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ink/ink8.xml" ContentType="application/inkml+xml"/>
  <Override PartName="/xl/ink/ink9.xml" ContentType="application/inkml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rablahova/Desktop/PhD /AMI/"/>
    </mc:Choice>
  </mc:AlternateContent>
  <xr:revisionPtr revIDLastSave="0" documentId="13_ncr:1_{ADA66974-7C4F-FC4B-89FD-E9216EA3CD3A}" xr6:coauthVersionLast="47" xr6:coauthVersionMax="47" xr10:uidLastSave="{00000000-0000-0000-0000-000000000000}"/>
  <bookViews>
    <workbookView xWindow="36080" yWindow="500" windowWidth="38440" windowHeight="24680" tabRatio="688" xr2:uid="{00000000-000D-0000-FFFF-FFFF00000000}"/>
  </bookViews>
  <sheets>
    <sheet name="Part A" sheetId="1" r:id="rId1"/>
    <sheet name="Part B" sheetId="1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6" i="13" l="1"/>
  <c r="K23" i="13"/>
  <c r="L23" i="13"/>
  <c r="M23" i="13"/>
  <c r="M27" i="13" s="1"/>
  <c r="N23" i="13"/>
  <c r="N30" i="13" s="1"/>
  <c r="J23" i="13"/>
  <c r="K26" i="13"/>
  <c r="R15" i="13"/>
  <c r="J12" i="1"/>
  <c r="S15" i="13"/>
  <c r="M30" i="13"/>
  <c r="M26" i="13"/>
  <c r="L27" i="13"/>
  <c r="L28" i="13"/>
  <c r="L29" i="13"/>
  <c r="L30" i="13"/>
  <c r="L31" i="13"/>
  <c r="L32" i="13"/>
  <c r="L26" i="13"/>
  <c r="K27" i="13"/>
  <c r="K28" i="13"/>
  <c r="K29" i="13"/>
  <c r="K30" i="13"/>
  <c r="K31" i="13"/>
  <c r="K32" i="13"/>
  <c r="V18" i="13"/>
  <c r="U17" i="13"/>
  <c r="V15" i="13"/>
  <c r="U15" i="13"/>
  <c r="T15" i="13"/>
  <c r="T16" i="13"/>
  <c r="U16" i="13"/>
  <c r="V16" i="13"/>
  <c r="T17" i="13"/>
  <c r="V17" i="13"/>
  <c r="T18" i="13"/>
  <c r="U18" i="13"/>
  <c r="T19" i="13"/>
  <c r="U19" i="13"/>
  <c r="V19" i="13"/>
  <c r="T20" i="13"/>
  <c r="U20" i="13"/>
  <c r="V20" i="13"/>
  <c r="T21" i="13"/>
  <c r="U21" i="13"/>
  <c r="V21" i="13"/>
  <c r="S16" i="13"/>
  <c r="S17" i="13"/>
  <c r="S18" i="13"/>
  <c r="S19" i="13"/>
  <c r="S20" i="13"/>
  <c r="S21" i="13"/>
  <c r="R16" i="13"/>
  <c r="R17" i="13"/>
  <c r="R18" i="13"/>
  <c r="R19" i="13"/>
  <c r="R20" i="13"/>
  <c r="R21" i="13"/>
  <c r="Q16" i="13"/>
  <c r="Q17" i="13"/>
  <c r="Q18" i="13"/>
  <c r="Q19" i="13"/>
  <c r="Q20" i="13"/>
  <c r="Q21" i="13"/>
  <c r="Q15" i="13"/>
  <c r="P18" i="13"/>
  <c r="P19" i="13"/>
  <c r="P20" i="13"/>
  <c r="P21" i="13"/>
  <c r="P17" i="13"/>
  <c r="J16" i="13"/>
  <c r="K16" i="13"/>
  <c r="L16" i="13"/>
  <c r="M16" i="13"/>
  <c r="N16" i="13"/>
  <c r="J17" i="13"/>
  <c r="K17" i="13"/>
  <c r="L17" i="13"/>
  <c r="M17" i="13"/>
  <c r="N17" i="13"/>
  <c r="J18" i="13"/>
  <c r="K18" i="13"/>
  <c r="L18" i="13"/>
  <c r="M18" i="13"/>
  <c r="N18" i="13"/>
  <c r="J19" i="13"/>
  <c r="K19" i="13"/>
  <c r="L19" i="13"/>
  <c r="M19" i="13"/>
  <c r="N19" i="13"/>
  <c r="J20" i="13"/>
  <c r="K20" i="13"/>
  <c r="L20" i="13"/>
  <c r="M20" i="13"/>
  <c r="N20" i="13"/>
  <c r="J21" i="13"/>
  <c r="K21" i="13"/>
  <c r="L21" i="13"/>
  <c r="M21" i="13"/>
  <c r="N21" i="13"/>
  <c r="K15" i="13"/>
  <c r="L15" i="13"/>
  <c r="M15" i="13"/>
  <c r="N15" i="13"/>
  <c r="J15" i="13"/>
  <c r="R6" i="1"/>
  <c r="S6" i="1"/>
  <c r="T6" i="1"/>
  <c r="U6" i="1"/>
  <c r="V6" i="1"/>
  <c r="R7" i="1"/>
  <c r="S7" i="1"/>
  <c r="T7" i="1"/>
  <c r="U7" i="1"/>
  <c r="V7" i="1"/>
  <c r="S5" i="1"/>
  <c r="T5" i="1"/>
  <c r="U5" i="1"/>
  <c r="V5" i="1"/>
  <c r="R5" i="1"/>
  <c r="M32" i="13" l="1"/>
  <c r="M28" i="13"/>
  <c r="N31" i="13"/>
  <c r="N27" i="13"/>
  <c r="N26" i="13"/>
  <c r="N29" i="13"/>
  <c r="M29" i="13"/>
  <c r="N32" i="13"/>
  <c r="N28" i="13"/>
  <c r="M31" i="13"/>
  <c r="P26" i="13"/>
  <c r="J30" i="13"/>
  <c r="P30" i="13" s="1"/>
  <c r="J32" i="13"/>
  <c r="J28" i="13"/>
  <c r="P28" i="13" s="1"/>
  <c r="J31" i="13"/>
  <c r="P31" i="13" s="1"/>
  <c r="J27" i="13"/>
  <c r="P27" i="13" s="1"/>
  <c r="J29" i="13"/>
  <c r="D21" i="1"/>
  <c r="C22" i="1"/>
  <c r="D22" i="1"/>
  <c r="C21" i="1"/>
  <c r="P53" i="1"/>
  <c r="N53" i="1"/>
  <c r="L53" i="1"/>
  <c r="J53" i="1"/>
  <c r="H53" i="1"/>
  <c r="F53" i="1"/>
  <c r="P52" i="1"/>
  <c r="N52" i="1"/>
  <c r="L52" i="1"/>
  <c r="J52" i="1"/>
  <c r="H52" i="1"/>
  <c r="F52" i="1"/>
  <c r="P51" i="1"/>
  <c r="N51" i="1"/>
  <c r="L51" i="1"/>
  <c r="J51" i="1"/>
  <c r="H51" i="1"/>
  <c r="F51" i="1"/>
  <c r="P50" i="1"/>
  <c r="N50" i="1"/>
  <c r="L50" i="1"/>
  <c r="J50" i="1"/>
  <c r="H50" i="1"/>
  <c r="F50" i="1"/>
  <c r="P49" i="1"/>
  <c r="N49" i="1"/>
  <c r="L49" i="1"/>
  <c r="J49" i="1"/>
  <c r="H49" i="1"/>
  <c r="F49" i="1"/>
  <c r="P48" i="1"/>
  <c r="N48" i="1"/>
  <c r="L48" i="1"/>
  <c r="J48" i="1"/>
  <c r="H48" i="1"/>
  <c r="F48" i="1"/>
  <c r="P47" i="1"/>
  <c r="N47" i="1"/>
  <c r="L47" i="1"/>
  <c r="J47" i="1"/>
  <c r="H47" i="1"/>
  <c r="F47" i="1"/>
  <c r="P46" i="1"/>
  <c r="N46" i="1"/>
  <c r="L46" i="1"/>
  <c r="J46" i="1"/>
  <c r="H46" i="1"/>
  <c r="F46" i="1"/>
  <c r="P45" i="1"/>
  <c r="N45" i="1"/>
  <c r="L45" i="1"/>
  <c r="J45" i="1"/>
  <c r="H45" i="1"/>
  <c r="F45" i="1"/>
  <c r="P44" i="1"/>
  <c r="N44" i="1"/>
  <c r="L44" i="1"/>
  <c r="J44" i="1"/>
  <c r="H44" i="1"/>
  <c r="F44" i="1"/>
  <c r="K22" i="13"/>
  <c r="L22" i="13"/>
  <c r="M22" i="13"/>
  <c r="N22" i="13"/>
  <c r="J22" i="13"/>
  <c r="P29" i="13" l="1"/>
  <c r="P32" i="13"/>
  <c r="X15" i="13"/>
  <c r="X16" i="13"/>
  <c r="X20" i="13"/>
  <c r="X21" i="13"/>
  <c r="X19" i="13"/>
  <c r="X18" i="13"/>
  <c r="X17" i="13"/>
  <c r="K33" i="13"/>
  <c r="L33" i="13"/>
  <c r="M33" i="13"/>
  <c r="N33" i="13"/>
  <c r="J33" i="13"/>
  <c r="R26" i="13" s="1"/>
  <c r="R28" i="13" l="1"/>
  <c r="R32" i="13"/>
  <c r="R27" i="13"/>
  <c r="R29" i="13"/>
  <c r="R30" i="13"/>
  <c r="R31" i="13"/>
  <c r="I21" i="13"/>
  <c r="I32" i="13" s="1"/>
  <c r="I20" i="13"/>
  <c r="I31" i="13" s="1"/>
  <c r="I19" i="13"/>
  <c r="I30" i="13" s="1"/>
  <c r="I18" i="13"/>
  <c r="I29" i="13" s="1"/>
  <c r="I17" i="13"/>
  <c r="I28" i="13" s="1"/>
  <c r="I16" i="13"/>
  <c r="I27" i="13" s="1"/>
  <c r="I15" i="13"/>
  <c r="I26" i="13" s="1"/>
  <c r="N14" i="13"/>
  <c r="N25" i="13" s="1"/>
  <c r="M14" i="13"/>
  <c r="M25" i="13" s="1"/>
  <c r="L14" i="13"/>
  <c r="L25" i="13" s="1"/>
  <c r="K14" i="13"/>
  <c r="K25" i="13" s="1"/>
  <c r="J14" i="13"/>
  <c r="J25" i="13" s="1"/>
  <c r="I11" i="13"/>
  <c r="G11" i="13"/>
  <c r="F11" i="13"/>
  <c r="E11" i="13"/>
  <c r="D11" i="13"/>
  <c r="C11" i="13"/>
  <c r="I10" i="13"/>
  <c r="G10" i="13"/>
  <c r="F10" i="13"/>
  <c r="E10" i="13"/>
  <c r="D10" i="13"/>
  <c r="C10" i="13"/>
  <c r="I9" i="13"/>
  <c r="G9" i="13"/>
  <c r="F9" i="13"/>
  <c r="E9" i="13"/>
  <c r="D9" i="13"/>
  <c r="C9" i="13"/>
  <c r="I8" i="13"/>
  <c r="G8" i="13"/>
  <c r="F8" i="13"/>
  <c r="E8" i="13"/>
  <c r="D8" i="13"/>
  <c r="C8" i="13"/>
  <c r="I7" i="13"/>
  <c r="I6" i="13"/>
  <c r="I5" i="13"/>
  <c r="N4" i="13"/>
  <c r="M4" i="13"/>
  <c r="L4" i="13"/>
  <c r="K4" i="13"/>
  <c r="J4" i="13"/>
  <c r="E8" i="1"/>
  <c r="S8" i="1" s="1"/>
  <c r="F8" i="1"/>
  <c r="T8" i="1" s="1"/>
  <c r="G8" i="1"/>
  <c r="U8" i="1" s="1"/>
  <c r="H8" i="1"/>
  <c r="V8" i="1" s="1"/>
  <c r="E9" i="1"/>
  <c r="S9" i="1" s="1"/>
  <c r="F9" i="1"/>
  <c r="T9" i="1" s="1"/>
  <c r="G9" i="1"/>
  <c r="U9" i="1" s="1"/>
  <c r="H9" i="1"/>
  <c r="V9" i="1" s="1"/>
  <c r="E10" i="1"/>
  <c r="S10" i="1" s="1"/>
  <c r="F10" i="1"/>
  <c r="T10" i="1" s="1"/>
  <c r="G10" i="1"/>
  <c r="U10" i="1" s="1"/>
  <c r="H10" i="1"/>
  <c r="V10" i="1" s="1"/>
  <c r="E11" i="1"/>
  <c r="S11" i="1" s="1"/>
  <c r="F11" i="1"/>
  <c r="T11" i="1" s="1"/>
  <c r="G11" i="1"/>
  <c r="U11" i="1" s="1"/>
  <c r="H11" i="1"/>
  <c r="V11" i="1" s="1"/>
  <c r="D11" i="1"/>
  <c r="R11" i="1" s="1"/>
  <c r="D10" i="1"/>
  <c r="R10" i="1" s="1"/>
  <c r="D9" i="1"/>
  <c r="R9" i="1" s="1"/>
  <c r="D8" i="1"/>
  <c r="R8" i="1" s="1"/>
  <c r="C24" i="1" l="1"/>
  <c r="D24" i="1"/>
  <c r="D23" i="1"/>
  <c r="C23" i="1"/>
  <c r="D25" i="1"/>
  <c r="C25" i="1"/>
  <c r="D26" i="1"/>
  <c r="C26" i="1"/>
  <c r="Q6" i="1"/>
  <c r="Q7" i="1"/>
  <c r="Q8" i="1"/>
  <c r="Q9" i="1"/>
  <c r="Q10" i="1"/>
  <c r="Q11" i="1"/>
  <c r="Q5" i="1"/>
  <c r="J6" i="1"/>
  <c r="J7" i="1"/>
  <c r="J8" i="1"/>
  <c r="J9" i="1"/>
  <c r="J10" i="1"/>
  <c r="J11" i="1"/>
  <c r="J5" i="1"/>
  <c r="L4" i="1" l="1"/>
  <c r="S4" i="1"/>
  <c r="O4" i="1" l="1"/>
  <c r="V4" i="1"/>
  <c r="M4" i="1"/>
  <c r="T4" i="1"/>
  <c r="K4" i="1"/>
  <c r="R4" i="1"/>
  <c r="N4" i="1"/>
  <c r="U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D44" authorId="0" shapeId="0" xr:uid="{C5C64A8C-445D-DD42-B60B-9AA8B4AF9C1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100% probability of not getting worse profit. No potential risk
</t>
        </r>
      </text>
    </comment>
  </commentList>
</comments>
</file>

<file path=xl/sharedStrings.xml><?xml version="1.0" encoding="utf-8"?>
<sst xmlns="http://schemas.openxmlformats.org/spreadsheetml/2006/main" count="105" uniqueCount="52">
  <si>
    <t>MaxMax</t>
  </si>
  <si>
    <t>Hurwicz</t>
  </si>
  <si>
    <t>MaxMin (Waldovo krit)</t>
  </si>
  <si>
    <t>Bernoulli-Laplace (princip nedostatečné evidence)</t>
  </si>
  <si>
    <t>Min</t>
  </si>
  <si>
    <t>Max</t>
  </si>
  <si>
    <t>Revenue matrix</t>
  </si>
  <si>
    <t>Cost matrix</t>
  </si>
  <si>
    <t>low</t>
  </si>
  <si>
    <t>middle</t>
  </si>
  <si>
    <t>high</t>
  </si>
  <si>
    <t>very high</t>
  </si>
  <si>
    <t>very low</t>
  </si>
  <si>
    <t>A</t>
  </si>
  <si>
    <t>B</t>
  </si>
  <si>
    <t xml:space="preserve">C </t>
  </si>
  <si>
    <t>AB</t>
  </si>
  <si>
    <t>BC</t>
  </si>
  <si>
    <t>AC</t>
  </si>
  <si>
    <t>ABC</t>
  </si>
  <si>
    <t>probability</t>
  </si>
  <si>
    <t>C</t>
  </si>
  <si>
    <t>Savageovo kriterium (minmax loss)</t>
  </si>
  <si>
    <t>EOL</t>
  </si>
  <si>
    <t>EMV</t>
  </si>
  <si>
    <t>expected monetary value</t>
  </si>
  <si>
    <t>Decision tree</t>
  </si>
  <si>
    <t>assume sales = revenues</t>
  </si>
  <si>
    <t>Payoff matrix (profit)</t>
  </si>
  <si>
    <t>Probability dominance (risk profile)</t>
  </si>
  <si>
    <t>profit</t>
  </si>
  <si>
    <t>given or incomplete</t>
  </si>
  <si>
    <t>identical</t>
  </si>
  <si>
    <t>optimist</t>
  </si>
  <si>
    <t>pesimist</t>
  </si>
  <si>
    <t>maximum profit</t>
  </si>
  <si>
    <t>expected opportunity loss</t>
  </si>
  <si>
    <t>dominance, according to all state of nature better than the other one</t>
  </si>
  <si>
    <t>state of nature</t>
  </si>
  <si>
    <t>alternatives</t>
  </si>
  <si>
    <t>solutions - selecting dominating alternative</t>
  </si>
  <si>
    <t>x</t>
  </si>
  <si>
    <t>y</t>
  </si>
  <si>
    <t>Dominance - outcome and evemt</t>
  </si>
  <si>
    <t>Outcome dominance</t>
  </si>
  <si>
    <t>Event dominance (states of nature)</t>
  </si>
  <si>
    <t xml:space="preserve">Decision tree </t>
  </si>
  <si>
    <t>prob</t>
  </si>
  <si>
    <t xml:space="preserve">I wont get worse profit with 100 to 90% </t>
  </si>
  <si>
    <t>rate of optimism</t>
  </si>
  <si>
    <t>when optimist rate decreases, we are gfetting close to maxmin</t>
  </si>
  <si>
    <t>Loss of not achieving max profit - opportunity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</si>
</sst>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u/>
      <sz val="14"/>
      <color theme="1"/>
      <name val="Calibri"/>
      <family val="2"/>
      <charset val="238"/>
      <scheme val="minor"/>
    </font>
    <font>
      <i/>
      <sz val="10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b/>
      <sz val="12"/>
      <color rgb="FF7030A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rgb="FF0070C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1" xfId="0" applyBorder="1" applyAlignment="1">
      <alignment horizontal="center"/>
    </xf>
    <xf numFmtId="2" fontId="0" fillId="0" borderId="2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right"/>
    </xf>
    <xf numFmtId="0" fontId="0" fillId="0" borderId="16" xfId="0" applyBorder="1"/>
    <xf numFmtId="0" fontId="0" fillId="0" borderId="11" xfId="0" applyBorder="1"/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/>
    <xf numFmtId="0" fontId="0" fillId="0" borderId="2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2" borderId="16" xfId="0" applyNumberFormat="1" applyFill="1" applyBorder="1" applyAlignment="1">
      <alignment horizontal="center" vertical="center"/>
    </xf>
    <xf numFmtId="2" fontId="0" fillId="3" borderId="15" xfId="0" applyNumberFormat="1" applyFill="1" applyBorder="1" applyAlignment="1">
      <alignment horizontal="center" vertical="center"/>
    </xf>
    <xf numFmtId="2" fontId="0" fillId="3" borderId="16" xfId="0" applyNumberFormat="1" applyFill="1" applyBorder="1" applyAlignment="1">
      <alignment horizontal="center" vertical="center"/>
    </xf>
    <xf numFmtId="0" fontId="7" fillId="0" borderId="0" xfId="0" applyFont="1"/>
    <xf numFmtId="0" fontId="9" fillId="0" borderId="15" xfId="0" applyFont="1" applyBorder="1"/>
    <xf numFmtId="0" fontId="9" fillId="0" borderId="16" xfId="0" applyFont="1" applyBorder="1" applyAlignment="1">
      <alignment horizontal="center"/>
    </xf>
    <xf numFmtId="0" fontId="9" fillId="0" borderId="18" xfId="0" applyFont="1" applyBorder="1"/>
    <xf numFmtId="0" fontId="9" fillId="0" borderId="11" xfId="0" applyFont="1" applyBorder="1" applyAlignment="1">
      <alignment horizontal="center"/>
    </xf>
    <xf numFmtId="0" fontId="10" fillId="0" borderId="18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0" xfId="0" applyFont="1"/>
    <xf numFmtId="0" fontId="0" fillId="0" borderId="23" xfId="0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1" fillId="0" borderId="0" xfId="0" applyFont="1"/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2" fontId="0" fillId="0" borderId="9" xfId="0" applyNumberForma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2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0" fillId="0" borderId="0" xfId="0" applyFont="1" applyAlignment="1">
      <alignment vertical="center"/>
    </xf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'Part A'!$C$20:$D$20</c:f>
              <c:numCache>
                <c:formatCode>General</c:formatCode>
                <c:ptCount val="2"/>
                <c:pt idx="0">
                  <c:v>0</c:v>
                </c:pt>
                <c:pt idx="1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9E-4E1E-A62D-7EE06E463FC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'Part A'!$C$21:$D$21</c:f>
              <c:numCache>
                <c:formatCode>0.00</c:formatCode>
                <c:ptCount val="2"/>
                <c:pt idx="0">
                  <c:v>-0.05</c:v>
                </c:pt>
                <c:pt idx="1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9E-4E1E-A62D-7EE06E463FC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'Part A'!$C$22:$D$22</c:f>
              <c:numCache>
                <c:formatCode>0.00</c:formatCode>
                <c:ptCount val="2"/>
                <c:pt idx="0">
                  <c:v>-0.05</c:v>
                </c:pt>
                <c:pt idx="1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9E-4E1E-A62D-7EE06E463FC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'Part A'!$C$23:$D$23</c:f>
              <c:numCache>
                <c:formatCode>0.00</c:formatCode>
                <c:ptCount val="2"/>
                <c:pt idx="0">
                  <c:v>-0.25</c:v>
                </c:pt>
                <c:pt idx="1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9E-4E1E-A62D-7EE06E463FC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'Part A'!$C$24:$D$24</c:f>
              <c:numCache>
                <c:formatCode>0.00</c:formatCode>
                <c:ptCount val="2"/>
                <c:pt idx="0">
                  <c:v>-0.30000000000000004</c:v>
                </c:pt>
                <c:pt idx="1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9E-4E1E-A62D-7EE06E463FC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'Part A'!$C$25:$D$25</c:f>
              <c:numCache>
                <c:formatCode>0.00</c:formatCode>
                <c:ptCount val="2"/>
                <c:pt idx="0">
                  <c:v>-0.25</c:v>
                </c:pt>
                <c:pt idx="1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9E-4E1E-A62D-7EE06E463FC1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A'!$C$26:$D$26</c:f>
              <c:numCache>
                <c:formatCode>0.00</c:formatCode>
                <c:ptCount val="2"/>
                <c:pt idx="0">
                  <c:v>-0.8</c:v>
                </c:pt>
                <c:pt idx="1">
                  <c:v>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9E-4E1E-A62D-7EE06E463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731912"/>
        <c:axId val="662725352"/>
      </c:lineChart>
      <c:catAx>
        <c:axId val="662731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662725352"/>
        <c:crosses val="autoZero"/>
        <c:auto val="1"/>
        <c:lblAlgn val="ctr"/>
        <c:lblOffset val="100"/>
        <c:noMultiLvlLbl val="0"/>
      </c:catAx>
      <c:valAx>
        <c:axId val="66272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662731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'Part A'!$R$5:$V$5</c:f>
              <c:numCache>
                <c:formatCode>0.00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B4-4907-8187-5CA6430A85B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'Part A'!$R$6:$V$6</c:f>
              <c:numCache>
                <c:formatCode>0.00</c:formatCode>
                <c:ptCount val="5"/>
                <c:pt idx="0">
                  <c:v>-0.05</c:v>
                </c:pt>
                <c:pt idx="1">
                  <c:v>4.9999999999999989E-2</c:v>
                </c:pt>
                <c:pt idx="2">
                  <c:v>0.4</c:v>
                </c:pt>
                <c:pt idx="3">
                  <c:v>0.65</c:v>
                </c:pt>
                <c:pt idx="4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B4-4907-8187-5CA6430A85B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'Part A'!$R$7:$V$7</c:f>
              <c:numCache>
                <c:formatCode>0.00</c:formatCode>
                <c:ptCount val="5"/>
                <c:pt idx="0">
                  <c:v>-0.05</c:v>
                </c:pt>
                <c:pt idx="1">
                  <c:v>4.9999999999999989E-2</c:v>
                </c:pt>
                <c:pt idx="2">
                  <c:v>0.4</c:v>
                </c:pt>
                <c:pt idx="3">
                  <c:v>0.65</c:v>
                </c:pt>
                <c:pt idx="4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B4-4907-8187-5CA6430A85B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'Part A'!$R$8:$V$8</c:f>
              <c:numCache>
                <c:formatCode>0.00</c:formatCode>
                <c:ptCount val="5"/>
                <c:pt idx="0">
                  <c:v>-0.25</c:v>
                </c:pt>
                <c:pt idx="1">
                  <c:v>-5.0000000000000044E-2</c:v>
                </c:pt>
                <c:pt idx="2">
                  <c:v>0.6</c:v>
                </c:pt>
                <c:pt idx="3">
                  <c:v>1.0499999999999998</c:v>
                </c:pt>
                <c:pt idx="4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B4-4907-8187-5CA6430A85B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'Part A'!$R$9:$V$9</c:f>
              <c:numCache>
                <c:formatCode>0.00</c:formatCode>
                <c:ptCount val="5"/>
                <c:pt idx="0">
                  <c:v>-0.30000000000000004</c:v>
                </c:pt>
                <c:pt idx="1">
                  <c:v>-0.10000000000000003</c:v>
                </c:pt>
                <c:pt idx="2">
                  <c:v>0.6</c:v>
                </c:pt>
                <c:pt idx="3">
                  <c:v>1.1000000000000001</c:v>
                </c:pt>
                <c:pt idx="4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B4-4907-8187-5CA6430A85B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'Part A'!$R$10:$V$10</c:f>
              <c:numCache>
                <c:formatCode>0.00</c:formatCode>
                <c:ptCount val="5"/>
                <c:pt idx="0">
                  <c:v>-0.25</c:v>
                </c:pt>
                <c:pt idx="1">
                  <c:v>-5.0000000000000044E-2</c:v>
                </c:pt>
                <c:pt idx="2">
                  <c:v>0.6</c:v>
                </c:pt>
                <c:pt idx="3">
                  <c:v>1.0499999999999998</c:v>
                </c:pt>
                <c:pt idx="4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B4-4907-8187-5CA6430A85BD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A'!$R$11:$V$11</c:f>
              <c:numCache>
                <c:formatCode>0.00</c:formatCode>
                <c:ptCount val="5"/>
                <c:pt idx="0">
                  <c:v>-0.8</c:v>
                </c:pt>
                <c:pt idx="1">
                  <c:v>-0.5</c:v>
                </c:pt>
                <c:pt idx="2">
                  <c:v>0.5</c:v>
                </c:pt>
                <c:pt idx="3">
                  <c:v>1.2000000000000002</c:v>
                </c:pt>
                <c:pt idx="4">
                  <c:v>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EB4-4907-8187-5CA6430A8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174024"/>
        <c:axId val="663174680"/>
      </c:lineChart>
      <c:catAx>
        <c:axId val="663174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663174680"/>
        <c:crosses val="autoZero"/>
        <c:auto val="1"/>
        <c:lblAlgn val="ctr"/>
        <c:lblOffset val="100"/>
        <c:noMultiLvlLbl val="0"/>
      </c:catAx>
      <c:valAx>
        <c:axId val="66317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663174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Risk</a:t>
            </a:r>
            <a:r>
              <a:rPr lang="en-US" baseline="0"/>
              <a:t> profile (probability dominance)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Z"/>
        </a:p>
      </c:txPr>
    </c:title>
    <c:autoTitleDeleted val="0"/>
    <c:plotArea>
      <c:layout>
        <c:manualLayout>
          <c:layoutTarget val="inner"/>
          <c:xMode val="edge"/>
          <c:yMode val="edge"/>
          <c:x val="1.9883735424869441E-2"/>
          <c:y val="0.13111271128860896"/>
          <c:w val="0.95083146913299754"/>
          <c:h val="0.66295413867936148"/>
        </c:manualLayout>
      </c:layout>
      <c:scatterChart>
        <c:scatterStyle val="line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A'!$C$44:$C$53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0.4</c:v>
                </c:pt>
                <c:pt idx="5">
                  <c:v>0.4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0.8</c:v>
                </c:pt>
              </c:numCache>
            </c:numRef>
          </c:xVal>
          <c:yVal>
            <c:numRef>
              <c:f>'Part A'!$D$44:$D$53</c:f>
              <c:numCache>
                <c:formatCode>General</c:formatCode>
                <c:ptCount val="10"/>
                <c:pt idx="0">
                  <c:v>1</c:v>
                </c:pt>
                <c:pt idx="1">
                  <c:v>0.9</c:v>
                </c:pt>
                <c:pt idx="2">
                  <c:v>0.9</c:v>
                </c:pt>
                <c:pt idx="3">
                  <c:v>0.7</c:v>
                </c:pt>
                <c:pt idx="4">
                  <c:v>0.7</c:v>
                </c:pt>
                <c:pt idx="5">
                  <c:v>0.4</c:v>
                </c:pt>
                <c:pt idx="6">
                  <c:v>0.4</c:v>
                </c:pt>
                <c:pt idx="7">
                  <c:v>0.1</c:v>
                </c:pt>
                <c:pt idx="8">
                  <c:v>0.1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B9-427E-AB6E-6D441C0CC208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A'!$E$44:$E$53</c:f>
              <c:numCache>
                <c:formatCode>General</c:formatCode>
                <c:ptCount val="10"/>
                <c:pt idx="0">
                  <c:v>-0.05</c:v>
                </c:pt>
                <c:pt idx="1">
                  <c:v>-0.05</c:v>
                </c:pt>
                <c:pt idx="2">
                  <c:v>0.05</c:v>
                </c:pt>
                <c:pt idx="3">
                  <c:v>0.05</c:v>
                </c:pt>
                <c:pt idx="4">
                  <c:v>0.4</c:v>
                </c:pt>
                <c:pt idx="5">
                  <c:v>0.4</c:v>
                </c:pt>
                <c:pt idx="6">
                  <c:v>0.65</c:v>
                </c:pt>
                <c:pt idx="7">
                  <c:v>0.65</c:v>
                </c:pt>
                <c:pt idx="8">
                  <c:v>0.9</c:v>
                </c:pt>
                <c:pt idx="9">
                  <c:v>0.9</c:v>
                </c:pt>
              </c:numCache>
            </c:numRef>
          </c:xVal>
          <c:yVal>
            <c:numRef>
              <c:f>'Part A'!$F$44:$F$53</c:f>
              <c:numCache>
                <c:formatCode>General</c:formatCode>
                <c:ptCount val="10"/>
                <c:pt idx="0">
                  <c:v>1</c:v>
                </c:pt>
                <c:pt idx="1">
                  <c:v>0.9</c:v>
                </c:pt>
                <c:pt idx="2">
                  <c:v>0.9</c:v>
                </c:pt>
                <c:pt idx="3">
                  <c:v>0.7</c:v>
                </c:pt>
                <c:pt idx="4">
                  <c:v>0.7</c:v>
                </c:pt>
                <c:pt idx="5">
                  <c:v>0.4</c:v>
                </c:pt>
                <c:pt idx="6">
                  <c:v>0.4</c:v>
                </c:pt>
                <c:pt idx="7">
                  <c:v>0.1</c:v>
                </c:pt>
                <c:pt idx="8">
                  <c:v>0.1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12-C449-9252-8B7E72FF556A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'Part A'!$G$44:$G$53</c:f>
              <c:numCache>
                <c:formatCode>General</c:formatCode>
                <c:ptCount val="10"/>
                <c:pt idx="0">
                  <c:v>-0.05</c:v>
                </c:pt>
                <c:pt idx="1">
                  <c:v>-0.05</c:v>
                </c:pt>
                <c:pt idx="2">
                  <c:v>0.05</c:v>
                </c:pt>
                <c:pt idx="3">
                  <c:v>0.05</c:v>
                </c:pt>
                <c:pt idx="4">
                  <c:v>0.4</c:v>
                </c:pt>
                <c:pt idx="5">
                  <c:v>0.4</c:v>
                </c:pt>
                <c:pt idx="6">
                  <c:v>0.65</c:v>
                </c:pt>
                <c:pt idx="7">
                  <c:v>0.65</c:v>
                </c:pt>
                <c:pt idx="8">
                  <c:v>0.9</c:v>
                </c:pt>
                <c:pt idx="9">
                  <c:v>0.9</c:v>
                </c:pt>
              </c:numCache>
            </c:numRef>
          </c:xVal>
          <c:yVal>
            <c:numRef>
              <c:f>'Part A'!$H$44:$H$53</c:f>
              <c:numCache>
                <c:formatCode>General</c:formatCode>
                <c:ptCount val="10"/>
                <c:pt idx="0">
                  <c:v>1</c:v>
                </c:pt>
                <c:pt idx="1">
                  <c:v>0.9</c:v>
                </c:pt>
                <c:pt idx="2">
                  <c:v>0.9</c:v>
                </c:pt>
                <c:pt idx="3">
                  <c:v>0.7</c:v>
                </c:pt>
                <c:pt idx="4">
                  <c:v>0.7</c:v>
                </c:pt>
                <c:pt idx="5">
                  <c:v>0.4</c:v>
                </c:pt>
                <c:pt idx="6">
                  <c:v>0.4</c:v>
                </c:pt>
                <c:pt idx="7">
                  <c:v>0.1</c:v>
                </c:pt>
                <c:pt idx="8">
                  <c:v>0.1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12-C449-9252-8B7E72FF556A}"/>
            </c:ext>
          </c:extLst>
        </c:ser>
        <c:ser>
          <c:idx val="3"/>
          <c:order val="3"/>
          <c:tx>
            <c:v>AB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'Part A'!$I$44:$I$53</c:f>
              <c:numCache>
                <c:formatCode>General</c:formatCode>
                <c:ptCount val="10"/>
                <c:pt idx="0">
                  <c:v>-0.25</c:v>
                </c:pt>
                <c:pt idx="1">
                  <c:v>-0.25</c:v>
                </c:pt>
                <c:pt idx="2">
                  <c:v>-0.05</c:v>
                </c:pt>
                <c:pt idx="3">
                  <c:v>-0.05</c:v>
                </c:pt>
                <c:pt idx="4">
                  <c:v>0.6</c:v>
                </c:pt>
                <c:pt idx="5">
                  <c:v>0.6</c:v>
                </c:pt>
                <c:pt idx="6">
                  <c:v>1.05</c:v>
                </c:pt>
                <c:pt idx="7">
                  <c:v>1.05</c:v>
                </c:pt>
                <c:pt idx="8">
                  <c:v>1.5</c:v>
                </c:pt>
                <c:pt idx="9">
                  <c:v>1.5</c:v>
                </c:pt>
              </c:numCache>
            </c:numRef>
          </c:xVal>
          <c:yVal>
            <c:numRef>
              <c:f>'Part A'!$J$44:$J$53</c:f>
              <c:numCache>
                <c:formatCode>General</c:formatCode>
                <c:ptCount val="10"/>
                <c:pt idx="0">
                  <c:v>1</c:v>
                </c:pt>
                <c:pt idx="1">
                  <c:v>0.9</c:v>
                </c:pt>
                <c:pt idx="2">
                  <c:v>0.9</c:v>
                </c:pt>
                <c:pt idx="3">
                  <c:v>0.7</c:v>
                </c:pt>
                <c:pt idx="4">
                  <c:v>0.7</c:v>
                </c:pt>
                <c:pt idx="5">
                  <c:v>0.4</c:v>
                </c:pt>
                <c:pt idx="6">
                  <c:v>0.4</c:v>
                </c:pt>
                <c:pt idx="7">
                  <c:v>0.1</c:v>
                </c:pt>
                <c:pt idx="8">
                  <c:v>0.1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66-DE47-BFE6-98ED5FD3586E}"/>
            </c:ext>
          </c:extLst>
        </c:ser>
        <c:ser>
          <c:idx val="4"/>
          <c:order val="4"/>
          <c:tx>
            <c:v>BC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'Part A'!$K$44:$K$53</c:f>
              <c:numCache>
                <c:formatCode>General</c:formatCode>
                <c:ptCount val="10"/>
                <c:pt idx="0">
                  <c:v>-0.3</c:v>
                </c:pt>
                <c:pt idx="1">
                  <c:v>-0.3</c:v>
                </c:pt>
                <c:pt idx="2">
                  <c:v>-0.1</c:v>
                </c:pt>
                <c:pt idx="3">
                  <c:v>-0.1</c:v>
                </c:pt>
                <c:pt idx="4">
                  <c:v>0.6</c:v>
                </c:pt>
                <c:pt idx="5">
                  <c:v>0.6</c:v>
                </c:pt>
                <c:pt idx="6">
                  <c:v>1.1000000000000001</c:v>
                </c:pt>
                <c:pt idx="7">
                  <c:v>1.1000000000000001</c:v>
                </c:pt>
                <c:pt idx="8">
                  <c:v>1.6</c:v>
                </c:pt>
                <c:pt idx="9">
                  <c:v>1.6</c:v>
                </c:pt>
              </c:numCache>
            </c:numRef>
          </c:xVal>
          <c:yVal>
            <c:numRef>
              <c:f>'Part A'!$L$44:$L$53</c:f>
              <c:numCache>
                <c:formatCode>General</c:formatCode>
                <c:ptCount val="10"/>
                <c:pt idx="0">
                  <c:v>1</c:v>
                </c:pt>
                <c:pt idx="1">
                  <c:v>0.9</c:v>
                </c:pt>
                <c:pt idx="2">
                  <c:v>0.9</c:v>
                </c:pt>
                <c:pt idx="3">
                  <c:v>0.7</c:v>
                </c:pt>
                <c:pt idx="4">
                  <c:v>0.7</c:v>
                </c:pt>
                <c:pt idx="5">
                  <c:v>0.4</c:v>
                </c:pt>
                <c:pt idx="6">
                  <c:v>0.4</c:v>
                </c:pt>
                <c:pt idx="7">
                  <c:v>0.1</c:v>
                </c:pt>
                <c:pt idx="8">
                  <c:v>0.1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66-DE47-BFE6-98ED5FD3586E}"/>
            </c:ext>
          </c:extLst>
        </c:ser>
        <c:ser>
          <c:idx val="5"/>
          <c:order val="5"/>
          <c:tx>
            <c:v>ABC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'Part A'!$O$44:$O$53</c:f>
              <c:numCache>
                <c:formatCode>General</c:formatCode>
                <c:ptCount val="10"/>
                <c:pt idx="0">
                  <c:v>-0.8</c:v>
                </c:pt>
                <c:pt idx="1">
                  <c:v>-0.8</c:v>
                </c:pt>
                <c:pt idx="2">
                  <c:v>-0.5</c:v>
                </c:pt>
                <c:pt idx="3">
                  <c:v>-0.5</c:v>
                </c:pt>
                <c:pt idx="4">
                  <c:v>0.5</c:v>
                </c:pt>
                <c:pt idx="5">
                  <c:v>0.5</c:v>
                </c:pt>
                <c:pt idx="6">
                  <c:v>1.2</c:v>
                </c:pt>
                <c:pt idx="7">
                  <c:v>1.2</c:v>
                </c:pt>
                <c:pt idx="8">
                  <c:v>1.9</c:v>
                </c:pt>
                <c:pt idx="9">
                  <c:v>1.9</c:v>
                </c:pt>
              </c:numCache>
            </c:numRef>
          </c:xVal>
          <c:yVal>
            <c:numRef>
              <c:f>'Part A'!$P$44:$P$53</c:f>
              <c:numCache>
                <c:formatCode>General</c:formatCode>
                <c:ptCount val="10"/>
                <c:pt idx="0">
                  <c:v>1</c:v>
                </c:pt>
                <c:pt idx="1">
                  <c:v>0.9</c:v>
                </c:pt>
                <c:pt idx="2">
                  <c:v>0.9</c:v>
                </c:pt>
                <c:pt idx="3">
                  <c:v>0.7</c:v>
                </c:pt>
                <c:pt idx="4">
                  <c:v>0.7</c:v>
                </c:pt>
                <c:pt idx="5">
                  <c:v>0.4</c:v>
                </c:pt>
                <c:pt idx="6">
                  <c:v>0.4</c:v>
                </c:pt>
                <c:pt idx="7">
                  <c:v>0.1</c:v>
                </c:pt>
                <c:pt idx="8">
                  <c:v>0.1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66-DE47-BFE6-98ED5FD35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358568"/>
        <c:axId val="657362504"/>
      </c:scatterChart>
      <c:valAx>
        <c:axId val="657358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657362504"/>
        <c:crosses val="autoZero"/>
        <c:crossBetween val="midCat"/>
      </c:valAx>
      <c:valAx>
        <c:axId val="65736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657358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603929342294316"/>
          <c:y val="0.88432153416764037"/>
          <c:w val="0.63659987376525096"/>
          <c:h val="0.101914373653585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hart" Target="../charts/chart1.xml"/><Relationship Id="rId18" Type="http://schemas.openxmlformats.org/officeDocument/2006/relationships/customXml" Target="../ink/ink9.xml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12" Type="http://schemas.openxmlformats.org/officeDocument/2006/relationships/customXml" Target="../ink/ink7.xml"/><Relationship Id="rId17" Type="http://schemas.openxmlformats.org/officeDocument/2006/relationships/image" Target="../media/image6.png"/><Relationship Id="rId2" Type="http://schemas.openxmlformats.org/officeDocument/2006/relationships/image" Target="../media/image1.png"/><Relationship Id="rId16" Type="http://schemas.openxmlformats.org/officeDocument/2006/relationships/customXml" Target="../ink/ink8.xml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customXml" Target="../ink/ink6.xml"/><Relationship Id="rId5" Type="http://schemas.openxmlformats.org/officeDocument/2006/relationships/customXml" Target="../ink/ink3.xml"/><Relationship Id="rId15" Type="http://schemas.openxmlformats.org/officeDocument/2006/relationships/chart" Target="../charts/chart3.xml"/><Relationship Id="rId10" Type="http://schemas.openxmlformats.org/officeDocument/2006/relationships/image" Target="../media/image5.png"/><Relationship Id="rId19" Type="http://schemas.openxmlformats.org/officeDocument/2006/relationships/image" Target="../media/image7.png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8659</xdr:colOff>
      <xdr:row>58</xdr:row>
      <xdr:rowOff>190499</xdr:rowOff>
    </xdr:from>
    <xdr:to>
      <xdr:col>12</xdr:col>
      <xdr:colOff>500494</xdr:colOff>
      <xdr:row>110</xdr:row>
      <xdr:rowOff>61248</xdr:rowOff>
    </xdr:to>
    <xdr:grpSp>
      <xdr:nvGrpSpPr>
        <xdr:cNvPr id="2" name="Skupina 11">
          <a:extLst>
            <a:ext uri="{FF2B5EF4-FFF2-40B4-BE49-F238E27FC236}">
              <a16:creationId xmlns:a16="http://schemas.microsoft.com/office/drawing/2014/main" id="{9164A786-EE71-7C41-A17F-7842265E0867}"/>
            </a:ext>
          </a:extLst>
        </xdr:cNvPr>
        <xdr:cNvGrpSpPr/>
      </xdr:nvGrpSpPr>
      <xdr:grpSpPr>
        <a:xfrm>
          <a:off x="678295" y="13109863"/>
          <a:ext cx="6795654" cy="10076930"/>
          <a:chOff x="10776239" y="4120117"/>
          <a:chExt cx="7938654" cy="10703271"/>
        </a:xfrm>
      </xdr:grpSpPr>
      <xdr:sp macro="" textlink="">
        <xdr:nvSpPr>
          <xdr:cNvPr id="3" name="TextovéPole 77">
            <a:extLst>
              <a:ext uri="{FF2B5EF4-FFF2-40B4-BE49-F238E27FC236}">
                <a16:creationId xmlns:a16="http://schemas.microsoft.com/office/drawing/2014/main" id="{6B51C8AF-A450-9513-85F7-8A48AFEBEA91}"/>
              </a:ext>
            </a:extLst>
          </xdr:cNvPr>
          <xdr:cNvSpPr txBox="1"/>
        </xdr:nvSpPr>
        <xdr:spPr>
          <a:xfrm>
            <a:off x="17703263" y="5539342"/>
            <a:ext cx="500744" cy="31149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cs-CZ" sz="1400" b="1"/>
              <a:t>0,60</a:t>
            </a:r>
          </a:p>
        </xdr:txBody>
      </xdr:sp>
      <xdr:sp macro="" textlink="">
        <xdr:nvSpPr>
          <xdr:cNvPr id="4" name="TextovéPole 82">
            <a:extLst>
              <a:ext uri="{FF2B5EF4-FFF2-40B4-BE49-F238E27FC236}">
                <a16:creationId xmlns:a16="http://schemas.microsoft.com/office/drawing/2014/main" id="{704E246B-9CA1-BCC1-AE8B-8FCD28920472}"/>
              </a:ext>
            </a:extLst>
          </xdr:cNvPr>
          <xdr:cNvSpPr txBox="1"/>
        </xdr:nvSpPr>
        <xdr:spPr>
          <a:xfrm>
            <a:off x="17798513" y="7253842"/>
            <a:ext cx="567419" cy="31149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cs-CZ" sz="1400" b="1"/>
              <a:t>0,40</a:t>
            </a:r>
          </a:p>
        </xdr:txBody>
      </xdr:sp>
      <xdr:sp macro="" textlink="">
        <xdr:nvSpPr>
          <xdr:cNvPr id="5" name="TextovéPole 97">
            <a:extLst>
              <a:ext uri="{FF2B5EF4-FFF2-40B4-BE49-F238E27FC236}">
                <a16:creationId xmlns:a16="http://schemas.microsoft.com/office/drawing/2014/main" id="{3E4ACE93-401F-F05F-A661-6D807606C583}"/>
              </a:ext>
            </a:extLst>
          </xdr:cNvPr>
          <xdr:cNvSpPr txBox="1"/>
        </xdr:nvSpPr>
        <xdr:spPr>
          <a:xfrm>
            <a:off x="17817563" y="10530442"/>
            <a:ext cx="576944" cy="31149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cs-CZ" sz="1400" b="1"/>
              <a:t>-0,30</a:t>
            </a:r>
          </a:p>
        </xdr:txBody>
      </xdr:sp>
      <xdr:grpSp>
        <xdr:nvGrpSpPr>
          <xdr:cNvPr id="6" name="Skupina 10">
            <a:extLst>
              <a:ext uri="{FF2B5EF4-FFF2-40B4-BE49-F238E27FC236}">
                <a16:creationId xmlns:a16="http://schemas.microsoft.com/office/drawing/2014/main" id="{27F9056C-F4C3-A7FC-9D62-ECDAEAC88D01}"/>
              </a:ext>
            </a:extLst>
          </xdr:cNvPr>
          <xdr:cNvGrpSpPr/>
        </xdr:nvGrpSpPr>
        <xdr:grpSpPr>
          <a:xfrm>
            <a:off x="10776239" y="4120117"/>
            <a:ext cx="7938654" cy="10703271"/>
            <a:chOff x="10776239" y="4120117"/>
            <a:chExt cx="7938654" cy="10703271"/>
          </a:xfrm>
        </xdr:grpSpPr>
        <xdr:sp macro="" textlink="">
          <xdr:nvSpPr>
            <xdr:cNvPr id="7" name="TextovéPole 78">
              <a:extLst>
                <a:ext uri="{FF2B5EF4-FFF2-40B4-BE49-F238E27FC236}">
                  <a16:creationId xmlns:a16="http://schemas.microsoft.com/office/drawing/2014/main" id="{A9E5C3A5-09FB-D6AD-BD43-8A8621E1FA0A}"/>
                </a:ext>
              </a:extLst>
            </xdr:cNvPr>
            <xdr:cNvSpPr txBox="1"/>
          </xdr:nvSpPr>
          <xdr:spPr>
            <a:xfrm>
              <a:off x="17560388" y="6110842"/>
              <a:ext cx="538844" cy="311496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cs-CZ" sz="1400" b="1"/>
                <a:t>0,80</a:t>
              </a:r>
            </a:p>
          </xdr:txBody>
        </xdr:sp>
        <xdr:sp macro="" textlink="">
          <xdr:nvSpPr>
            <xdr:cNvPr id="8" name="TextovéPole 81">
              <a:extLst>
                <a:ext uri="{FF2B5EF4-FFF2-40B4-BE49-F238E27FC236}">
                  <a16:creationId xmlns:a16="http://schemas.microsoft.com/office/drawing/2014/main" id="{3B9C978E-4A2D-D3A0-397D-32DCB367D94B}"/>
                </a:ext>
              </a:extLst>
            </xdr:cNvPr>
            <xdr:cNvSpPr txBox="1"/>
          </xdr:nvSpPr>
          <xdr:spPr>
            <a:xfrm>
              <a:off x="18176049" y="13854667"/>
              <a:ext cx="538844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cs-CZ" sz="1400" b="1"/>
                <a:t>1,20</a:t>
              </a:r>
            </a:p>
          </xdr:txBody>
        </xdr:sp>
        <xdr:sp macro="" textlink="">
          <xdr:nvSpPr>
            <xdr:cNvPr id="9" name="TextovéPole 83">
              <a:extLst>
                <a:ext uri="{FF2B5EF4-FFF2-40B4-BE49-F238E27FC236}">
                  <a16:creationId xmlns:a16="http://schemas.microsoft.com/office/drawing/2014/main" id="{CF0CA001-1078-14F1-91E3-6746D02E8AF9}"/>
                </a:ext>
              </a:extLst>
            </xdr:cNvPr>
            <xdr:cNvSpPr txBox="1"/>
          </xdr:nvSpPr>
          <xdr:spPr>
            <a:xfrm>
              <a:off x="17808038" y="7634842"/>
              <a:ext cx="500744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cs-CZ" sz="1400" b="1"/>
                <a:t>0,65</a:t>
              </a:r>
            </a:p>
          </xdr:txBody>
        </xdr:sp>
        <xdr:sp macro="" textlink="">
          <xdr:nvSpPr>
            <xdr:cNvPr id="10" name="TextovéPole 84">
              <a:extLst>
                <a:ext uri="{FF2B5EF4-FFF2-40B4-BE49-F238E27FC236}">
                  <a16:creationId xmlns:a16="http://schemas.microsoft.com/office/drawing/2014/main" id="{6AFBE677-564B-37C4-4821-012E9D038DE1}"/>
                </a:ext>
              </a:extLst>
            </xdr:cNvPr>
            <xdr:cNvSpPr txBox="1"/>
          </xdr:nvSpPr>
          <xdr:spPr>
            <a:xfrm>
              <a:off x="18166524" y="13435567"/>
              <a:ext cx="500744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cs-CZ" sz="1400" b="1"/>
                <a:t>0,50</a:t>
              </a:r>
            </a:p>
          </xdr:txBody>
        </xdr:sp>
        <xdr:sp macro="" textlink="">
          <xdr:nvSpPr>
            <xdr:cNvPr id="11" name="TextovéPole 88">
              <a:extLst>
                <a:ext uri="{FF2B5EF4-FFF2-40B4-BE49-F238E27FC236}">
                  <a16:creationId xmlns:a16="http://schemas.microsoft.com/office/drawing/2014/main" id="{1D7F265A-404F-402F-98CA-6E1D7E964157}"/>
                </a:ext>
              </a:extLst>
            </xdr:cNvPr>
            <xdr:cNvSpPr txBox="1"/>
          </xdr:nvSpPr>
          <xdr:spPr>
            <a:xfrm>
              <a:off x="17827088" y="8854042"/>
              <a:ext cx="586469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cs-CZ" sz="1400" b="1"/>
                <a:t>-0,05</a:t>
              </a:r>
            </a:p>
          </xdr:txBody>
        </xdr:sp>
        <xdr:sp macro="" textlink="">
          <xdr:nvSpPr>
            <xdr:cNvPr id="12" name="TextovéPole 89">
              <a:extLst>
                <a:ext uri="{FF2B5EF4-FFF2-40B4-BE49-F238E27FC236}">
                  <a16:creationId xmlns:a16="http://schemas.microsoft.com/office/drawing/2014/main" id="{3630455A-9348-B526-C66D-C3CE673F57AD}"/>
                </a:ext>
              </a:extLst>
            </xdr:cNvPr>
            <xdr:cNvSpPr txBox="1"/>
          </xdr:nvSpPr>
          <xdr:spPr>
            <a:xfrm>
              <a:off x="17893763" y="9301717"/>
              <a:ext cx="510269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cs-CZ" sz="1400" b="1"/>
                <a:t>0,60</a:t>
              </a:r>
            </a:p>
          </xdr:txBody>
        </xdr:sp>
        <xdr:sp macro="" textlink="">
          <xdr:nvSpPr>
            <xdr:cNvPr id="13" name="TextovéPole 92">
              <a:extLst>
                <a:ext uri="{FF2B5EF4-FFF2-40B4-BE49-F238E27FC236}">
                  <a16:creationId xmlns:a16="http://schemas.microsoft.com/office/drawing/2014/main" id="{02EC6A0B-1897-1326-5ABC-3F5BD1E97ED0}"/>
                </a:ext>
              </a:extLst>
            </xdr:cNvPr>
            <xdr:cNvSpPr txBox="1"/>
          </xdr:nvSpPr>
          <xdr:spPr>
            <a:xfrm>
              <a:off x="17960438" y="12283042"/>
              <a:ext cx="576944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cs-CZ" sz="1400" b="1"/>
                <a:t>1,60</a:t>
              </a:r>
            </a:p>
          </xdr:txBody>
        </xdr:sp>
        <xdr:sp macro="" textlink="">
          <xdr:nvSpPr>
            <xdr:cNvPr id="14" name="TextovéPole 93">
              <a:extLst>
                <a:ext uri="{FF2B5EF4-FFF2-40B4-BE49-F238E27FC236}">
                  <a16:creationId xmlns:a16="http://schemas.microsoft.com/office/drawing/2014/main" id="{CD107066-B6B8-989B-4322-E33B4E0609E8}"/>
                </a:ext>
              </a:extLst>
            </xdr:cNvPr>
            <xdr:cNvSpPr txBox="1"/>
          </xdr:nvSpPr>
          <xdr:spPr>
            <a:xfrm>
              <a:off x="18036638" y="11749642"/>
              <a:ext cx="529319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cs-CZ" sz="1400" b="1"/>
                <a:t>1,10</a:t>
              </a:r>
            </a:p>
          </xdr:txBody>
        </xdr:sp>
        <xdr:sp macro="" textlink="">
          <xdr:nvSpPr>
            <xdr:cNvPr id="15" name="TextovéPole 95">
              <a:extLst>
                <a:ext uri="{FF2B5EF4-FFF2-40B4-BE49-F238E27FC236}">
                  <a16:creationId xmlns:a16="http://schemas.microsoft.com/office/drawing/2014/main" id="{1578C52B-67E9-9071-8A04-2FFD51A27D9A}"/>
                </a:ext>
              </a:extLst>
            </xdr:cNvPr>
            <xdr:cNvSpPr txBox="1"/>
          </xdr:nvSpPr>
          <xdr:spPr>
            <a:xfrm>
              <a:off x="17950913" y="10930492"/>
              <a:ext cx="576944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cs-CZ" sz="1400" b="1"/>
                <a:t>-0,10</a:t>
              </a:r>
            </a:p>
          </xdr:txBody>
        </xdr:sp>
        <xdr:sp macro="" textlink="">
          <xdr:nvSpPr>
            <xdr:cNvPr id="16" name="TextovéPole 96">
              <a:extLst>
                <a:ext uri="{FF2B5EF4-FFF2-40B4-BE49-F238E27FC236}">
                  <a16:creationId xmlns:a16="http://schemas.microsoft.com/office/drawing/2014/main" id="{DBA79C0A-FF40-27A3-7E08-598F70A6BE5E}"/>
                </a:ext>
              </a:extLst>
            </xdr:cNvPr>
            <xdr:cNvSpPr txBox="1"/>
          </xdr:nvSpPr>
          <xdr:spPr>
            <a:xfrm>
              <a:off x="17808038" y="10263742"/>
              <a:ext cx="519794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cs-CZ" sz="1400" b="1"/>
                <a:t>1,50</a:t>
              </a:r>
            </a:p>
          </xdr:txBody>
        </xdr:sp>
        <xdr:grpSp>
          <xdr:nvGrpSpPr>
            <xdr:cNvPr id="17" name="Skupina 8">
              <a:extLst>
                <a:ext uri="{FF2B5EF4-FFF2-40B4-BE49-F238E27FC236}">
                  <a16:creationId xmlns:a16="http://schemas.microsoft.com/office/drawing/2014/main" id="{1F5C9D5B-484F-0208-3C76-F7F20E9873FA}"/>
                </a:ext>
              </a:extLst>
            </xdr:cNvPr>
            <xdr:cNvGrpSpPr/>
          </xdr:nvGrpSpPr>
          <xdr:grpSpPr>
            <a:xfrm>
              <a:off x="10776239" y="4120117"/>
              <a:ext cx="7884968" cy="10703271"/>
              <a:chOff x="10776239" y="4120117"/>
              <a:chExt cx="7884968" cy="10703271"/>
            </a:xfrm>
          </xdr:grpSpPr>
          <xdr:sp macro="" textlink="">
            <xdr:nvSpPr>
              <xdr:cNvPr id="18" name="TextovéPole 5">
                <a:extLst>
                  <a:ext uri="{FF2B5EF4-FFF2-40B4-BE49-F238E27FC236}">
                    <a16:creationId xmlns:a16="http://schemas.microsoft.com/office/drawing/2014/main" id="{10C7A97A-C24E-4DC5-50D5-5294360EC8A1}"/>
                  </a:ext>
                </a:extLst>
              </xdr:cNvPr>
              <xdr:cNvSpPr txBox="1"/>
            </xdr:nvSpPr>
            <xdr:spPr>
              <a:xfrm>
                <a:off x="17459076" y="4120117"/>
                <a:ext cx="510269" cy="31149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t">
                <a:spAutoFit/>
              </a:bodyPr>
              <a:lstStyle/>
              <a:p>
                <a:r>
                  <a:rPr lang="cs-CZ" sz="1400" b="1"/>
                  <a:t>0,00</a:t>
                </a:r>
              </a:p>
            </xdr:txBody>
          </xdr:sp>
          <xdr:sp macro="" textlink="">
            <xdr:nvSpPr>
              <xdr:cNvPr id="19" name="TextovéPole 76">
                <a:extLst>
                  <a:ext uri="{FF2B5EF4-FFF2-40B4-BE49-F238E27FC236}">
                    <a16:creationId xmlns:a16="http://schemas.microsoft.com/office/drawing/2014/main" id="{2DD3946E-8C2F-86AC-3700-B5F67C08A52C}"/>
                  </a:ext>
                </a:extLst>
              </xdr:cNvPr>
              <xdr:cNvSpPr txBox="1"/>
            </xdr:nvSpPr>
            <xdr:spPr>
              <a:xfrm>
                <a:off x="17722313" y="5129767"/>
                <a:ext cx="510269" cy="31149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t">
                <a:spAutoFit/>
              </a:bodyPr>
              <a:lstStyle/>
              <a:p>
                <a:r>
                  <a:rPr lang="cs-CZ" sz="1400" b="1"/>
                  <a:t>0,40</a:t>
                </a:r>
              </a:p>
            </xdr:txBody>
          </xdr:sp>
          <xdr:sp macro="" textlink="">
            <xdr:nvSpPr>
              <xdr:cNvPr id="20" name="TextovéPole 79">
                <a:extLst>
                  <a:ext uri="{FF2B5EF4-FFF2-40B4-BE49-F238E27FC236}">
                    <a16:creationId xmlns:a16="http://schemas.microsoft.com/office/drawing/2014/main" id="{885F708C-44D7-393C-487D-EFFD376457AE}"/>
                  </a:ext>
                </a:extLst>
              </xdr:cNvPr>
              <xdr:cNvSpPr txBox="1"/>
            </xdr:nvSpPr>
            <xdr:spPr>
              <a:xfrm>
                <a:off x="17569913" y="6387067"/>
                <a:ext cx="557894" cy="31149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t">
                <a:spAutoFit/>
              </a:bodyPr>
              <a:lstStyle/>
              <a:p>
                <a:r>
                  <a:rPr lang="cs-CZ" sz="1400" b="1"/>
                  <a:t>-0,05</a:t>
                </a:r>
              </a:p>
            </xdr:txBody>
          </xdr:sp>
          <xdr:sp macro="" textlink="">
            <xdr:nvSpPr>
              <xdr:cNvPr id="21" name="TextovéPole 80">
                <a:extLst>
                  <a:ext uri="{FF2B5EF4-FFF2-40B4-BE49-F238E27FC236}">
                    <a16:creationId xmlns:a16="http://schemas.microsoft.com/office/drawing/2014/main" id="{ABC488A5-D3E8-7D9C-1B79-9F83D4ACD704}"/>
                  </a:ext>
                </a:extLst>
              </xdr:cNvPr>
              <xdr:cNvSpPr txBox="1"/>
            </xdr:nvSpPr>
            <xdr:spPr>
              <a:xfrm>
                <a:off x="17779463" y="6796642"/>
                <a:ext cx="519794" cy="31149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t">
                <a:spAutoFit/>
              </a:bodyPr>
              <a:lstStyle/>
              <a:p>
                <a:r>
                  <a:rPr lang="cs-CZ" sz="1400" b="1"/>
                  <a:t>0,05</a:t>
                </a:r>
              </a:p>
            </xdr:txBody>
          </xdr:sp>
          <xdr:sp macro="" textlink="">
            <xdr:nvSpPr>
              <xdr:cNvPr id="22" name="TextovéPole 85">
                <a:extLst>
                  <a:ext uri="{FF2B5EF4-FFF2-40B4-BE49-F238E27FC236}">
                    <a16:creationId xmlns:a16="http://schemas.microsoft.com/office/drawing/2014/main" id="{EB15A41E-7F63-B93D-89F4-5119BBD8B46F}"/>
                  </a:ext>
                </a:extLst>
              </xdr:cNvPr>
              <xdr:cNvSpPr txBox="1"/>
            </xdr:nvSpPr>
            <xdr:spPr>
              <a:xfrm>
                <a:off x="17665163" y="8215867"/>
                <a:ext cx="500744" cy="31149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t">
                <a:spAutoFit/>
              </a:bodyPr>
              <a:lstStyle/>
              <a:p>
                <a:r>
                  <a:rPr lang="cs-CZ" sz="1400" b="1"/>
                  <a:t>0,90</a:t>
                </a:r>
              </a:p>
            </xdr:txBody>
          </xdr:sp>
          <xdr:sp macro="" textlink="">
            <xdr:nvSpPr>
              <xdr:cNvPr id="23" name="TextovéPole 86">
                <a:extLst>
                  <a:ext uri="{FF2B5EF4-FFF2-40B4-BE49-F238E27FC236}">
                    <a16:creationId xmlns:a16="http://schemas.microsoft.com/office/drawing/2014/main" id="{E9A75845-974A-ED81-81B0-E6E4EF1FF3C4}"/>
                  </a:ext>
                </a:extLst>
              </xdr:cNvPr>
              <xdr:cNvSpPr txBox="1"/>
            </xdr:nvSpPr>
            <xdr:spPr>
              <a:xfrm>
                <a:off x="18103313" y="13016467"/>
                <a:ext cx="557894" cy="31149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t">
                <a:spAutoFit/>
              </a:bodyPr>
              <a:lstStyle/>
              <a:p>
                <a:r>
                  <a:rPr lang="cs-CZ" sz="1400" b="1"/>
                  <a:t>-0,50</a:t>
                </a:r>
              </a:p>
            </xdr:txBody>
          </xdr:sp>
          <xdr:sp macro="" textlink="">
            <xdr:nvSpPr>
              <xdr:cNvPr id="24" name="TextovéPole 87">
                <a:extLst>
                  <a:ext uri="{FF2B5EF4-FFF2-40B4-BE49-F238E27FC236}">
                    <a16:creationId xmlns:a16="http://schemas.microsoft.com/office/drawing/2014/main" id="{BBA791A2-45BF-5738-3902-0EAF1222CF06}"/>
                  </a:ext>
                </a:extLst>
              </xdr:cNvPr>
              <xdr:cNvSpPr txBox="1"/>
            </xdr:nvSpPr>
            <xdr:spPr>
              <a:xfrm>
                <a:off x="17665163" y="8444467"/>
                <a:ext cx="576944" cy="31149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t">
                <a:spAutoFit/>
              </a:bodyPr>
              <a:lstStyle/>
              <a:p>
                <a:r>
                  <a:rPr lang="cs-CZ" sz="1400" b="1"/>
                  <a:t>-0,25</a:t>
                </a:r>
              </a:p>
            </xdr:txBody>
          </xdr:sp>
          <xdr:sp macro="" textlink="">
            <xdr:nvSpPr>
              <xdr:cNvPr id="25" name="TextovéPole 90">
                <a:extLst>
                  <a:ext uri="{FF2B5EF4-FFF2-40B4-BE49-F238E27FC236}">
                    <a16:creationId xmlns:a16="http://schemas.microsoft.com/office/drawing/2014/main" id="{CE48A5A3-868F-9C32-CDEF-57CE93115E11}"/>
                  </a:ext>
                </a:extLst>
              </xdr:cNvPr>
              <xdr:cNvSpPr txBox="1"/>
            </xdr:nvSpPr>
            <xdr:spPr>
              <a:xfrm>
                <a:off x="17884238" y="9730342"/>
                <a:ext cx="519794" cy="31149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t">
                <a:spAutoFit/>
              </a:bodyPr>
              <a:lstStyle/>
              <a:p>
                <a:r>
                  <a:rPr lang="cs-CZ" sz="1400" b="1"/>
                  <a:t>1,05</a:t>
                </a:r>
              </a:p>
            </xdr:txBody>
          </xdr:sp>
          <xdr:sp macro="" textlink="">
            <xdr:nvSpPr>
              <xdr:cNvPr id="26" name="TextovéPole 91">
                <a:extLst>
                  <a:ext uri="{FF2B5EF4-FFF2-40B4-BE49-F238E27FC236}">
                    <a16:creationId xmlns:a16="http://schemas.microsoft.com/office/drawing/2014/main" id="{34058375-BB49-C1B9-85C0-A8CE86B617EE}"/>
                  </a:ext>
                </a:extLst>
              </xdr:cNvPr>
              <xdr:cNvSpPr txBox="1"/>
            </xdr:nvSpPr>
            <xdr:spPr>
              <a:xfrm>
                <a:off x="17941388" y="12597367"/>
                <a:ext cx="567419" cy="31149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t">
                <a:spAutoFit/>
              </a:bodyPr>
              <a:lstStyle/>
              <a:p>
                <a:r>
                  <a:rPr lang="cs-CZ" sz="1400" b="1"/>
                  <a:t>-0,80</a:t>
                </a:r>
              </a:p>
            </xdr:txBody>
          </xdr:sp>
          <xdr:sp macro="" textlink="">
            <xdr:nvSpPr>
              <xdr:cNvPr id="27" name="TextovéPole 94">
                <a:extLst>
                  <a:ext uri="{FF2B5EF4-FFF2-40B4-BE49-F238E27FC236}">
                    <a16:creationId xmlns:a16="http://schemas.microsoft.com/office/drawing/2014/main" id="{22145642-932D-5BB2-2D12-362344BB61C5}"/>
                  </a:ext>
                </a:extLst>
              </xdr:cNvPr>
              <xdr:cNvSpPr txBox="1"/>
            </xdr:nvSpPr>
            <xdr:spPr>
              <a:xfrm>
                <a:off x="18008063" y="11378167"/>
                <a:ext cx="510269" cy="31149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t">
                <a:spAutoFit/>
              </a:bodyPr>
              <a:lstStyle/>
              <a:p>
                <a:r>
                  <a:rPr lang="cs-CZ" sz="1400" b="1"/>
                  <a:t>0,60</a:t>
                </a:r>
              </a:p>
            </xdr:txBody>
          </xdr:sp>
          <xdr:sp macro="" textlink="">
            <xdr:nvSpPr>
              <xdr:cNvPr id="28" name="TextovéPole 98">
                <a:extLst>
                  <a:ext uri="{FF2B5EF4-FFF2-40B4-BE49-F238E27FC236}">
                    <a16:creationId xmlns:a16="http://schemas.microsoft.com/office/drawing/2014/main" id="{21B18DE8-3E72-EE99-2419-86539BA293FE}"/>
                  </a:ext>
                </a:extLst>
              </xdr:cNvPr>
              <xdr:cNvSpPr txBox="1"/>
            </xdr:nvSpPr>
            <xdr:spPr>
              <a:xfrm>
                <a:off x="18055688" y="14511892"/>
                <a:ext cx="557894" cy="31149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t">
                <a:spAutoFit/>
              </a:bodyPr>
              <a:lstStyle/>
              <a:p>
                <a:r>
                  <a:rPr lang="cs-CZ" sz="1400" b="1"/>
                  <a:t>1,90</a:t>
                </a:r>
              </a:p>
            </xdr:txBody>
          </xdr:sp>
          <xdr:sp macro="" textlink="">
            <xdr:nvSpPr>
              <xdr:cNvPr id="29" name="TextovéPole 99">
                <a:extLst>
                  <a:ext uri="{FF2B5EF4-FFF2-40B4-BE49-F238E27FC236}">
                    <a16:creationId xmlns:a16="http://schemas.microsoft.com/office/drawing/2014/main" id="{18262AA1-8998-F5A7-6F33-22B4975D6ECA}"/>
                  </a:ext>
                </a:extLst>
              </xdr:cNvPr>
              <xdr:cNvSpPr txBox="1"/>
            </xdr:nvSpPr>
            <xdr:spPr>
              <a:xfrm>
                <a:off x="17655638" y="4605892"/>
                <a:ext cx="567419" cy="31149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t">
                <a:spAutoFit/>
              </a:bodyPr>
              <a:lstStyle/>
              <a:p>
                <a:r>
                  <a:rPr lang="cs-CZ" sz="1400" b="1"/>
                  <a:t>0,10</a:t>
                </a:r>
              </a:p>
            </xdr:txBody>
          </xdr:sp>
          <xdr:grpSp>
            <xdr:nvGrpSpPr>
              <xdr:cNvPr id="30" name="Skupina 6">
                <a:extLst>
                  <a:ext uri="{FF2B5EF4-FFF2-40B4-BE49-F238E27FC236}">
                    <a16:creationId xmlns:a16="http://schemas.microsoft.com/office/drawing/2014/main" id="{65AC90C6-11D3-8C58-4543-BD5181E93707}"/>
                  </a:ext>
                </a:extLst>
              </xdr:cNvPr>
              <xdr:cNvGrpSpPr/>
            </xdr:nvGrpSpPr>
            <xdr:grpSpPr>
              <a:xfrm>
                <a:off x="10776239" y="4355524"/>
                <a:ext cx="7356391" cy="10320894"/>
                <a:chOff x="10776239" y="4355524"/>
                <a:chExt cx="7356391" cy="10320894"/>
              </a:xfrm>
            </xdr:grpSpPr>
            <xdr:sp macro="" textlink="">
              <xdr:nvSpPr>
                <xdr:cNvPr id="31" name="Obdélník 3">
                  <a:extLst>
                    <a:ext uri="{FF2B5EF4-FFF2-40B4-BE49-F238E27FC236}">
                      <a16:creationId xmlns:a16="http://schemas.microsoft.com/office/drawing/2014/main" id="{5505F40E-B275-6B8C-151E-EB163B6749E0}"/>
                    </a:ext>
                  </a:extLst>
                </xdr:cNvPr>
                <xdr:cNvSpPr/>
              </xdr:nvSpPr>
              <xdr:spPr>
                <a:xfrm>
                  <a:off x="12491605" y="9626512"/>
                  <a:ext cx="315990" cy="361950"/>
                </a:xfrm>
                <a:prstGeom prst="rect">
                  <a:avLst/>
                </a:prstGeom>
                <a:noFill/>
                <a:ln w="25400">
                  <a:solidFill>
                    <a:schemeClr val="accent1">
                      <a:shade val="50000"/>
                    </a:schemeClr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cs-CZ" sz="1600" b="1">
                      <a:solidFill>
                        <a:sysClr val="windowText" lastClr="000000"/>
                      </a:solidFill>
                    </a:rPr>
                    <a:t>R</a:t>
                  </a:r>
                </a:p>
              </xdr:txBody>
            </xdr:sp>
            <xdr:cxnSp macro="">
              <xdr:nvCxnSpPr>
                <xdr:cNvPr id="32" name="Přímá spojnice se šipkou 7">
                  <a:extLst>
                    <a:ext uri="{FF2B5EF4-FFF2-40B4-BE49-F238E27FC236}">
                      <a16:creationId xmlns:a16="http://schemas.microsoft.com/office/drawing/2014/main" id="{BAD7CE0A-C2E1-5C0D-C947-9BB9A548105C}"/>
                    </a:ext>
                  </a:extLst>
                </xdr:cNvPr>
                <xdr:cNvCxnSpPr>
                  <a:stCxn id="31" idx="3"/>
                  <a:endCxn id="92" idx="2"/>
                </xdr:cNvCxnSpPr>
              </xdr:nvCxnSpPr>
              <xdr:spPr>
                <a:xfrm flipV="1">
                  <a:off x="12807595" y="5579486"/>
                  <a:ext cx="2571816" cy="4228001"/>
                </a:xfrm>
                <a:prstGeom prst="straightConnector1">
                  <a:avLst/>
                </a:prstGeom>
                <a:ln w="25400">
                  <a:solidFill>
                    <a:schemeClr val="accent1">
                      <a:lumMod val="75000"/>
                    </a:schemeClr>
                  </a:solidFill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33" name="TextovéPole 9">
                  <a:extLst>
                    <a:ext uri="{FF2B5EF4-FFF2-40B4-BE49-F238E27FC236}">
                      <a16:creationId xmlns:a16="http://schemas.microsoft.com/office/drawing/2014/main" id="{5657195F-6DA7-7240-3C86-883176FCBBEB}"/>
                    </a:ext>
                  </a:extLst>
                </xdr:cNvPr>
                <xdr:cNvSpPr txBox="1"/>
              </xdr:nvSpPr>
              <xdr:spPr>
                <a:xfrm rot="17999902">
                  <a:off x="13050536" y="8322104"/>
                  <a:ext cx="720725" cy="238125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lang="cs-CZ" sz="1400" b="1"/>
                    <a:t>Sada A</a:t>
                  </a:r>
                </a:p>
              </xdr:txBody>
            </xdr:sp>
            <xdr:cxnSp macro="">
              <xdr:nvCxnSpPr>
                <xdr:cNvPr id="34" name="Přímá spojnice se šipkou 13">
                  <a:extLst>
                    <a:ext uri="{FF2B5EF4-FFF2-40B4-BE49-F238E27FC236}">
                      <a16:creationId xmlns:a16="http://schemas.microsoft.com/office/drawing/2014/main" id="{E63BB096-6612-2200-D445-CC17BC0DDA03}"/>
                    </a:ext>
                  </a:extLst>
                </xdr:cNvPr>
                <xdr:cNvCxnSpPr>
                  <a:stCxn id="31" idx="3"/>
                  <a:endCxn id="81" idx="2"/>
                </xdr:cNvCxnSpPr>
              </xdr:nvCxnSpPr>
              <xdr:spPr>
                <a:xfrm flipV="1">
                  <a:off x="12807595" y="7688840"/>
                  <a:ext cx="2689579" cy="2118647"/>
                </a:xfrm>
                <a:prstGeom prst="straightConnector1">
                  <a:avLst/>
                </a:prstGeom>
                <a:ln w="25400">
                  <a:solidFill>
                    <a:schemeClr val="accent1">
                      <a:lumMod val="75000"/>
                    </a:schemeClr>
                  </a:solidFill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35" name="TextovéPole 14">
                  <a:extLst>
                    <a:ext uri="{FF2B5EF4-FFF2-40B4-BE49-F238E27FC236}">
                      <a16:creationId xmlns:a16="http://schemas.microsoft.com/office/drawing/2014/main" id="{078274CB-93FD-3B85-EFB6-3E787188A452}"/>
                    </a:ext>
                  </a:extLst>
                </xdr:cNvPr>
                <xdr:cNvSpPr txBox="1"/>
              </xdr:nvSpPr>
              <xdr:spPr>
                <a:xfrm rot="19331676">
                  <a:off x="13430341" y="8542871"/>
                  <a:ext cx="1035171" cy="271799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lang="cs-CZ" sz="1400" b="1"/>
                    <a:t>Sada B</a:t>
                  </a:r>
                  <a:r>
                    <a:rPr lang="cs-CZ" sz="1400" b="1" baseline="0"/>
                    <a:t>/C</a:t>
                  </a:r>
                  <a:endParaRPr lang="cs-CZ" sz="1400" b="1"/>
                </a:p>
              </xdr:txBody>
            </xdr:sp>
            <xdr:cxnSp macro="">
              <xdr:nvCxnSpPr>
                <xdr:cNvPr id="36" name="Přímá spojnice se šipkou 16">
                  <a:extLst>
                    <a:ext uri="{FF2B5EF4-FFF2-40B4-BE49-F238E27FC236}">
                      <a16:creationId xmlns:a16="http://schemas.microsoft.com/office/drawing/2014/main" id="{6B82226C-A146-C29D-B434-495FF939AA5C}"/>
                    </a:ext>
                  </a:extLst>
                </xdr:cNvPr>
                <xdr:cNvCxnSpPr>
                  <a:stCxn id="31" idx="3"/>
                  <a:endCxn id="70" idx="2"/>
                </xdr:cNvCxnSpPr>
              </xdr:nvCxnSpPr>
              <xdr:spPr>
                <a:xfrm flipV="1">
                  <a:off x="12807595" y="9763558"/>
                  <a:ext cx="2755389" cy="43929"/>
                </a:xfrm>
                <a:prstGeom prst="straightConnector1">
                  <a:avLst/>
                </a:prstGeom>
                <a:ln w="25400">
                  <a:solidFill>
                    <a:schemeClr val="accent1">
                      <a:lumMod val="75000"/>
                    </a:schemeClr>
                  </a:solidFill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37" name="TextovéPole 17">
                  <a:extLst>
                    <a:ext uri="{FF2B5EF4-FFF2-40B4-BE49-F238E27FC236}">
                      <a16:creationId xmlns:a16="http://schemas.microsoft.com/office/drawing/2014/main" id="{73E4F53A-B757-F36B-5F7B-745B426A9805}"/>
                    </a:ext>
                  </a:extLst>
                </xdr:cNvPr>
                <xdr:cNvSpPr txBox="1"/>
              </xdr:nvSpPr>
              <xdr:spPr>
                <a:xfrm>
                  <a:off x="13678489" y="9461357"/>
                  <a:ext cx="1361860" cy="238125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lang="cs-CZ" sz="1400" b="1"/>
                    <a:t>Sada A+B/A+C</a:t>
                  </a:r>
                </a:p>
              </xdr:txBody>
            </xdr:sp>
            <xdr:cxnSp macro="">
              <xdr:nvCxnSpPr>
                <xdr:cNvPr id="38" name="Přímá spojnice se šipkou 19">
                  <a:extLst>
                    <a:ext uri="{FF2B5EF4-FFF2-40B4-BE49-F238E27FC236}">
                      <a16:creationId xmlns:a16="http://schemas.microsoft.com/office/drawing/2014/main" id="{533D6ED0-7EDC-A2EF-5850-B4C1A33BF40A}"/>
                    </a:ext>
                  </a:extLst>
                </xdr:cNvPr>
                <xdr:cNvCxnSpPr>
                  <a:stCxn id="31" idx="3"/>
                  <a:endCxn id="48" idx="2"/>
                </xdr:cNvCxnSpPr>
              </xdr:nvCxnSpPr>
              <xdr:spPr>
                <a:xfrm>
                  <a:off x="12807595" y="9807487"/>
                  <a:ext cx="2904325" cy="2010008"/>
                </a:xfrm>
                <a:prstGeom prst="straightConnector1">
                  <a:avLst/>
                </a:prstGeom>
                <a:ln w="25400">
                  <a:solidFill>
                    <a:schemeClr val="accent1">
                      <a:lumMod val="75000"/>
                    </a:schemeClr>
                  </a:solidFill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39" name="TextovéPole 20">
                  <a:extLst>
                    <a:ext uri="{FF2B5EF4-FFF2-40B4-BE49-F238E27FC236}">
                      <a16:creationId xmlns:a16="http://schemas.microsoft.com/office/drawing/2014/main" id="{F1AA8407-FDA0-D80A-2B16-BB4B8D2FFAF3}"/>
                    </a:ext>
                  </a:extLst>
                </xdr:cNvPr>
                <xdr:cNvSpPr txBox="1"/>
              </xdr:nvSpPr>
              <xdr:spPr>
                <a:xfrm rot="1985060">
                  <a:off x="13634120" y="10350951"/>
                  <a:ext cx="971990" cy="238125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lang="cs-CZ" sz="1400" b="1"/>
                    <a:t>Sada B+C</a:t>
                  </a:r>
                </a:p>
              </xdr:txBody>
            </xdr:sp>
            <xdr:cxnSp macro="">
              <xdr:nvCxnSpPr>
                <xdr:cNvPr id="40" name="Přímá spojnice se šipkou 22">
                  <a:extLst>
                    <a:ext uri="{FF2B5EF4-FFF2-40B4-BE49-F238E27FC236}">
                      <a16:creationId xmlns:a16="http://schemas.microsoft.com/office/drawing/2014/main" id="{BBDFFBD4-5E2F-146D-4628-D8D773AAAF89}"/>
                    </a:ext>
                  </a:extLst>
                </xdr:cNvPr>
                <xdr:cNvCxnSpPr>
                  <a:stCxn id="31" idx="3"/>
                  <a:endCxn id="59" idx="2"/>
                </xdr:cNvCxnSpPr>
              </xdr:nvCxnSpPr>
              <xdr:spPr>
                <a:xfrm>
                  <a:off x="12807595" y="9807487"/>
                  <a:ext cx="2994379" cy="4108972"/>
                </a:xfrm>
                <a:prstGeom prst="straightConnector1">
                  <a:avLst/>
                </a:prstGeom>
                <a:ln w="25400">
                  <a:solidFill>
                    <a:schemeClr val="accent1">
                      <a:lumMod val="75000"/>
                    </a:schemeClr>
                  </a:solidFill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41" name="TextovéPole 23">
                  <a:extLst>
                    <a:ext uri="{FF2B5EF4-FFF2-40B4-BE49-F238E27FC236}">
                      <a16:creationId xmlns:a16="http://schemas.microsoft.com/office/drawing/2014/main" id="{AD810A00-DCA4-E7B3-1045-D97CF1F0654D}"/>
                    </a:ext>
                  </a:extLst>
                </xdr:cNvPr>
                <xdr:cNvSpPr txBox="1"/>
              </xdr:nvSpPr>
              <xdr:spPr>
                <a:xfrm rot="3279269">
                  <a:off x="13321978" y="10938651"/>
                  <a:ext cx="1219828" cy="236128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lang="cs-CZ" sz="1400" b="1"/>
                    <a:t>Sada A+B+C</a:t>
                  </a:r>
                </a:p>
              </xdr:txBody>
            </xdr:sp>
            <xdr:grpSp>
              <xdr:nvGrpSpPr>
                <xdr:cNvPr id="42" name="Skupina 64">
                  <a:extLst>
                    <a:ext uri="{FF2B5EF4-FFF2-40B4-BE49-F238E27FC236}">
                      <a16:creationId xmlns:a16="http://schemas.microsoft.com/office/drawing/2014/main" id="{0D508BA0-F4EF-D149-B858-C960D12F7D9B}"/>
                    </a:ext>
                  </a:extLst>
                </xdr:cNvPr>
                <xdr:cNvGrpSpPr/>
              </xdr:nvGrpSpPr>
              <xdr:grpSpPr>
                <a:xfrm>
                  <a:off x="15379411" y="4355524"/>
                  <a:ext cx="2330656" cy="1983921"/>
                  <a:chOff x="9324975" y="11049001"/>
                  <a:chExt cx="2344510" cy="1983921"/>
                </a:xfrm>
              </xdr:grpSpPr>
              <xdr:sp macro="" textlink="">
                <xdr:nvSpPr>
                  <xdr:cNvPr id="92" name="Ovál 38">
                    <a:extLst>
                      <a:ext uri="{FF2B5EF4-FFF2-40B4-BE49-F238E27FC236}">
                        <a16:creationId xmlns:a16="http://schemas.microsoft.com/office/drawing/2014/main" id="{6EB138CB-AFD0-BEAF-9BC6-7CE3649ABC92}"/>
                      </a:ext>
                    </a:extLst>
                  </xdr:cNvPr>
                  <xdr:cNvSpPr/>
                </xdr:nvSpPr>
                <xdr:spPr>
                  <a:xfrm>
                    <a:off x="9324975" y="12049125"/>
                    <a:ext cx="485775" cy="447675"/>
                  </a:xfrm>
                  <a:prstGeom prst="ellipse">
                    <a:avLst/>
                  </a:prstGeom>
                  <a:noFill/>
                  <a:ln w="25400"/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r>
                      <a:rPr lang="cs-CZ" sz="1400" b="1">
                        <a:solidFill>
                          <a:sysClr val="windowText" lastClr="000000"/>
                        </a:solidFill>
                      </a:rPr>
                      <a:t>M</a:t>
                    </a:r>
                  </a:p>
                </xdr:txBody>
              </xdr:sp>
              <xdr:cxnSp macro="">
                <xdr:nvCxnSpPr>
                  <xdr:cNvPr id="93" name="Přímá spojnice se šipkou 39">
                    <a:extLst>
                      <a:ext uri="{FF2B5EF4-FFF2-40B4-BE49-F238E27FC236}">
                        <a16:creationId xmlns:a16="http://schemas.microsoft.com/office/drawing/2014/main" id="{E74A36B3-ADBB-0946-CB7F-60535C1E98ED}"/>
                      </a:ext>
                    </a:extLst>
                  </xdr:cNvPr>
                  <xdr:cNvCxnSpPr>
                    <a:stCxn id="92" idx="6"/>
                  </xdr:cNvCxnSpPr>
                </xdr:nvCxnSpPr>
                <xdr:spPr>
                  <a:xfrm flipV="1">
                    <a:off x="9810750" y="11049001"/>
                    <a:ext cx="1609727" cy="1223962"/>
                  </a:xfrm>
                  <a:prstGeom prst="straightConnector1">
                    <a:avLst/>
                  </a:prstGeom>
                  <a:ln w="25400">
                    <a:solidFill>
                      <a:schemeClr val="accent1">
                        <a:lumMod val="75000"/>
                      </a:schemeClr>
                    </a:solidFill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94" name="Přímá spojnice se šipkou 40">
                    <a:extLst>
                      <a:ext uri="{FF2B5EF4-FFF2-40B4-BE49-F238E27FC236}">
                        <a16:creationId xmlns:a16="http://schemas.microsoft.com/office/drawing/2014/main" id="{406481DF-E954-AF67-6657-D02521DA40A4}"/>
                      </a:ext>
                    </a:extLst>
                  </xdr:cNvPr>
                  <xdr:cNvCxnSpPr>
                    <a:stCxn id="92" idx="6"/>
                  </xdr:cNvCxnSpPr>
                </xdr:nvCxnSpPr>
                <xdr:spPr>
                  <a:xfrm flipV="1">
                    <a:off x="9810750" y="11525250"/>
                    <a:ext cx="1771650" cy="747713"/>
                  </a:xfrm>
                  <a:prstGeom prst="straightConnector1">
                    <a:avLst/>
                  </a:prstGeom>
                  <a:ln w="25400">
                    <a:solidFill>
                      <a:schemeClr val="accent1">
                        <a:lumMod val="75000"/>
                      </a:schemeClr>
                    </a:solidFill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95" name="Přímá spojnice se šipkou 41">
                    <a:extLst>
                      <a:ext uri="{FF2B5EF4-FFF2-40B4-BE49-F238E27FC236}">
                        <a16:creationId xmlns:a16="http://schemas.microsoft.com/office/drawing/2014/main" id="{F3B1179F-3AC5-CA0B-5320-2AF9A9006AB7}"/>
                      </a:ext>
                    </a:extLst>
                  </xdr:cNvPr>
                  <xdr:cNvCxnSpPr>
                    <a:stCxn id="92" idx="6"/>
                  </xdr:cNvCxnSpPr>
                </xdr:nvCxnSpPr>
                <xdr:spPr>
                  <a:xfrm flipV="1">
                    <a:off x="9810750" y="11982450"/>
                    <a:ext cx="1853292" cy="290513"/>
                  </a:xfrm>
                  <a:prstGeom prst="straightConnector1">
                    <a:avLst/>
                  </a:prstGeom>
                  <a:ln w="25400">
                    <a:solidFill>
                      <a:schemeClr val="accent1">
                        <a:lumMod val="75000"/>
                      </a:schemeClr>
                    </a:solidFill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96" name="Přímá spojnice se šipkou 42">
                    <a:extLst>
                      <a:ext uri="{FF2B5EF4-FFF2-40B4-BE49-F238E27FC236}">
                        <a16:creationId xmlns:a16="http://schemas.microsoft.com/office/drawing/2014/main" id="{AE38BB2D-1F15-EB95-43F8-5FBB030E7504}"/>
                      </a:ext>
                    </a:extLst>
                  </xdr:cNvPr>
                  <xdr:cNvCxnSpPr>
                    <a:stCxn id="92" idx="6"/>
                  </xdr:cNvCxnSpPr>
                </xdr:nvCxnSpPr>
                <xdr:spPr>
                  <a:xfrm>
                    <a:off x="9810750" y="12272963"/>
                    <a:ext cx="1858735" cy="95930"/>
                  </a:xfrm>
                  <a:prstGeom prst="straightConnector1">
                    <a:avLst/>
                  </a:prstGeom>
                  <a:ln w="25400">
                    <a:solidFill>
                      <a:schemeClr val="accent1">
                        <a:lumMod val="75000"/>
                      </a:schemeClr>
                    </a:solidFill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97" name="Přímá spojnice se šipkou 43">
                    <a:extLst>
                      <a:ext uri="{FF2B5EF4-FFF2-40B4-BE49-F238E27FC236}">
                        <a16:creationId xmlns:a16="http://schemas.microsoft.com/office/drawing/2014/main" id="{1F8B6D6A-88D6-17F6-8BB0-7DB74C9AD235}"/>
                      </a:ext>
                    </a:extLst>
                  </xdr:cNvPr>
                  <xdr:cNvCxnSpPr>
                    <a:stCxn id="92" idx="6"/>
                  </xdr:cNvCxnSpPr>
                </xdr:nvCxnSpPr>
                <xdr:spPr>
                  <a:xfrm>
                    <a:off x="9810750" y="12272963"/>
                    <a:ext cx="1728107" cy="759959"/>
                  </a:xfrm>
                  <a:prstGeom prst="straightConnector1">
                    <a:avLst/>
                  </a:prstGeom>
                  <a:ln w="25400">
                    <a:solidFill>
                      <a:schemeClr val="accent1">
                        <a:lumMod val="75000"/>
                      </a:schemeClr>
                    </a:solidFill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98" name="TextovéPole 59">
                    <a:extLst>
                      <a:ext uri="{FF2B5EF4-FFF2-40B4-BE49-F238E27FC236}">
                        <a16:creationId xmlns:a16="http://schemas.microsoft.com/office/drawing/2014/main" id="{F92EFB38-855B-1D98-4FE7-732EC621DDA7}"/>
                      </a:ext>
                    </a:extLst>
                  </xdr:cNvPr>
                  <xdr:cNvSpPr txBox="1"/>
                </xdr:nvSpPr>
                <xdr:spPr>
                  <a:xfrm rot="19244971">
                    <a:off x="10115549" y="11306177"/>
                    <a:ext cx="1047750" cy="238125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cs-CZ" sz="1400" b="1"/>
                      <a:t>velmi nízká</a:t>
                    </a:r>
                  </a:p>
                </xdr:txBody>
              </xdr:sp>
              <xdr:sp macro="" textlink="">
                <xdr:nvSpPr>
                  <xdr:cNvPr id="99" name="TextovéPole 60">
                    <a:extLst>
                      <a:ext uri="{FF2B5EF4-FFF2-40B4-BE49-F238E27FC236}">
                        <a16:creationId xmlns:a16="http://schemas.microsoft.com/office/drawing/2014/main" id="{5133A84D-0757-1C02-E8F3-EEF4E128394D}"/>
                      </a:ext>
                    </a:extLst>
                  </xdr:cNvPr>
                  <xdr:cNvSpPr txBox="1"/>
                </xdr:nvSpPr>
                <xdr:spPr>
                  <a:xfrm rot="21017091">
                    <a:off x="10575472" y="11858625"/>
                    <a:ext cx="717061" cy="238125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cs-CZ" sz="1400" b="1"/>
                      <a:t>střední</a:t>
                    </a:r>
                  </a:p>
                </xdr:txBody>
              </xdr:sp>
              <xdr:sp macro="" textlink="">
                <xdr:nvSpPr>
                  <xdr:cNvPr id="100" name="TextovéPole 61">
                    <a:extLst>
                      <a:ext uri="{FF2B5EF4-FFF2-40B4-BE49-F238E27FC236}">
                        <a16:creationId xmlns:a16="http://schemas.microsoft.com/office/drawing/2014/main" id="{8A818FF6-623C-C7DA-D10D-4BDF41E108BC}"/>
                      </a:ext>
                    </a:extLst>
                  </xdr:cNvPr>
                  <xdr:cNvSpPr txBox="1"/>
                </xdr:nvSpPr>
                <xdr:spPr>
                  <a:xfrm rot="20282078">
                    <a:off x="10495188" y="11575596"/>
                    <a:ext cx="581026" cy="238125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cs-CZ" sz="1400" b="1"/>
                      <a:t>nízká</a:t>
                    </a:r>
                  </a:p>
                </xdr:txBody>
              </xdr:sp>
              <xdr:sp macro="" textlink="">
                <xdr:nvSpPr>
                  <xdr:cNvPr id="101" name="TextovéPole 62">
                    <a:extLst>
                      <a:ext uri="{FF2B5EF4-FFF2-40B4-BE49-F238E27FC236}">
                        <a16:creationId xmlns:a16="http://schemas.microsoft.com/office/drawing/2014/main" id="{F011AA52-A2B3-BB65-0069-1BEADCC0C2E3}"/>
                      </a:ext>
                    </a:extLst>
                  </xdr:cNvPr>
                  <xdr:cNvSpPr txBox="1"/>
                </xdr:nvSpPr>
                <xdr:spPr>
                  <a:xfrm rot="1532801">
                    <a:off x="10357756" y="12470946"/>
                    <a:ext cx="1143000" cy="238125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cs-CZ" sz="1400" b="1"/>
                      <a:t>velmi</a:t>
                    </a:r>
                    <a:r>
                      <a:rPr lang="cs-CZ" sz="1400" b="1" baseline="0"/>
                      <a:t> vysoká</a:t>
                    </a:r>
                    <a:endParaRPr lang="cs-CZ" sz="1400" b="1"/>
                  </a:p>
                </xdr:txBody>
              </xdr:sp>
              <xdr:sp macro="" textlink="">
                <xdr:nvSpPr>
                  <xdr:cNvPr id="102" name="TextovéPole 63">
                    <a:extLst>
                      <a:ext uri="{FF2B5EF4-FFF2-40B4-BE49-F238E27FC236}">
                        <a16:creationId xmlns:a16="http://schemas.microsoft.com/office/drawing/2014/main" id="{7F10CF7E-6088-038E-E5CB-CC8E7E1DD93D}"/>
                      </a:ext>
                    </a:extLst>
                  </xdr:cNvPr>
                  <xdr:cNvSpPr txBox="1"/>
                </xdr:nvSpPr>
                <xdr:spPr>
                  <a:xfrm rot="229340">
                    <a:off x="10674803" y="12084502"/>
                    <a:ext cx="717061" cy="238125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cs-CZ" sz="1400" b="1"/>
                      <a:t>vysoká</a:t>
                    </a:r>
                  </a:p>
                </xdr:txBody>
              </xdr:sp>
            </xdr:grpSp>
            <xdr:grpSp>
              <xdr:nvGrpSpPr>
                <xdr:cNvPr id="43" name="Skupina 117">
                  <a:extLst>
                    <a:ext uri="{FF2B5EF4-FFF2-40B4-BE49-F238E27FC236}">
                      <a16:creationId xmlns:a16="http://schemas.microsoft.com/office/drawing/2014/main" id="{10EAA1F5-FF40-9753-1214-05D63B61D3A4}"/>
                    </a:ext>
                  </a:extLst>
                </xdr:cNvPr>
                <xdr:cNvGrpSpPr/>
              </xdr:nvGrpSpPr>
              <xdr:grpSpPr>
                <a:xfrm>
                  <a:off x="15497174" y="6464878"/>
                  <a:ext cx="2330656" cy="1983921"/>
                  <a:chOff x="9324975" y="11049001"/>
                  <a:chExt cx="2344510" cy="1983921"/>
                </a:xfrm>
              </xdr:grpSpPr>
              <xdr:sp macro="" textlink="">
                <xdr:nvSpPr>
                  <xdr:cNvPr id="81" name="Ovál 118">
                    <a:extLst>
                      <a:ext uri="{FF2B5EF4-FFF2-40B4-BE49-F238E27FC236}">
                        <a16:creationId xmlns:a16="http://schemas.microsoft.com/office/drawing/2014/main" id="{C1E05701-2714-61CA-4C73-6EEC568A3180}"/>
                      </a:ext>
                    </a:extLst>
                  </xdr:cNvPr>
                  <xdr:cNvSpPr/>
                </xdr:nvSpPr>
                <xdr:spPr>
                  <a:xfrm>
                    <a:off x="9324975" y="12049125"/>
                    <a:ext cx="485775" cy="447675"/>
                  </a:xfrm>
                  <a:prstGeom prst="ellipse">
                    <a:avLst/>
                  </a:prstGeom>
                  <a:noFill/>
                  <a:ln w="25400"/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r>
                      <a:rPr lang="cs-CZ" sz="1400" b="1">
                        <a:solidFill>
                          <a:sysClr val="windowText" lastClr="000000"/>
                        </a:solidFill>
                      </a:rPr>
                      <a:t>M</a:t>
                    </a:r>
                  </a:p>
                </xdr:txBody>
              </xdr:sp>
              <xdr:cxnSp macro="">
                <xdr:nvCxnSpPr>
                  <xdr:cNvPr id="82" name="Přímá spojnice se šipkou 119">
                    <a:extLst>
                      <a:ext uri="{FF2B5EF4-FFF2-40B4-BE49-F238E27FC236}">
                        <a16:creationId xmlns:a16="http://schemas.microsoft.com/office/drawing/2014/main" id="{21DB40AC-FF3C-4B69-37D6-116E1DDBF6B6}"/>
                      </a:ext>
                    </a:extLst>
                  </xdr:cNvPr>
                  <xdr:cNvCxnSpPr>
                    <a:stCxn id="81" idx="6"/>
                  </xdr:cNvCxnSpPr>
                </xdr:nvCxnSpPr>
                <xdr:spPr>
                  <a:xfrm flipV="1">
                    <a:off x="9810750" y="11049001"/>
                    <a:ext cx="1609727" cy="1223962"/>
                  </a:xfrm>
                  <a:prstGeom prst="straightConnector1">
                    <a:avLst/>
                  </a:prstGeom>
                  <a:ln w="25400">
                    <a:solidFill>
                      <a:schemeClr val="accent1">
                        <a:lumMod val="75000"/>
                      </a:schemeClr>
                    </a:solidFill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83" name="Přímá spojnice se šipkou 120">
                    <a:extLst>
                      <a:ext uri="{FF2B5EF4-FFF2-40B4-BE49-F238E27FC236}">
                        <a16:creationId xmlns:a16="http://schemas.microsoft.com/office/drawing/2014/main" id="{FF650DF1-1A65-DD18-267F-5D50619032F9}"/>
                      </a:ext>
                    </a:extLst>
                  </xdr:cNvPr>
                  <xdr:cNvCxnSpPr>
                    <a:stCxn id="81" idx="6"/>
                  </xdr:cNvCxnSpPr>
                </xdr:nvCxnSpPr>
                <xdr:spPr>
                  <a:xfrm flipV="1">
                    <a:off x="9810750" y="11525250"/>
                    <a:ext cx="1771650" cy="747713"/>
                  </a:xfrm>
                  <a:prstGeom prst="straightConnector1">
                    <a:avLst/>
                  </a:prstGeom>
                  <a:ln w="25400">
                    <a:solidFill>
                      <a:schemeClr val="accent1">
                        <a:lumMod val="75000"/>
                      </a:schemeClr>
                    </a:solidFill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84" name="Přímá spojnice se šipkou 121">
                    <a:extLst>
                      <a:ext uri="{FF2B5EF4-FFF2-40B4-BE49-F238E27FC236}">
                        <a16:creationId xmlns:a16="http://schemas.microsoft.com/office/drawing/2014/main" id="{11199367-56BE-1F50-2B61-735F2A8DCA08}"/>
                      </a:ext>
                    </a:extLst>
                  </xdr:cNvPr>
                  <xdr:cNvCxnSpPr>
                    <a:stCxn id="81" idx="6"/>
                  </xdr:cNvCxnSpPr>
                </xdr:nvCxnSpPr>
                <xdr:spPr>
                  <a:xfrm flipV="1">
                    <a:off x="9810750" y="11982450"/>
                    <a:ext cx="1853292" cy="290513"/>
                  </a:xfrm>
                  <a:prstGeom prst="straightConnector1">
                    <a:avLst/>
                  </a:prstGeom>
                  <a:ln w="25400">
                    <a:solidFill>
                      <a:schemeClr val="accent1">
                        <a:lumMod val="75000"/>
                      </a:schemeClr>
                    </a:solidFill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85" name="Přímá spojnice se šipkou 122">
                    <a:extLst>
                      <a:ext uri="{FF2B5EF4-FFF2-40B4-BE49-F238E27FC236}">
                        <a16:creationId xmlns:a16="http://schemas.microsoft.com/office/drawing/2014/main" id="{C15198E8-E3CB-DBFE-14E7-8122853D57AB}"/>
                      </a:ext>
                    </a:extLst>
                  </xdr:cNvPr>
                  <xdr:cNvCxnSpPr>
                    <a:stCxn id="81" idx="6"/>
                  </xdr:cNvCxnSpPr>
                </xdr:nvCxnSpPr>
                <xdr:spPr>
                  <a:xfrm>
                    <a:off x="9810750" y="12272963"/>
                    <a:ext cx="1858735" cy="95930"/>
                  </a:xfrm>
                  <a:prstGeom prst="straightConnector1">
                    <a:avLst/>
                  </a:prstGeom>
                  <a:ln w="25400">
                    <a:solidFill>
                      <a:schemeClr val="accent1">
                        <a:lumMod val="75000"/>
                      </a:schemeClr>
                    </a:solidFill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86" name="Přímá spojnice se šipkou 123">
                    <a:extLst>
                      <a:ext uri="{FF2B5EF4-FFF2-40B4-BE49-F238E27FC236}">
                        <a16:creationId xmlns:a16="http://schemas.microsoft.com/office/drawing/2014/main" id="{A64593B1-1BE7-2F61-EF5D-B5DED79E3309}"/>
                      </a:ext>
                    </a:extLst>
                  </xdr:cNvPr>
                  <xdr:cNvCxnSpPr>
                    <a:stCxn id="81" idx="6"/>
                  </xdr:cNvCxnSpPr>
                </xdr:nvCxnSpPr>
                <xdr:spPr>
                  <a:xfrm>
                    <a:off x="9810750" y="12272963"/>
                    <a:ext cx="1728107" cy="759959"/>
                  </a:xfrm>
                  <a:prstGeom prst="straightConnector1">
                    <a:avLst/>
                  </a:prstGeom>
                  <a:ln w="25400">
                    <a:solidFill>
                      <a:schemeClr val="accent1">
                        <a:lumMod val="75000"/>
                      </a:schemeClr>
                    </a:solidFill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87" name="TextovéPole 124">
                    <a:extLst>
                      <a:ext uri="{FF2B5EF4-FFF2-40B4-BE49-F238E27FC236}">
                        <a16:creationId xmlns:a16="http://schemas.microsoft.com/office/drawing/2014/main" id="{EDE39AA9-F387-6C25-2FE8-AB610A425EF4}"/>
                      </a:ext>
                    </a:extLst>
                  </xdr:cNvPr>
                  <xdr:cNvSpPr txBox="1"/>
                </xdr:nvSpPr>
                <xdr:spPr>
                  <a:xfrm rot="19244971">
                    <a:off x="10115549" y="11306177"/>
                    <a:ext cx="1047750" cy="238125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cs-CZ" sz="1400" b="1"/>
                      <a:t>velmi nízká</a:t>
                    </a:r>
                  </a:p>
                </xdr:txBody>
              </xdr:sp>
              <xdr:sp macro="" textlink="">
                <xdr:nvSpPr>
                  <xdr:cNvPr id="88" name="TextovéPole 125">
                    <a:extLst>
                      <a:ext uri="{FF2B5EF4-FFF2-40B4-BE49-F238E27FC236}">
                        <a16:creationId xmlns:a16="http://schemas.microsoft.com/office/drawing/2014/main" id="{ACC12056-7041-5FCB-ADF9-B35713518D89}"/>
                      </a:ext>
                    </a:extLst>
                  </xdr:cNvPr>
                  <xdr:cNvSpPr txBox="1"/>
                </xdr:nvSpPr>
                <xdr:spPr>
                  <a:xfrm rot="21017091">
                    <a:off x="10575472" y="11858625"/>
                    <a:ext cx="717061" cy="238125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cs-CZ" sz="1400" b="1"/>
                      <a:t>střední</a:t>
                    </a:r>
                  </a:p>
                </xdr:txBody>
              </xdr:sp>
              <xdr:sp macro="" textlink="">
                <xdr:nvSpPr>
                  <xdr:cNvPr id="89" name="TextovéPole 126">
                    <a:extLst>
                      <a:ext uri="{FF2B5EF4-FFF2-40B4-BE49-F238E27FC236}">
                        <a16:creationId xmlns:a16="http://schemas.microsoft.com/office/drawing/2014/main" id="{C39DBBAA-40B1-A363-F959-CEFDE8F3FFC7}"/>
                      </a:ext>
                    </a:extLst>
                  </xdr:cNvPr>
                  <xdr:cNvSpPr txBox="1"/>
                </xdr:nvSpPr>
                <xdr:spPr>
                  <a:xfrm rot="20282078">
                    <a:off x="10495188" y="11575596"/>
                    <a:ext cx="581026" cy="238125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cs-CZ" sz="1400" b="1"/>
                      <a:t>nízká</a:t>
                    </a:r>
                  </a:p>
                </xdr:txBody>
              </xdr:sp>
              <xdr:sp macro="" textlink="">
                <xdr:nvSpPr>
                  <xdr:cNvPr id="90" name="TextovéPole 127">
                    <a:extLst>
                      <a:ext uri="{FF2B5EF4-FFF2-40B4-BE49-F238E27FC236}">
                        <a16:creationId xmlns:a16="http://schemas.microsoft.com/office/drawing/2014/main" id="{F58D9CAD-6EB1-FC77-95F3-D27377927BCA}"/>
                      </a:ext>
                    </a:extLst>
                  </xdr:cNvPr>
                  <xdr:cNvSpPr txBox="1"/>
                </xdr:nvSpPr>
                <xdr:spPr>
                  <a:xfrm rot="1532801">
                    <a:off x="10357756" y="12470946"/>
                    <a:ext cx="1143000" cy="238125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cs-CZ" sz="1400" b="1"/>
                      <a:t>velmi</a:t>
                    </a:r>
                    <a:r>
                      <a:rPr lang="cs-CZ" sz="1400" b="1" baseline="0"/>
                      <a:t> vysoká</a:t>
                    </a:r>
                    <a:endParaRPr lang="cs-CZ" sz="1400" b="1"/>
                  </a:p>
                </xdr:txBody>
              </xdr:sp>
              <xdr:sp macro="" textlink="">
                <xdr:nvSpPr>
                  <xdr:cNvPr id="91" name="TextovéPole 128">
                    <a:extLst>
                      <a:ext uri="{FF2B5EF4-FFF2-40B4-BE49-F238E27FC236}">
                        <a16:creationId xmlns:a16="http://schemas.microsoft.com/office/drawing/2014/main" id="{CB9BD379-4E30-A301-4D56-565981F2EBCB}"/>
                      </a:ext>
                    </a:extLst>
                  </xdr:cNvPr>
                  <xdr:cNvSpPr txBox="1"/>
                </xdr:nvSpPr>
                <xdr:spPr>
                  <a:xfrm rot="229340">
                    <a:off x="10674803" y="12084502"/>
                    <a:ext cx="717061" cy="238125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cs-CZ" sz="1400" b="1"/>
                      <a:t>vysoká</a:t>
                    </a:r>
                  </a:p>
                </xdr:txBody>
              </xdr:sp>
            </xdr:grpSp>
            <xdr:grpSp>
              <xdr:nvGrpSpPr>
                <xdr:cNvPr id="44" name="Skupina 129">
                  <a:extLst>
                    <a:ext uri="{FF2B5EF4-FFF2-40B4-BE49-F238E27FC236}">
                      <a16:creationId xmlns:a16="http://schemas.microsoft.com/office/drawing/2014/main" id="{5B6622BD-7B19-71AC-EFDB-288042060590}"/>
                    </a:ext>
                  </a:extLst>
                </xdr:cNvPr>
                <xdr:cNvGrpSpPr/>
              </xdr:nvGrpSpPr>
              <xdr:grpSpPr>
                <a:xfrm>
                  <a:off x="15562984" y="8539596"/>
                  <a:ext cx="2330656" cy="1983921"/>
                  <a:chOff x="9324975" y="11049001"/>
                  <a:chExt cx="2344510" cy="1983921"/>
                </a:xfrm>
              </xdr:grpSpPr>
              <xdr:sp macro="" textlink="">
                <xdr:nvSpPr>
                  <xdr:cNvPr id="70" name="Ovál 130">
                    <a:extLst>
                      <a:ext uri="{FF2B5EF4-FFF2-40B4-BE49-F238E27FC236}">
                        <a16:creationId xmlns:a16="http://schemas.microsoft.com/office/drawing/2014/main" id="{94EB62AF-B1DD-6DE6-2BA1-68615DC67DA0}"/>
                      </a:ext>
                    </a:extLst>
                  </xdr:cNvPr>
                  <xdr:cNvSpPr/>
                </xdr:nvSpPr>
                <xdr:spPr>
                  <a:xfrm>
                    <a:off x="9324975" y="12049125"/>
                    <a:ext cx="485775" cy="447675"/>
                  </a:xfrm>
                  <a:prstGeom prst="ellipse">
                    <a:avLst/>
                  </a:prstGeom>
                  <a:noFill/>
                  <a:ln w="25400"/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r>
                      <a:rPr lang="cs-CZ" sz="1400" b="1">
                        <a:solidFill>
                          <a:sysClr val="windowText" lastClr="000000"/>
                        </a:solidFill>
                      </a:rPr>
                      <a:t>M</a:t>
                    </a:r>
                  </a:p>
                </xdr:txBody>
              </xdr:sp>
              <xdr:cxnSp macro="">
                <xdr:nvCxnSpPr>
                  <xdr:cNvPr id="71" name="Přímá spojnice se šipkou 131">
                    <a:extLst>
                      <a:ext uri="{FF2B5EF4-FFF2-40B4-BE49-F238E27FC236}">
                        <a16:creationId xmlns:a16="http://schemas.microsoft.com/office/drawing/2014/main" id="{2057FBB1-347C-1770-5064-2CCCC5B85886}"/>
                      </a:ext>
                    </a:extLst>
                  </xdr:cNvPr>
                  <xdr:cNvCxnSpPr>
                    <a:stCxn id="70" idx="6"/>
                  </xdr:cNvCxnSpPr>
                </xdr:nvCxnSpPr>
                <xdr:spPr>
                  <a:xfrm flipV="1">
                    <a:off x="9810750" y="11049001"/>
                    <a:ext cx="1609727" cy="1223962"/>
                  </a:xfrm>
                  <a:prstGeom prst="straightConnector1">
                    <a:avLst/>
                  </a:prstGeom>
                  <a:ln w="25400">
                    <a:solidFill>
                      <a:schemeClr val="accent1">
                        <a:lumMod val="75000"/>
                      </a:schemeClr>
                    </a:solidFill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72" name="Přímá spojnice se šipkou 132">
                    <a:extLst>
                      <a:ext uri="{FF2B5EF4-FFF2-40B4-BE49-F238E27FC236}">
                        <a16:creationId xmlns:a16="http://schemas.microsoft.com/office/drawing/2014/main" id="{2A903D03-3C96-5E2B-4CDF-2936BD710E05}"/>
                      </a:ext>
                    </a:extLst>
                  </xdr:cNvPr>
                  <xdr:cNvCxnSpPr>
                    <a:stCxn id="70" idx="6"/>
                  </xdr:cNvCxnSpPr>
                </xdr:nvCxnSpPr>
                <xdr:spPr>
                  <a:xfrm flipV="1">
                    <a:off x="9810750" y="11525250"/>
                    <a:ext cx="1771650" cy="747713"/>
                  </a:xfrm>
                  <a:prstGeom prst="straightConnector1">
                    <a:avLst/>
                  </a:prstGeom>
                  <a:ln w="25400">
                    <a:solidFill>
                      <a:schemeClr val="accent1">
                        <a:lumMod val="75000"/>
                      </a:schemeClr>
                    </a:solidFill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73" name="Přímá spojnice se šipkou 133">
                    <a:extLst>
                      <a:ext uri="{FF2B5EF4-FFF2-40B4-BE49-F238E27FC236}">
                        <a16:creationId xmlns:a16="http://schemas.microsoft.com/office/drawing/2014/main" id="{057F0E30-5DDC-7BCF-873A-7BAF7AD69AEB}"/>
                      </a:ext>
                    </a:extLst>
                  </xdr:cNvPr>
                  <xdr:cNvCxnSpPr>
                    <a:stCxn id="70" idx="6"/>
                  </xdr:cNvCxnSpPr>
                </xdr:nvCxnSpPr>
                <xdr:spPr>
                  <a:xfrm flipV="1">
                    <a:off x="9810750" y="11982450"/>
                    <a:ext cx="1853292" cy="290513"/>
                  </a:xfrm>
                  <a:prstGeom prst="straightConnector1">
                    <a:avLst/>
                  </a:prstGeom>
                  <a:ln w="25400">
                    <a:solidFill>
                      <a:schemeClr val="accent1">
                        <a:lumMod val="75000"/>
                      </a:schemeClr>
                    </a:solidFill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74" name="Přímá spojnice se šipkou 134">
                    <a:extLst>
                      <a:ext uri="{FF2B5EF4-FFF2-40B4-BE49-F238E27FC236}">
                        <a16:creationId xmlns:a16="http://schemas.microsoft.com/office/drawing/2014/main" id="{B6F7C346-97F3-CFB9-8095-BD20E1D4722E}"/>
                      </a:ext>
                    </a:extLst>
                  </xdr:cNvPr>
                  <xdr:cNvCxnSpPr>
                    <a:stCxn id="70" idx="6"/>
                  </xdr:cNvCxnSpPr>
                </xdr:nvCxnSpPr>
                <xdr:spPr>
                  <a:xfrm>
                    <a:off x="9810750" y="12272963"/>
                    <a:ext cx="1858735" cy="95930"/>
                  </a:xfrm>
                  <a:prstGeom prst="straightConnector1">
                    <a:avLst/>
                  </a:prstGeom>
                  <a:ln w="25400">
                    <a:solidFill>
                      <a:schemeClr val="accent1">
                        <a:lumMod val="75000"/>
                      </a:schemeClr>
                    </a:solidFill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75" name="Přímá spojnice se šipkou 135">
                    <a:extLst>
                      <a:ext uri="{FF2B5EF4-FFF2-40B4-BE49-F238E27FC236}">
                        <a16:creationId xmlns:a16="http://schemas.microsoft.com/office/drawing/2014/main" id="{42E102A2-A9F8-A949-60CA-EEBEA6AFB951}"/>
                      </a:ext>
                    </a:extLst>
                  </xdr:cNvPr>
                  <xdr:cNvCxnSpPr>
                    <a:stCxn id="70" idx="6"/>
                  </xdr:cNvCxnSpPr>
                </xdr:nvCxnSpPr>
                <xdr:spPr>
                  <a:xfrm>
                    <a:off x="9810750" y="12272963"/>
                    <a:ext cx="1728107" cy="759959"/>
                  </a:xfrm>
                  <a:prstGeom prst="straightConnector1">
                    <a:avLst/>
                  </a:prstGeom>
                  <a:ln w="25400">
                    <a:solidFill>
                      <a:schemeClr val="accent1">
                        <a:lumMod val="75000"/>
                      </a:schemeClr>
                    </a:solidFill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76" name="TextovéPole 136">
                    <a:extLst>
                      <a:ext uri="{FF2B5EF4-FFF2-40B4-BE49-F238E27FC236}">
                        <a16:creationId xmlns:a16="http://schemas.microsoft.com/office/drawing/2014/main" id="{152D3AD0-DE65-C51E-2E05-9453DBBDEB49}"/>
                      </a:ext>
                    </a:extLst>
                  </xdr:cNvPr>
                  <xdr:cNvSpPr txBox="1"/>
                </xdr:nvSpPr>
                <xdr:spPr>
                  <a:xfrm rot="19244971">
                    <a:off x="10115549" y="11306177"/>
                    <a:ext cx="1047750" cy="238125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cs-CZ" sz="1400" b="1"/>
                      <a:t>velmi nízká</a:t>
                    </a:r>
                  </a:p>
                </xdr:txBody>
              </xdr:sp>
              <xdr:sp macro="" textlink="">
                <xdr:nvSpPr>
                  <xdr:cNvPr id="77" name="TextovéPole 137">
                    <a:extLst>
                      <a:ext uri="{FF2B5EF4-FFF2-40B4-BE49-F238E27FC236}">
                        <a16:creationId xmlns:a16="http://schemas.microsoft.com/office/drawing/2014/main" id="{9D2EF3A2-4C57-556F-744C-FE7328F755AC}"/>
                      </a:ext>
                    </a:extLst>
                  </xdr:cNvPr>
                  <xdr:cNvSpPr txBox="1"/>
                </xdr:nvSpPr>
                <xdr:spPr>
                  <a:xfrm rot="21017091">
                    <a:off x="10575472" y="11858625"/>
                    <a:ext cx="717061" cy="238125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cs-CZ" sz="1400" b="1"/>
                      <a:t>střední</a:t>
                    </a:r>
                  </a:p>
                </xdr:txBody>
              </xdr:sp>
              <xdr:sp macro="" textlink="">
                <xdr:nvSpPr>
                  <xdr:cNvPr id="78" name="TextovéPole 138">
                    <a:extLst>
                      <a:ext uri="{FF2B5EF4-FFF2-40B4-BE49-F238E27FC236}">
                        <a16:creationId xmlns:a16="http://schemas.microsoft.com/office/drawing/2014/main" id="{50986019-9BE8-2C85-7D84-41830BCF6EFC}"/>
                      </a:ext>
                    </a:extLst>
                  </xdr:cNvPr>
                  <xdr:cNvSpPr txBox="1"/>
                </xdr:nvSpPr>
                <xdr:spPr>
                  <a:xfrm rot="20282078">
                    <a:off x="10495188" y="11575596"/>
                    <a:ext cx="581026" cy="238125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cs-CZ" sz="1400" b="1"/>
                      <a:t>nízká</a:t>
                    </a:r>
                  </a:p>
                </xdr:txBody>
              </xdr:sp>
              <xdr:sp macro="" textlink="">
                <xdr:nvSpPr>
                  <xdr:cNvPr id="79" name="TextovéPole 139">
                    <a:extLst>
                      <a:ext uri="{FF2B5EF4-FFF2-40B4-BE49-F238E27FC236}">
                        <a16:creationId xmlns:a16="http://schemas.microsoft.com/office/drawing/2014/main" id="{3226032F-AC91-001E-C3FA-3A5F6AA4065B}"/>
                      </a:ext>
                    </a:extLst>
                  </xdr:cNvPr>
                  <xdr:cNvSpPr txBox="1"/>
                </xdr:nvSpPr>
                <xdr:spPr>
                  <a:xfrm rot="1532801">
                    <a:off x="10357756" y="12470946"/>
                    <a:ext cx="1143000" cy="238125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cs-CZ" sz="1400" b="1"/>
                      <a:t>velmi</a:t>
                    </a:r>
                    <a:r>
                      <a:rPr lang="cs-CZ" sz="1400" b="1" baseline="0"/>
                      <a:t> vysoká</a:t>
                    </a:r>
                    <a:endParaRPr lang="cs-CZ" sz="1400" b="1"/>
                  </a:p>
                </xdr:txBody>
              </xdr:sp>
              <xdr:sp macro="" textlink="">
                <xdr:nvSpPr>
                  <xdr:cNvPr id="80" name="TextovéPole 140">
                    <a:extLst>
                      <a:ext uri="{FF2B5EF4-FFF2-40B4-BE49-F238E27FC236}">
                        <a16:creationId xmlns:a16="http://schemas.microsoft.com/office/drawing/2014/main" id="{800C10DF-59B2-D483-FC34-96EBD4B9FC50}"/>
                      </a:ext>
                    </a:extLst>
                  </xdr:cNvPr>
                  <xdr:cNvSpPr txBox="1"/>
                </xdr:nvSpPr>
                <xdr:spPr>
                  <a:xfrm rot="229340">
                    <a:off x="10674803" y="12084502"/>
                    <a:ext cx="717061" cy="238125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cs-CZ" sz="1400" b="1"/>
                      <a:t>vysoká</a:t>
                    </a:r>
                  </a:p>
                </xdr:txBody>
              </xdr:sp>
            </xdr:grpSp>
            <xdr:grpSp>
              <xdr:nvGrpSpPr>
                <xdr:cNvPr id="45" name="Skupina 141">
                  <a:extLst>
                    <a:ext uri="{FF2B5EF4-FFF2-40B4-BE49-F238E27FC236}">
                      <a16:creationId xmlns:a16="http://schemas.microsoft.com/office/drawing/2014/main" id="{FBDB636F-53F4-EE01-0889-3CB95479E0DC}"/>
                    </a:ext>
                  </a:extLst>
                </xdr:cNvPr>
                <xdr:cNvGrpSpPr/>
              </xdr:nvGrpSpPr>
              <xdr:grpSpPr>
                <a:xfrm>
                  <a:off x="15801974" y="12692497"/>
                  <a:ext cx="2330656" cy="1983921"/>
                  <a:chOff x="9324975" y="11049001"/>
                  <a:chExt cx="2344510" cy="1983921"/>
                </a:xfrm>
              </xdr:grpSpPr>
              <xdr:sp macro="" textlink="">
                <xdr:nvSpPr>
                  <xdr:cNvPr id="59" name="Ovál 142">
                    <a:extLst>
                      <a:ext uri="{FF2B5EF4-FFF2-40B4-BE49-F238E27FC236}">
                        <a16:creationId xmlns:a16="http://schemas.microsoft.com/office/drawing/2014/main" id="{0C573960-0BDC-A2D5-0537-D17EEB0524FE}"/>
                      </a:ext>
                    </a:extLst>
                  </xdr:cNvPr>
                  <xdr:cNvSpPr/>
                </xdr:nvSpPr>
                <xdr:spPr>
                  <a:xfrm>
                    <a:off x="9324975" y="12049125"/>
                    <a:ext cx="485775" cy="447675"/>
                  </a:xfrm>
                  <a:prstGeom prst="ellipse">
                    <a:avLst/>
                  </a:prstGeom>
                  <a:noFill/>
                  <a:ln w="25400"/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r>
                      <a:rPr lang="cs-CZ" sz="1400" b="1">
                        <a:solidFill>
                          <a:sysClr val="windowText" lastClr="000000"/>
                        </a:solidFill>
                      </a:rPr>
                      <a:t>M</a:t>
                    </a:r>
                  </a:p>
                </xdr:txBody>
              </xdr:sp>
              <xdr:cxnSp macro="">
                <xdr:nvCxnSpPr>
                  <xdr:cNvPr id="60" name="Přímá spojnice se šipkou 143">
                    <a:extLst>
                      <a:ext uri="{FF2B5EF4-FFF2-40B4-BE49-F238E27FC236}">
                        <a16:creationId xmlns:a16="http://schemas.microsoft.com/office/drawing/2014/main" id="{C15FA083-076E-64EE-8C37-DBA9C3AF7ADA}"/>
                      </a:ext>
                    </a:extLst>
                  </xdr:cNvPr>
                  <xdr:cNvCxnSpPr>
                    <a:stCxn id="59" idx="6"/>
                  </xdr:cNvCxnSpPr>
                </xdr:nvCxnSpPr>
                <xdr:spPr>
                  <a:xfrm flipV="1">
                    <a:off x="9810750" y="11049001"/>
                    <a:ext cx="1609727" cy="1223962"/>
                  </a:xfrm>
                  <a:prstGeom prst="straightConnector1">
                    <a:avLst/>
                  </a:prstGeom>
                  <a:ln w="25400">
                    <a:solidFill>
                      <a:schemeClr val="accent1">
                        <a:lumMod val="75000"/>
                      </a:schemeClr>
                    </a:solidFill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61" name="Přímá spojnice se šipkou 144">
                    <a:extLst>
                      <a:ext uri="{FF2B5EF4-FFF2-40B4-BE49-F238E27FC236}">
                        <a16:creationId xmlns:a16="http://schemas.microsoft.com/office/drawing/2014/main" id="{970F1038-D82D-75F6-ED39-9EB41F7DF023}"/>
                      </a:ext>
                    </a:extLst>
                  </xdr:cNvPr>
                  <xdr:cNvCxnSpPr>
                    <a:stCxn id="59" idx="6"/>
                  </xdr:cNvCxnSpPr>
                </xdr:nvCxnSpPr>
                <xdr:spPr>
                  <a:xfrm flipV="1">
                    <a:off x="9810750" y="11525250"/>
                    <a:ext cx="1771650" cy="747713"/>
                  </a:xfrm>
                  <a:prstGeom prst="straightConnector1">
                    <a:avLst/>
                  </a:prstGeom>
                  <a:ln w="25400">
                    <a:solidFill>
                      <a:schemeClr val="accent1">
                        <a:lumMod val="75000"/>
                      </a:schemeClr>
                    </a:solidFill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62" name="Přímá spojnice se šipkou 145">
                    <a:extLst>
                      <a:ext uri="{FF2B5EF4-FFF2-40B4-BE49-F238E27FC236}">
                        <a16:creationId xmlns:a16="http://schemas.microsoft.com/office/drawing/2014/main" id="{9F9509E3-8970-A04D-C41D-F8A9FE1A8263}"/>
                      </a:ext>
                    </a:extLst>
                  </xdr:cNvPr>
                  <xdr:cNvCxnSpPr>
                    <a:stCxn id="59" idx="6"/>
                  </xdr:cNvCxnSpPr>
                </xdr:nvCxnSpPr>
                <xdr:spPr>
                  <a:xfrm flipV="1">
                    <a:off x="9810750" y="11982450"/>
                    <a:ext cx="1853292" cy="290513"/>
                  </a:xfrm>
                  <a:prstGeom prst="straightConnector1">
                    <a:avLst/>
                  </a:prstGeom>
                  <a:ln w="25400">
                    <a:solidFill>
                      <a:schemeClr val="accent1">
                        <a:lumMod val="75000"/>
                      </a:schemeClr>
                    </a:solidFill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63" name="Přímá spojnice se šipkou 146">
                    <a:extLst>
                      <a:ext uri="{FF2B5EF4-FFF2-40B4-BE49-F238E27FC236}">
                        <a16:creationId xmlns:a16="http://schemas.microsoft.com/office/drawing/2014/main" id="{6FC47B02-38F3-1059-F02E-775225D01AF1}"/>
                      </a:ext>
                    </a:extLst>
                  </xdr:cNvPr>
                  <xdr:cNvCxnSpPr>
                    <a:stCxn id="59" idx="6"/>
                  </xdr:cNvCxnSpPr>
                </xdr:nvCxnSpPr>
                <xdr:spPr>
                  <a:xfrm>
                    <a:off x="9810750" y="12272963"/>
                    <a:ext cx="1858735" cy="95930"/>
                  </a:xfrm>
                  <a:prstGeom prst="straightConnector1">
                    <a:avLst/>
                  </a:prstGeom>
                  <a:ln w="25400">
                    <a:solidFill>
                      <a:schemeClr val="accent1">
                        <a:lumMod val="75000"/>
                      </a:schemeClr>
                    </a:solidFill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64" name="Přímá spojnice se šipkou 147">
                    <a:extLst>
                      <a:ext uri="{FF2B5EF4-FFF2-40B4-BE49-F238E27FC236}">
                        <a16:creationId xmlns:a16="http://schemas.microsoft.com/office/drawing/2014/main" id="{953CE807-0150-9B7A-3EE5-2C1B4694D792}"/>
                      </a:ext>
                    </a:extLst>
                  </xdr:cNvPr>
                  <xdr:cNvCxnSpPr>
                    <a:stCxn id="59" idx="6"/>
                  </xdr:cNvCxnSpPr>
                </xdr:nvCxnSpPr>
                <xdr:spPr>
                  <a:xfrm>
                    <a:off x="9810750" y="12272963"/>
                    <a:ext cx="1728107" cy="759959"/>
                  </a:xfrm>
                  <a:prstGeom prst="straightConnector1">
                    <a:avLst/>
                  </a:prstGeom>
                  <a:ln w="25400">
                    <a:solidFill>
                      <a:schemeClr val="accent1">
                        <a:lumMod val="75000"/>
                      </a:schemeClr>
                    </a:solidFill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65" name="TextovéPole 148">
                    <a:extLst>
                      <a:ext uri="{FF2B5EF4-FFF2-40B4-BE49-F238E27FC236}">
                        <a16:creationId xmlns:a16="http://schemas.microsoft.com/office/drawing/2014/main" id="{8769AAF7-092B-2C96-5B15-6C5697BD63A2}"/>
                      </a:ext>
                    </a:extLst>
                  </xdr:cNvPr>
                  <xdr:cNvSpPr txBox="1"/>
                </xdr:nvSpPr>
                <xdr:spPr>
                  <a:xfrm rot="19244971">
                    <a:off x="10115549" y="11306177"/>
                    <a:ext cx="1047750" cy="238125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cs-CZ" sz="1400" b="1"/>
                      <a:t>velmi nízká</a:t>
                    </a:r>
                  </a:p>
                </xdr:txBody>
              </xdr:sp>
              <xdr:sp macro="" textlink="">
                <xdr:nvSpPr>
                  <xdr:cNvPr id="66" name="TextovéPole 149">
                    <a:extLst>
                      <a:ext uri="{FF2B5EF4-FFF2-40B4-BE49-F238E27FC236}">
                        <a16:creationId xmlns:a16="http://schemas.microsoft.com/office/drawing/2014/main" id="{8DFC55B0-B727-4A26-A13A-8CD8B9B3DDA5}"/>
                      </a:ext>
                    </a:extLst>
                  </xdr:cNvPr>
                  <xdr:cNvSpPr txBox="1"/>
                </xdr:nvSpPr>
                <xdr:spPr>
                  <a:xfrm rot="21017091">
                    <a:off x="10575472" y="11858625"/>
                    <a:ext cx="717061" cy="238125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cs-CZ" sz="1400" b="1"/>
                      <a:t>střední</a:t>
                    </a:r>
                  </a:p>
                </xdr:txBody>
              </xdr:sp>
              <xdr:sp macro="" textlink="">
                <xdr:nvSpPr>
                  <xdr:cNvPr id="67" name="TextovéPole 150">
                    <a:extLst>
                      <a:ext uri="{FF2B5EF4-FFF2-40B4-BE49-F238E27FC236}">
                        <a16:creationId xmlns:a16="http://schemas.microsoft.com/office/drawing/2014/main" id="{6B4F9590-C1B3-F17E-FF9D-39B703C75411}"/>
                      </a:ext>
                    </a:extLst>
                  </xdr:cNvPr>
                  <xdr:cNvSpPr txBox="1"/>
                </xdr:nvSpPr>
                <xdr:spPr>
                  <a:xfrm rot="20282078">
                    <a:off x="10495188" y="11575596"/>
                    <a:ext cx="581026" cy="238125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cs-CZ" sz="1400" b="1"/>
                      <a:t>nízká</a:t>
                    </a:r>
                  </a:p>
                </xdr:txBody>
              </xdr:sp>
              <xdr:sp macro="" textlink="">
                <xdr:nvSpPr>
                  <xdr:cNvPr id="68" name="TextovéPole 151">
                    <a:extLst>
                      <a:ext uri="{FF2B5EF4-FFF2-40B4-BE49-F238E27FC236}">
                        <a16:creationId xmlns:a16="http://schemas.microsoft.com/office/drawing/2014/main" id="{A86D84E3-BA32-67EE-B57D-3ADBFA57921A}"/>
                      </a:ext>
                    </a:extLst>
                  </xdr:cNvPr>
                  <xdr:cNvSpPr txBox="1"/>
                </xdr:nvSpPr>
                <xdr:spPr>
                  <a:xfrm rot="1532801">
                    <a:off x="10357756" y="12470946"/>
                    <a:ext cx="1143000" cy="238125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cs-CZ" sz="1400" b="1"/>
                      <a:t>velmi</a:t>
                    </a:r>
                    <a:r>
                      <a:rPr lang="cs-CZ" sz="1400" b="1" baseline="0"/>
                      <a:t> vysoká</a:t>
                    </a:r>
                    <a:endParaRPr lang="cs-CZ" sz="1400" b="1"/>
                  </a:p>
                </xdr:txBody>
              </xdr:sp>
              <xdr:sp macro="" textlink="">
                <xdr:nvSpPr>
                  <xdr:cNvPr id="69" name="TextovéPole 152">
                    <a:extLst>
                      <a:ext uri="{FF2B5EF4-FFF2-40B4-BE49-F238E27FC236}">
                        <a16:creationId xmlns:a16="http://schemas.microsoft.com/office/drawing/2014/main" id="{997454BD-D966-7100-1545-D859A55429EC}"/>
                      </a:ext>
                    </a:extLst>
                  </xdr:cNvPr>
                  <xdr:cNvSpPr txBox="1"/>
                </xdr:nvSpPr>
                <xdr:spPr>
                  <a:xfrm rot="229340">
                    <a:off x="10674803" y="12084502"/>
                    <a:ext cx="717061" cy="238125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cs-CZ" sz="1400" b="1"/>
                      <a:t>vysoká</a:t>
                    </a:r>
                  </a:p>
                </xdr:txBody>
              </xdr:sp>
            </xdr:grpSp>
            <xdr:grpSp>
              <xdr:nvGrpSpPr>
                <xdr:cNvPr id="46" name="Skupina 153">
                  <a:extLst>
                    <a:ext uri="{FF2B5EF4-FFF2-40B4-BE49-F238E27FC236}">
                      <a16:creationId xmlns:a16="http://schemas.microsoft.com/office/drawing/2014/main" id="{6245E9C5-8566-73A4-D27A-750F1511AA78}"/>
                    </a:ext>
                  </a:extLst>
                </xdr:cNvPr>
                <xdr:cNvGrpSpPr/>
              </xdr:nvGrpSpPr>
              <xdr:grpSpPr>
                <a:xfrm>
                  <a:off x="15711920" y="10593533"/>
                  <a:ext cx="2330656" cy="1983921"/>
                  <a:chOff x="9324975" y="11049001"/>
                  <a:chExt cx="2344510" cy="1983921"/>
                </a:xfrm>
              </xdr:grpSpPr>
              <xdr:sp macro="" textlink="">
                <xdr:nvSpPr>
                  <xdr:cNvPr id="48" name="Ovál 154">
                    <a:extLst>
                      <a:ext uri="{FF2B5EF4-FFF2-40B4-BE49-F238E27FC236}">
                        <a16:creationId xmlns:a16="http://schemas.microsoft.com/office/drawing/2014/main" id="{429896DD-1A0B-BC5A-3980-71A5A1D0CA54}"/>
                      </a:ext>
                    </a:extLst>
                  </xdr:cNvPr>
                  <xdr:cNvSpPr/>
                </xdr:nvSpPr>
                <xdr:spPr>
                  <a:xfrm>
                    <a:off x="9324975" y="12049125"/>
                    <a:ext cx="485775" cy="447675"/>
                  </a:xfrm>
                  <a:prstGeom prst="ellipse">
                    <a:avLst/>
                  </a:prstGeom>
                  <a:noFill/>
                  <a:ln w="25400"/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r>
                      <a:rPr lang="cs-CZ" sz="1400" b="1">
                        <a:solidFill>
                          <a:sysClr val="windowText" lastClr="000000"/>
                        </a:solidFill>
                      </a:rPr>
                      <a:t>M</a:t>
                    </a:r>
                  </a:p>
                </xdr:txBody>
              </xdr:sp>
              <xdr:cxnSp macro="">
                <xdr:nvCxnSpPr>
                  <xdr:cNvPr id="49" name="Přímá spojnice se šipkou 155">
                    <a:extLst>
                      <a:ext uri="{FF2B5EF4-FFF2-40B4-BE49-F238E27FC236}">
                        <a16:creationId xmlns:a16="http://schemas.microsoft.com/office/drawing/2014/main" id="{C1C9BFA2-4A56-242D-4EBA-355F1DCBC216}"/>
                      </a:ext>
                    </a:extLst>
                  </xdr:cNvPr>
                  <xdr:cNvCxnSpPr>
                    <a:stCxn id="48" idx="6"/>
                  </xdr:cNvCxnSpPr>
                </xdr:nvCxnSpPr>
                <xdr:spPr>
                  <a:xfrm flipV="1">
                    <a:off x="9810750" y="11049001"/>
                    <a:ext cx="1609727" cy="1223962"/>
                  </a:xfrm>
                  <a:prstGeom prst="straightConnector1">
                    <a:avLst/>
                  </a:prstGeom>
                  <a:ln w="25400">
                    <a:solidFill>
                      <a:schemeClr val="accent1">
                        <a:lumMod val="75000"/>
                      </a:schemeClr>
                    </a:solidFill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0" name="Přímá spojnice se šipkou 156">
                    <a:extLst>
                      <a:ext uri="{FF2B5EF4-FFF2-40B4-BE49-F238E27FC236}">
                        <a16:creationId xmlns:a16="http://schemas.microsoft.com/office/drawing/2014/main" id="{966901E7-0C52-C3F5-5CA0-50DD61D5D1DE}"/>
                      </a:ext>
                    </a:extLst>
                  </xdr:cNvPr>
                  <xdr:cNvCxnSpPr>
                    <a:stCxn id="48" idx="6"/>
                  </xdr:cNvCxnSpPr>
                </xdr:nvCxnSpPr>
                <xdr:spPr>
                  <a:xfrm flipV="1">
                    <a:off x="9810750" y="11525250"/>
                    <a:ext cx="1771650" cy="747713"/>
                  </a:xfrm>
                  <a:prstGeom prst="straightConnector1">
                    <a:avLst/>
                  </a:prstGeom>
                  <a:ln w="25400">
                    <a:solidFill>
                      <a:schemeClr val="accent1">
                        <a:lumMod val="75000"/>
                      </a:schemeClr>
                    </a:solidFill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1" name="Přímá spojnice se šipkou 157">
                    <a:extLst>
                      <a:ext uri="{FF2B5EF4-FFF2-40B4-BE49-F238E27FC236}">
                        <a16:creationId xmlns:a16="http://schemas.microsoft.com/office/drawing/2014/main" id="{A8B63E48-B9BE-963D-F16B-0533626AEB2A}"/>
                      </a:ext>
                    </a:extLst>
                  </xdr:cNvPr>
                  <xdr:cNvCxnSpPr>
                    <a:stCxn id="48" idx="6"/>
                  </xdr:cNvCxnSpPr>
                </xdr:nvCxnSpPr>
                <xdr:spPr>
                  <a:xfrm flipV="1">
                    <a:off x="9810750" y="11982450"/>
                    <a:ext cx="1853292" cy="290513"/>
                  </a:xfrm>
                  <a:prstGeom prst="straightConnector1">
                    <a:avLst/>
                  </a:prstGeom>
                  <a:ln w="25400">
                    <a:solidFill>
                      <a:schemeClr val="accent1">
                        <a:lumMod val="75000"/>
                      </a:schemeClr>
                    </a:solidFill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2" name="Přímá spojnice se šipkou 158">
                    <a:extLst>
                      <a:ext uri="{FF2B5EF4-FFF2-40B4-BE49-F238E27FC236}">
                        <a16:creationId xmlns:a16="http://schemas.microsoft.com/office/drawing/2014/main" id="{BE3C308B-172A-27AD-4D6D-E27C5738C551}"/>
                      </a:ext>
                    </a:extLst>
                  </xdr:cNvPr>
                  <xdr:cNvCxnSpPr>
                    <a:stCxn id="48" idx="6"/>
                  </xdr:cNvCxnSpPr>
                </xdr:nvCxnSpPr>
                <xdr:spPr>
                  <a:xfrm>
                    <a:off x="9810750" y="12272963"/>
                    <a:ext cx="1858735" cy="95930"/>
                  </a:xfrm>
                  <a:prstGeom prst="straightConnector1">
                    <a:avLst/>
                  </a:prstGeom>
                  <a:ln w="25400">
                    <a:solidFill>
                      <a:schemeClr val="accent1">
                        <a:lumMod val="75000"/>
                      </a:schemeClr>
                    </a:solidFill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3" name="Přímá spojnice se šipkou 159">
                    <a:extLst>
                      <a:ext uri="{FF2B5EF4-FFF2-40B4-BE49-F238E27FC236}">
                        <a16:creationId xmlns:a16="http://schemas.microsoft.com/office/drawing/2014/main" id="{BAB825A6-4418-5AB6-9FA2-6E285ED7BD08}"/>
                      </a:ext>
                    </a:extLst>
                  </xdr:cNvPr>
                  <xdr:cNvCxnSpPr>
                    <a:stCxn id="48" idx="6"/>
                  </xdr:cNvCxnSpPr>
                </xdr:nvCxnSpPr>
                <xdr:spPr>
                  <a:xfrm>
                    <a:off x="9810750" y="12272963"/>
                    <a:ext cx="1728107" cy="759959"/>
                  </a:xfrm>
                  <a:prstGeom prst="straightConnector1">
                    <a:avLst/>
                  </a:prstGeom>
                  <a:ln w="25400">
                    <a:solidFill>
                      <a:schemeClr val="accent1">
                        <a:lumMod val="75000"/>
                      </a:schemeClr>
                    </a:solidFill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54" name="TextovéPole 160">
                    <a:extLst>
                      <a:ext uri="{FF2B5EF4-FFF2-40B4-BE49-F238E27FC236}">
                        <a16:creationId xmlns:a16="http://schemas.microsoft.com/office/drawing/2014/main" id="{FF2A0B08-B2F4-2606-6CE8-127695C95D55}"/>
                      </a:ext>
                    </a:extLst>
                  </xdr:cNvPr>
                  <xdr:cNvSpPr txBox="1"/>
                </xdr:nvSpPr>
                <xdr:spPr>
                  <a:xfrm rot="19244971">
                    <a:off x="10115549" y="11306177"/>
                    <a:ext cx="1047750" cy="238125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cs-CZ" sz="1400" b="1"/>
                      <a:t>velmi nízká</a:t>
                    </a:r>
                  </a:p>
                </xdr:txBody>
              </xdr:sp>
              <xdr:sp macro="" textlink="">
                <xdr:nvSpPr>
                  <xdr:cNvPr id="55" name="TextovéPole 161">
                    <a:extLst>
                      <a:ext uri="{FF2B5EF4-FFF2-40B4-BE49-F238E27FC236}">
                        <a16:creationId xmlns:a16="http://schemas.microsoft.com/office/drawing/2014/main" id="{15C88A1F-1007-F8D2-E6A2-5CF75197266D}"/>
                      </a:ext>
                    </a:extLst>
                  </xdr:cNvPr>
                  <xdr:cNvSpPr txBox="1"/>
                </xdr:nvSpPr>
                <xdr:spPr>
                  <a:xfrm rot="21017091">
                    <a:off x="10575472" y="11858625"/>
                    <a:ext cx="717061" cy="238125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cs-CZ" sz="1400" b="1"/>
                      <a:t>střední</a:t>
                    </a:r>
                  </a:p>
                </xdr:txBody>
              </xdr:sp>
              <xdr:sp macro="" textlink="">
                <xdr:nvSpPr>
                  <xdr:cNvPr id="56" name="TextovéPole 162">
                    <a:extLst>
                      <a:ext uri="{FF2B5EF4-FFF2-40B4-BE49-F238E27FC236}">
                        <a16:creationId xmlns:a16="http://schemas.microsoft.com/office/drawing/2014/main" id="{309B207F-36CA-8D17-D591-D3E13118BC36}"/>
                      </a:ext>
                    </a:extLst>
                  </xdr:cNvPr>
                  <xdr:cNvSpPr txBox="1"/>
                </xdr:nvSpPr>
                <xdr:spPr>
                  <a:xfrm rot="20282078">
                    <a:off x="10495188" y="11575596"/>
                    <a:ext cx="581026" cy="238125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cs-CZ" sz="1400" b="1"/>
                      <a:t>nízká</a:t>
                    </a:r>
                  </a:p>
                </xdr:txBody>
              </xdr:sp>
              <xdr:sp macro="" textlink="">
                <xdr:nvSpPr>
                  <xdr:cNvPr id="57" name="TextovéPole 163">
                    <a:extLst>
                      <a:ext uri="{FF2B5EF4-FFF2-40B4-BE49-F238E27FC236}">
                        <a16:creationId xmlns:a16="http://schemas.microsoft.com/office/drawing/2014/main" id="{6BD94022-AF99-C0A1-A731-7F4B6AF6F775}"/>
                      </a:ext>
                    </a:extLst>
                  </xdr:cNvPr>
                  <xdr:cNvSpPr txBox="1"/>
                </xdr:nvSpPr>
                <xdr:spPr>
                  <a:xfrm rot="1532801">
                    <a:off x="10357756" y="12470946"/>
                    <a:ext cx="1143000" cy="238125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cs-CZ" sz="1400" b="1"/>
                      <a:t>velmi</a:t>
                    </a:r>
                    <a:r>
                      <a:rPr lang="cs-CZ" sz="1400" b="1" baseline="0"/>
                      <a:t> vysoká</a:t>
                    </a:r>
                    <a:endParaRPr lang="cs-CZ" sz="1400" b="1"/>
                  </a:p>
                </xdr:txBody>
              </xdr:sp>
              <xdr:sp macro="" textlink="">
                <xdr:nvSpPr>
                  <xdr:cNvPr id="58" name="TextovéPole 164">
                    <a:extLst>
                      <a:ext uri="{FF2B5EF4-FFF2-40B4-BE49-F238E27FC236}">
                        <a16:creationId xmlns:a16="http://schemas.microsoft.com/office/drawing/2014/main" id="{1ECF0825-6221-E2A6-4652-57BF6D9C5CD1}"/>
                      </a:ext>
                    </a:extLst>
                  </xdr:cNvPr>
                  <xdr:cNvSpPr txBox="1"/>
                </xdr:nvSpPr>
                <xdr:spPr>
                  <a:xfrm rot="229340">
                    <a:off x="10674803" y="12084502"/>
                    <a:ext cx="717061" cy="238125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cs-CZ" sz="1400" b="1"/>
                      <a:t>vysoká</a:t>
                    </a:r>
                  </a:p>
                </xdr:txBody>
              </xdr:sp>
            </xdr:grpSp>
            <xdr:sp macro="" textlink="">
              <xdr:nvSpPr>
                <xdr:cNvPr id="47" name="TextovéPole 100">
                  <a:extLst>
                    <a:ext uri="{FF2B5EF4-FFF2-40B4-BE49-F238E27FC236}">
                      <a16:creationId xmlns:a16="http://schemas.microsoft.com/office/drawing/2014/main" id="{E0133506-6598-179C-91A7-39FF286E1675}"/>
                    </a:ext>
                  </a:extLst>
                </xdr:cNvPr>
                <xdr:cNvSpPr txBox="1"/>
              </xdr:nvSpPr>
              <xdr:spPr>
                <a:xfrm>
                  <a:off x="10776239" y="8911192"/>
                  <a:ext cx="2105025" cy="511632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rtlCol="0" anchor="t">
                  <a:noAutofit/>
                </a:bodyPr>
                <a:lstStyle/>
                <a:p>
                  <a:r>
                    <a:rPr lang="cs-CZ" sz="1200" b="1"/>
                    <a:t>R ... rozhodovací</a:t>
                  </a:r>
                  <a:r>
                    <a:rPr lang="cs-CZ" sz="1200" b="1" baseline="0"/>
                    <a:t> uzel</a:t>
                  </a:r>
                </a:p>
                <a:p>
                  <a:r>
                    <a:rPr lang="cs-CZ" sz="1200" b="1" baseline="0"/>
                    <a:t>M ... situační (možnostní) uzel</a:t>
                  </a:r>
                  <a:endParaRPr lang="cs-CZ" sz="1200" b="1"/>
                </a:p>
              </xdr:txBody>
            </xdr:sp>
          </xdr:grpSp>
        </xdr:grpSp>
      </xdr:grpSp>
    </xdr:grpSp>
    <xdr:clientData/>
  </xdr:twoCellAnchor>
  <xdr:twoCellAnchor editAs="oneCell">
    <xdr:from>
      <xdr:col>28</xdr:col>
      <xdr:colOff>109897</xdr:colOff>
      <xdr:row>2</xdr:row>
      <xdr:rowOff>89775</xdr:rowOff>
    </xdr:from>
    <xdr:to>
      <xdr:col>29</xdr:col>
      <xdr:colOff>118665</xdr:colOff>
      <xdr:row>3</xdr:row>
      <xdr:rowOff>229369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03" name="Rukopis 102">
              <a:extLst>
                <a:ext uri="{FF2B5EF4-FFF2-40B4-BE49-F238E27FC236}">
                  <a16:creationId xmlns:a16="http://schemas.microsoft.com/office/drawing/2014/main" id="{663DBE24-40A3-BF3A-3591-63C7EABFA299}"/>
                </a:ext>
              </a:extLst>
            </xdr14:cNvPr>
            <xdr14:cNvContentPartPr/>
          </xdr14:nvContentPartPr>
          <xdr14:nvPr macro=""/>
          <xdr14:xfrm>
            <a:off x="13944960" y="518400"/>
            <a:ext cx="604080" cy="342000"/>
          </xdr14:xfrm>
        </xdr:contentPart>
      </mc:Choice>
      <mc:Fallback xmlns="">
        <xdr:pic>
          <xdr:nvPicPr>
            <xdr:cNvPr id="103" name="Rukopis 102">
              <a:extLst>
                <a:ext uri="{FF2B5EF4-FFF2-40B4-BE49-F238E27FC236}">
                  <a16:creationId xmlns:a16="http://schemas.microsoft.com/office/drawing/2014/main" id="{663DBE24-40A3-BF3A-3591-63C7EABFA29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935960" y="509400"/>
              <a:ext cx="621720" cy="35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166035</xdr:colOff>
      <xdr:row>3</xdr:row>
      <xdr:rowOff>59089</xdr:rowOff>
    </xdr:from>
    <xdr:to>
      <xdr:col>28</xdr:col>
      <xdr:colOff>118897</xdr:colOff>
      <xdr:row>4</xdr:row>
      <xdr:rowOff>366409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04" name="Rukopis 103">
              <a:extLst>
                <a:ext uri="{FF2B5EF4-FFF2-40B4-BE49-F238E27FC236}">
                  <a16:creationId xmlns:a16="http://schemas.microsoft.com/office/drawing/2014/main" id="{D31AAAD4-5575-09E8-503C-23DA92117B29}"/>
                </a:ext>
              </a:extLst>
            </xdr14:cNvPr>
            <xdr14:cNvContentPartPr/>
          </xdr14:nvContentPartPr>
          <xdr14:nvPr macro=""/>
          <xdr14:xfrm>
            <a:off x="12215160" y="690120"/>
            <a:ext cx="1738800" cy="688320"/>
          </xdr14:xfrm>
        </xdr:contentPart>
      </mc:Choice>
      <mc:Fallback xmlns="">
        <xdr:pic>
          <xdr:nvPicPr>
            <xdr:cNvPr id="104" name="Rukopis 103">
              <a:extLst>
                <a:ext uri="{FF2B5EF4-FFF2-40B4-BE49-F238E27FC236}">
                  <a16:creationId xmlns:a16="http://schemas.microsoft.com/office/drawing/2014/main" id="{D31AAAD4-5575-09E8-503C-23DA92117B29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2206058" y="681120"/>
              <a:ext cx="1756639" cy="70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424050</xdr:colOff>
      <xdr:row>2</xdr:row>
      <xdr:rowOff>185535</xdr:rowOff>
    </xdr:from>
    <xdr:to>
      <xdr:col>36</xdr:col>
      <xdr:colOff>92557</xdr:colOff>
      <xdr:row>5</xdr:row>
      <xdr:rowOff>268009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14" name="Rukopis 113">
              <a:extLst>
                <a:ext uri="{FF2B5EF4-FFF2-40B4-BE49-F238E27FC236}">
                  <a16:creationId xmlns:a16="http://schemas.microsoft.com/office/drawing/2014/main" id="{3135281D-4558-513F-257C-09E4E59749FD}"/>
                </a:ext>
              </a:extLst>
            </xdr14:cNvPr>
            <xdr14:cNvContentPartPr/>
          </xdr14:nvContentPartPr>
          <xdr14:nvPr macro=""/>
          <xdr14:xfrm>
            <a:off x="13663800" y="614160"/>
            <a:ext cx="5026320" cy="1046880"/>
          </xdr14:xfrm>
        </xdr:contentPart>
      </mc:Choice>
      <mc:Fallback xmlns="">
        <xdr:pic>
          <xdr:nvPicPr>
            <xdr:cNvPr id="114" name="Rukopis 113">
              <a:extLst>
                <a:ext uri="{FF2B5EF4-FFF2-40B4-BE49-F238E27FC236}">
                  <a16:creationId xmlns:a16="http://schemas.microsoft.com/office/drawing/2014/main" id="{3135281D-4558-513F-257C-09E4E59749FD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3654723" y="605141"/>
              <a:ext cx="5044112" cy="106455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81442</xdr:colOff>
      <xdr:row>3</xdr:row>
      <xdr:rowOff>329809</xdr:rowOff>
    </xdr:from>
    <xdr:to>
      <xdr:col>29</xdr:col>
      <xdr:colOff>180945</xdr:colOff>
      <xdr:row>9</xdr:row>
      <xdr:rowOff>77449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31" name="Rukopis 130">
              <a:extLst>
                <a:ext uri="{FF2B5EF4-FFF2-40B4-BE49-F238E27FC236}">
                  <a16:creationId xmlns:a16="http://schemas.microsoft.com/office/drawing/2014/main" id="{9B55D1F7-0178-9D6A-B0FB-27785F88CF19}"/>
                </a:ext>
              </a:extLst>
            </xdr14:cNvPr>
            <xdr14:cNvContentPartPr/>
          </xdr14:nvContentPartPr>
          <xdr14:nvPr macro=""/>
          <xdr14:xfrm>
            <a:off x="10820880" y="960840"/>
            <a:ext cx="3790440" cy="2033640"/>
          </xdr14:xfrm>
        </xdr:contentPart>
      </mc:Choice>
      <mc:Fallback xmlns="">
        <xdr:pic>
          <xdr:nvPicPr>
            <xdr:cNvPr id="131" name="Rukopis 130">
              <a:extLst>
                <a:ext uri="{FF2B5EF4-FFF2-40B4-BE49-F238E27FC236}">
                  <a16:creationId xmlns:a16="http://schemas.microsoft.com/office/drawing/2014/main" id="{9B55D1F7-0178-9D6A-B0FB-27785F88CF19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0812185" y="951840"/>
              <a:ext cx="3808191" cy="2051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225922</xdr:colOff>
      <xdr:row>4</xdr:row>
      <xdr:rowOff>59329</xdr:rowOff>
    </xdr:from>
    <xdr:to>
      <xdr:col>26</xdr:col>
      <xdr:colOff>226282</xdr:colOff>
      <xdr:row>4</xdr:row>
      <xdr:rowOff>59689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32" name="Rukopis 131">
              <a:extLst>
                <a:ext uri="{FF2B5EF4-FFF2-40B4-BE49-F238E27FC236}">
                  <a16:creationId xmlns:a16="http://schemas.microsoft.com/office/drawing/2014/main" id="{4BCD70C4-BCEE-5BF5-9AD5-1884DE360D46}"/>
                </a:ext>
              </a:extLst>
            </xdr14:cNvPr>
            <xdr14:cNvContentPartPr/>
          </xdr14:nvContentPartPr>
          <xdr14:nvPr macro=""/>
          <xdr14:xfrm>
            <a:off x="12870360" y="1071360"/>
            <a:ext cx="360" cy="360"/>
          </xdr14:xfrm>
        </xdr:contentPart>
      </mc:Choice>
      <mc:Fallback xmlns="">
        <xdr:pic>
          <xdr:nvPicPr>
            <xdr:cNvPr id="132" name="Rukopis 131">
              <a:extLst>
                <a:ext uri="{FF2B5EF4-FFF2-40B4-BE49-F238E27FC236}">
                  <a16:creationId xmlns:a16="http://schemas.microsoft.com/office/drawing/2014/main" id="{4BCD70C4-BCEE-5BF5-9AD5-1884DE360D46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2861720" y="1062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285322</xdr:colOff>
      <xdr:row>3</xdr:row>
      <xdr:rowOff>202009</xdr:rowOff>
    </xdr:from>
    <xdr:to>
      <xdr:col>26</xdr:col>
      <xdr:colOff>285682</xdr:colOff>
      <xdr:row>3</xdr:row>
      <xdr:rowOff>202369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33" name="Rukopis 132">
              <a:extLst>
                <a:ext uri="{FF2B5EF4-FFF2-40B4-BE49-F238E27FC236}">
                  <a16:creationId xmlns:a16="http://schemas.microsoft.com/office/drawing/2014/main" id="{930AA00E-878B-D851-984B-61C608B7A1E6}"/>
                </a:ext>
              </a:extLst>
            </xdr14:cNvPr>
            <xdr14:cNvContentPartPr/>
          </xdr14:nvContentPartPr>
          <xdr14:nvPr macro=""/>
          <xdr14:xfrm>
            <a:off x="12929760" y="833040"/>
            <a:ext cx="360" cy="360"/>
          </xdr14:xfrm>
        </xdr:contentPart>
      </mc:Choice>
      <mc:Fallback xmlns="">
        <xdr:pic>
          <xdr:nvPicPr>
            <xdr:cNvPr id="133" name="Rukopis 132">
              <a:extLst>
                <a:ext uri="{FF2B5EF4-FFF2-40B4-BE49-F238E27FC236}">
                  <a16:creationId xmlns:a16="http://schemas.microsoft.com/office/drawing/2014/main" id="{930AA00E-878B-D851-984B-61C608B7A1E6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2921120" y="8244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94777</xdr:colOff>
      <xdr:row>21</xdr:row>
      <xdr:rowOff>154429</xdr:rowOff>
    </xdr:from>
    <xdr:to>
      <xdr:col>28</xdr:col>
      <xdr:colOff>95137</xdr:colOff>
      <xdr:row>21</xdr:row>
      <xdr:rowOff>154429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34" name="Rukopis 133">
              <a:extLst>
                <a:ext uri="{FF2B5EF4-FFF2-40B4-BE49-F238E27FC236}">
                  <a16:creationId xmlns:a16="http://schemas.microsoft.com/office/drawing/2014/main" id="{A2AF3144-FD9C-5E54-3D04-F7047B057E09}"/>
                </a:ext>
              </a:extLst>
            </xdr14:cNvPr>
            <xdr14:cNvContentPartPr/>
          </xdr14:nvContentPartPr>
          <xdr14:nvPr macro=""/>
          <xdr14:xfrm>
            <a:off x="13929840" y="5547960"/>
            <a:ext cx="360" cy="360"/>
          </xdr14:xfrm>
        </xdr:contentPart>
      </mc:Choice>
      <mc:Fallback xmlns="">
        <xdr:pic>
          <xdr:nvPicPr>
            <xdr:cNvPr id="134" name="Rukopis 133">
              <a:extLst>
                <a:ext uri="{FF2B5EF4-FFF2-40B4-BE49-F238E27FC236}">
                  <a16:creationId xmlns:a16="http://schemas.microsoft.com/office/drawing/2014/main" id="{A2AF3144-FD9C-5E54-3D04-F7047B057E09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3920840" y="55389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196273</xdr:colOff>
      <xdr:row>18</xdr:row>
      <xdr:rowOff>57728</xdr:rowOff>
    </xdr:from>
    <xdr:to>
      <xdr:col>15</xdr:col>
      <xdr:colOff>567170</xdr:colOff>
      <xdr:row>34</xdr:row>
      <xdr:rowOff>28863</xdr:rowOff>
    </xdr:to>
    <xdr:graphicFrame macro="">
      <xdr:nvGraphicFramePr>
        <xdr:cNvPr id="135" name="Graf 134">
          <a:extLst>
            <a:ext uri="{FF2B5EF4-FFF2-40B4-BE49-F238E27FC236}">
              <a16:creationId xmlns:a16="http://schemas.microsoft.com/office/drawing/2014/main" id="{31786346-4505-EA68-F263-7686E0765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148166</xdr:colOff>
      <xdr:row>18</xdr:row>
      <xdr:rowOff>42333</xdr:rowOff>
    </xdr:from>
    <xdr:to>
      <xdr:col>27</xdr:col>
      <xdr:colOff>264582</xdr:colOff>
      <xdr:row>34</xdr:row>
      <xdr:rowOff>63500</xdr:rowOff>
    </xdr:to>
    <xdr:graphicFrame macro="">
      <xdr:nvGraphicFramePr>
        <xdr:cNvPr id="137" name="Graf 136">
          <a:extLst>
            <a:ext uri="{FF2B5EF4-FFF2-40B4-BE49-F238E27FC236}">
              <a16:creationId xmlns:a16="http://schemas.microsoft.com/office/drawing/2014/main" id="{8A183CFC-88A2-2219-3E07-B9941886A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186168</xdr:colOff>
      <xdr:row>41</xdr:row>
      <xdr:rowOff>61479</xdr:rowOff>
    </xdr:from>
    <xdr:to>
      <xdr:col>31</xdr:col>
      <xdr:colOff>242454</xdr:colOff>
      <xdr:row>63</xdr:row>
      <xdr:rowOff>150090</xdr:rowOff>
    </xdr:to>
    <xdr:graphicFrame macro="">
      <xdr:nvGraphicFramePr>
        <xdr:cNvPr id="140" name="Graf 139">
          <a:extLst>
            <a:ext uri="{FF2B5EF4-FFF2-40B4-BE49-F238E27FC236}">
              <a16:creationId xmlns:a16="http://schemas.microsoft.com/office/drawing/2014/main" id="{6255B391-7C91-8033-DC68-1D9062B00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3</xdr:col>
      <xdr:colOff>285494</xdr:colOff>
      <xdr:row>48</xdr:row>
      <xdr:rowOff>190260</xdr:rowOff>
    </xdr:from>
    <xdr:to>
      <xdr:col>3</xdr:col>
      <xdr:colOff>285854</xdr:colOff>
      <xdr:row>49</xdr:row>
      <xdr:rowOff>119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47" name="Rukopis 146">
              <a:extLst>
                <a:ext uri="{FF2B5EF4-FFF2-40B4-BE49-F238E27FC236}">
                  <a16:creationId xmlns:a16="http://schemas.microsoft.com/office/drawing/2014/main" id="{9F1F7E57-ABB1-3EC8-D238-053233119B82}"/>
                </a:ext>
              </a:extLst>
            </xdr14:cNvPr>
            <xdr14:cNvContentPartPr/>
          </xdr14:nvContentPartPr>
          <xdr14:nvPr macro=""/>
          <xdr14:xfrm>
            <a:off x="1748880" y="5775374"/>
            <a:ext cx="360" cy="360"/>
          </xdr14:xfrm>
        </xdr:contentPart>
      </mc:Choice>
      <mc:Fallback xmlns="">
        <xdr:pic>
          <xdr:nvPicPr>
            <xdr:cNvPr id="147" name="Rukopis 146">
              <a:extLst>
                <a:ext uri="{FF2B5EF4-FFF2-40B4-BE49-F238E27FC236}">
                  <a16:creationId xmlns:a16="http://schemas.microsoft.com/office/drawing/2014/main" id="{9F1F7E57-ABB1-3EC8-D238-053233119B82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739880" y="5766374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69134</xdr:colOff>
      <xdr:row>41</xdr:row>
      <xdr:rowOff>25440</xdr:rowOff>
    </xdr:from>
    <xdr:to>
      <xdr:col>3</xdr:col>
      <xdr:colOff>78134</xdr:colOff>
      <xdr:row>41</xdr:row>
      <xdr:rowOff>25800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48" name="Rukopis 147">
              <a:extLst>
                <a:ext uri="{FF2B5EF4-FFF2-40B4-BE49-F238E27FC236}">
                  <a16:creationId xmlns:a16="http://schemas.microsoft.com/office/drawing/2014/main" id="{F7B996C0-DEC2-7240-B559-F07EC3D1D685}"/>
                </a:ext>
              </a:extLst>
            </xdr14:cNvPr>
            <xdr14:cNvContentPartPr/>
          </xdr14:nvContentPartPr>
          <xdr14:nvPr macro=""/>
          <xdr14:xfrm>
            <a:off x="1532520" y="4277054"/>
            <a:ext cx="9000" cy="360"/>
          </xdr14:xfrm>
        </xdr:contentPart>
      </mc:Choice>
      <mc:Fallback xmlns="">
        <xdr:pic>
          <xdr:nvPicPr>
            <xdr:cNvPr id="148" name="Rukopis 147">
              <a:extLst>
                <a:ext uri="{FF2B5EF4-FFF2-40B4-BE49-F238E27FC236}">
                  <a16:creationId xmlns:a16="http://schemas.microsoft.com/office/drawing/2014/main" id="{F7B996C0-DEC2-7240-B559-F07EC3D1D685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523520" y="4268414"/>
              <a:ext cx="2664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628650</xdr:colOff>
      <xdr:row>11</xdr:row>
      <xdr:rowOff>95250</xdr:rowOff>
    </xdr:from>
    <xdr:to>
      <xdr:col>20</xdr:col>
      <xdr:colOff>657225</xdr:colOff>
      <xdr:row>11</xdr:row>
      <xdr:rowOff>95250</xdr:rowOff>
    </xdr:to>
    <xdr:cxnSp macro="">
      <xdr:nvCxnSpPr>
        <xdr:cNvPr id="3" name="Přímá spojnice se šipkou 2">
          <a:extLst>
            <a:ext uri="{FF2B5EF4-FFF2-40B4-BE49-F238E27FC236}">
              <a16:creationId xmlns:a16="http://schemas.microsoft.com/office/drawing/2014/main" id="{97A2FD87-2D4A-CE9A-9095-DBEC075F15F8}"/>
            </a:ext>
          </a:extLst>
        </xdr:cNvPr>
        <xdr:cNvCxnSpPr/>
      </xdr:nvCxnSpPr>
      <xdr:spPr>
        <a:xfrm>
          <a:off x="10220325" y="3771900"/>
          <a:ext cx="145732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2-09T11:40:19.12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511 351 24575,'0'9'0,"0"0"0,1-1 0,0 1 0,2 1 0,-1-1 0,0-1 0,1 0 0,1 1 0,-1-1 0,2 0 0,-1 1 0,2-2 0,-1 1 0,1-1 0,11 11 0,-7-9 0,1 1 0,0-2 0,1 0 0,0-1 0,0 0 0,1-1 0,0 0 0,1-1 0,-1 0 0,18 5 0,22 4 0,40 12 0,1-3 0,0-4 0,132 10 0,-194-27 0,-10 1 0,2-2 0,-2-1 0,26-2 0,-43 2 0,-2 0 0,2-1 0,-2 1 0,2-1 0,-2 0 0,1 0 0,0 0 0,-1-1 0,2 1 0,-2-1 0,0 0 0,1 0 0,-1 0 0,1 0 0,-1 0 0,-1-1 0,2 1 0,-2-1 0,1 0 0,-1 1 0,1-1 0,-1 0 0,4-7 0,-2-6 0,-1 1 0,1 0 0,-2-1 0,0 0 0,-1 0 0,-1 1 0,-1-1 0,0 0 0,-6-23 0,-3-3 0,-1 0 0,-24-50 0,32 85 0,-9-26 0,-4 1 0,0-1 0,-26-34 0,37 59 0,-2 0 0,2-1 0,-3 2 0,1 0 0,-1 0 0,0 1 0,0-1 0,-1 2 0,0-1 0,0 1 0,0 0 0,-1 0 0,0 0 0,1 2 0,-1-1 0,-16-2 0,-22 1 0,0 1 0,-1 2 0,-68 6 0,41-2 0,-88 4 0,-319 49 0,466-52 0,1 0 0,1 1 0,-1 0 0,0 2 0,2 0 0,-20 9 0,27-10 0,-1-1 0,2 1 0,-1 1 0,0-1 0,2 1 0,-2 0 0,1 1 0,1-1 0,0 1 0,1 0 0,-1-1 0,1 2 0,-4 8 0,2-2 0,2-1 0,0 1 0,0-1 0,1 1 0,1 0 0,1 0 0,0 0 0,1 0 0,1 1 0,0-1 0,1 0 0,4 16 0,1-11 0,0 0 0,0 1 0,2-2 0,2 0 0,-1-1 0,2 1 0,25 29 0,-9-18 0,1-1 0,3 0 0,0-3 0,2 1 0,1-3 0,1-1 0,0-2 0,58 24 0,-21-17 0,1-3 0,2-2 0,0-4 0,109 14 0,-61-19 0,0-5 0,134-7 0,-228-1 0,2-2 0,-2-1 0,0-1 0,1-1 0,39-14 0,-62 17 0,1-1 0,-1 0 0,0-1 0,0 1 0,0-2 0,-2 1 0,1-1 0,1 1 0,-2-2 0,0 1 0,1-1 0,-1 0 0,-1-1 0,0 1 0,1 0 0,-2-1 0,1 0 0,-2 0 0,0 0 0,1-1 0,-1 0 0,-1 1 0,2-11 0,0-9 0,-1-1 0,0 0 0,-3 0 0,-1 0 0,-2 0 0,-1 0 0,-1 0 0,-1 1 0,-2-1 0,-1 2 0,-1 0 0,-26-48 0,23 58 0,1 1 0,-1 0 0,-2-1 0,0 2 0,0 1 0,-1 0 0,-1 0 0,-1 2 0,0 0 0,0 1 0,-34-13 0,-4 1 0,0 2 0,-116-24 0,42 23 0,0 3 0,-2 7 0,0 5 0,-156 11 0,259-5 0,1 2 0,0 1 0,0 2 0,-40 10 0,61-13 0,1 0 0,-1 0 0,1 0 0,0 1 0,-1 0 0,1 0 0,1 0 0,-1 1 0,0 0 0,1 0 0,-1 0 0,2 1 0,-2-1 0,2 2 0,0-1 0,0 0 0,0 1 0,1-1 0,0 1 0,-1-1 0,2 1 0,0 0 0,-4 11 0,4-4 0,0 1 0,0 0 0,1-1 0,1 2 0,1-1 0,1-1 0,0 1 0,0 1 0,1-2 0,2 0 0,-1 0 0,2 0 0,0 1 0,0-2 0,1 1 0,1-1 0,12 14 0,-6-11 0,0-1 0,1 0 0,1 0 0,-1-2 0,2 0 0,1-1 0,0-1 0,0 1 0,1-2 0,0-1 0,39 11 0,-26-9 0,1-1 0,-1-1 0,1-3 0,1 0 0,-2-2 0,2-1 0,0-1 0,50-5 0,-77 2 0,-1 1 0,1-1 0,0 0 0,0 0 0,-1 0 0,0-1 0,1 0 0,-2 0 0,1-2 0,0 2 0,-1-1 0,1 0 0,-2 0 0,2-1 0,-2 0 0,1 1 0,-1-1 0,0-1 0,-1 1 0,0 0 0,1-1 0,-1-1 0,-1 2 0,1-1 0,-1 0 0,1-7 0,3-16 0,-2 1 0,0-1 0,-2 0 0,-4-40 0,2 50 0,0 3 0,0 1 0,-1 0 0,-2 0 0,0-1 0,-7-22 0,8 34 0,1 0 0,-2-1 0,1 1 0,0 1 0,-2-1 0,2 0 0,-1 1 0,-1 0 0,1-1 0,0 1 0,-1 0 0,0 0 0,0 1 0,0-1 0,1 1 0,-2 0 0,1 0 0,-1 0 0,1 0 0,-1 1 0,1 0 0,-2-1 0,-5 1 0,-3-2 0,0 3 0,-1-1 0,1 2 0,0 1 0,-1-1 0,1 1 0,0 1 0,0 0 0,0 1 0,1 0 0,-1 1 0,2 0 0,-23 12 0,26-13 0,1 0 0,-1 1 0,1 2 0,1-2 0,-1 1 0,1 0 0,0 0 0,0 1 0,1 0 0,0 0 0,0 0 0,1 2 0,0-1 0,1 0 0,-1 0 0,2 0 0,0 1 0,0-1 0,0 2 0,0 9 0,3-14 0,0-1 0,0 0 0,1 0 0,0 0 0,0 0 0,0 0 0,0 0 0,0 0 0,2 1 0,-2-2 0,1 1 0,0 0 0,2-1 0,-2 1 0,0-1 0,2 0 0,-1 0 0,0 0 0,1 0 0,-1 0 0,0-1 0,2 1 0,-2-1 0,2 0 0,-2 0 0,2 0 0,-1-1 0,1 1 0,-1-1 0,1 0 0,-1 0 0,1 0 0,5 1 0,0 0 0,1-1 0,0 0 0,-1-1 0,2 0 0,-1 0 0,0-1 0,-1 0 0,1-1 0,-1-1 0,2 1 0,-2-1 0,0 0 0,12-6 0,-14 5 0,-1 0 0,0 0 0,0 0 0,-1-1 0,0 0 0,-1 0 0,1-1 0,0 0 0,-1 0 0,0 0 0,-1 0 0,0-1 0,0 1 0,0-1 0,-1 0 0,-1 0 0,2-1 0,-2 1 0,-1 0 0,1 0 0,0-15 0,-2 21 0,0 0 0,0 0 0,0 0 0,0 0 0,0 0 0,0 0 0,0 0 0,0 1 0,0-1 0,0 0 0,0 0 0,-1 0 0,1 0 0,0 0 0,-1 0 0,1-1 0,-1 2 0,1-1 0,-1 0 0,1 0 0,-1 1 0,1-1 0,-1 0 0,0 0 0,1 1 0,-2-1 0,1 1 0,0-1 0,0 1 0,1-1 0,-1 1 0,0 0 0,0-1 0,0 1 0,-1 0 0,1-1 0,-1 1 0,0 1 0,0-1 0,0 1 0,0 0 0,0 0 0,1 0 0,-1 0 0,-1 0 0,2 0 0,-1 0 0,1 0 0,-1 2 0,0-2 0,1 0 0,0 1 0,0 0 0,0-1 0,0 1 0,-3 2 0,-3 11 0,0 1 0,0 1 0,2-1 0,0 0 0,1 0 0,0 2 0,2-1 0,1-1 0,0 1 0,1 1 0,1-1 0,0 0 0,1 0 0,2 0 0,0-1 0,1 0 0,1 1 0,0-1 0,2 0 0,12 21 0,-12-24 0,1 0 0,1 0 0,0 0 0,1-1 0,0 0 0,1-1 0,0-1 0,2 1 0,-1-1 0,17 8 0,-18-12 0,0 0 0,-1-1 0,2-1 0,-1 1 0,1-1 0,0-1 0,0-1 0,0 0 0,0 0 0,1-1 0,-1 0 0,1-1 0,-2-1 0,15-2 0,-17 1 0,-1 0 0,0 0 0,1-1 0,-1-2 0,0 1 0,0 0 0,-1 0 0,1-1 0,-1 0 0,0 0 0,-1-1 0,0 0 0,0 0 0,0-1 0,-1 0 0,0 0 0,0-1 0,-1 1 0,0-1 0,0 1 0,-1-1 0,5-13 0,-5 8 0,2 1 0,-3-1 0,1 0 0,-1-1 0,-1 1 0,-1 0 0,0 0 0,-1-1 0,0 1 0,-1 0 0,-1 0 0,0 0 0,-2-1 0,-5-17 0,5 24 0,-1 0 0,2-1 0,-3 2 0,2 0 0,-2 0 0,1 0 0,-1 1 0,-1-1 0,1 1 0,-1 0 0,0 1 0,0-1 0,0 1 0,0 0 0,-1 0 0,0 1 0,-1 0 0,-16-3 0,-8-2 0,-2 2 0,-1 1 0,-39 0 0,69 4 0,-85-4 0,-149 9 0,236-4 0,0 0 0,-1 0 0,2 1 0,-2-1 0,2 1 0,-1 0 0,0 0 0,1 0 0,-2 1 0,2-1 0,0 1 0,-1 0 0,1-1 0,-1 1 0,1 1 0,0-1 0,0 0 0,0 1 0,1 0 0,-4 3 0,5-3 0,0-1 0,0 1 0,1 1 0,-1-1 0,1 0 0,0 0 0,0-1 0,0 1 0,0 0 0,0 0 0,1 0 0,-1 0 0,1-1 0,0 1 0,0 0 0,0 0 0,1-1 0,-1 1 0,1-1 0,-1 1 0,1-1 0,-1 0 0,2 1 0,-1-1 0,0 0 0,3 3 0,6 4 0,0 0 0,0 0 0,2-1 0,-1-1 0,1 1 0,1-2 0,-1 1 0,1-1 0,-1-1 0,2 0 0,18 3 0,24 3 0,86 10 0,-139-20 0,62 6 0,2-2 0,87-3 0,-147-2 0,-2 0 0,1-1 0,0 0 0,0-1 0,-1 1 0,1-1 0,0 0 0,0 0 0,-2-1 0,2-1 0,-1 1 0,7-5 0,-11 6 0,2 0 0,-2-1 0,0 1 0,-1-1 0,1 1 0,1-1 0,-2 0 0,1 1 0,-1-1 0,0 0 0,0 0 0,1 0 0,-1 0 0,0 0 0,-1-1 0,0 1 0,1-1 0,-1 1 0,0 0 0,0 0 0,-1 0 0,1-1 0,-1 1 0,0 0 0,-2-3 0,-1-6 0,-1 1 0,0-1 0,-1 1 0,-1 1 0,0-1 0,-1 1 0,0 0 0,0 0 0,-1 1 0,-1 0 0,0 1 0,0 0 0,-1 1 0,-22-14 0,4 5 0,-2 2 0,0 0 0,-1 1 0,-59-14 0,18 9 0,-1 3 0,-1 3 0,0 3 0,-2 4 0,2 2 0,-1 3 0,-137 16 0,199-14 0,0 1 0,0 0 0,0 1 0,0 1 0,0 1 0,1-1 0,0 1 0,1 1 0,0 0 0,-1 0 0,-12 11 0,20-14 0,0 2 0,1-2 0,-1 1 0,2 0 0,0 0 0,-2 0 0,3 0 0,-2 1 0,2-1 0,-1 1 0,1 0 0,0 1 0,0-1 0,1 0 0,0 0 0,1 0 0,-1 0 0,1 0 0,1 0 0,-1 0 0,1 0 0,0 1 0,0-1 0,0 0 0,2 0 0,1 5 0,0-5 0,-1 0 0,0 0 0,2-1 0,-2 2 0,2-2 0,-1 0 0,1 0 0,0 0 0,1-1 0,0 0 0,-1 0 0,1 0 0,-1 0 0,2-1 0,0 0 0,0 0 0,-1 0 0,1-1 0,0 0 0,0 1 0,-1-1 0,10 0 0,18 3 0,1-2 0,-1-1 0,48-3 0,-54 1 0,6 0 0,-11 1 0,0-2 0,1 0 0,22-4 0,-40 4 0,-2 0 0,2 0 0,-2 0 0,2-1 0,-2-1 0,1 1 0,0 0 0,0 0 0,-1 0 0,0-1 0,0 0 0,1 0 0,-2 0 0,2 0 0,-2-1 0,0 1 0,1-1 0,4-6 0,-3-2 0,1-1 0,-2 0 0,1 1 0,-2 0 0,-1-1 0,1-1 0,-1 1 0,-1 0 0,-1 0 0,0-1 0,-1 1 0,-6-23 0,4 18 0,-2 1 0,0 0 0,-1-1 0,-2 2 0,0-1 0,0 2 0,-2-2 0,-20-25 0,23 35 0,-1-2 0,1 2 0,-1 0 0,-1 1 0,0-1 0,0 1 0,0 1 0,-1 0 0,-1 0 0,-19-8 0,26 12 0,-1-1 0,1 1 0,-1 0 0,1 1 0,-1-1 0,1 1 0,-1-1 0,0 1 0,0 1 0,1-1 0,-1 0 0,1 1 0,-1 0 0,1 0 0,-1 0 0,1 0 0,-1 1 0,1 0 0,0 0 0,0 1 0,-1-1 0,2 0 0,0 1 0,-2-1 0,2 1 0,-1 0 0,2 0 0,-5 4 0,1 1 0,0 0 0,0 0 0,1 1 0,0 1 0,1-1 0,-1 0 0,2 0 0,1 1 0,-2-1 0,3 2 0,-1-1 0,1-1 0,0 1 0,1 0 0,1 0 0,-1 1 0,1-2 0,1 1 0,0 0 0,1-1 0,0 1 0,6 11 0,-2-7 0,1 1 0,-1-1 0,2 0 0,2 0 0,-1-1 0,1-1 0,0 1 0,1-1 0,1-1 0,0 0 0,1-1 0,0 0 0,20 10 0,5-2 0,1-2 0,1 0 0,1-3 0,-1-1 0,77 11 0,-28-10 0,163 2 0,-227-15 0,1-1 0,0 0 0,0-2 0,-1-1 0,1-1 0,-2-2 0,43-13 0,-60 17 0,0 0 0,-1-1 0,1 1 0,0-1 0,-1-1 0,1 0 0,-2 0 0,1 0 0,-1-1 0,1 0 0,-2 0 0,1 0 0,-2 0 0,2-1 0,-2 0 0,1 0 0,-2 0 0,1-1 0,-1 1 0,0-1 0,0 1 0,-1-1 0,-1 0 0,0 0 0,0 1 0,0-14 0,-1 16 0,0 0 0,-1 0 0,1 0 0,-1 0 0,0 0 0,0 0 0,0 0 0,-2-1 0,1 1 0,0 0 0,0 1 0,-1-1 0,0 1 0,0 0 0,-1-1 0,1 1 0,0 0 0,-2 1 0,2-1 0,-2 1 0,1-1 0,-7-4 0,0 4 0,0 0 0,1 0 0,-1 1 0,1 0 0,-1 0 0,-1 1 0,1 0 0,0 1 0,-2 0 0,-16 2 0,3-2 0,2 2 0,-2 1 0,-38 7 0,55-6 0,0-1 0,1 1 0,-1 0 0,1 1 0,0-1 0,0 2 0,1 0 0,-1-1 0,1 1 0,0 1 0,0-1 0,1 1 0,-10 10 0,4 3 0,0-1 0,1 1 0,1 1 0,1 0 0,1 0 0,1 1 0,2-1 0,-1 1 0,3 1 0,0-1 0,0 0 0,3 1 0,3 33 0,-3-48 0,1 0 0,0-1 0,0 1 0,1 0 0,0-1 0,1 1 0,-1 0 0,1-1 0,1 0 0,-1 0 0,0 0 0,2 0 0,-1-1 0,1 0 0,0 0 0,0 0 0,1 0 0,-1 1 0,1-2 0,1 0 0,-2 0 0,2-1 0,7 4 0,-3-3 0,-1-1 0,1 0 0,-1-1 0,1 1 0,1-2 0,-1 1 0,0-2 0,0 1 0,0-1 0,1-1 0,-1 0 0,-1 0 0,1-1 0,0 0 0,14-5 0,-15 4 0,0 0 0,1-1 0,-2 0 0,1 0 0,-1-1 0,0 0 0,0-2 0,-2 1 0,2 0 0,-1-1 0,-1 0 0,1 0 0,-1 0 0,-1-1 0,0-1 0,0 1 0,-1 0 0,0-1 0,-1 1 0,1-1 0,-2 0 0,0-1 0,0 0 0,-1 1 0,0-1 0,-1 1 0,0-1 0,-1 0 0,0 0 0,-1 1 0,0-1 0,0 1 0,-1-1 0,0 1 0,-2-1 0,-7-17 0,8 20 0,-2 1 0,1 0 0,-2 0 0,0-1 0,2 1 0,-3 1 0,2 0 0,-2 0 0,0 0 0,0 1 0,1 0 0,-1 0 0,-1 0 0,0 1 0,1 0 0,0 1 0,-15-5 0,15 6 0,1-1 0,0 1 0,-1 0 0,1 1 0,-1-1 0,0 1 0,0 1 0,1-1 0,-1 1 0,-8 1 0,12-1 0,-2 1 0,2 0 0,0-1 0,-1 1 0,1-1 0,0 1 0,-1 0 0,1 0 0,1 0 0,-2 1 0,2-1 0,-1 1 0,0-1 0,1 1 0,0 0 0,0 0 0,-1-1 0,0 5 0,-1 2 0,-1 0 0,1 1 0,0-1 0,2 1 0,0-1 0,-1 1 0,1-1 0,1 2 0,1-2 0,0 1 0,0 0 0,1-1 0,0 1 0,2 1 0,-1-2 0,0 0 0,1 1 0,6 11 0,-2-9 0,0-1 0,1 0 0,0-1 0,1 0 0,0 0 0,0 0 0,1-1 0,1 0 0,-1-1 0,1 0 0,2-1 0,-2 0 0,21 10 0,4-2 0,0-2 0,1 0 0,0-2 0,2-1 0,-1-2 0,0-2 0,1-1 0,0-2 0,40-1 0,-70-2 0,0 0 0,0-1 0,0 0 0,0-1 0,0 0 0,16-5 0,-23 6 0,0 0 0,1 0 0,-1 0 0,0-1 0,0 1 0,1 0 0,-2-1 0,1 1 0,-1-1 0,1 0 0,0 0 0,0 1 0,-1-1 0,0 0 0,0-1 0,0 1 0,0 0 0,1 0 0,-2-1 0,1 1 0,0 0 0,-1 0 0,0 0 0,1-1 0,-1 1 0,0 0 0,-1-4 0,0-6 0,-3 0 0,2 0 0,-2 0 0,0 1 0,-1 0 0,0 0 0,-2-1 0,2 2 0,-2-1 0,-1 1 0,0 1 0,0-1 0,-1 0 0,-18-13 0,5 5 0,-1 1 0,1 1 0,-3 1 0,1 1 0,-51-21 0,29 19 0,-1 1 0,-1 2 0,0 2 0,-70-7 0,30 10 0,-142 4 0,204 4 0,0 2 0,0 0 0,1 2 0,0 0 0,0 2 0,0 0 0,-39 17 0,54-19 0,1 1 0,0 0 0,-1 0 0,2 1 0,-1 0 0,1 0 0,0 1 0,1 0 0,-1 1 0,1-1 0,0 1 0,2 0 0,-1 0 0,0 0 0,2 1 0,-1 0 0,1 1 0,1-1 0,-1 0 0,-1 12 0,2-9 0,1 0 0,1-1 0,0 1 0,1-1 0,0 1 0,1 0 0,0 0 0,5 15 0,-5-22 0,1-1 0,0 0 0,1 2 0,-1-2 0,0 0 0,0 0 0,2 0 0,-1 0 0,0-1 0,1 1 0,-1-1 0,0 1 0,2-1 0,-1 0 0,0-1 0,0 1 0,1-1 0,-1 1 0,2-1 0,-2-1 0,1 2 0,1-1 0,5 0 0,-6 0 0,2-1 0,-1 1 0,0-1 0,1-1 0,-1 1 0,1-1 0,-1 0 0,0 0 0,1-1 0,-1 0 0,1 0 0,-1 0 0,1 0 0,-2-1 0,12-5 0,-13 4 0,1 0 0,-1-1 0,1 1 0,-1-1 0,0 1 0,0-1 0,0 0 0,-1 0 0,0-1 0,0 1 0,0-1 0,-1 1 0,1-1 0,-1-1 0,-1 1 0,1 0 0,-1 0 0,2-5 0,2-21 0,1-1 0,-4 0 0,0 1 0,-2-1 0,-1 0 0,-2 0 0,-2 1 0,0 0 0,-2 0 0,-2 0 0,-15-31 0,22 56 0,0 0 0,-2 1 0,1-1 0,-1 1 0,0-1 0,0 1 0,-1 0 0,1-1 0,-2 2 0,2-1 0,-2 1 0,0 0 0,1 0 0,-2 1 0,-10-6 0,12 8 0,-1-1 0,0 1 0,2 0 0,-2 1 0,1-1 0,-1 1 0,0 0 0,1 0 0,-1 0 0,1 1 0,-1 0 0,0 0 0,2 0 0,-2 1 0,1-1 0,0 1 0,-1 0 0,2 0 0,-1 1 0,-8 4 0,3 0 0,0 1 0,0 1 0,1-1 0,0 0 0,0 1 0,1 1 0,1-1 0,-1 1 0,1 1 0,2-1 0,-1 1 0,-5 15 0,4-8 0,2-2 0,0 1 0,2 0 0,-1 0 0,2 0 0,1 0 0,0 1 0,3 17 0,-1-28 0,2 1 0,-1-1 0,0 0 0,1 0 0,1-1 0,-1 1 0,2-1 0,-2 1 0,2-1 0,0 1 0,0-2 0,0 1 0,1-1 0,-1 0 0,2 0 0,0 0 0,-1-1 0,1 0 0,0 0 0,0 0 0,1-1 0,-1 0 0,15 5 0,-3-2 0,-1-1 0,1-1 0,0 0 0,1-1 0,0-1 0,-1-1 0,1 0 0,38-4 0,-52 2 0,1-1 0,-2 1 0,1-1 0,1 0 0,-2 0 0,1-1 0,-2 0 0,2 1 0,0-2 0,-2 1 0,1-1 0,0 0 0,-1 0 0,0 0 0,1 0 0,-2-1 0,1 1 0,0-1 0,-2 1 0,1-1 0,0 0 0,0 0 0,-1-1 0,-1 0 0,2 1 0,-2-1 0,1-8 0,1-2 0,0-1 0,-2 1 0,0 0 0,-2 0 0,0-1 0,0 1 0,-2 0 0,-7-24 0,7 33 0,-1 1 0,1-1 0,0 1 0,-1 0 0,0 0 0,-1-1 0,0 1 0,0 1 0,0 0 0,-1 0 0,-1 0 0,2 0 0,-2 1 0,0 0 0,0 0 0,1 0 0,-1 1 0,-1 0 0,-10-4 0,-13-2 0,-2 1 0,2 1 0,-46-3 0,8 2 0,-106 0 0,144 9 0,1 0 0,-2 2 0,2 1 0,0 2 0,-56 15 0,78-19 17,0 1 0,1 1 1,-1-1-1,0 2 0,1 0 0,-10 6 0,15-10-76,0 1-1,1-1 1,-2 1-1,2 0 1,-1 0 0,1 0-1,-1 0 1,1 0-1,-1 0 1,1 0 0,0 0-1,0 0 1,1 0-1,-1 0 1,1 1 0,-1-1-1,1 0 1,0 1-1,-1-1 1,1 0 0,0 2-1,1-2 1,-1 0-1,1 3 1,10 19-6767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2-09T11:40:29.766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5449 0 24575,'-9'1'0,"1"0"0,0 0 0,0 0 0,0 1 0,-16 5 0,-6 1 0,-254 63 0,-347 102 0,405-98 0,-2492 870 0,1671-525 0,908-363 0,-39 28 107,78-34-1579,69-38-5354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2-09T11:40:43.793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987 380 24575,'-37'60'0,"-57"67"0,19-27 0,-133 237 0,128-199 0,-28 61 0,52-91 0,-100 261 0,112-254 0,-64 197-1365,87-261-5461</inkml:trace>
  <inkml:trace contextRef="#ctx0" brushRef="#br0" timeOffset="1234.21">913 612 24575,'28'-70'0,"-27"61"0,1 0 0,1 1 0,0-1 0,1 1 0,0-1 0,0 0 0,1 1 0,1 0 0,-1 1 0,1-1 0,11-11 0,-16 19 0,0-1 0,1 1 0,-1-1 0,0 1 0,0-1 0,0 1 0,-1-1 0,1 1 0,0 0 0,1-1 0,-1 1 0,0 0 0,0 0 0,0 0 0,0 0 0,0 0 0,1 0 0,-1 0 0,0 0 0,0 1 0,0-1 0,0 0 0,0 0 0,1 1 0,-1-1 0,0 1 0,0-1 0,0 1 0,0-1 0,2 2 0,23 26 0,-11-6 0,-3 2 0,1 0 0,-3-1 0,0 2 0,9 35 0,21 138 0,-30-136 0,-5-38 0,87 628 0,-54 299 0,-39-707-1365,1-189-5461</inkml:trace>
  <inkml:trace contextRef="#ctx0" brushRef="#br0" timeOffset="2183.73">1288 478 24575,'6'1'0,"-1"1"0,1-1 0,0 1 0,-2-1 0,2 2 0,-1 0 0,0-1 0,0 1 0,0-1 0,-1 1 0,9 7 0,8 4 0,469 312 0,-22 32 0,-54-43 0,-260-201 0,366 279 0,-35 32 0,-270-212-1365,-174-176-5461</inkml:trace>
  <inkml:trace contextRef="#ctx0" brushRef="#br0" timeOffset="3239.47">1701 612 24575,'-2'0'0,"2"1"0,0-1 0,0 1 0,-1-1 0,1 1 0,0 0 0,0-1 0,0 1 0,0 0 0,0-1 0,0 1 0,0 0 0,0-1 0,0 1 0,0-1 0,0 1 0,0 0 0,0-1 0,1 1 0,-1-1 0,0 1 0,0 0 0,2-1 0,-2 2 0,0-2 0,1 1 0,-1-1 0,0 1 0,1-1 0,-1 1 0,1-1 0,-1 1 0,1-1 0,-1 0 0,1 1 0,-1-1 0,3 1 0,29 16 0,74 19 0,-31-14 0,2792 985-1158,-1384-481 1158,-885-346 272,49 17 300,-19 31-258,-481-163-1679,-124-54-5461</inkml:trace>
  <inkml:trace contextRef="#ctx0" brushRef="#br0" timeOffset="4441.34">2299 645 24575,'6'-3'0,"1"0"0,-1 0 0,1 1 0,-2-1 0,2 1 0,0 1 0,0-2 0,0 2 0,0 0 0,10 0 0,8-3 0,129-14 0,279 0 0,-356 16 0,1611 0 0,-653 70 0,-11 70 0,262 116 0,-14 68 0,-945-238 0,785 213-235,176 43-194,-423-104 429,-615-157 0,332 152 0,-518-202-1255,-19-11-5017</inkml:trace>
  <inkml:trace contextRef="#ctx0" brushRef="#br0" timeOffset="5628.27">2150 445 24575,'9'-7'0,"1"1"0,0 1 0,2-1 0,-2 1 0,2 1 0,-1 0 0,0 1 0,2-1 0,-2 2 0,1 0 0,0 0 0,16 0 0,-1-2 0,768-89-387,-331 44-820,2393-181-2105,-1553 213 1948,-433 30 6669,202 91-4395,-751-63-855,-297-37-55,851 96 0,5-47 0,-650-50 0,537 28 0,279 124 0,-444-56 0,-276-52 0,430 72 0,-546-67-1365,-141-29-5461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2-09T11:40:58.856"/>
    </inkml:context>
    <inkml:brush xml:id="br0">
      <inkml:brushProperty name="width" value="0.05" units="cm"/>
      <inkml:brushProperty name="height" value="0.05" units="cm"/>
      <inkml:brushProperty name="color" value="#5B2D90"/>
    </inkml:brush>
  </inkml:definitions>
  <inkml:trace contextRef="#ctx0" brushRef="#br0">4314 1101 24575,'-21'-1'0,"1"-1"0,0-1 0,1 0 0,-1-1 0,1-1 0,-27-10 0,20 7 0,-392-126 8,-266-79-1272,-828-174 994,718 191 594,659 160-291,-134-31 18,222 58-113,1 2 0,-2 2 1,-81-1-1,89 8-6764</inkml:trace>
  <inkml:trace contextRef="#ctx0" brushRef="#br0" timeOffset="1006.89">4275 1167 24575,'-5'0'0,"-17"0"0,-15 0 0,-21 0 0,-39 0 0,-40 0 0,-54 0 0,-45 0 0,-33 0 0,-21 0 0,8 0 0,-1 0 0,24 0 0,31 0 0,35 0 0,38 0 0,39 0 0,38 0-8191</inkml:trace>
  <inkml:trace contextRef="#ctx0" brushRef="#br0" timeOffset="1872.79">4015 1233 24575,'-12'0'0,"-17"12"0,-17 8 0,-12 19 0,-9 13 0,-13 9 0,-11 17 0,-9 12 0,-1 8 0,0 4 0,8-5 0,9 5 0,12-11 0,11-8 0,18-14 0,15-12 0,5-16 0,7-15-8191</inkml:trace>
  <inkml:trace contextRef="#ctx0" brushRef="#br0" timeOffset="2511.19">4128 1233 24575,'6'6'0,"2"12"0,0 21 0,-1 26 0,-3 19 0,-1 17 0,-1 15 0,-2 9 0,0 7 0,0 3 0,0 6 0,5 2 0,3-17 0,7-20 0,0-21 0,-3-26-8191</inkml:trace>
  <inkml:trace contextRef="#ctx0" brushRef="#br0" timeOffset="3170.54">4275 1233 24575,'4'1'0,"-1"-1"0,1 0 0,-1 1 0,0 0 0,1 0 0,-2 0 0,1 0 0,1 0 0,-1 1 0,-1-1 0,2 1 0,-2-1 0,0 1 0,2 0 0,1 3 0,37 41 0,-29-31 0,286 367 0,-145-178 0,1625 2406-1245,-1635-2371 1212,325 515-156,-407-666-932,-16-33-4482</inkml:trace>
  <inkml:trace contextRef="#ctx0" brushRef="#br0" timeOffset="4016.92">8732 1300 24575,'-13'0'0,"-22"5"0,-19 8 0,-18 7 0,-11 12 0,-8 0 0,-10 6 0,1 2 0,11-6 0,8-3 0,11-1 0,11-6 0,10-6 0,7-2 0,10-2-8191</inkml:trace>
  <inkml:trace contextRef="#ctx0" brushRef="#br0" timeOffset="4923.13">8806 1332 24575,'-5'6'0,"-4"13"0,-12 19 0,-8 11 0,-1 1 0,7 4 0,-1-2 0,-1-4 0,3-5 0,-1 2 0,3-1 0,5-3 0,-1-2 0,3-8-8191</inkml:trace>
  <inkml:trace contextRef="#ctx0" brushRef="#br0" timeOffset="5595.94">8770 1332 24575,'0'11'0,"6"16"0,8 19 0,16 19 0,7 21 0,5 7 0,-5 5 0,-3-4 0,0-5 0,0-8 0,-6-11 0,-8-19-8191</inkml:trace>
  <inkml:trace contextRef="#ctx0" brushRef="#br0" timeOffset="6328.9">8881 1366 24575,'-7'0'0,"6"5"0,20 8 0,26 13 0,20 7 0,2 4 0,5 2 0,-5-1 0,-7-1 0,-7-1 0,-6-1 0,-7-7 0,-7-2 0,-5-6 0,0 0 0,1 2 0,-4-3-8191</inkml:trace>
  <inkml:trace contextRef="#ctx0" brushRef="#br0" timeOffset="6960.03">8770 1300 24575,'-7'-6'0,"-14"-2"0,-36-5 0,-51 0 0,-58-9 0,-52-7 0,-52-4 0,-37-7 0,-17-3-777,3-5 777,18-6 0,48 6 0,68 12-7414</inkml:trace>
  <inkml:trace contextRef="#ctx0" brushRef="#br0" timeOffset="7820.45">9995 1828 24575,'7'0'0,"1"12"0,-1 14 0,-7 26 0,-10 20 0,-9 27 0,-15 30 0,-8 20 0,-8 15 0,-9-5 0,5-13 0,5-19 0,6-20 0,9-23 0,12-26-8191</inkml:trace>
  <inkml:trace contextRef="#ctx0" brushRef="#br0" timeOffset="8462.76">9959 1796 24575,'6'-6'0,"15"4"0,23 31 0,9 26 0,3 39 0,4 25 0,-1 26 0,-10 11 0,-10 2 0,4 1 0,0-14 0,-1-16 0,-8-23 0,-3-19 0,-1-19 0,-4-15 0,-8-10 0,-7-14-8191</inkml:trace>
  <inkml:trace contextRef="#ctx0" brushRef="#br0" timeOffset="9043.02">10293 1762 24575,'96'62'0,"-3"3"0,-3 4 0,146 146 0,191 266 0,-340-377 0,274 305-1365,-326-366-5461</inkml:trace>
  <inkml:trace contextRef="#ctx0" brushRef="#br0" timeOffset="9745.04">10368 1597 24575,'20'5'0,"2"1"0,-2 1 0,22 10 0,-11-5 0,175 69 0,290 157 0,-331-160 133,-28-17-1631,-115-49-5328</inkml:trace>
  <inkml:trace contextRef="#ctx0" brushRef="#br0" timeOffset="10483.68">10180 1696 24575,'101'2'0,"-2"4"0,149 26 0,-68 6 0,38 6 0,466 52 0,-621-87-1365,-14-4-5461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2-09T11:41:13.563"/>
    </inkml:context>
    <inkml:brush xml:id="br0">
      <inkml:brushProperty name="width" value="0.05" units="cm"/>
      <inkml:brushProperty name="height" value="0.05" units="cm"/>
      <inkml:brushProperty name="color" value="#5B2D90"/>
    </inkml:brush>
  </inkml:definitions>
  <inkml:trace contextRef="#ctx0" brushRef="#br0">1 0 24575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2-09T11:41:14.011"/>
    </inkml:context>
    <inkml:brush xml:id="br0">
      <inkml:brushProperty name="width" value="0.05" units="cm"/>
      <inkml:brushProperty name="height" value="0.05" units="cm"/>
      <inkml:brushProperty name="color" value="#5B2D90"/>
    </inkml:brush>
  </inkml:definitions>
  <inkml:trace contextRef="#ctx0" brushRef="#br0">1 1 24575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2-09T11:41:18.013"/>
    </inkml:context>
    <inkml:brush xml:id="br0">
      <inkml:brushProperty name="width" value="0.05" units="cm"/>
      <inkml:brushProperty name="height" value="0.05" units="cm"/>
      <inkml:brushProperty name="color" value="#5B2D90"/>
    </inkml:brush>
  </inkml:definitions>
  <inkml:trace contextRef="#ctx0" brushRef="#br0">0 0 24575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2-09T12:12:53.80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0 0 24575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2-09T12:12:56.23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 24575,'4'0'0,"6"0"0,0 0-8191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72"/>
  <sheetViews>
    <sheetView showGridLines="0" tabSelected="1" zoomScale="110" zoomScaleNormal="110" workbookViewId="0">
      <selection activeCell="X38" sqref="X38"/>
    </sheetView>
  </sheetViews>
  <sheetFormatPr baseColWidth="10" defaultColWidth="8.83203125" defaultRowHeight="15" outlineLevelRow="1" x14ac:dyDescent="0.2"/>
  <cols>
    <col min="2" max="2" width="5.5" customWidth="1"/>
    <col min="3" max="22" width="7.6640625" customWidth="1"/>
    <col min="23" max="23" width="3.6640625" customWidth="1"/>
    <col min="24" max="24" width="10.6640625" customWidth="1"/>
  </cols>
  <sheetData>
    <row r="1" spans="2:37" ht="19" x14ac:dyDescent="0.25">
      <c r="B1" s="3"/>
      <c r="Q1" t="s">
        <v>37</v>
      </c>
      <c r="AB1" t="s">
        <v>46</v>
      </c>
    </row>
    <row r="2" spans="2:37" x14ac:dyDescent="0.2">
      <c r="C2" t="s">
        <v>27</v>
      </c>
    </row>
    <row r="3" spans="2:37" ht="16" thickBot="1" x14ac:dyDescent="0.25">
      <c r="C3" s="13" t="s">
        <v>6</v>
      </c>
      <c r="J3" s="13" t="s">
        <v>7</v>
      </c>
      <c r="Q3" s="13" t="s">
        <v>28</v>
      </c>
      <c r="T3" s="65" t="s">
        <v>38</v>
      </c>
      <c r="AA3" t="s">
        <v>13</v>
      </c>
    </row>
    <row r="4" spans="2:37" ht="30" customHeight="1" x14ac:dyDescent="0.2">
      <c r="C4" s="5"/>
      <c r="D4" s="6" t="s">
        <v>12</v>
      </c>
      <c r="E4" s="6" t="s">
        <v>8</v>
      </c>
      <c r="F4" s="6" t="s">
        <v>9</v>
      </c>
      <c r="G4" s="6" t="s">
        <v>10</v>
      </c>
      <c r="H4" s="7" t="s">
        <v>11</v>
      </c>
      <c r="I4" s="1"/>
      <c r="J4" s="5"/>
      <c r="K4" s="6" t="str">
        <f>D4</f>
        <v>very low</v>
      </c>
      <c r="L4" s="6" t="str">
        <f>E4</f>
        <v>low</v>
      </c>
      <c r="M4" s="6" t="str">
        <f>F4</f>
        <v>middle</v>
      </c>
      <c r="N4" s="6" t="str">
        <f>G4</f>
        <v>high</v>
      </c>
      <c r="O4" s="7" t="str">
        <f>H4</f>
        <v>very high</v>
      </c>
      <c r="Q4" s="5"/>
      <c r="R4" s="6" t="str">
        <f>D4</f>
        <v>very low</v>
      </c>
      <c r="S4" s="6" t="str">
        <f>E4</f>
        <v>low</v>
      </c>
      <c r="T4" s="6" t="str">
        <f>F4</f>
        <v>middle</v>
      </c>
      <c r="U4" s="6" t="str">
        <f>G4</f>
        <v>high</v>
      </c>
      <c r="V4" s="7" t="str">
        <f>H4</f>
        <v>very high</v>
      </c>
    </row>
    <row r="5" spans="2:37" ht="30" customHeight="1" x14ac:dyDescent="0.2">
      <c r="C5" s="8" t="s">
        <v>13</v>
      </c>
      <c r="D5" s="4">
        <v>0.1</v>
      </c>
      <c r="E5" s="4">
        <v>0.2</v>
      </c>
      <c r="F5" s="4">
        <v>0.5</v>
      </c>
      <c r="G5" s="4">
        <v>0.7</v>
      </c>
      <c r="H5" s="9">
        <v>0.9</v>
      </c>
      <c r="I5" s="2"/>
      <c r="J5" s="8" t="str">
        <f t="shared" ref="J5:J11" si="0">C5</f>
        <v>A</v>
      </c>
      <c r="K5" s="4">
        <v>0.1</v>
      </c>
      <c r="L5" s="4">
        <v>0.1</v>
      </c>
      <c r="M5" s="4">
        <v>0.1</v>
      </c>
      <c r="N5" s="4">
        <v>0.1</v>
      </c>
      <c r="O5" s="9">
        <v>0.1</v>
      </c>
      <c r="Q5" s="8" t="str">
        <f t="shared" ref="Q5:Q11" si="1">C5</f>
        <v>A</v>
      </c>
      <c r="R5" s="24">
        <f>D5-K5</f>
        <v>0</v>
      </c>
      <c r="S5" s="24">
        <f t="shared" ref="S5:V5" si="2">E5-L5</f>
        <v>0.1</v>
      </c>
      <c r="T5" s="24">
        <f t="shared" si="2"/>
        <v>0.4</v>
      </c>
      <c r="U5" s="84">
        <f t="shared" si="2"/>
        <v>0.6</v>
      </c>
      <c r="V5" s="85">
        <f t="shared" si="2"/>
        <v>0.8</v>
      </c>
      <c r="AB5" t="s">
        <v>14</v>
      </c>
      <c r="AC5" t="s">
        <v>21</v>
      </c>
      <c r="AK5" t="s">
        <v>19</v>
      </c>
    </row>
    <row r="6" spans="2:37" ht="30" customHeight="1" x14ac:dyDescent="0.2">
      <c r="C6" s="8" t="s">
        <v>14</v>
      </c>
      <c r="D6" s="4">
        <v>0.05</v>
      </c>
      <c r="E6" s="4">
        <v>0.15</v>
      </c>
      <c r="F6" s="4">
        <v>0.5</v>
      </c>
      <c r="G6" s="4">
        <v>0.75</v>
      </c>
      <c r="H6" s="9">
        <v>1</v>
      </c>
      <c r="I6" s="2"/>
      <c r="J6" s="8" t="str">
        <f t="shared" si="0"/>
        <v>B</v>
      </c>
      <c r="K6" s="4">
        <v>0.1</v>
      </c>
      <c r="L6" s="4">
        <v>0.1</v>
      </c>
      <c r="M6" s="4">
        <v>0.1</v>
      </c>
      <c r="N6" s="4">
        <v>0.1</v>
      </c>
      <c r="O6" s="9">
        <v>0.1</v>
      </c>
      <c r="Q6" s="8" t="str">
        <f t="shared" si="1"/>
        <v>B</v>
      </c>
      <c r="R6" s="24">
        <f t="shared" ref="R6:R11" si="3">D6-K6</f>
        <v>-0.05</v>
      </c>
      <c r="S6" s="24">
        <f t="shared" ref="S6:S11" si="4">E6-L6</f>
        <v>4.9999999999999989E-2</v>
      </c>
      <c r="T6" s="24">
        <f t="shared" ref="T6:T11" si="5">F6-M6</f>
        <v>0.4</v>
      </c>
      <c r="U6" s="84">
        <f t="shared" ref="U6:U11" si="6">G6-N6</f>
        <v>0.65</v>
      </c>
      <c r="V6" s="85">
        <f t="shared" ref="V6:V11" si="7">H6-O6</f>
        <v>0.9</v>
      </c>
      <c r="AE6" t="s">
        <v>16</v>
      </c>
      <c r="AJ6" t="s">
        <v>18</v>
      </c>
    </row>
    <row r="7" spans="2:37" ht="30" customHeight="1" x14ac:dyDescent="0.2">
      <c r="C7" s="8" t="s">
        <v>15</v>
      </c>
      <c r="D7" s="4">
        <v>0.05</v>
      </c>
      <c r="E7" s="4">
        <v>0.15</v>
      </c>
      <c r="F7" s="4">
        <v>0.5</v>
      </c>
      <c r="G7" s="4">
        <v>0.75</v>
      </c>
      <c r="H7" s="9">
        <v>1</v>
      </c>
      <c r="I7" s="2"/>
      <c r="J7" s="8" t="str">
        <f t="shared" si="0"/>
        <v xml:space="preserve">C </v>
      </c>
      <c r="K7" s="4">
        <v>0.1</v>
      </c>
      <c r="L7" s="4">
        <v>0.1</v>
      </c>
      <c r="M7" s="4">
        <v>0.1</v>
      </c>
      <c r="N7" s="4">
        <v>0.1</v>
      </c>
      <c r="O7" s="9">
        <v>0.1</v>
      </c>
      <c r="P7" s="65" t="s">
        <v>39</v>
      </c>
      <c r="Q7" s="8" t="str">
        <f t="shared" si="1"/>
        <v xml:space="preserve">C </v>
      </c>
      <c r="R7" s="24">
        <f t="shared" si="3"/>
        <v>-0.05</v>
      </c>
      <c r="S7" s="24">
        <f t="shared" si="4"/>
        <v>4.9999999999999989E-2</v>
      </c>
      <c r="T7" s="24">
        <f t="shared" si="5"/>
        <v>0.4</v>
      </c>
      <c r="U7" s="84">
        <f t="shared" si="6"/>
        <v>0.65</v>
      </c>
      <c r="V7" s="85">
        <f t="shared" si="7"/>
        <v>0.9</v>
      </c>
      <c r="AG7" t="s">
        <v>17</v>
      </c>
    </row>
    <row r="8" spans="2:37" ht="30" customHeight="1" x14ac:dyDescent="0.2">
      <c r="C8" s="8" t="s">
        <v>16</v>
      </c>
      <c r="D8" s="4">
        <f>D5+D6</f>
        <v>0.15000000000000002</v>
      </c>
      <c r="E8" s="4">
        <f t="shared" ref="E8:H8" si="8">E5+E6</f>
        <v>0.35</v>
      </c>
      <c r="F8" s="4">
        <f t="shared" si="8"/>
        <v>1</v>
      </c>
      <c r="G8" s="4">
        <f t="shared" si="8"/>
        <v>1.45</v>
      </c>
      <c r="H8" s="9">
        <f t="shared" si="8"/>
        <v>1.9</v>
      </c>
      <c r="I8" s="2"/>
      <c r="J8" s="8" t="str">
        <f t="shared" si="0"/>
        <v>AB</v>
      </c>
      <c r="K8" s="4">
        <v>0.4</v>
      </c>
      <c r="L8" s="4">
        <v>0.4</v>
      </c>
      <c r="M8" s="4">
        <v>0.4</v>
      </c>
      <c r="N8" s="4">
        <v>0.4</v>
      </c>
      <c r="O8" s="9">
        <v>0.4</v>
      </c>
      <c r="Q8" s="8" t="str">
        <f t="shared" si="1"/>
        <v>AB</v>
      </c>
      <c r="R8" s="24">
        <f t="shared" si="3"/>
        <v>-0.25</v>
      </c>
      <c r="S8" s="24">
        <f t="shared" si="4"/>
        <v>-5.0000000000000044E-2</v>
      </c>
      <c r="T8" s="24">
        <f t="shared" si="5"/>
        <v>0.6</v>
      </c>
      <c r="U8" s="84">
        <f t="shared" si="6"/>
        <v>1.0499999999999998</v>
      </c>
      <c r="V8" s="85">
        <f t="shared" si="7"/>
        <v>1.5</v>
      </c>
    </row>
    <row r="9" spans="2:37" ht="30" customHeight="1" x14ac:dyDescent="0.2">
      <c r="C9" s="8" t="s">
        <v>17</v>
      </c>
      <c r="D9" s="4">
        <f>D6+D7</f>
        <v>0.1</v>
      </c>
      <c r="E9" s="4">
        <f t="shared" ref="E9:H9" si="9">E6+E7</f>
        <v>0.3</v>
      </c>
      <c r="F9" s="4">
        <f t="shared" si="9"/>
        <v>1</v>
      </c>
      <c r="G9" s="4">
        <f t="shared" si="9"/>
        <v>1.5</v>
      </c>
      <c r="H9" s="9">
        <f t="shared" si="9"/>
        <v>2</v>
      </c>
      <c r="I9" s="2"/>
      <c r="J9" s="8" t="str">
        <f t="shared" si="0"/>
        <v>BC</v>
      </c>
      <c r="K9" s="4">
        <v>0.4</v>
      </c>
      <c r="L9" s="4">
        <v>0.4</v>
      </c>
      <c r="M9" s="4">
        <v>0.4</v>
      </c>
      <c r="N9" s="4">
        <v>0.4</v>
      </c>
      <c r="O9" s="9">
        <v>0.4</v>
      </c>
      <c r="Q9" s="8" t="str">
        <f t="shared" si="1"/>
        <v>BC</v>
      </c>
      <c r="R9" s="24">
        <f t="shared" si="3"/>
        <v>-0.30000000000000004</v>
      </c>
      <c r="S9" s="24">
        <f t="shared" si="4"/>
        <v>-0.10000000000000003</v>
      </c>
      <c r="T9" s="24">
        <f t="shared" si="5"/>
        <v>0.6</v>
      </c>
      <c r="U9" s="84">
        <f t="shared" si="6"/>
        <v>1.1000000000000001</v>
      </c>
      <c r="V9" s="85">
        <f t="shared" si="7"/>
        <v>1.6</v>
      </c>
    </row>
    <row r="10" spans="2:37" ht="30" customHeight="1" x14ac:dyDescent="0.2">
      <c r="C10" s="8" t="s">
        <v>18</v>
      </c>
      <c r="D10" s="4">
        <f>D5+D7</f>
        <v>0.15000000000000002</v>
      </c>
      <c r="E10" s="4">
        <f t="shared" ref="E10:H10" si="10">E5+E7</f>
        <v>0.35</v>
      </c>
      <c r="F10" s="4">
        <f t="shared" si="10"/>
        <v>1</v>
      </c>
      <c r="G10" s="4">
        <f t="shared" si="10"/>
        <v>1.45</v>
      </c>
      <c r="H10" s="9">
        <f t="shared" si="10"/>
        <v>1.9</v>
      </c>
      <c r="I10" s="2"/>
      <c r="J10" s="8" t="str">
        <f t="shared" si="0"/>
        <v>AC</v>
      </c>
      <c r="K10" s="4">
        <v>0.4</v>
      </c>
      <c r="L10" s="4">
        <v>0.4</v>
      </c>
      <c r="M10" s="4">
        <v>0.4</v>
      </c>
      <c r="N10" s="4">
        <v>0.4</v>
      </c>
      <c r="O10" s="9">
        <v>0.4</v>
      </c>
      <c r="Q10" s="8" t="str">
        <f t="shared" si="1"/>
        <v>AC</v>
      </c>
      <c r="R10" s="24">
        <f t="shared" si="3"/>
        <v>-0.25</v>
      </c>
      <c r="S10" s="24">
        <f t="shared" si="4"/>
        <v>-5.0000000000000044E-2</v>
      </c>
      <c r="T10" s="24">
        <f t="shared" si="5"/>
        <v>0.6</v>
      </c>
      <c r="U10" s="84">
        <f t="shared" si="6"/>
        <v>1.0499999999999998</v>
      </c>
      <c r="V10" s="85">
        <f t="shared" si="7"/>
        <v>1.5</v>
      </c>
    </row>
    <row r="11" spans="2:37" ht="30" customHeight="1" thickBot="1" x14ac:dyDescent="0.25">
      <c r="C11" s="10" t="s">
        <v>19</v>
      </c>
      <c r="D11" s="11">
        <f>D5+D6+D7</f>
        <v>0.2</v>
      </c>
      <c r="E11" s="11">
        <f t="shared" ref="E11:H11" si="11">E5+E6+E7</f>
        <v>0.5</v>
      </c>
      <c r="F11" s="11">
        <f t="shared" si="11"/>
        <v>1.5</v>
      </c>
      <c r="G11" s="11">
        <f t="shared" si="11"/>
        <v>2.2000000000000002</v>
      </c>
      <c r="H11" s="12">
        <f t="shared" si="11"/>
        <v>2.9</v>
      </c>
      <c r="I11" s="2"/>
      <c r="J11" s="10" t="str">
        <f t="shared" si="0"/>
        <v>ABC</v>
      </c>
      <c r="K11" s="11">
        <v>1</v>
      </c>
      <c r="L11" s="11">
        <v>1</v>
      </c>
      <c r="M11" s="11">
        <v>1</v>
      </c>
      <c r="N11" s="11">
        <v>1</v>
      </c>
      <c r="O11" s="12">
        <v>1</v>
      </c>
      <c r="Q11" s="10" t="str">
        <f t="shared" si="1"/>
        <v>ABC</v>
      </c>
      <c r="R11" s="25">
        <f t="shared" si="3"/>
        <v>-0.8</v>
      </c>
      <c r="S11" s="25">
        <f t="shared" si="4"/>
        <v>-0.5</v>
      </c>
      <c r="T11" s="25">
        <f t="shared" si="5"/>
        <v>0.5</v>
      </c>
      <c r="U11" s="86">
        <f t="shared" si="6"/>
        <v>1.2000000000000002</v>
      </c>
      <c r="V11" s="87">
        <f t="shared" si="7"/>
        <v>1.9</v>
      </c>
    </row>
    <row r="12" spans="2:37" ht="15" customHeight="1" x14ac:dyDescent="0.2">
      <c r="J12" s="8">
        <f>C13</f>
        <v>0</v>
      </c>
      <c r="Q12" s="26" t="s">
        <v>20</v>
      </c>
      <c r="R12" s="14">
        <v>0.1</v>
      </c>
      <c r="S12" s="14">
        <v>0.2</v>
      </c>
      <c r="T12" s="14">
        <v>0.3</v>
      </c>
      <c r="U12" s="88">
        <v>0.3</v>
      </c>
      <c r="V12" s="88">
        <v>0.1</v>
      </c>
      <c r="X12" s="65" t="s">
        <v>31</v>
      </c>
    </row>
    <row r="13" spans="2:37" ht="15" customHeight="1" x14ac:dyDescent="0.2">
      <c r="C13" s="66"/>
      <c r="D13" s="67"/>
      <c r="E13" s="67"/>
      <c r="F13" s="67"/>
      <c r="G13" s="67"/>
      <c r="H13" s="67"/>
      <c r="Q13" s="49"/>
      <c r="R13" s="14"/>
      <c r="S13" s="14"/>
      <c r="T13" s="14"/>
      <c r="U13" s="88"/>
      <c r="V13" s="88"/>
      <c r="W13" s="14"/>
    </row>
    <row r="14" spans="2:37" ht="15" customHeight="1" x14ac:dyDescent="0.2">
      <c r="C14" s="66" t="s">
        <v>40</v>
      </c>
      <c r="D14" s="67"/>
      <c r="E14" s="67"/>
      <c r="F14" s="67"/>
      <c r="G14" s="67"/>
      <c r="H14" s="67"/>
      <c r="Q14" s="49"/>
      <c r="R14" s="14"/>
      <c r="S14" s="14"/>
      <c r="T14" s="14"/>
      <c r="U14" s="14"/>
      <c r="V14" s="14"/>
      <c r="W14" s="14"/>
    </row>
    <row r="15" spans="2:37" ht="15" customHeight="1" x14ac:dyDescent="0.2">
      <c r="B15" s="34" t="s">
        <v>43</v>
      </c>
      <c r="R15" s="14"/>
      <c r="S15" s="14"/>
      <c r="T15" s="14"/>
      <c r="U15" s="14"/>
      <c r="V15" s="14"/>
      <c r="W15" s="14"/>
      <c r="X15" s="14"/>
      <c r="Y15" s="14"/>
      <c r="Z15" s="14"/>
    </row>
    <row r="16" spans="2:37" ht="15" customHeight="1" x14ac:dyDescent="0.2">
      <c r="C16" s="33"/>
      <c r="R16" s="14"/>
      <c r="S16" s="14"/>
      <c r="T16" s="14"/>
      <c r="U16" s="14"/>
      <c r="V16" s="14"/>
    </row>
    <row r="17" spans="2:22" ht="15" customHeight="1" x14ac:dyDescent="0.2">
      <c r="R17" s="14"/>
      <c r="S17" s="14"/>
      <c r="T17" s="14"/>
      <c r="U17" s="14"/>
      <c r="V17" s="14"/>
    </row>
    <row r="18" spans="2:22" ht="15" customHeight="1" x14ac:dyDescent="0.2">
      <c r="J18" t="s">
        <v>44</v>
      </c>
      <c r="R18" s="14"/>
      <c r="S18" s="14"/>
      <c r="T18" s="14"/>
      <c r="U18" s="14" t="s">
        <v>45</v>
      </c>
      <c r="V18" s="14"/>
    </row>
    <row r="19" spans="2:22" ht="15" customHeight="1" x14ac:dyDescent="0.2">
      <c r="C19" s="36" t="s">
        <v>4</v>
      </c>
      <c r="D19" s="37" t="s">
        <v>5</v>
      </c>
      <c r="R19" s="14"/>
      <c r="S19" s="14"/>
      <c r="T19" s="14"/>
      <c r="U19" s="14"/>
      <c r="V19" s="14"/>
    </row>
    <row r="20" spans="2:22" ht="15" customHeight="1" x14ac:dyDescent="0.2">
      <c r="B20" s="1" t="s">
        <v>13</v>
      </c>
      <c r="C20" s="38">
        <v>0</v>
      </c>
      <c r="D20" s="40">
        <v>0.8</v>
      </c>
      <c r="R20" s="14"/>
      <c r="S20" s="14"/>
      <c r="T20" s="14"/>
      <c r="U20" s="14"/>
      <c r="V20" s="14"/>
    </row>
    <row r="21" spans="2:22" ht="15" customHeight="1" x14ac:dyDescent="0.2">
      <c r="B21" s="1" t="s">
        <v>14</v>
      </c>
      <c r="C21" s="45">
        <f t="shared" ref="C21:C26" si="12">MIN(R6:V6)</f>
        <v>-0.05</v>
      </c>
      <c r="D21" s="46">
        <f t="shared" ref="D21:D26" si="13">MAX(R6:V6)</f>
        <v>0.9</v>
      </c>
      <c r="E21" s="28"/>
      <c r="R21" s="14"/>
      <c r="S21" s="14"/>
      <c r="T21" s="14"/>
      <c r="U21" s="14"/>
      <c r="V21" s="14"/>
    </row>
    <row r="22" spans="2:22" ht="15" customHeight="1" x14ac:dyDescent="0.2">
      <c r="B22" s="1" t="s">
        <v>15</v>
      </c>
      <c r="C22" s="45">
        <f t="shared" si="12"/>
        <v>-0.05</v>
      </c>
      <c r="D22" s="46">
        <f t="shared" si="13"/>
        <v>0.9</v>
      </c>
      <c r="E22" s="28"/>
      <c r="R22" s="14"/>
      <c r="S22" s="14"/>
      <c r="T22" s="14"/>
      <c r="U22" s="14"/>
      <c r="V22" s="14"/>
    </row>
    <row r="23" spans="2:22" ht="15" customHeight="1" x14ac:dyDescent="0.2">
      <c r="B23" s="1" t="s">
        <v>16</v>
      </c>
      <c r="C23" s="47">
        <f t="shared" si="12"/>
        <v>-0.25</v>
      </c>
      <c r="D23" s="48">
        <f t="shared" si="13"/>
        <v>1.5</v>
      </c>
      <c r="E23" s="29"/>
      <c r="R23" s="14"/>
      <c r="S23" s="14"/>
      <c r="T23" s="14"/>
      <c r="U23" s="14"/>
      <c r="V23" s="14"/>
    </row>
    <row r="24" spans="2:22" ht="15" customHeight="1" x14ac:dyDescent="0.2">
      <c r="B24" s="1" t="s">
        <v>17</v>
      </c>
      <c r="C24" s="41">
        <f t="shared" si="12"/>
        <v>-0.30000000000000004</v>
      </c>
      <c r="D24" s="42">
        <f t="shared" si="13"/>
        <v>1.6</v>
      </c>
      <c r="E24" s="27"/>
      <c r="R24" s="14"/>
      <c r="S24" s="14"/>
      <c r="T24" s="14"/>
      <c r="U24" s="14"/>
      <c r="V24" s="14"/>
    </row>
    <row r="25" spans="2:22" ht="15" customHeight="1" x14ac:dyDescent="0.2">
      <c r="B25" s="1" t="s">
        <v>18</v>
      </c>
      <c r="C25" s="47">
        <f t="shared" si="12"/>
        <v>-0.25</v>
      </c>
      <c r="D25" s="48">
        <f t="shared" si="13"/>
        <v>1.5</v>
      </c>
      <c r="E25" s="29"/>
      <c r="R25" s="14"/>
      <c r="S25" s="14"/>
      <c r="T25" s="14"/>
      <c r="U25" s="14"/>
      <c r="V25" s="14"/>
    </row>
    <row r="26" spans="2:22" ht="15" customHeight="1" x14ac:dyDescent="0.2">
      <c r="B26" s="1" t="s">
        <v>19</v>
      </c>
      <c r="C26" s="43">
        <f t="shared" si="12"/>
        <v>-0.8</v>
      </c>
      <c r="D26" s="44">
        <f t="shared" si="13"/>
        <v>1.9</v>
      </c>
      <c r="R26" s="14"/>
      <c r="S26" s="14"/>
      <c r="T26" s="14"/>
      <c r="U26" s="14"/>
      <c r="V26" s="14"/>
    </row>
    <row r="27" spans="2:22" ht="15" customHeight="1" x14ac:dyDescent="0.2">
      <c r="R27" s="14"/>
      <c r="S27" s="14"/>
      <c r="T27" s="14"/>
      <c r="U27" s="14"/>
      <c r="V27" s="14"/>
    </row>
    <row r="28" spans="2:22" ht="15" customHeight="1" x14ac:dyDescent="0.2">
      <c r="R28" s="14"/>
      <c r="S28" s="14"/>
      <c r="T28" s="14"/>
      <c r="U28" s="14"/>
      <c r="V28" s="14"/>
    </row>
    <row r="29" spans="2:22" ht="15" customHeight="1" x14ac:dyDescent="0.2">
      <c r="R29" s="14"/>
      <c r="S29" s="14"/>
      <c r="T29" s="14"/>
      <c r="U29" s="14"/>
      <c r="V29" s="14"/>
    </row>
    <row r="30" spans="2:22" ht="15" customHeight="1" x14ac:dyDescent="0.2">
      <c r="R30" s="14"/>
      <c r="S30" s="14"/>
      <c r="T30" s="14"/>
      <c r="U30" s="14"/>
      <c r="V30" s="14"/>
    </row>
    <row r="31" spans="2:22" ht="15" customHeight="1" x14ac:dyDescent="0.2">
      <c r="R31" s="14"/>
      <c r="S31" s="14"/>
      <c r="T31" s="14"/>
      <c r="U31" s="14"/>
      <c r="V31" s="14"/>
    </row>
    <row r="32" spans="2:22" ht="15" customHeight="1" x14ac:dyDescent="0.2">
      <c r="R32" s="14"/>
      <c r="S32" s="14"/>
      <c r="T32" s="14"/>
      <c r="U32" s="14"/>
      <c r="V32" s="14"/>
    </row>
    <row r="33" spans="1:22" ht="15" customHeight="1" x14ac:dyDescent="0.2">
      <c r="R33" s="14"/>
      <c r="S33" s="14"/>
      <c r="T33" s="14"/>
      <c r="U33" s="14"/>
      <c r="V33" s="14"/>
    </row>
    <row r="34" spans="1:22" ht="15" customHeight="1" x14ac:dyDescent="0.2">
      <c r="R34" s="14"/>
      <c r="S34" s="14"/>
      <c r="T34" s="14"/>
      <c r="U34" s="14"/>
      <c r="V34" s="14"/>
    </row>
    <row r="35" spans="1:22" ht="15" customHeight="1" x14ac:dyDescent="0.2">
      <c r="R35" s="14"/>
      <c r="S35" s="14"/>
      <c r="T35" s="14"/>
      <c r="U35" s="14"/>
      <c r="V35" s="14"/>
    </row>
    <row r="36" spans="1:22" ht="15" customHeight="1" x14ac:dyDescent="0.2">
      <c r="R36" s="14"/>
      <c r="S36" s="14"/>
      <c r="T36" s="14"/>
      <c r="U36" s="14"/>
      <c r="V36" s="14"/>
    </row>
    <row r="37" spans="1:22" ht="15" customHeight="1" x14ac:dyDescent="0.2">
      <c r="R37" s="14"/>
      <c r="S37" s="14"/>
      <c r="T37" s="14"/>
      <c r="U37" s="14"/>
      <c r="V37" s="14"/>
    </row>
    <row r="38" spans="1:22" ht="15" customHeight="1" x14ac:dyDescent="0.2">
      <c r="R38" s="14"/>
      <c r="S38" s="14"/>
      <c r="T38" s="14"/>
      <c r="U38" s="14"/>
      <c r="V38" s="14"/>
    </row>
    <row r="39" spans="1:22" ht="15" customHeight="1" x14ac:dyDescent="0.2">
      <c r="R39" s="14"/>
      <c r="S39" s="14"/>
      <c r="T39" s="14"/>
      <c r="U39" s="14"/>
      <c r="V39" s="14"/>
    </row>
    <row r="40" spans="1:22" ht="15" customHeight="1" x14ac:dyDescent="0.2">
      <c r="B40" s="35" t="s">
        <v>29</v>
      </c>
      <c r="R40" s="14"/>
      <c r="S40" s="14"/>
      <c r="T40" s="14"/>
      <c r="U40" s="14"/>
      <c r="V40" s="14"/>
    </row>
    <row r="41" spans="1:22" ht="15" customHeight="1" x14ac:dyDescent="0.2">
      <c r="C41" t="s">
        <v>41</v>
      </c>
      <c r="D41" t="s">
        <v>42</v>
      </c>
      <c r="E41" t="s">
        <v>32</v>
      </c>
    </row>
    <row r="42" spans="1:22" ht="15" customHeight="1" x14ac:dyDescent="0.2">
      <c r="C42" s="68" t="s">
        <v>13</v>
      </c>
      <c r="D42" s="69"/>
      <c r="E42" s="90" t="s">
        <v>14</v>
      </c>
      <c r="F42" s="91"/>
      <c r="G42" s="90" t="s">
        <v>21</v>
      </c>
      <c r="H42" s="91"/>
      <c r="I42" s="90" t="s">
        <v>16</v>
      </c>
      <c r="J42" s="91"/>
      <c r="K42" s="90" t="s">
        <v>17</v>
      </c>
      <c r="L42" s="91"/>
      <c r="M42" s="90" t="s">
        <v>18</v>
      </c>
      <c r="N42" s="91"/>
      <c r="O42" s="68" t="s">
        <v>19</v>
      </c>
      <c r="P42" s="69"/>
    </row>
    <row r="43" spans="1:22" ht="15" customHeight="1" x14ac:dyDescent="0.2">
      <c r="C43" s="4" t="s">
        <v>30</v>
      </c>
      <c r="D43" s="4" t="s">
        <v>47</v>
      </c>
      <c r="E43" s="92" t="s">
        <v>30</v>
      </c>
      <c r="F43" s="92" t="s">
        <v>47</v>
      </c>
      <c r="G43" s="92" t="s">
        <v>30</v>
      </c>
      <c r="H43" s="92" t="s">
        <v>47</v>
      </c>
      <c r="I43" s="92" t="s">
        <v>30</v>
      </c>
      <c r="J43" s="92" t="s">
        <v>47</v>
      </c>
      <c r="K43" s="92" t="s">
        <v>30</v>
      </c>
      <c r="L43" s="92" t="s">
        <v>47</v>
      </c>
      <c r="M43" s="92" t="s">
        <v>30</v>
      </c>
      <c r="N43" s="92" t="s">
        <v>47</v>
      </c>
      <c r="O43" s="4" t="s">
        <v>30</v>
      </c>
      <c r="P43" s="4" t="s">
        <v>47</v>
      </c>
    </row>
    <row r="44" spans="1:22" ht="15" customHeight="1" x14ac:dyDescent="0.2">
      <c r="A44" s="89" t="s">
        <v>48</v>
      </c>
      <c r="B44" s="78"/>
      <c r="C44" s="15">
        <v>0</v>
      </c>
      <c r="D44" s="16">
        <v>1</v>
      </c>
      <c r="E44" s="50">
        <v>-0.05</v>
      </c>
      <c r="F44" s="51">
        <f t="shared" ref="F44:F53" si="14">$D44</f>
        <v>1</v>
      </c>
      <c r="G44" s="50">
        <v>-0.05</v>
      </c>
      <c r="H44" s="51">
        <f t="shared" ref="H44:H53" si="15">$D44</f>
        <v>1</v>
      </c>
      <c r="I44" s="50">
        <v>-0.25</v>
      </c>
      <c r="J44" s="51">
        <f t="shared" ref="J44:J53" si="16">$D44</f>
        <v>1</v>
      </c>
      <c r="K44" s="50">
        <v>-0.3</v>
      </c>
      <c r="L44" s="51">
        <f t="shared" ref="L44:L53" si="17">$D44</f>
        <v>1</v>
      </c>
      <c r="M44" s="50">
        <v>-0.25</v>
      </c>
      <c r="N44" s="51">
        <f t="shared" ref="N44:N53" si="18">$D44</f>
        <v>1</v>
      </c>
      <c r="O44" s="50">
        <v>-0.8</v>
      </c>
      <c r="P44" s="51">
        <f t="shared" ref="P44:P53" si="19">$D44</f>
        <v>1</v>
      </c>
    </row>
    <row r="45" spans="1:22" ht="15" customHeight="1" x14ac:dyDescent="0.2">
      <c r="A45" s="89"/>
      <c r="B45" s="78"/>
      <c r="C45" s="15">
        <v>0</v>
      </c>
      <c r="D45" s="16">
        <v>0.9</v>
      </c>
      <c r="E45" s="50">
        <v>-0.05</v>
      </c>
      <c r="F45" s="51">
        <f t="shared" si="14"/>
        <v>0.9</v>
      </c>
      <c r="G45" s="50">
        <v>-0.05</v>
      </c>
      <c r="H45" s="51">
        <f t="shared" si="15"/>
        <v>0.9</v>
      </c>
      <c r="I45" s="50">
        <v>-0.25</v>
      </c>
      <c r="J45" s="51">
        <f t="shared" si="16"/>
        <v>0.9</v>
      </c>
      <c r="K45" s="50">
        <v>-0.3</v>
      </c>
      <c r="L45" s="51">
        <f t="shared" si="17"/>
        <v>0.9</v>
      </c>
      <c r="M45" s="50">
        <v>-0.25</v>
      </c>
      <c r="N45" s="51">
        <f t="shared" si="18"/>
        <v>0.9</v>
      </c>
      <c r="O45" s="50">
        <v>-0.8</v>
      </c>
      <c r="P45" s="51">
        <f t="shared" si="19"/>
        <v>0.9</v>
      </c>
    </row>
    <row r="46" spans="1:22" ht="15" customHeight="1" x14ac:dyDescent="0.2">
      <c r="C46" s="15">
        <v>0.1</v>
      </c>
      <c r="D46" s="16">
        <v>0.9</v>
      </c>
      <c r="E46" s="50">
        <v>0.05</v>
      </c>
      <c r="F46" s="51">
        <f t="shared" si="14"/>
        <v>0.9</v>
      </c>
      <c r="G46" s="50">
        <v>0.05</v>
      </c>
      <c r="H46" s="51">
        <f t="shared" si="15"/>
        <v>0.9</v>
      </c>
      <c r="I46" s="50">
        <v>-0.05</v>
      </c>
      <c r="J46" s="51">
        <f t="shared" si="16"/>
        <v>0.9</v>
      </c>
      <c r="K46" s="50">
        <v>-0.1</v>
      </c>
      <c r="L46" s="51">
        <f t="shared" si="17"/>
        <v>0.9</v>
      </c>
      <c r="M46" s="50">
        <v>-0.05</v>
      </c>
      <c r="N46" s="51">
        <f t="shared" si="18"/>
        <v>0.9</v>
      </c>
      <c r="O46" s="50">
        <v>-0.5</v>
      </c>
      <c r="P46" s="51">
        <f t="shared" si="19"/>
        <v>0.9</v>
      </c>
    </row>
    <row r="47" spans="1:22" ht="15" customHeight="1" x14ac:dyDescent="0.2">
      <c r="C47" s="15">
        <v>0.1</v>
      </c>
      <c r="D47" s="16">
        <v>0.7</v>
      </c>
      <c r="E47" s="50">
        <v>0.05</v>
      </c>
      <c r="F47" s="51">
        <f t="shared" si="14"/>
        <v>0.7</v>
      </c>
      <c r="G47" s="50">
        <v>0.05</v>
      </c>
      <c r="H47" s="51">
        <f t="shared" si="15"/>
        <v>0.7</v>
      </c>
      <c r="I47" s="50">
        <v>-0.05</v>
      </c>
      <c r="J47" s="51">
        <f t="shared" si="16"/>
        <v>0.7</v>
      </c>
      <c r="K47" s="50">
        <v>-0.1</v>
      </c>
      <c r="L47" s="51">
        <f t="shared" si="17"/>
        <v>0.7</v>
      </c>
      <c r="M47" s="50">
        <v>-0.05</v>
      </c>
      <c r="N47" s="51">
        <f t="shared" si="18"/>
        <v>0.7</v>
      </c>
      <c r="O47" s="50">
        <v>-0.5</v>
      </c>
      <c r="P47" s="51">
        <f t="shared" si="19"/>
        <v>0.7</v>
      </c>
    </row>
    <row r="48" spans="1:22" ht="15" customHeight="1" x14ac:dyDescent="0.2">
      <c r="C48" s="15">
        <v>0.4</v>
      </c>
      <c r="D48" s="16">
        <v>0.7</v>
      </c>
      <c r="E48" s="50">
        <v>0.4</v>
      </c>
      <c r="F48" s="51">
        <f t="shared" si="14"/>
        <v>0.7</v>
      </c>
      <c r="G48" s="50">
        <v>0.4</v>
      </c>
      <c r="H48" s="51">
        <f t="shared" si="15"/>
        <v>0.7</v>
      </c>
      <c r="I48" s="50">
        <v>0.6</v>
      </c>
      <c r="J48" s="51">
        <f t="shared" si="16"/>
        <v>0.7</v>
      </c>
      <c r="K48" s="50">
        <v>0.6</v>
      </c>
      <c r="L48" s="51">
        <f t="shared" si="17"/>
        <v>0.7</v>
      </c>
      <c r="M48" s="50">
        <v>0.6</v>
      </c>
      <c r="N48" s="51">
        <f t="shared" si="18"/>
        <v>0.7</v>
      </c>
      <c r="O48" s="50">
        <v>0.5</v>
      </c>
      <c r="P48" s="51">
        <f t="shared" si="19"/>
        <v>0.7</v>
      </c>
    </row>
    <row r="49" spans="3:19" ht="15" customHeight="1" x14ac:dyDescent="0.2">
      <c r="C49" s="15">
        <v>0.4</v>
      </c>
      <c r="D49" s="16">
        <v>0.4</v>
      </c>
      <c r="E49" s="50">
        <v>0.4</v>
      </c>
      <c r="F49" s="51">
        <f t="shared" si="14"/>
        <v>0.4</v>
      </c>
      <c r="G49" s="50">
        <v>0.4</v>
      </c>
      <c r="H49" s="51">
        <f t="shared" si="15"/>
        <v>0.4</v>
      </c>
      <c r="I49" s="50">
        <v>0.6</v>
      </c>
      <c r="J49" s="51">
        <f t="shared" si="16"/>
        <v>0.4</v>
      </c>
      <c r="K49" s="50">
        <v>0.6</v>
      </c>
      <c r="L49" s="51">
        <f t="shared" si="17"/>
        <v>0.4</v>
      </c>
      <c r="M49" s="50">
        <v>0.6</v>
      </c>
      <c r="N49" s="51">
        <f t="shared" si="18"/>
        <v>0.4</v>
      </c>
      <c r="O49" s="50">
        <v>0.5</v>
      </c>
      <c r="P49" s="51">
        <f t="shared" si="19"/>
        <v>0.4</v>
      </c>
    </row>
    <row r="50" spans="3:19" ht="15" customHeight="1" x14ac:dyDescent="0.2">
      <c r="C50" s="15">
        <v>0.6</v>
      </c>
      <c r="D50" s="16">
        <v>0.4</v>
      </c>
      <c r="E50" s="50">
        <v>0.65</v>
      </c>
      <c r="F50" s="51">
        <f t="shared" si="14"/>
        <v>0.4</v>
      </c>
      <c r="G50" s="50">
        <v>0.65</v>
      </c>
      <c r="H50" s="51">
        <f t="shared" si="15"/>
        <v>0.4</v>
      </c>
      <c r="I50" s="50">
        <v>1.05</v>
      </c>
      <c r="J50" s="51">
        <f t="shared" si="16"/>
        <v>0.4</v>
      </c>
      <c r="K50" s="50">
        <v>1.1000000000000001</v>
      </c>
      <c r="L50" s="51">
        <f t="shared" si="17"/>
        <v>0.4</v>
      </c>
      <c r="M50" s="50">
        <v>1.05</v>
      </c>
      <c r="N50" s="51">
        <f t="shared" si="18"/>
        <v>0.4</v>
      </c>
      <c r="O50" s="50">
        <v>1.2</v>
      </c>
      <c r="P50" s="51">
        <f t="shared" si="19"/>
        <v>0.4</v>
      </c>
    </row>
    <row r="51" spans="3:19" ht="15" customHeight="1" x14ac:dyDescent="0.2">
      <c r="C51" s="15">
        <v>0.6</v>
      </c>
      <c r="D51" s="16">
        <v>0.1</v>
      </c>
      <c r="E51" s="50">
        <v>0.65</v>
      </c>
      <c r="F51" s="51">
        <f t="shared" si="14"/>
        <v>0.1</v>
      </c>
      <c r="G51" s="50">
        <v>0.65</v>
      </c>
      <c r="H51" s="51">
        <f t="shared" si="15"/>
        <v>0.1</v>
      </c>
      <c r="I51" s="50">
        <v>1.05</v>
      </c>
      <c r="J51" s="51">
        <f t="shared" si="16"/>
        <v>0.1</v>
      </c>
      <c r="K51" s="50">
        <v>1.1000000000000001</v>
      </c>
      <c r="L51" s="51">
        <f t="shared" si="17"/>
        <v>0.1</v>
      </c>
      <c r="M51" s="50">
        <v>1.05</v>
      </c>
      <c r="N51" s="51">
        <f t="shared" si="18"/>
        <v>0.1</v>
      </c>
      <c r="O51" s="50">
        <v>1.2</v>
      </c>
      <c r="P51" s="51">
        <f t="shared" si="19"/>
        <v>0.1</v>
      </c>
    </row>
    <row r="52" spans="3:19" ht="15" customHeight="1" x14ac:dyDescent="0.2">
      <c r="C52" s="15">
        <v>0.8</v>
      </c>
      <c r="D52" s="16">
        <v>0.1</v>
      </c>
      <c r="E52" s="50">
        <v>0.9</v>
      </c>
      <c r="F52" s="51">
        <f t="shared" si="14"/>
        <v>0.1</v>
      </c>
      <c r="G52" s="50">
        <v>0.9</v>
      </c>
      <c r="H52" s="51">
        <f t="shared" si="15"/>
        <v>0.1</v>
      </c>
      <c r="I52" s="50">
        <v>1.5</v>
      </c>
      <c r="J52" s="51">
        <f t="shared" si="16"/>
        <v>0.1</v>
      </c>
      <c r="K52" s="50">
        <v>1.6</v>
      </c>
      <c r="L52" s="51">
        <f t="shared" si="17"/>
        <v>0.1</v>
      </c>
      <c r="M52" s="50">
        <v>1.5</v>
      </c>
      <c r="N52" s="51">
        <f t="shared" si="18"/>
        <v>0.1</v>
      </c>
      <c r="O52" s="50">
        <v>1.9</v>
      </c>
      <c r="P52" s="51">
        <f t="shared" si="19"/>
        <v>0.1</v>
      </c>
    </row>
    <row r="53" spans="3:19" ht="15" customHeight="1" x14ac:dyDescent="0.2">
      <c r="C53" s="22">
        <v>0.8</v>
      </c>
      <c r="D53" s="23">
        <v>0</v>
      </c>
      <c r="E53" s="52">
        <v>0.9</v>
      </c>
      <c r="F53" s="53">
        <f t="shared" si="14"/>
        <v>0</v>
      </c>
      <c r="G53" s="52">
        <v>0.9</v>
      </c>
      <c r="H53" s="53">
        <f t="shared" si="15"/>
        <v>0</v>
      </c>
      <c r="I53" s="52">
        <v>1.5</v>
      </c>
      <c r="J53" s="53">
        <f t="shared" si="16"/>
        <v>0</v>
      </c>
      <c r="K53" s="52">
        <v>1.6</v>
      </c>
      <c r="L53" s="53">
        <f t="shared" si="17"/>
        <v>0</v>
      </c>
      <c r="M53" s="52">
        <v>1.5</v>
      </c>
      <c r="N53" s="53">
        <f t="shared" si="18"/>
        <v>0</v>
      </c>
      <c r="O53" s="52">
        <v>1.9</v>
      </c>
      <c r="P53" s="53">
        <f t="shared" si="19"/>
        <v>0</v>
      </c>
    </row>
    <row r="54" spans="3:19" ht="15" customHeight="1" x14ac:dyDescent="0.2"/>
    <row r="55" spans="3:19" ht="15" customHeight="1" x14ac:dyDescent="0.2"/>
    <row r="56" spans="3:19" ht="15" customHeight="1" x14ac:dyDescent="0.2">
      <c r="C56" t="s">
        <v>26</v>
      </c>
    </row>
    <row r="57" spans="3:19" ht="15" customHeight="1" outlineLevel="1" x14ac:dyDescent="0.2">
      <c r="P57" s="65" t="s">
        <v>20</v>
      </c>
    </row>
    <row r="58" spans="3:19" ht="15" customHeight="1" outlineLevel="1" x14ac:dyDescent="0.2"/>
    <row r="59" spans="3:19" ht="15" customHeight="1" outlineLevel="1" x14ac:dyDescent="0.2"/>
    <row r="60" spans="3:19" ht="15" customHeight="1" outlineLevel="1" x14ac:dyDescent="0.2"/>
    <row r="61" spans="3:19" ht="15" customHeight="1" outlineLevel="1" x14ac:dyDescent="0.2">
      <c r="S61" s="65" t="s">
        <v>30</v>
      </c>
    </row>
    <row r="62" spans="3:19" ht="15" customHeight="1" outlineLevel="1" x14ac:dyDescent="0.2"/>
    <row r="63" spans="3:19" ht="15" customHeight="1" outlineLevel="1" x14ac:dyDescent="0.2"/>
    <row r="64" spans="3:19" ht="15" customHeight="1" outlineLevel="1" x14ac:dyDescent="0.2"/>
    <row r="65" ht="15" customHeight="1" outlineLevel="1" x14ac:dyDescent="0.2"/>
    <row r="66" ht="15" customHeight="1" outlineLevel="1" x14ac:dyDescent="0.2"/>
    <row r="67" ht="15" customHeight="1" outlineLevel="1" x14ac:dyDescent="0.2"/>
    <row r="68" ht="15" customHeight="1" outlineLevel="1" x14ac:dyDescent="0.2"/>
    <row r="69" ht="15" customHeight="1" outlineLevel="1" x14ac:dyDescent="0.2"/>
    <row r="70" ht="15" customHeight="1" outlineLevel="1" x14ac:dyDescent="0.2"/>
    <row r="71" ht="15" customHeight="1" outlineLevel="1" x14ac:dyDescent="0.2"/>
    <row r="72" ht="15" customHeight="1" outlineLevel="1" x14ac:dyDescent="0.2"/>
    <row r="73" outlineLevel="1" x14ac:dyDescent="0.2"/>
    <row r="74" outlineLevel="1" x14ac:dyDescent="0.2"/>
    <row r="75" outlineLevel="1" x14ac:dyDescent="0.2"/>
    <row r="76" outlineLevel="1" x14ac:dyDescent="0.2"/>
    <row r="77" outlineLevel="1" x14ac:dyDescent="0.2"/>
    <row r="78" outlineLevel="1" x14ac:dyDescent="0.2"/>
    <row r="79" outlineLevel="1" x14ac:dyDescent="0.2"/>
    <row r="80" outlineLevel="1" x14ac:dyDescent="0.2"/>
    <row r="81" outlineLevel="1" x14ac:dyDescent="0.2"/>
    <row r="82" outlineLevel="1" x14ac:dyDescent="0.2"/>
    <row r="83" outlineLevel="1" x14ac:dyDescent="0.2"/>
    <row r="84" outlineLevel="1" x14ac:dyDescent="0.2"/>
    <row r="85" outlineLevel="1" x14ac:dyDescent="0.2"/>
    <row r="86" outlineLevel="1" x14ac:dyDescent="0.2"/>
    <row r="87" outlineLevel="1" x14ac:dyDescent="0.2"/>
    <row r="88" outlineLevel="1" x14ac:dyDescent="0.2"/>
    <row r="89" outlineLevel="1" x14ac:dyDescent="0.2"/>
    <row r="90" outlineLevel="1" x14ac:dyDescent="0.2"/>
    <row r="91" outlineLevel="1" x14ac:dyDescent="0.2"/>
    <row r="92" outlineLevel="1" x14ac:dyDescent="0.2"/>
    <row r="93" outlineLevel="1" x14ac:dyDescent="0.2"/>
    <row r="94" outlineLevel="1" x14ac:dyDescent="0.2"/>
    <row r="95" outlineLevel="1" x14ac:dyDescent="0.2"/>
    <row r="96" outlineLevel="1" x14ac:dyDescent="0.2"/>
    <row r="97" outlineLevel="1" x14ac:dyDescent="0.2"/>
    <row r="98" outlineLevel="1" x14ac:dyDescent="0.2"/>
    <row r="99" outlineLevel="1" x14ac:dyDescent="0.2"/>
    <row r="100" outlineLevel="1" x14ac:dyDescent="0.2"/>
    <row r="101" outlineLevel="1" x14ac:dyDescent="0.2"/>
    <row r="102" outlineLevel="1" x14ac:dyDescent="0.2"/>
    <row r="103" outlineLevel="1" x14ac:dyDescent="0.2"/>
    <row r="104" outlineLevel="1" x14ac:dyDescent="0.2"/>
    <row r="105" outlineLevel="1" x14ac:dyDescent="0.2"/>
    <row r="106" outlineLevel="1" x14ac:dyDescent="0.2"/>
    <row r="107" outlineLevel="1" x14ac:dyDescent="0.2"/>
    <row r="108" outlineLevel="1" x14ac:dyDescent="0.2"/>
    <row r="109" outlineLevel="1" x14ac:dyDescent="0.2"/>
    <row r="110" outlineLevel="1" x14ac:dyDescent="0.2"/>
    <row r="111" outlineLevel="1" x14ac:dyDescent="0.2"/>
    <row r="112" outlineLevel="1" x14ac:dyDescent="0.2"/>
    <row r="113" outlineLevel="1" x14ac:dyDescent="0.2"/>
    <row r="114" outlineLevel="1" x14ac:dyDescent="0.2"/>
    <row r="115" outlineLevel="1" x14ac:dyDescent="0.2"/>
    <row r="116" outlineLevel="1" x14ac:dyDescent="0.2"/>
    <row r="117" outlineLevel="1" x14ac:dyDescent="0.2"/>
    <row r="118" outlineLevel="1" x14ac:dyDescent="0.2"/>
    <row r="119" outlineLevel="1" x14ac:dyDescent="0.2"/>
    <row r="120" outlineLevel="1" x14ac:dyDescent="0.2"/>
    <row r="121" outlineLevel="1" x14ac:dyDescent="0.2"/>
    <row r="122" outlineLevel="1" x14ac:dyDescent="0.2"/>
    <row r="123" outlineLevel="1" x14ac:dyDescent="0.2"/>
    <row r="124" outlineLevel="1" x14ac:dyDescent="0.2"/>
    <row r="125" outlineLevel="1" x14ac:dyDescent="0.2"/>
    <row r="126" outlineLevel="1" x14ac:dyDescent="0.2"/>
    <row r="127" outlineLevel="1" x14ac:dyDescent="0.2"/>
    <row r="128" outlineLevel="1" x14ac:dyDescent="0.2"/>
    <row r="129" outlineLevel="1" x14ac:dyDescent="0.2"/>
    <row r="130" outlineLevel="1" x14ac:dyDescent="0.2"/>
    <row r="131" outlineLevel="1" x14ac:dyDescent="0.2"/>
    <row r="132" outlineLevel="1" x14ac:dyDescent="0.2"/>
    <row r="133" outlineLevel="1" x14ac:dyDescent="0.2"/>
    <row r="134" outlineLevel="1" x14ac:dyDescent="0.2"/>
    <row r="135" outlineLevel="1" x14ac:dyDescent="0.2"/>
    <row r="136" outlineLevel="1" x14ac:dyDescent="0.2"/>
    <row r="137" outlineLevel="1" x14ac:dyDescent="0.2"/>
    <row r="138" outlineLevel="1" x14ac:dyDescent="0.2"/>
    <row r="139" outlineLevel="1" x14ac:dyDescent="0.2"/>
    <row r="140" outlineLevel="1" x14ac:dyDescent="0.2"/>
    <row r="141" outlineLevel="1" x14ac:dyDescent="0.2"/>
    <row r="142" outlineLevel="1" x14ac:dyDescent="0.2"/>
    <row r="143" outlineLevel="1" x14ac:dyDescent="0.2"/>
    <row r="144" outlineLevel="1" x14ac:dyDescent="0.2"/>
    <row r="145" outlineLevel="1" x14ac:dyDescent="0.2"/>
    <row r="146" outlineLevel="1" x14ac:dyDescent="0.2"/>
    <row r="147" outlineLevel="1" x14ac:dyDescent="0.2"/>
    <row r="148" outlineLevel="1" x14ac:dyDescent="0.2"/>
    <row r="149" outlineLevel="1" x14ac:dyDescent="0.2"/>
    <row r="150" outlineLevel="1" x14ac:dyDescent="0.2"/>
    <row r="151" outlineLevel="1" x14ac:dyDescent="0.2"/>
    <row r="152" outlineLevel="1" x14ac:dyDescent="0.2"/>
    <row r="153" outlineLevel="1" x14ac:dyDescent="0.2"/>
    <row r="154" outlineLevel="1" x14ac:dyDescent="0.2"/>
    <row r="155" outlineLevel="1" x14ac:dyDescent="0.2"/>
    <row r="156" outlineLevel="1" x14ac:dyDescent="0.2"/>
    <row r="157" outlineLevel="1" x14ac:dyDescent="0.2"/>
    <row r="158" outlineLevel="1" x14ac:dyDescent="0.2"/>
    <row r="159" outlineLevel="1" x14ac:dyDescent="0.2"/>
    <row r="160" outlineLevel="1" x14ac:dyDescent="0.2"/>
    <row r="161" outlineLevel="1" x14ac:dyDescent="0.2"/>
    <row r="162" outlineLevel="1" x14ac:dyDescent="0.2"/>
    <row r="163" outlineLevel="1" x14ac:dyDescent="0.2"/>
    <row r="164" outlineLevel="1" x14ac:dyDescent="0.2"/>
    <row r="165" outlineLevel="1" x14ac:dyDescent="0.2"/>
    <row r="166" outlineLevel="1" x14ac:dyDescent="0.2"/>
    <row r="167" outlineLevel="1" x14ac:dyDescent="0.2"/>
    <row r="168" outlineLevel="1" x14ac:dyDescent="0.2"/>
    <row r="169" outlineLevel="1" x14ac:dyDescent="0.2"/>
    <row r="170" outlineLevel="1" x14ac:dyDescent="0.2"/>
    <row r="171" outlineLevel="1" x14ac:dyDescent="0.2"/>
    <row r="172" outlineLevel="1" x14ac:dyDescent="0.2"/>
  </sheetData>
  <mergeCells count="10">
    <mergeCell ref="A44:B45"/>
    <mergeCell ref="C13:H13"/>
    <mergeCell ref="C14:H14"/>
    <mergeCell ref="E42:F42"/>
    <mergeCell ref="C42:D42"/>
    <mergeCell ref="O42:P42"/>
    <mergeCell ref="M42:N42"/>
    <mergeCell ref="K42:L42"/>
    <mergeCell ref="I42:J42"/>
    <mergeCell ref="G42:H42"/>
  </mergeCells>
  <pageMargins left="0.7" right="0.7" top="0.78740157499999996" bottom="0.78740157499999996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7ABE1-C00A-4A53-BF5C-12B23BB4236F}">
  <dimension ref="A1:Y36"/>
  <sheetViews>
    <sheetView showGridLines="0" zoomScaleNormal="100" workbookViewId="0">
      <selection activeCell="J38" sqref="J38"/>
    </sheetView>
  </sheetViews>
  <sheetFormatPr baseColWidth="10" defaultColWidth="8.83203125" defaultRowHeight="15" x14ac:dyDescent="0.2"/>
  <cols>
    <col min="1" max="1" width="3.6640625" customWidth="1"/>
    <col min="2" max="15" width="7.6640625" customWidth="1"/>
    <col min="16" max="22" width="10.6640625" customWidth="1"/>
    <col min="23" max="23" width="16" customWidth="1"/>
    <col min="24" max="24" width="12.5" customWidth="1"/>
    <col min="25" max="28" width="7.33203125" customWidth="1"/>
  </cols>
  <sheetData>
    <row r="1" spans="1:25" ht="19" x14ac:dyDescent="0.25">
      <c r="A1" s="3"/>
      <c r="L1" s="65"/>
      <c r="Q1" s="65"/>
    </row>
    <row r="3" spans="1:25" ht="16" thickBot="1" x14ac:dyDescent="0.25">
      <c r="B3" s="13" t="s">
        <v>6</v>
      </c>
      <c r="I3" s="13" t="s">
        <v>7</v>
      </c>
    </row>
    <row r="4" spans="1:25" ht="30" customHeight="1" x14ac:dyDescent="0.2">
      <c r="B4" s="5"/>
      <c r="C4" s="6" t="s">
        <v>12</v>
      </c>
      <c r="D4" s="6" t="s">
        <v>8</v>
      </c>
      <c r="E4" s="6" t="s">
        <v>9</v>
      </c>
      <c r="F4" s="6" t="s">
        <v>10</v>
      </c>
      <c r="G4" s="7" t="s">
        <v>11</v>
      </c>
      <c r="H4" s="1"/>
      <c r="I4" s="5"/>
      <c r="J4" s="6" t="str">
        <f>C4</f>
        <v>very low</v>
      </c>
      <c r="K4" s="6" t="str">
        <f>D4</f>
        <v>low</v>
      </c>
      <c r="L4" s="6" t="str">
        <f>E4</f>
        <v>middle</v>
      </c>
      <c r="M4" s="6" t="str">
        <f>F4</f>
        <v>high</v>
      </c>
      <c r="N4" s="7" t="str">
        <f>G4</f>
        <v>very high</v>
      </c>
    </row>
    <row r="5" spans="1:25" ht="30" customHeight="1" x14ac:dyDescent="0.2">
      <c r="B5" s="8" t="s">
        <v>13</v>
      </c>
      <c r="C5" s="4">
        <v>0.1</v>
      </c>
      <c r="D5" s="4">
        <v>0.2</v>
      </c>
      <c r="E5" s="4">
        <v>0.5</v>
      </c>
      <c r="F5" s="4">
        <v>0.7</v>
      </c>
      <c r="G5" s="9">
        <v>0.9</v>
      </c>
      <c r="H5" s="2"/>
      <c r="I5" s="8" t="str">
        <f t="shared" ref="I5:I11" si="0">B5</f>
        <v>A</v>
      </c>
      <c r="J5" s="4">
        <v>0.1</v>
      </c>
      <c r="K5" s="4">
        <v>0.1</v>
      </c>
      <c r="L5" s="4">
        <v>0.1</v>
      </c>
      <c r="M5" s="4">
        <v>0.1</v>
      </c>
      <c r="N5" s="9">
        <v>0.1</v>
      </c>
    </row>
    <row r="6" spans="1:25" ht="30" customHeight="1" x14ac:dyDescent="0.2">
      <c r="B6" s="8" t="s">
        <v>14</v>
      </c>
      <c r="C6" s="4">
        <v>0.05</v>
      </c>
      <c r="D6" s="4">
        <v>0.15</v>
      </c>
      <c r="E6" s="4">
        <v>0.5</v>
      </c>
      <c r="F6" s="4">
        <v>0.75</v>
      </c>
      <c r="G6" s="9">
        <v>1</v>
      </c>
      <c r="H6" s="2"/>
      <c r="I6" s="8" t="str">
        <f t="shared" si="0"/>
        <v>B</v>
      </c>
      <c r="J6" s="4">
        <v>0.1</v>
      </c>
      <c r="K6" s="4">
        <v>0.1</v>
      </c>
      <c r="L6" s="4">
        <v>0.1</v>
      </c>
      <c r="M6" s="4">
        <v>0.1</v>
      </c>
      <c r="N6" s="9">
        <v>0.1</v>
      </c>
    </row>
    <row r="7" spans="1:25" ht="30" customHeight="1" x14ac:dyDescent="0.2">
      <c r="B7" s="8" t="s">
        <v>15</v>
      </c>
      <c r="C7" s="4">
        <v>0.05</v>
      </c>
      <c r="D7" s="4">
        <v>0.15</v>
      </c>
      <c r="E7" s="4">
        <v>0.5</v>
      </c>
      <c r="F7" s="4">
        <v>0.75</v>
      </c>
      <c r="G7" s="9">
        <v>1</v>
      </c>
      <c r="H7" s="2"/>
      <c r="I7" s="8" t="str">
        <f t="shared" si="0"/>
        <v xml:space="preserve">C </v>
      </c>
      <c r="J7" s="4">
        <v>0.1</v>
      </c>
      <c r="K7" s="4">
        <v>0.1</v>
      </c>
      <c r="L7" s="4">
        <v>0.1</v>
      </c>
      <c r="M7" s="4">
        <v>0.1</v>
      </c>
      <c r="N7" s="9">
        <v>0.1</v>
      </c>
    </row>
    <row r="8" spans="1:25" ht="30" customHeight="1" x14ac:dyDescent="0.2">
      <c r="B8" s="8" t="s">
        <v>16</v>
      </c>
      <c r="C8" s="4">
        <f>C5+C6</f>
        <v>0.15000000000000002</v>
      </c>
      <c r="D8" s="4">
        <f t="shared" ref="D8:G9" si="1">D5+D6</f>
        <v>0.35</v>
      </c>
      <c r="E8" s="4">
        <f t="shared" si="1"/>
        <v>1</v>
      </c>
      <c r="F8" s="4">
        <f t="shared" si="1"/>
        <v>1.45</v>
      </c>
      <c r="G8" s="9">
        <f t="shared" si="1"/>
        <v>1.9</v>
      </c>
      <c r="H8" s="2"/>
      <c r="I8" s="8" t="str">
        <f t="shared" si="0"/>
        <v>AB</v>
      </c>
      <c r="J8" s="4">
        <v>0.4</v>
      </c>
      <c r="K8" s="4">
        <v>0.4</v>
      </c>
      <c r="L8" s="4">
        <v>0.4</v>
      </c>
      <c r="M8" s="4">
        <v>0.4</v>
      </c>
      <c r="N8" s="9">
        <v>0.4</v>
      </c>
    </row>
    <row r="9" spans="1:25" ht="30" customHeight="1" x14ac:dyDescent="0.2">
      <c r="B9" s="8" t="s">
        <v>17</v>
      </c>
      <c r="C9" s="4">
        <f>C6+C7</f>
        <v>0.1</v>
      </c>
      <c r="D9" s="4">
        <f t="shared" si="1"/>
        <v>0.3</v>
      </c>
      <c r="E9" s="4">
        <f t="shared" si="1"/>
        <v>1</v>
      </c>
      <c r="F9" s="4">
        <f t="shared" si="1"/>
        <v>1.5</v>
      </c>
      <c r="G9" s="9">
        <f t="shared" si="1"/>
        <v>2</v>
      </c>
      <c r="H9" s="2"/>
      <c r="I9" s="8" t="str">
        <f t="shared" si="0"/>
        <v>BC</v>
      </c>
      <c r="J9" s="4">
        <v>0.4</v>
      </c>
      <c r="K9" s="4">
        <v>0.4</v>
      </c>
      <c r="L9" s="4">
        <v>0.4</v>
      </c>
      <c r="M9" s="4">
        <v>0.4</v>
      </c>
      <c r="N9" s="9">
        <v>0.4</v>
      </c>
    </row>
    <row r="10" spans="1:25" ht="30" customHeight="1" x14ac:dyDescent="0.2">
      <c r="B10" s="8" t="s">
        <v>18</v>
      </c>
      <c r="C10" s="4">
        <f>C5+C7</f>
        <v>0.15000000000000002</v>
      </c>
      <c r="D10" s="4">
        <f t="shared" ref="D10:G10" si="2">D5+D7</f>
        <v>0.35</v>
      </c>
      <c r="E10" s="4">
        <f t="shared" si="2"/>
        <v>1</v>
      </c>
      <c r="F10" s="4">
        <f t="shared" si="2"/>
        <v>1.45</v>
      </c>
      <c r="G10" s="9">
        <f t="shared" si="2"/>
        <v>1.9</v>
      </c>
      <c r="H10" s="2"/>
      <c r="I10" s="8" t="str">
        <f t="shared" si="0"/>
        <v>AC</v>
      </c>
      <c r="J10" s="4">
        <v>0.4</v>
      </c>
      <c r="K10" s="4">
        <v>0.4</v>
      </c>
      <c r="L10" s="4">
        <v>0.4</v>
      </c>
      <c r="M10" s="4">
        <v>0.4</v>
      </c>
      <c r="N10" s="9">
        <v>0.4</v>
      </c>
      <c r="S10" t="s">
        <v>50</v>
      </c>
    </row>
    <row r="11" spans="1:25" ht="30" customHeight="1" thickBot="1" x14ac:dyDescent="0.25">
      <c r="B11" s="10" t="s">
        <v>19</v>
      </c>
      <c r="C11" s="11">
        <f>C5+C6+C7</f>
        <v>0.2</v>
      </c>
      <c r="D11" s="11">
        <f t="shared" ref="D11:G11" si="3">D5+D6+D7</f>
        <v>0.5</v>
      </c>
      <c r="E11" s="11">
        <f t="shared" si="3"/>
        <v>1.5</v>
      </c>
      <c r="F11" s="11">
        <f t="shared" si="3"/>
        <v>2.2000000000000002</v>
      </c>
      <c r="G11" s="12">
        <f t="shared" si="3"/>
        <v>2.9</v>
      </c>
      <c r="H11" s="2"/>
      <c r="I11" s="10" t="str">
        <f t="shared" si="0"/>
        <v>ABC</v>
      </c>
      <c r="J11" s="11">
        <v>1</v>
      </c>
      <c r="K11" s="11">
        <v>1</v>
      </c>
      <c r="L11" s="11">
        <v>1</v>
      </c>
      <c r="M11" s="11">
        <v>1</v>
      </c>
      <c r="N11" s="12">
        <v>1</v>
      </c>
      <c r="S11" s="57"/>
    </row>
    <row r="12" spans="1:25" ht="15" customHeight="1" x14ac:dyDescent="0.2">
      <c r="P12" t="s">
        <v>33</v>
      </c>
      <c r="Q12" t="s">
        <v>34</v>
      </c>
      <c r="S12" t="s">
        <v>34</v>
      </c>
      <c r="V12" t="s">
        <v>33</v>
      </c>
    </row>
    <row r="13" spans="1:25" ht="15" customHeight="1" thickBot="1" x14ac:dyDescent="0.25">
      <c r="I13" s="13" t="s">
        <v>28</v>
      </c>
      <c r="P13" s="79" t="s">
        <v>0</v>
      </c>
      <c r="Q13" s="79" t="s">
        <v>2</v>
      </c>
      <c r="R13" s="79" t="s">
        <v>3</v>
      </c>
      <c r="S13" s="81" t="s">
        <v>1</v>
      </c>
      <c r="T13" s="82"/>
      <c r="U13" s="82"/>
      <c r="V13" s="83"/>
      <c r="X13" s="67" t="s">
        <v>24</v>
      </c>
    </row>
    <row r="14" spans="1:25" ht="30" customHeight="1" x14ac:dyDescent="0.2">
      <c r="I14" s="5"/>
      <c r="J14" s="6" t="str">
        <f>C4</f>
        <v>very low</v>
      </c>
      <c r="K14" s="6" t="str">
        <f>D4</f>
        <v>low</v>
      </c>
      <c r="L14" s="6" t="str">
        <f>E4</f>
        <v>middle</v>
      </c>
      <c r="M14" s="6" t="str">
        <f>F4</f>
        <v>high</v>
      </c>
      <c r="N14" s="7" t="str">
        <f>G4</f>
        <v>very high</v>
      </c>
      <c r="P14" s="79"/>
      <c r="Q14" s="80"/>
      <c r="R14" s="80"/>
      <c r="S14" s="54">
        <v>0.2</v>
      </c>
      <c r="T14" s="55">
        <v>0.3</v>
      </c>
      <c r="U14" s="55">
        <v>0.6</v>
      </c>
      <c r="V14" s="56">
        <v>0.8</v>
      </c>
      <c r="W14" s="93" t="s">
        <v>49</v>
      </c>
      <c r="X14" s="70"/>
      <c r="Y14" t="s">
        <v>25</v>
      </c>
    </row>
    <row r="15" spans="1:25" ht="30" customHeight="1" x14ac:dyDescent="0.2">
      <c r="I15" s="8" t="str">
        <f t="shared" ref="I15:I21" si="4">B5</f>
        <v>A</v>
      </c>
      <c r="J15" s="4">
        <f>C5-J5</f>
        <v>0</v>
      </c>
      <c r="K15" s="4">
        <f t="shared" ref="K15:N15" si="5">D5-K5</f>
        <v>0.1</v>
      </c>
      <c r="L15" s="63">
        <f t="shared" si="5"/>
        <v>0.4</v>
      </c>
      <c r="M15" s="4">
        <f t="shared" si="5"/>
        <v>0.6</v>
      </c>
      <c r="N15" s="9">
        <f t="shared" si="5"/>
        <v>0.8</v>
      </c>
      <c r="P15" s="38">
        <v>0.8</v>
      </c>
      <c r="Q15" s="38">
        <f>MIN(J15:N15)</f>
        <v>0</v>
      </c>
      <c r="R15" s="18">
        <f>AVERAGE(J15:N15)</f>
        <v>0.38</v>
      </c>
      <c r="S15" s="59">
        <f>P15*S$14+Q15*(1-S$14)</f>
        <v>0.16000000000000003</v>
      </c>
      <c r="T15" s="39">
        <f>$P15*T$14+$Q15*(1-T$14)</f>
        <v>0.24</v>
      </c>
      <c r="U15" s="39">
        <f>$P15*U$14+$Q15*(1-U$14)</f>
        <v>0.48</v>
      </c>
      <c r="V15" s="40">
        <f>$P15*V$14+$Q15*(1-V$14)</f>
        <v>0.64000000000000012</v>
      </c>
      <c r="X15" s="18">
        <f>SUMPRODUCT(J15:N15,$J$22:$N$22)</f>
        <v>0.4</v>
      </c>
    </row>
    <row r="16" spans="1:25" ht="30" customHeight="1" x14ac:dyDescent="0.2">
      <c r="I16" s="8" t="str">
        <f t="shared" si="4"/>
        <v>B</v>
      </c>
      <c r="J16" s="4">
        <f t="shared" ref="J16:J21" si="6">C6-J6</f>
        <v>-0.05</v>
      </c>
      <c r="K16" s="4">
        <f t="shared" ref="K16:K21" si="7">D6-K6</f>
        <v>4.9999999999999989E-2</v>
      </c>
      <c r="L16" s="63">
        <f t="shared" ref="L16:L21" si="8">E6-L6</f>
        <v>0.4</v>
      </c>
      <c r="M16" s="4">
        <f t="shared" ref="M16:M21" si="9">F6-M6</f>
        <v>0.65</v>
      </c>
      <c r="N16" s="9">
        <f t="shared" ref="N16:N21" si="10">G6-N6</f>
        <v>0.9</v>
      </c>
      <c r="P16" s="17">
        <v>0.9</v>
      </c>
      <c r="Q16" s="17">
        <f t="shared" ref="Q16:Q21" si="11">MIN(J16:N16)</f>
        <v>-0.05</v>
      </c>
      <c r="R16" s="19">
        <f t="shared" ref="R16:R21" si="12">AVERAGE(J16:N16)</f>
        <v>0.39</v>
      </c>
      <c r="S16" s="38">
        <f t="shared" ref="S16:S21" si="13">P16*S$14+Q16*(1-S$14)</f>
        <v>0.14000000000000001</v>
      </c>
      <c r="T16" s="39">
        <f t="shared" ref="T16:T21" si="14">$P16*T$14+$Q16*(1-T$14)</f>
        <v>0.23500000000000001</v>
      </c>
      <c r="U16" s="39">
        <f t="shared" ref="U16:V21" si="15">$P16*U$14+$Q16*(1-U$14)</f>
        <v>0.52</v>
      </c>
      <c r="V16" s="40">
        <f t="shared" si="15"/>
        <v>0.71000000000000008</v>
      </c>
      <c r="X16" s="18">
        <f>SUMPRODUCT(J16:N16,$J$22:$N$22)</f>
        <v>0.41000000000000003</v>
      </c>
    </row>
    <row r="17" spans="8:24" ht="30" customHeight="1" x14ac:dyDescent="0.2">
      <c r="I17" s="8" t="str">
        <f t="shared" si="4"/>
        <v xml:space="preserve">C </v>
      </c>
      <c r="J17" s="4">
        <f t="shared" si="6"/>
        <v>-0.05</v>
      </c>
      <c r="K17" s="4">
        <f t="shared" si="7"/>
        <v>4.9999999999999989E-2</v>
      </c>
      <c r="L17" s="62">
        <f t="shared" si="8"/>
        <v>0.4</v>
      </c>
      <c r="M17" s="4">
        <f t="shared" si="9"/>
        <v>0.65</v>
      </c>
      <c r="N17" s="9">
        <f t="shared" si="10"/>
        <v>0.9</v>
      </c>
      <c r="P17" s="17">
        <f>MAX(J17:N17)</f>
        <v>0.9</v>
      </c>
      <c r="Q17" s="17">
        <f t="shared" si="11"/>
        <v>-0.05</v>
      </c>
      <c r="R17" s="19">
        <f t="shared" si="12"/>
        <v>0.39</v>
      </c>
      <c r="S17" s="38">
        <f t="shared" si="13"/>
        <v>0.14000000000000001</v>
      </c>
      <c r="T17" s="39">
        <f t="shared" si="14"/>
        <v>0.23500000000000001</v>
      </c>
      <c r="U17" s="39">
        <f>$P17*U$14+$Q17*(1-U$14)</f>
        <v>0.52</v>
      </c>
      <c r="V17" s="40">
        <f t="shared" si="15"/>
        <v>0.71000000000000008</v>
      </c>
      <c r="X17" s="18">
        <f>SUMPRODUCT(J17:N17,$J$22:$N$22)</f>
        <v>0.41000000000000003</v>
      </c>
    </row>
    <row r="18" spans="8:24" ht="30" customHeight="1" x14ac:dyDescent="0.2">
      <c r="I18" s="8" t="str">
        <f t="shared" si="4"/>
        <v>AB</v>
      </c>
      <c r="J18" s="4">
        <f t="shared" si="6"/>
        <v>-0.25</v>
      </c>
      <c r="K18" s="4">
        <f t="shared" si="7"/>
        <v>-5.0000000000000044E-2</v>
      </c>
      <c r="L18" s="63">
        <f t="shared" si="8"/>
        <v>0.6</v>
      </c>
      <c r="M18" s="4">
        <f t="shared" si="9"/>
        <v>1.0499999999999998</v>
      </c>
      <c r="N18" s="9">
        <f t="shared" si="10"/>
        <v>1.5</v>
      </c>
      <c r="P18" s="17">
        <f t="shared" ref="P18:P21" si="16">MAX(J18:N18)</f>
        <v>1.5</v>
      </c>
      <c r="Q18" s="17">
        <f t="shared" si="11"/>
        <v>-0.25</v>
      </c>
      <c r="R18" s="19">
        <f t="shared" si="12"/>
        <v>0.56999999999999995</v>
      </c>
      <c r="S18" s="38">
        <f t="shared" si="13"/>
        <v>0.10000000000000003</v>
      </c>
      <c r="T18" s="60">
        <f t="shared" si="14"/>
        <v>0.27499999999999997</v>
      </c>
      <c r="U18" s="39">
        <f t="shared" si="15"/>
        <v>0.79999999999999993</v>
      </c>
      <c r="V18" s="40">
        <f>$P18*V$14+$Q18*(1-V$14)</f>
        <v>1.1500000000000001</v>
      </c>
      <c r="X18" s="18">
        <f>SUMPRODUCT(J18:N18,$J$22:$N$22)</f>
        <v>0.61</v>
      </c>
    </row>
    <row r="19" spans="8:24" ht="30" customHeight="1" x14ac:dyDescent="0.2">
      <c r="I19" s="8" t="str">
        <f t="shared" si="4"/>
        <v>BC</v>
      </c>
      <c r="J19" s="4">
        <f t="shared" si="6"/>
        <v>-0.30000000000000004</v>
      </c>
      <c r="K19" s="4">
        <f t="shared" si="7"/>
        <v>-0.10000000000000003</v>
      </c>
      <c r="L19" s="63">
        <f t="shared" si="8"/>
        <v>0.6</v>
      </c>
      <c r="M19" s="4">
        <f t="shared" si="9"/>
        <v>1.1000000000000001</v>
      </c>
      <c r="N19" s="9">
        <f t="shared" si="10"/>
        <v>1.6</v>
      </c>
      <c r="P19" s="17">
        <f t="shared" si="16"/>
        <v>1.6</v>
      </c>
      <c r="Q19" s="17">
        <f t="shared" si="11"/>
        <v>-0.30000000000000004</v>
      </c>
      <c r="R19" s="19">
        <f t="shared" si="12"/>
        <v>0.58000000000000007</v>
      </c>
      <c r="S19" s="38">
        <f t="shared" si="13"/>
        <v>8.0000000000000016E-2</v>
      </c>
      <c r="T19" s="39">
        <f t="shared" si="14"/>
        <v>0.26999999999999996</v>
      </c>
      <c r="U19" s="60">
        <f t="shared" si="15"/>
        <v>0.84</v>
      </c>
      <c r="V19" s="40">
        <f t="shared" si="15"/>
        <v>1.2200000000000002</v>
      </c>
      <c r="X19" s="18">
        <f t="shared" ref="X19:X21" si="17">SUMPRODUCT(J19:N19,$J$22:$N$22)</f>
        <v>0.62</v>
      </c>
    </row>
    <row r="20" spans="8:24" ht="30" customHeight="1" x14ac:dyDescent="0.2">
      <c r="I20" s="8" t="str">
        <f t="shared" si="4"/>
        <v>AC</v>
      </c>
      <c r="J20" s="4">
        <f t="shared" si="6"/>
        <v>-0.25</v>
      </c>
      <c r="K20" s="4">
        <f t="shared" si="7"/>
        <v>-5.0000000000000044E-2</v>
      </c>
      <c r="L20" s="63">
        <f t="shared" si="8"/>
        <v>0.6</v>
      </c>
      <c r="M20" s="4">
        <f t="shared" si="9"/>
        <v>1.0499999999999998</v>
      </c>
      <c r="N20" s="9">
        <f t="shared" si="10"/>
        <v>1.5</v>
      </c>
      <c r="P20" s="17">
        <f t="shared" si="16"/>
        <v>1.5</v>
      </c>
      <c r="Q20" s="17">
        <f t="shared" si="11"/>
        <v>-0.25</v>
      </c>
      <c r="R20" s="19">
        <f t="shared" si="12"/>
        <v>0.56999999999999995</v>
      </c>
      <c r="S20" s="38">
        <f t="shared" si="13"/>
        <v>0.10000000000000003</v>
      </c>
      <c r="T20" s="60">
        <f t="shared" si="14"/>
        <v>0.27499999999999997</v>
      </c>
      <c r="U20" s="39">
        <f t="shared" si="15"/>
        <v>0.79999999999999993</v>
      </c>
      <c r="V20" s="40">
        <f t="shared" si="15"/>
        <v>1.1500000000000001</v>
      </c>
      <c r="X20" s="18">
        <f t="shared" si="17"/>
        <v>0.61</v>
      </c>
    </row>
    <row r="21" spans="8:24" ht="30" customHeight="1" thickBot="1" x14ac:dyDescent="0.25">
      <c r="I21" s="10" t="str">
        <f t="shared" si="4"/>
        <v>ABC</v>
      </c>
      <c r="J21" s="11">
        <f t="shared" si="6"/>
        <v>-0.8</v>
      </c>
      <c r="K21" s="11">
        <f t="shared" si="7"/>
        <v>-0.5</v>
      </c>
      <c r="L21" s="64">
        <f t="shared" si="8"/>
        <v>0.5</v>
      </c>
      <c r="M21" s="11">
        <f t="shared" si="9"/>
        <v>1.2000000000000002</v>
      </c>
      <c r="N21" s="12">
        <f t="shared" si="10"/>
        <v>1.9</v>
      </c>
      <c r="P21" s="20">
        <f t="shared" si="16"/>
        <v>1.9</v>
      </c>
      <c r="Q21" s="20">
        <f t="shared" si="11"/>
        <v>-0.8</v>
      </c>
      <c r="R21" s="21">
        <f t="shared" si="12"/>
        <v>0.45999999999999996</v>
      </c>
      <c r="S21" s="36">
        <f t="shared" si="13"/>
        <v>-0.26000000000000012</v>
      </c>
      <c r="T21" s="58">
        <f t="shared" si="14"/>
        <v>1.0000000000000009E-2</v>
      </c>
      <c r="U21" s="58">
        <f t="shared" si="15"/>
        <v>0.81999999999999984</v>
      </c>
      <c r="V21" s="61">
        <f t="shared" si="15"/>
        <v>1.36</v>
      </c>
      <c r="X21" s="4">
        <f t="shared" si="17"/>
        <v>0.52</v>
      </c>
    </row>
    <row r="22" spans="8:24" ht="15" customHeight="1" x14ac:dyDescent="0.2">
      <c r="H22" t="s">
        <v>20</v>
      </c>
      <c r="I22" s="30"/>
      <c r="J22" s="14">
        <f>'Part A'!R12</f>
        <v>0.1</v>
      </c>
      <c r="K22" s="14">
        <f>'Part A'!S12</f>
        <v>0.2</v>
      </c>
      <c r="L22" s="14">
        <f>'Part A'!T12</f>
        <v>0.3</v>
      </c>
      <c r="M22" s="14">
        <f>'Part A'!U12</f>
        <v>0.3</v>
      </c>
      <c r="N22" s="14">
        <f>'Part A'!V12</f>
        <v>0.1</v>
      </c>
      <c r="S22" s="2"/>
      <c r="T22" s="2"/>
    </row>
    <row r="23" spans="8:24" ht="15" customHeight="1" x14ac:dyDescent="0.2">
      <c r="H23" t="s">
        <v>35</v>
      </c>
      <c r="I23" s="30"/>
      <c r="J23" s="14">
        <f>MAX(J15:J21)</f>
        <v>0</v>
      </c>
      <c r="K23" s="14">
        <f t="shared" ref="K23:N23" si="18">MAX(K15:K21)</f>
        <v>0.1</v>
      </c>
      <c r="L23" s="14">
        <f t="shared" si="18"/>
        <v>0.6</v>
      </c>
      <c r="M23" s="14">
        <f t="shared" si="18"/>
        <v>1.2000000000000002</v>
      </c>
      <c r="N23" s="14">
        <f t="shared" si="18"/>
        <v>1.9</v>
      </c>
    </row>
    <row r="24" spans="8:24" ht="15" customHeight="1" thickBot="1" x14ac:dyDescent="0.25">
      <c r="I24" s="13" t="s">
        <v>51</v>
      </c>
      <c r="P24" s="71" t="s">
        <v>22</v>
      </c>
      <c r="Q24" s="72"/>
      <c r="R24" s="75" t="s">
        <v>23</v>
      </c>
      <c r="S24" s="76"/>
    </row>
    <row r="25" spans="8:24" ht="30" customHeight="1" x14ac:dyDescent="0.2">
      <c r="I25" s="5"/>
      <c r="J25" s="6" t="str">
        <f t="shared" ref="J25:N25" si="19">J14</f>
        <v>very low</v>
      </c>
      <c r="K25" s="6" t="str">
        <f t="shared" si="19"/>
        <v>low</v>
      </c>
      <c r="L25" s="6" t="str">
        <f t="shared" si="19"/>
        <v>middle</v>
      </c>
      <c r="M25" s="6" t="str">
        <f t="shared" si="19"/>
        <v>high</v>
      </c>
      <c r="N25" s="7" t="str">
        <f t="shared" si="19"/>
        <v>very high</v>
      </c>
      <c r="P25" s="73"/>
      <c r="Q25" s="74"/>
      <c r="R25" s="77"/>
      <c r="S25" s="78"/>
      <c r="T25" t="s">
        <v>36</v>
      </c>
    </row>
    <row r="26" spans="8:24" ht="30" customHeight="1" x14ac:dyDescent="0.2">
      <c r="I26" s="8" t="str">
        <f t="shared" ref="I26:I32" si="20">I15</f>
        <v>A</v>
      </c>
      <c r="J26" s="4">
        <f>$J$23-J15</f>
        <v>0</v>
      </c>
      <c r="K26" s="4">
        <f>$K$23-K15</f>
        <v>0</v>
      </c>
      <c r="L26" s="4">
        <f>$L$23-L15</f>
        <v>0.19999999999999996</v>
      </c>
      <c r="M26" s="4">
        <f>$M$23-M15</f>
        <v>0.6000000000000002</v>
      </c>
      <c r="N26" s="9">
        <f>$N$23-N15</f>
        <v>1.0999999999999999</v>
      </c>
      <c r="P26" s="17">
        <f>MAX(J26:N26)</f>
        <v>1.0999999999999999</v>
      </c>
      <c r="Q26" s="31"/>
      <c r="R26" s="17">
        <f>SUMPRODUCT(J26:N26,$J$33:$N$33)</f>
        <v>0.35000000000000003</v>
      </c>
      <c r="S26" s="31"/>
    </row>
    <row r="27" spans="8:24" ht="30" customHeight="1" x14ac:dyDescent="0.2">
      <c r="I27" s="8" t="str">
        <f t="shared" si="20"/>
        <v>B</v>
      </c>
      <c r="J27" s="4">
        <f t="shared" ref="J27:J32" si="21">$J$23-J16</f>
        <v>0.05</v>
      </c>
      <c r="K27" s="4">
        <f t="shared" ref="K27:K32" si="22">$K$23-K16</f>
        <v>5.0000000000000017E-2</v>
      </c>
      <c r="L27" s="4">
        <f t="shared" ref="L27:L32" si="23">$L$23-L16</f>
        <v>0.19999999999999996</v>
      </c>
      <c r="M27" s="4">
        <f t="shared" ref="M27:M32" si="24">$M$23-M16</f>
        <v>0.55000000000000016</v>
      </c>
      <c r="N27" s="9">
        <f t="shared" ref="N27:N32" si="25">$N$23-N16</f>
        <v>0.99999999999999989</v>
      </c>
      <c r="P27" s="17">
        <f t="shared" ref="P27:P32" si="26">MAX(J27:N27)</f>
        <v>0.99999999999999989</v>
      </c>
      <c r="Q27" s="31"/>
      <c r="R27" s="17">
        <f t="shared" ref="R27:R32" si="27">SUMPRODUCT(J27:N27,$J$33:$N$33)</f>
        <v>0.34</v>
      </c>
      <c r="S27" s="31"/>
    </row>
    <row r="28" spans="8:24" ht="30" customHeight="1" x14ac:dyDescent="0.2">
      <c r="I28" s="8" t="str">
        <f t="shared" si="20"/>
        <v xml:space="preserve">C </v>
      </c>
      <c r="J28" s="4">
        <f t="shared" si="21"/>
        <v>0.05</v>
      </c>
      <c r="K28" s="4">
        <f t="shared" si="22"/>
        <v>5.0000000000000017E-2</v>
      </c>
      <c r="L28" s="62">
        <f t="shared" si="23"/>
        <v>0.19999999999999996</v>
      </c>
      <c r="M28" s="4">
        <f t="shared" si="24"/>
        <v>0.55000000000000016</v>
      </c>
      <c r="N28" s="9">
        <f t="shared" si="25"/>
        <v>0.99999999999999989</v>
      </c>
      <c r="P28" s="17">
        <f t="shared" si="26"/>
        <v>0.99999999999999989</v>
      </c>
      <c r="Q28" s="31"/>
      <c r="R28" s="17">
        <f t="shared" si="27"/>
        <v>0.34</v>
      </c>
      <c r="S28" s="31"/>
    </row>
    <row r="29" spans="8:24" ht="30" customHeight="1" x14ac:dyDescent="0.2">
      <c r="I29" s="8" t="str">
        <f t="shared" si="20"/>
        <v>AB</v>
      </c>
      <c r="J29" s="4">
        <f t="shared" si="21"/>
        <v>0.25</v>
      </c>
      <c r="K29" s="4">
        <f t="shared" si="22"/>
        <v>0.15000000000000005</v>
      </c>
      <c r="L29" s="4">
        <f t="shared" si="23"/>
        <v>0</v>
      </c>
      <c r="M29" s="4">
        <f t="shared" si="24"/>
        <v>0.15000000000000036</v>
      </c>
      <c r="N29" s="9">
        <f t="shared" si="25"/>
        <v>0.39999999999999991</v>
      </c>
      <c r="P29" s="17">
        <f t="shared" si="26"/>
        <v>0.39999999999999991</v>
      </c>
      <c r="Q29" s="31"/>
      <c r="R29" s="17">
        <f t="shared" si="27"/>
        <v>0.14000000000000012</v>
      </c>
      <c r="S29" s="31"/>
    </row>
    <row r="30" spans="8:24" ht="30" customHeight="1" x14ac:dyDescent="0.2">
      <c r="I30" s="8" t="str">
        <f t="shared" si="20"/>
        <v>BC</v>
      </c>
      <c r="J30" s="4">
        <f t="shared" si="21"/>
        <v>0.30000000000000004</v>
      </c>
      <c r="K30" s="4">
        <f t="shared" si="22"/>
        <v>0.20000000000000004</v>
      </c>
      <c r="L30" s="4">
        <f t="shared" si="23"/>
        <v>0</v>
      </c>
      <c r="M30" s="4">
        <f t="shared" si="24"/>
        <v>0.10000000000000009</v>
      </c>
      <c r="N30" s="9">
        <f t="shared" si="25"/>
        <v>0.29999999999999982</v>
      </c>
      <c r="P30" s="17">
        <f t="shared" si="26"/>
        <v>0.30000000000000004</v>
      </c>
      <c r="Q30" s="31"/>
      <c r="R30" s="17">
        <f t="shared" si="27"/>
        <v>0.13</v>
      </c>
      <c r="S30" s="31"/>
    </row>
    <row r="31" spans="8:24" ht="30" customHeight="1" x14ac:dyDescent="0.2">
      <c r="I31" s="8" t="str">
        <f t="shared" si="20"/>
        <v>AC</v>
      </c>
      <c r="J31" s="4">
        <f t="shared" si="21"/>
        <v>0.25</v>
      </c>
      <c r="K31" s="4">
        <f t="shared" si="22"/>
        <v>0.15000000000000005</v>
      </c>
      <c r="L31" s="4">
        <f t="shared" si="23"/>
        <v>0</v>
      </c>
      <c r="M31" s="4">
        <f t="shared" si="24"/>
        <v>0.15000000000000036</v>
      </c>
      <c r="N31" s="9">
        <f t="shared" si="25"/>
        <v>0.39999999999999991</v>
      </c>
      <c r="P31" s="17">
        <f t="shared" si="26"/>
        <v>0.39999999999999991</v>
      </c>
      <c r="Q31" s="31"/>
      <c r="R31" s="17">
        <f t="shared" si="27"/>
        <v>0.14000000000000012</v>
      </c>
      <c r="S31" s="31"/>
    </row>
    <row r="32" spans="8:24" ht="30" customHeight="1" thickBot="1" x14ac:dyDescent="0.25">
      <c r="I32" s="10" t="str">
        <f t="shared" si="20"/>
        <v>ABC</v>
      </c>
      <c r="J32" s="11">
        <f t="shared" si="21"/>
        <v>0.8</v>
      </c>
      <c r="K32" s="11">
        <f t="shared" si="22"/>
        <v>0.6</v>
      </c>
      <c r="L32" s="11">
        <f t="shared" si="23"/>
        <v>9.9999999999999978E-2</v>
      </c>
      <c r="M32" s="11">
        <f t="shared" si="24"/>
        <v>0</v>
      </c>
      <c r="N32" s="12">
        <f t="shared" si="25"/>
        <v>0</v>
      </c>
      <c r="P32" s="20">
        <f t="shared" si="26"/>
        <v>0.8</v>
      </c>
      <c r="Q32" s="32"/>
      <c r="R32" s="20">
        <f t="shared" si="27"/>
        <v>0.23</v>
      </c>
      <c r="S32" s="32"/>
    </row>
    <row r="33" spans="8:14" ht="15" customHeight="1" x14ac:dyDescent="0.2">
      <c r="H33" t="s">
        <v>20</v>
      </c>
      <c r="I33" s="30"/>
      <c r="J33" s="14">
        <f>J22</f>
        <v>0.1</v>
      </c>
      <c r="K33" s="14">
        <f t="shared" ref="K33:N33" si="28">K22</f>
        <v>0.2</v>
      </c>
      <c r="L33" s="14">
        <f t="shared" si="28"/>
        <v>0.3</v>
      </c>
      <c r="M33" s="14">
        <f t="shared" si="28"/>
        <v>0.3</v>
      </c>
      <c r="N33" s="14">
        <f t="shared" si="28"/>
        <v>0.1</v>
      </c>
    </row>
    <row r="34" spans="8:14" ht="15" customHeight="1" x14ac:dyDescent="0.2"/>
    <row r="35" spans="8:14" ht="15" customHeight="1" x14ac:dyDescent="0.2"/>
    <row r="36" spans="8:14" ht="15" customHeight="1" x14ac:dyDescent="0.2"/>
  </sheetData>
  <mergeCells count="7">
    <mergeCell ref="X13:X14"/>
    <mergeCell ref="P24:Q25"/>
    <mergeCell ref="R24:S25"/>
    <mergeCell ref="P13:P14"/>
    <mergeCell ref="Q13:Q14"/>
    <mergeCell ref="R13:R14"/>
    <mergeCell ref="S13:V13"/>
  </mergeCells>
  <conditionalFormatting sqref="P15:P21">
    <cfRule type="top10" dxfId="6" priority="12" rank="1"/>
  </conditionalFormatting>
  <conditionalFormatting sqref="Q15:Q21">
    <cfRule type="top10" dxfId="5" priority="11" rank="1"/>
  </conditionalFormatting>
  <conditionalFormatting sqref="R15:R21">
    <cfRule type="top10" dxfId="4" priority="10" rank="1"/>
  </conditionalFormatting>
  <conditionalFormatting sqref="S22:T22 S15:V21">
    <cfRule type="top10" dxfId="3" priority="9" rank="1"/>
  </conditionalFormatting>
  <conditionalFormatting sqref="P26:P32">
    <cfRule type="top10" dxfId="2" priority="5" bottom="1" rank="1"/>
  </conditionalFormatting>
  <conditionalFormatting sqref="R26:R32">
    <cfRule type="top10" dxfId="1" priority="4" bottom="1" rank="1"/>
  </conditionalFormatting>
  <conditionalFormatting sqref="X15:X21">
    <cfRule type="top10" dxfId="0" priority="1" rank="1"/>
  </conditionalFormatting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A</vt:lpstr>
      <vt:lpstr>Part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 systému Windows</dc:creator>
  <cp:lastModifiedBy>Microsoft Office User</cp:lastModifiedBy>
  <dcterms:created xsi:type="dcterms:W3CDTF">2020-09-25T13:03:07Z</dcterms:created>
  <dcterms:modified xsi:type="dcterms:W3CDTF">2024-01-10T16:01:25Z</dcterms:modified>
</cp:coreProperties>
</file>