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blahovap\Desktop\"/>
    </mc:Choice>
  </mc:AlternateContent>
  <xr:revisionPtr revIDLastSave="0" documentId="8_{D936C0DA-3082-49CA-8ED1-422C68169247}" xr6:coauthVersionLast="47" xr6:coauthVersionMax="47" xr10:uidLastSave="{00000000-0000-0000-0000-000000000000}"/>
  <bookViews>
    <workbookView xWindow="2205" yWindow="825" windowWidth="26580" windowHeight="11385" xr2:uid="{00000000-000D-0000-FFFF-FFFF00000000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2" l="1"/>
  <c r="K31" i="2"/>
  <c r="K32" i="2"/>
  <c r="K33" i="2"/>
  <c r="K34" i="2"/>
  <c r="K35" i="2"/>
  <c r="K36" i="2"/>
  <c r="F33" i="1"/>
  <c r="G33" i="1"/>
  <c r="H33" i="1"/>
  <c r="E33" i="1"/>
  <c r="F31" i="1"/>
  <c r="G31" i="1"/>
  <c r="H31" i="1"/>
  <c r="E31" i="1"/>
  <c r="K31" i="1" l="1"/>
  <c r="K33" i="1"/>
  <c r="N95" i="2" l="1"/>
  <c r="E97" i="2"/>
  <c r="F97" i="2"/>
  <c r="G97" i="2"/>
  <c r="H97" i="2"/>
  <c r="I97" i="2"/>
  <c r="J97" i="2"/>
  <c r="D97" i="2"/>
  <c r="K96" i="2"/>
  <c r="K95" i="2"/>
  <c r="K94" i="2"/>
  <c r="K93" i="2"/>
  <c r="K92" i="2"/>
  <c r="K91" i="2"/>
  <c r="K90" i="2"/>
  <c r="Q84" i="2"/>
  <c r="Q96" i="2" s="1"/>
  <c r="E85" i="2"/>
  <c r="F85" i="2"/>
  <c r="G85" i="2"/>
  <c r="H85" i="2"/>
  <c r="I85" i="2"/>
  <c r="J85" i="2"/>
  <c r="D85" i="2"/>
  <c r="K84" i="2"/>
  <c r="K83" i="2"/>
  <c r="K82" i="2"/>
  <c r="K81" i="2"/>
  <c r="K80" i="2"/>
  <c r="K79" i="2"/>
  <c r="K78" i="2"/>
  <c r="P70" i="2"/>
  <c r="P82" i="2" s="1"/>
  <c r="P94" i="2" s="1"/>
  <c r="E73" i="2"/>
  <c r="F73" i="2"/>
  <c r="G73" i="2"/>
  <c r="H73" i="2"/>
  <c r="I73" i="2"/>
  <c r="J73" i="2"/>
  <c r="D73" i="2"/>
  <c r="K72" i="2"/>
  <c r="K71" i="2"/>
  <c r="K70" i="2"/>
  <c r="K69" i="2"/>
  <c r="K68" i="2"/>
  <c r="K67" i="2"/>
  <c r="K66" i="2"/>
  <c r="O54" i="2"/>
  <c r="O66" i="2" s="1"/>
  <c r="O78" i="2" s="1"/>
  <c r="O90" i="2" s="1"/>
  <c r="E61" i="2"/>
  <c r="F61" i="2"/>
  <c r="G61" i="2"/>
  <c r="H61" i="2"/>
  <c r="I61" i="2"/>
  <c r="J61" i="2"/>
  <c r="D61" i="2"/>
  <c r="K60" i="2"/>
  <c r="K59" i="2"/>
  <c r="K58" i="2"/>
  <c r="K57" i="2"/>
  <c r="K56" i="2"/>
  <c r="K55" i="2"/>
  <c r="K54" i="2"/>
  <c r="S44" i="2"/>
  <c r="S56" i="2" s="1"/>
  <c r="S68" i="2" s="1"/>
  <c r="S80" i="2" s="1"/>
  <c r="S92" i="2" s="1"/>
  <c r="E49" i="2"/>
  <c r="F49" i="2"/>
  <c r="G49" i="2"/>
  <c r="H49" i="2"/>
  <c r="I49" i="2"/>
  <c r="J49" i="2"/>
  <c r="D49" i="2"/>
  <c r="K48" i="2"/>
  <c r="K47" i="2"/>
  <c r="K46" i="2"/>
  <c r="K45" i="2"/>
  <c r="K44" i="2"/>
  <c r="K43" i="2"/>
  <c r="K42" i="2"/>
  <c r="R33" i="2"/>
  <c r="R45" i="2" s="1"/>
  <c r="R57" i="2" s="1"/>
  <c r="R69" i="2" s="1"/>
  <c r="R81" i="2" s="1"/>
  <c r="R93" i="2" s="1"/>
  <c r="E37" i="2"/>
  <c r="F37" i="2"/>
  <c r="G37" i="2"/>
  <c r="H37" i="2"/>
  <c r="I37" i="2"/>
  <c r="J37" i="2"/>
  <c r="D37" i="2"/>
  <c r="E25" i="2"/>
  <c r="F25" i="2"/>
  <c r="G25" i="2"/>
  <c r="H25" i="2"/>
  <c r="I25" i="2"/>
  <c r="J25" i="2"/>
  <c r="K19" i="2"/>
  <c r="K20" i="2"/>
  <c r="K21" i="2"/>
  <c r="K22" i="2"/>
  <c r="K23" i="2"/>
  <c r="K24" i="2"/>
  <c r="D25" i="2"/>
  <c r="K18" i="2"/>
  <c r="T19" i="2"/>
  <c r="T31" i="2" s="1"/>
  <c r="T43" i="2" s="1"/>
  <c r="T55" i="2" s="1"/>
  <c r="T67" i="2" s="1"/>
  <c r="T79" i="2" s="1"/>
  <c r="T91" i="2" s="1"/>
  <c r="P99" i="2" l="1"/>
  <c r="T47" i="1"/>
  <c r="T49" i="1"/>
  <c r="T51" i="1"/>
  <c r="T45" i="1"/>
  <c r="U53" i="1" s="1"/>
  <c r="K83" i="1"/>
  <c r="F79" i="1"/>
  <c r="E79" i="1"/>
  <c r="D79" i="1"/>
  <c r="H78" i="1"/>
  <c r="F78" i="1"/>
  <c r="E78" i="1"/>
  <c r="D78" i="1"/>
  <c r="H77" i="1"/>
  <c r="G77" i="1"/>
  <c r="F77" i="1"/>
  <c r="E77" i="1"/>
  <c r="D77" i="1"/>
  <c r="K76" i="1"/>
  <c r="J76" i="1"/>
  <c r="I76" i="1"/>
  <c r="K75" i="1"/>
  <c r="J75" i="1"/>
  <c r="I75" i="1"/>
  <c r="K74" i="1"/>
  <c r="J74" i="1"/>
  <c r="I74" i="1"/>
  <c r="J73" i="1"/>
  <c r="I73" i="1"/>
  <c r="I72" i="1"/>
  <c r="K64" i="1"/>
  <c r="K63" i="1"/>
  <c r="K62" i="1"/>
  <c r="F67" i="1"/>
  <c r="E67" i="1"/>
  <c r="D67" i="1"/>
  <c r="H66" i="1"/>
  <c r="F66" i="1"/>
  <c r="E66" i="1"/>
  <c r="D66" i="1"/>
  <c r="H65" i="1"/>
  <c r="G65" i="1"/>
  <c r="F65" i="1"/>
  <c r="E65" i="1"/>
  <c r="D65" i="1"/>
  <c r="J64" i="1"/>
  <c r="I64" i="1"/>
  <c r="J63" i="1"/>
  <c r="I63" i="1"/>
  <c r="J62" i="1"/>
  <c r="I62" i="1"/>
  <c r="J61" i="1"/>
  <c r="I61" i="1"/>
  <c r="I60" i="1"/>
  <c r="H55" i="1"/>
  <c r="F55" i="1"/>
  <c r="E55" i="1"/>
  <c r="D55" i="1"/>
  <c r="J53" i="1"/>
  <c r="J52" i="1"/>
  <c r="J51" i="1"/>
  <c r="J50" i="1"/>
  <c r="H54" i="1"/>
  <c r="G54" i="1"/>
  <c r="F54" i="1"/>
  <c r="E54" i="1"/>
  <c r="D54" i="1"/>
  <c r="I53" i="1"/>
  <c r="I52" i="1"/>
  <c r="I51" i="1"/>
  <c r="I50" i="1"/>
  <c r="I49" i="1"/>
  <c r="I43" i="1"/>
  <c r="I42" i="1"/>
  <c r="I41" i="1"/>
  <c r="I40" i="1"/>
  <c r="I39" i="1"/>
  <c r="H44" i="1"/>
  <c r="G44" i="1"/>
  <c r="F44" i="1"/>
  <c r="E44" i="1"/>
  <c r="D44" i="1"/>
  <c r="D32" i="1"/>
  <c r="D30" i="1"/>
  <c r="D14" i="1"/>
</calcChain>
</file>

<file path=xl/sharedStrings.xml><?xml version="1.0" encoding="utf-8"?>
<sst xmlns="http://schemas.openxmlformats.org/spreadsheetml/2006/main" count="568" uniqueCount="71">
  <si>
    <r>
      <t>S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 xml:space="preserve">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</si>
  <si>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 xml:space="preserve">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</si>
  <si>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3</t>
    </r>
    <r>
      <rPr>
        <sz val="12"/>
        <color theme="1"/>
        <rFont val="Times New Roman"/>
        <family val="1"/>
        <charset val="238"/>
      </rPr>
      <t xml:space="preserve">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</si>
  <si>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 xml:space="preserve">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</si>
  <si>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5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</si>
  <si>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6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</si>
  <si>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7</t>
    </r>
  </si>
  <si>
    <t>---</t>
  </si>
  <si>
    <r>
      <t>S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 xml:space="preserve">:   50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</si>
  <si>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1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</si>
  <si>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 xml:space="preserve">: 400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</si>
  <si>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2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</si>
  <si>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3</t>
    </r>
    <r>
      <rPr>
        <sz val="12"/>
        <color theme="1"/>
        <rFont val="Times New Roman"/>
        <family val="1"/>
        <charset val="238"/>
      </rPr>
      <t xml:space="preserve">: 250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</si>
  <si>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 xml:space="preserve">: 300 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</si>
  <si>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4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</si>
  <si>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5</t>
    </r>
    <r>
      <rPr>
        <sz val="12"/>
        <color theme="1"/>
        <rFont val="Times New Roman"/>
        <family val="1"/>
        <charset val="238"/>
      </rPr>
      <t>: 300</t>
    </r>
  </si>
  <si>
    <r>
      <t>S</t>
    </r>
    <r>
      <rPr>
        <vertAlign val="subscript"/>
        <sz val="12"/>
        <color theme="1"/>
        <rFont val="Times New Roman"/>
        <family val="1"/>
        <charset val="238"/>
      </rPr>
      <t>7</t>
    </r>
    <r>
      <rPr>
        <sz val="12"/>
        <color theme="1"/>
        <rFont val="Times New Roman"/>
        <family val="1"/>
        <charset val="238"/>
      </rPr>
      <t>: 100</t>
    </r>
  </si>
  <si>
    <t>S1</t>
  </si>
  <si>
    <t>S2</t>
  </si>
  <si>
    <t>S3</t>
  </si>
  <si>
    <t>S4</t>
  </si>
  <si>
    <t>S5</t>
  </si>
  <si>
    <t>S6</t>
  </si>
  <si>
    <t>S7</t>
  </si>
  <si>
    <t>Celkem</t>
  </si>
  <si>
    <r>
      <t>S</t>
    </r>
    <r>
      <rPr>
        <vertAlign val="subscript"/>
        <sz val="12"/>
        <color theme="1"/>
        <rFont val="Times New Roman"/>
        <family val="1"/>
        <charset val="238"/>
      </rPr>
      <t>6</t>
    </r>
    <r>
      <rPr>
        <sz val="12"/>
        <color theme="1"/>
        <rFont val="Times New Roman"/>
        <family val="1"/>
        <charset val="238"/>
      </rPr>
      <t>: 100</t>
    </r>
  </si>
  <si>
    <t>dif1</t>
  </si>
  <si>
    <t xml:space="preserve"> ---</t>
  </si>
  <si>
    <t>km</t>
  </si>
  <si>
    <t>dif2</t>
  </si>
  <si>
    <t>dif3</t>
  </si>
  <si>
    <t>Celková vzdálenost</t>
  </si>
  <si>
    <r>
      <t>O</t>
    </r>
    <r>
      <rPr>
        <vertAlign val="subscript"/>
        <sz val="12"/>
        <color theme="1"/>
        <rFont val="Times New Roman"/>
        <family val="1"/>
        <charset val="238"/>
      </rPr>
      <t>1</t>
    </r>
    <r>
      <rPr>
        <sz val="12"/>
        <color theme="1"/>
        <rFont val="Times New Roman"/>
        <family val="1"/>
        <charset val="238"/>
      </rPr>
      <t xml:space="preserve"> 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</si>
  <si>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2</t>
    </r>
    <r>
      <rPr>
        <sz val="12"/>
        <color theme="1"/>
        <rFont val="Times New Roman"/>
        <family val="1"/>
        <charset val="238"/>
      </rPr>
      <t xml:space="preserve"> 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</si>
  <si>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3</t>
    </r>
    <r>
      <rPr>
        <sz val="12"/>
        <color theme="1"/>
        <rFont val="Times New Roman"/>
        <family val="1"/>
        <charset val="238"/>
      </rPr>
      <t xml:space="preserve"> 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</si>
  <si>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4</t>
    </r>
    <r>
      <rPr>
        <sz val="12"/>
        <color theme="1"/>
        <rFont val="Times New Roman"/>
        <family val="1"/>
        <charset val="238"/>
      </rPr>
      <t xml:space="preserve"> 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</si>
  <si>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5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</si>
  <si>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6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</si>
  <si>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7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</si>
  <si>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1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</si>
  <si>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2</t>
    </r>
  </si>
  <si>
    <r>
      <t>O</t>
    </r>
    <r>
      <rPr>
        <vertAlign val="subscript"/>
        <sz val="12"/>
        <color theme="1"/>
        <rFont val="Times New Roman"/>
        <family val="1"/>
        <charset val="238"/>
      </rPr>
      <t>4</t>
    </r>
  </si>
  <si>
    <t>O2</t>
  </si>
  <si>
    <t>O7</t>
  </si>
  <si>
    <t>O4</t>
  </si>
  <si>
    <t>O5</t>
  </si>
  <si>
    <t>O3</t>
  </si>
  <si>
    <t>O6</t>
  </si>
  <si>
    <t>O1</t>
  </si>
  <si>
    <t>s</t>
  </si>
  <si>
    <t>School demands</t>
  </si>
  <si>
    <t>CS</t>
  </si>
  <si>
    <t>Distances:</t>
  </si>
  <si>
    <r>
      <rPr>
        <b/>
        <u/>
        <sz val="12"/>
        <color theme="1"/>
        <rFont val="Times New Roman"/>
        <family val="1"/>
        <charset val="238"/>
      </rPr>
      <t>Mayer method is used</t>
    </r>
    <r>
      <rPr>
        <sz val="12"/>
        <color theme="1"/>
        <rFont val="Times New Roman"/>
        <family val="1"/>
        <charset val="238"/>
      </rPr>
      <t xml:space="preserve"> for division of the places into the requested number of roundtrips (attention: not used for the the best sequence/best route)</t>
    </r>
  </si>
  <si>
    <t>Round1</t>
  </si>
  <si>
    <t>Round2</t>
  </si>
  <si>
    <t>capacity</t>
  </si>
  <si>
    <t>remains</t>
  </si>
  <si>
    <t>pcs of sets</t>
  </si>
  <si>
    <t>Nearest neighbor method</t>
  </si>
  <si>
    <t>Vogel approximation method</t>
  </si>
  <si>
    <t>Route1</t>
  </si>
  <si>
    <t>Route2</t>
  </si>
  <si>
    <t>Route3</t>
  </si>
  <si>
    <t>Route4</t>
  </si>
  <si>
    <t>OF =</t>
  </si>
  <si>
    <t xml:space="preserve">… route 1 is shortest and is identical with 2 a 4 </t>
  </si>
  <si>
    <t>… route2 is opposite direction of 1</t>
  </si>
  <si>
    <t>… route 3 is different to others and is the longest</t>
  </si>
  <si>
    <t>… route 4 is identical as 1</t>
  </si>
  <si>
    <t>Manipulation time of the drill head (sec):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</si>
</sst>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vertAlign val="subscript"/>
      <sz val="12"/>
      <color theme="1"/>
      <name val="Times New Roman"/>
      <family val="1"/>
      <charset val="238"/>
    </font>
    <font>
      <b/>
      <sz val="12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u/>
      <sz val="12"/>
      <color theme="1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2" borderId="0" xfId="0" applyFill="1"/>
    <xf numFmtId="0" fontId="0" fillId="5" borderId="0" xfId="0" applyFill="1"/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4" borderId="6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right"/>
    </xf>
    <xf numFmtId="0" fontId="4" fillId="0" borderId="19" xfId="0" applyFont="1" applyBorder="1" applyAlignment="1">
      <alignment horizontal="center"/>
    </xf>
    <xf numFmtId="0" fontId="4" fillId="0" borderId="19" xfId="0" applyFont="1" applyBorder="1"/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right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left"/>
    </xf>
    <xf numFmtId="0" fontId="8" fillId="0" borderId="0" xfId="0" applyFont="1"/>
    <xf numFmtId="0" fontId="9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"/>
  <sheetViews>
    <sheetView showGridLines="0" tabSelected="1" workbookViewId="0">
      <selection activeCell="O78" sqref="O78"/>
    </sheetView>
  </sheetViews>
  <sheetFormatPr defaultRowHeight="15" x14ac:dyDescent="0.25"/>
  <cols>
    <col min="6" max="6" width="9.140625" customWidth="1"/>
    <col min="15" max="15" width="11.85546875" bestFit="1" customWidth="1"/>
  </cols>
  <sheetData>
    <row r="1" spans="1:13" ht="18.75" x14ac:dyDescent="0.3">
      <c r="A1" s="57">
        <v>1</v>
      </c>
    </row>
    <row r="3" spans="1:13" ht="15.75" thickBot="1" x14ac:dyDescent="0.3"/>
    <row r="4" spans="1:13" ht="15.75" x14ac:dyDescent="0.25">
      <c r="B4" s="58" t="s">
        <v>50</v>
      </c>
      <c r="C4" s="1"/>
      <c r="D4" s="1"/>
      <c r="E4" s="60" t="s">
        <v>52</v>
      </c>
      <c r="F4" s="61"/>
      <c r="G4" s="61"/>
      <c r="H4" s="61"/>
      <c r="I4" s="61"/>
      <c r="J4" s="61"/>
      <c r="K4" s="61"/>
      <c r="L4" s="61"/>
      <c r="M4" s="62"/>
    </row>
    <row r="5" spans="1:13" ht="19.5" thickBot="1" x14ac:dyDescent="0.3">
      <c r="B5" s="59"/>
      <c r="C5" s="1"/>
      <c r="D5" s="1"/>
      <c r="E5" s="10"/>
      <c r="F5" s="9" t="s">
        <v>51</v>
      </c>
      <c r="G5" s="9" t="s">
        <v>0</v>
      </c>
      <c r="H5" s="9" t="s">
        <v>1</v>
      </c>
      <c r="I5" s="9" t="s">
        <v>2</v>
      </c>
      <c r="J5" s="9" t="s">
        <v>3</v>
      </c>
      <c r="K5" s="9" t="s">
        <v>4</v>
      </c>
      <c r="L5" s="9" t="s">
        <v>5</v>
      </c>
      <c r="M5" s="11" t="s">
        <v>6</v>
      </c>
    </row>
    <row r="6" spans="1:13" ht="16.5" thickBot="1" x14ac:dyDescent="0.3">
      <c r="B6" s="2"/>
      <c r="C6" s="1"/>
      <c r="D6" s="1"/>
      <c r="E6" s="12" t="s">
        <v>51</v>
      </c>
      <c r="F6" s="8" t="s">
        <v>7</v>
      </c>
      <c r="G6" s="8">
        <v>3</v>
      </c>
      <c r="H6" s="8">
        <v>4</v>
      </c>
      <c r="I6" s="8">
        <v>2</v>
      </c>
      <c r="J6" s="8">
        <v>6</v>
      </c>
      <c r="K6" s="8">
        <v>8</v>
      </c>
      <c r="L6" s="8">
        <v>12</v>
      </c>
      <c r="M6" s="13">
        <v>5</v>
      </c>
    </row>
    <row r="7" spans="1:13" ht="19.5" thickBot="1" x14ac:dyDescent="0.3">
      <c r="B7" s="3" t="s">
        <v>8</v>
      </c>
      <c r="C7" s="5" t="s">
        <v>17</v>
      </c>
      <c r="D7" s="1">
        <v>50</v>
      </c>
      <c r="E7" s="12" t="s">
        <v>9</v>
      </c>
      <c r="F7" s="8">
        <v>3</v>
      </c>
      <c r="G7" s="8" t="s">
        <v>7</v>
      </c>
      <c r="H7" s="8">
        <v>3</v>
      </c>
      <c r="I7" s="8">
        <v>12</v>
      </c>
      <c r="J7" s="8">
        <v>3</v>
      </c>
      <c r="K7" s="8">
        <v>2</v>
      </c>
      <c r="L7" s="8">
        <v>2</v>
      </c>
      <c r="M7" s="13">
        <v>8</v>
      </c>
    </row>
    <row r="8" spans="1:13" ht="19.5" thickBot="1" x14ac:dyDescent="0.3">
      <c r="B8" s="3" t="s">
        <v>10</v>
      </c>
      <c r="C8" s="5" t="s">
        <v>18</v>
      </c>
      <c r="D8" s="1">
        <v>400</v>
      </c>
      <c r="E8" s="12" t="s">
        <v>11</v>
      </c>
      <c r="F8" s="8">
        <v>4</v>
      </c>
      <c r="G8" s="8">
        <v>3</v>
      </c>
      <c r="H8" s="8" t="s">
        <v>7</v>
      </c>
      <c r="I8" s="8">
        <v>2</v>
      </c>
      <c r="J8" s="8">
        <v>5</v>
      </c>
      <c r="K8" s="8">
        <v>6</v>
      </c>
      <c r="L8" s="8">
        <v>3</v>
      </c>
      <c r="M8" s="13">
        <v>1</v>
      </c>
    </row>
    <row r="9" spans="1:13" ht="19.5" thickBot="1" x14ac:dyDescent="0.3">
      <c r="B9" s="3" t="s">
        <v>12</v>
      </c>
      <c r="C9" s="5" t="s">
        <v>19</v>
      </c>
      <c r="D9" s="1">
        <v>250</v>
      </c>
      <c r="E9" s="12" t="s">
        <v>2</v>
      </c>
      <c r="F9" s="8">
        <v>2</v>
      </c>
      <c r="G9" s="8">
        <v>12</v>
      </c>
      <c r="H9" s="8">
        <v>2</v>
      </c>
      <c r="I9" s="8" t="s">
        <v>7</v>
      </c>
      <c r="J9" s="8">
        <v>5</v>
      </c>
      <c r="K9" s="8">
        <v>2</v>
      </c>
      <c r="L9" s="8">
        <v>2</v>
      </c>
      <c r="M9" s="13">
        <v>3</v>
      </c>
    </row>
    <row r="10" spans="1:13" ht="19.5" thickBot="1" x14ac:dyDescent="0.3">
      <c r="B10" s="3" t="s">
        <v>13</v>
      </c>
      <c r="C10" s="5" t="s">
        <v>20</v>
      </c>
      <c r="D10" s="1">
        <v>300</v>
      </c>
      <c r="E10" s="12" t="s">
        <v>14</v>
      </c>
      <c r="F10" s="8">
        <v>6</v>
      </c>
      <c r="G10" s="8">
        <v>3</v>
      </c>
      <c r="H10" s="8">
        <v>5</v>
      </c>
      <c r="I10" s="8">
        <v>5</v>
      </c>
      <c r="J10" s="8" t="s">
        <v>7</v>
      </c>
      <c r="K10" s="8">
        <v>1</v>
      </c>
      <c r="L10" s="8">
        <v>2</v>
      </c>
      <c r="M10" s="13">
        <v>2</v>
      </c>
    </row>
    <row r="11" spans="1:13" ht="19.5" thickBot="1" x14ac:dyDescent="0.3">
      <c r="B11" s="3" t="s">
        <v>15</v>
      </c>
      <c r="C11" s="5" t="s">
        <v>21</v>
      </c>
      <c r="D11" s="1">
        <v>300</v>
      </c>
      <c r="E11" s="12" t="s">
        <v>4</v>
      </c>
      <c r="F11" s="8">
        <v>8</v>
      </c>
      <c r="G11" s="8">
        <v>2</v>
      </c>
      <c r="H11" s="8">
        <v>6</v>
      </c>
      <c r="I11" s="8">
        <v>2</v>
      </c>
      <c r="J11" s="8">
        <v>1</v>
      </c>
      <c r="K11" s="8" t="s">
        <v>7</v>
      </c>
      <c r="L11" s="8">
        <v>5</v>
      </c>
      <c r="M11" s="13">
        <v>1</v>
      </c>
    </row>
    <row r="12" spans="1:13" ht="19.5" thickBot="1" x14ac:dyDescent="0.3">
      <c r="B12" s="3" t="s">
        <v>25</v>
      </c>
      <c r="C12" s="5" t="s">
        <v>22</v>
      </c>
      <c r="D12" s="1">
        <v>100</v>
      </c>
      <c r="E12" s="12" t="s">
        <v>5</v>
      </c>
      <c r="F12" s="8">
        <v>12</v>
      </c>
      <c r="G12" s="8">
        <v>2</v>
      </c>
      <c r="H12" s="8">
        <v>3</v>
      </c>
      <c r="I12" s="8">
        <v>2</v>
      </c>
      <c r="J12" s="8">
        <v>2</v>
      </c>
      <c r="K12" s="8">
        <v>5</v>
      </c>
      <c r="L12" s="8" t="s">
        <v>7</v>
      </c>
      <c r="M12" s="13">
        <v>3</v>
      </c>
    </row>
    <row r="13" spans="1:13" ht="19.5" thickBot="1" x14ac:dyDescent="0.3">
      <c r="B13" s="3" t="s">
        <v>16</v>
      </c>
      <c r="C13" s="5" t="s">
        <v>23</v>
      </c>
      <c r="D13" s="1">
        <v>100</v>
      </c>
      <c r="E13" s="14" t="s">
        <v>6</v>
      </c>
      <c r="F13" s="15">
        <v>5</v>
      </c>
      <c r="G13" s="15">
        <v>8</v>
      </c>
      <c r="H13" s="15">
        <v>1</v>
      </c>
      <c r="I13" s="15">
        <v>3</v>
      </c>
      <c r="J13" s="15">
        <v>2</v>
      </c>
      <c r="K13" s="15">
        <v>1</v>
      </c>
      <c r="L13" s="15">
        <v>3</v>
      </c>
      <c r="M13" s="16" t="s">
        <v>7</v>
      </c>
    </row>
    <row r="14" spans="1:13" ht="15.75" x14ac:dyDescent="0.25">
      <c r="C14" s="5" t="s">
        <v>24</v>
      </c>
      <c r="D14" s="4">
        <f>SUM(D7:D13)</f>
        <v>1500</v>
      </c>
    </row>
    <row r="16" spans="1:13" ht="15.75" x14ac:dyDescent="0.25">
      <c r="B16" s="52" t="s">
        <v>53</v>
      </c>
    </row>
    <row r="17" spans="3:13" ht="15.75" thickBot="1" x14ac:dyDescent="0.3"/>
    <row r="18" spans="3:13" ht="18.75" x14ac:dyDescent="0.25">
      <c r="C18" s="20"/>
      <c r="D18" s="21" t="s">
        <v>51</v>
      </c>
      <c r="E18" s="22" t="s">
        <v>0</v>
      </c>
      <c r="F18" s="22" t="s">
        <v>1</v>
      </c>
      <c r="G18" s="22" t="s">
        <v>2</v>
      </c>
      <c r="H18" s="23" t="s">
        <v>3</v>
      </c>
      <c r="I18" s="23" t="s">
        <v>4</v>
      </c>
      <c r="J18" s="22" t="s">
        <v>5</v>
      </c>
      <c r="K18" s="24" t="s">
        <v>6</v>
      </c>
    </row>
    <row r="19" spans="3:13" ht="15.75" x14ac:dyDescent="0.25">
      <c r="C19" s="12" t="s">
        <v>51</v>
      </c>
      <c r="D19" s="17" t="s">
        <v>7</v>
      </c>
      <c r="E19" s="18">
        <v>3</v>
      </c>
      <c r="F19" s="18">
        <v>4</v>
      </c>
      <c r="G19" s="18">
        <v>2</v>
      </c>
      <c r="H19" s="19">
        <v>6</v>
      </c>
      <c r="I19" s="19">
        <v>8</v>
      </c>
      <c r="J19" s="18">
        <v>12</v>
      </c>
      <c r="K19" s="25">
        <v>5</v>
      </c>
    </row>
    <row r="20" spans="3:13" ht="18.75" x14ac:dyDescent="0.25">
      <c r="C20" s="12" t="s">
        <v>9</v>
      </c>
      <c r="D20" s="17">
        <v>3</v>
      </c>
      <c r="E20" s="18" t="s">
        <v>7</v>
      </c>
      <c r="F20" s="18">
        <v>3</v>
      </c>
      <c r="G20" s="18">
        <v>12</v>
      </c>
      <c r="H20" s="19">
        <v>3</v>
      </c>
      <c r="I20" s="19">
        <v>3</v>
      </c>
      <c r="J20" s="18">
        <v>2</v>
      </c>
      <c r="K20" s="25">
        <v>8</v>
      </c>
    </row>
    <row r="21" spans="3:13" ht="18.75" x14ac:dyDescent="0.25">
      <c r="C21" s="12" t="s">
        <v>11</v>
      </c>
      <c r="D21" s="17">
        <v>4</v>
      </c>
      <c r="E21" s="18">
        <v>3</v>
      </c>
      <c r="F21" s="18" t="s">
        <v>7</v>
      </c>
      <c r="G21" s="18">
        <v>2</v>
      </c>
      <c r="H21" s="19">
        <v>5</v>
      </c>
      <c r="I21" s="19">
        <v>6</v>
      </c>
      <c r="J21" s="18">
        <v>3</v>
      </c>
      <c r="K21" s="25">
        <v>1</v>
      </c>
    </row>
    <row r="22" spans="3:13" ht="18.75" x14ac:dyDescent="0.25">
      <c r="C22" s="12" t="s">
        <v>2</v>
      </c>
      <c r="D22" s="17">
        <v>2</v>
      </c>
      <c r="E22" s="18">
        <v>12</v>
      </c>
      <c r="F22" s="18">
        <v>2</v>
      </c>
      <c r="G22" s="18" t="s">
        <v>7</v>
      </c>
      <c r="H22" s="19">
        <v>5</v>
      </c>
      <c r="I22" s="19">
        <v>2</v>
      </c>
      <c r="J22" s="18">
        <v>2</v>
      </c>
      <c r="K22" s="25">
        <v>3</v>
      </c>
    </row>
    <row r="23" spans="3:13" ht="18.75" x14ac:dyDescent="0.25">
      <c r="C23" s="12" t="s">
        <v>14</v>
      </c>
      <c r="D23" s="17">
        <v>6</v>
      </c>
      <c r="E23" s="18">
        <v>3</v>
      </c>
      <c r="F23" s="18">
        <v>5</v>
      </c>
      <c r="G23" s="18">
        <v>5</v>
      </c>
      <c r="H23" s="19" t="s">
        <v>7</v>
      </c>
      <c r="I23" s="19">
        <v>1</v>
      </c>
      <c r="J23" s="18">
        <v>4</v>
      </c>
      <c r="K23" s="25">
        <v>2</v>
      </c>
    </row>
    <row r="24" spans="3:13" ht="18.75" x14ac:dyDescent="0.25">
      <c r="C24" s="12" t="s">
        <v>4</v>
      </c>
      <c r="D24" s="17">
        <v>8</v>
      </c>
      <c r="E24" s="18">
        <v>3</v>
      </c>
      <c r="F24" s="18">
        <v>6</v>
      </c>
      <c r="G24" s="18">
        <v>2</v>
      </c>
      <c r="H24" s="19">
        <v>1</v>
      </c>
      <c r="I24" s="19" t="s">
        <v>7</v>
      </c>
      <c r="J24" s="18">
        <v>5</v>
      </c>
      <c r="K24" s="25">
        <v>1</v>
      </c>
    </row>
    <row r="25" spans="3:13" ht="18.75" x14ac:dyDescent="0.25">
      <c r="C25" s="12" t="s">
        <v>5</v>
      </c>
      <c r="D25" s="17">
        <v>12</v>
      </c>
      <c r="E25" s="18">
        <v>2</v>
      </c>
      <c r="F25" s="18">
        <v>3</v>
      </c>
      <c r="G25" s="18">
        <v>2</v>
      </c>
      <c r="H25" s="19">
        <v>4</v>
      </c>
      <c r="I25" s="19">
        <v>5</v>
      </c>
      <c r="J25" s="18" t="s">
        <v>7</v>
      </c>
      <c r="K25" s="25">
        <v>3</v>
      </c>
    </row>
    <row r="26" spans="3:13" ht="19.5" thickBot="1" x14ac:dyDescent="0.3">
      <c r="C26" s="14" t="s">
        <v>6</v>
      </c>
      <c r="D26" s="26">
        <v>5</v>
      </c>
      <c r="E26" s="27">
        <v>8</v>
      </c>
      <c r="F26" s="27">
        <v>1</v>
      </c>
      <c r="G26" s="27">
        <v>3</v>
      </c>
      <c r="H26" s="28">
        <v>2</v>
      </c>
      <c r="I26" s="28">
        <v>1</v>
      </c>
      <c r="J26" s="27">
        <v>3</v>
      </c>
      <c r="K26" s="29" t="s">
        <v>7</v>
      </c>
    </row>
    <row r="27" spans="3:13" ht="15.75" x14ac:dyDescent="0.25">
      <c r="C27" s="5"/>
      <c r="D27" s="1"/>
      <c r="E27" s="1"/>
      <c r="F27" s="1"/>
      <c r="G27" s="1"/>
      <c r="H27" s="1"/>
      <c r="I27" s="1"/>
      <c r="J27" s="1"/>
      <c r="K27" s="1"/>
    </row>
    <row r="29" spans="3:13" ht="15.75" thickBot="1" x14ac:dyDescent="0.3">
      <c r="D29" s="4"/>
      <c r="E29" s="4"/>
      <c r="F29" s="4"/>
      <c r="G29" s="4"/>
      <c r="H29" s="4"/>
      <c r="I29" s="4"/>
      <c r="J29" s="63" t="s">
        <v>56</v>
      </c>
      <c r="K29" s="63" t="s">
        <v>57</v>
      </c>
      <c r="M29" s="4"/>
    </row>
    <row r="30" spans="3:13" ht="15.75" thickBot="1" x14ac:dyDescent="0.3">
      <c r="C30" s="6" t="s">
        <v>54</v>
      </c>
      <c r="D30" s="50" t="str">
        <f>C19</f>
        <v>CS</v>
      </c>
      <c r="E30" s="49" t="s">
        <v>22</v>
      </c>
      <c r="F30" s="49" t="s">
        <v>17</v>
      </c>
      <c r="G30" s="49" t="s">
        <v>19</v>
      </c>
      <c r="H30" s="51" t="s">
        <v>18</v>
      </c>
      <c r="I30" s="4"/>
      <c r="J30" s="63"/>
      <c r="K30" s="63"/>
      <c r="M30" s="4"/>
    </row>
    <row r="31" spans="3:13" ht="15.75" thickBot="1" x14ac:dyDescent="0.3">
      <c r="D31" s="4"/>
      <c r="E31" s="4">
        <f>IFERROR(VLOOKUP(E30,$C$7:$D$13,2,0),"")</f>
        <v>100</v>
      </c>
      <c r="F31" s="4">
        <f t="shared" ref="F31:H31" si="0">IFERROR(VLOOKUP(F30,$C$7:$D$13,2,0),"")</f>
        <v>50</v>
      </c>
      <c r="G31" s="4">
        <f t="shared" si="0"/>
        <v>250</v>
      </c>
      <c r="H31" s="4">
        <f t="shared" si="0"/>
        <v>400</v>
      </c>
      <c r="I31" s="4"/>
      <c r="J31" s="4">
        <v>800</v>
      </c>
      <c r="K31" s="4">
        <f>J31-SUM(E31:H31)</f>
        <v>0</v>
      </c>
      <c r="L31" t="s">
        <v>58</v>
      </c>
      <c r="M31" s="4"/>
    </row>
    <row r="32" spans="3:13" ht="15.75" thickBot="1" x14ac:dyDescent="0.3">
      <c r="C32" s="7" t="s">
        <v>55</v>
      </c>
      <c r="D32" s="50" t="str">
        <f>C19</f>
        <v>CS</v>
      </c>
      <c r="E32" s="49" t="s">
        <v>21</v>
      </c>
      <c r="F32" s="49" t="s">
        <v>20</v>
      </c>
      <c r="G32" s="51" t="s">
        <v>23</v>
      </c>
      <c r="H32" s="4"/>
      <c r="I32" s="4"/>
      <c r="J32" s="4"/>
      <c r="K32" s="4"/>
      <c r="M32" s="4"/>
    </row>
    <row r="33" spans="2:22" x14ac:dyDescent="0.25">
      <c r="D33" s="4"/>
      <c r="E33" s="4">
        <f>IFERROR(VLOOKUP(E32,$C$7:$D$13,2,0),"")</f>
        <v>300</v>
      </c>
      <c r="F33" s="4">
        <f t="shared" ref="F33:H33" si="1">IFERROR(VLOOKUP(F32,$C$7:$D$13,2,0),"")</f>
        <v>300</v>
      </c>
      <c r="G33" s="4">
        <f t="shared" si="1"/>
        <v>100</v>
      </c>
      <c r="H33" s="4" t="str">
        <f t="shared" si="1"/>
        <v/>
      </c>
      <c r="I33" s="4"/>
      <c r="J33" s="4">
        <v>800</v>
      </c>
      <c r="K33" s="4">
        <f>J33-SUM(E33:H33)</f>
        <v>100</v>
      </c>
      <c r="L33" t="s">
        <v>58</v>
      </c>
      <c r="M33" s="4"/>
    </row>
    <row r="34" spans="2:22" x14ac:dyDescent="0.25">
      <c r="E34" s="4"/>
      <c r="F34" s="4"/>
      <c r="G34" s="4"/>
      <c r="H34" s="4"/>
      <c r="I34" s="4"/>
      <c r="J34" s="4"/>
      <c r="K34" s="4"/>
      <c r="L34" s="4"/>
      <c r="M34" s="4"/>
    </row>
    <row r="36" spans="2:22" x14ac:dyDescent="0.25">
      <c r="B36" s="47" t="s">
        <v>60</v>
      </c>
      <c r="M36" s="47" t="s">
        <v>59</v>
      </c>
    </row>
    <row r="37" spans="2:22" ht="15.75" thickBot="1" x14ac:dyDescent="0.3"/>
    <row r="38" spans="2:22" ht="18.75" x14ac:dyDescent="0.25">
      <c r="C38" s="20"/>
      <c r="D38" s="30" t="s">
        <v>51</v>
      </c>
      <c r="E38" s="30" t="s">
        <v>0</v>
      </c>
      <c r="F38" s="30" t="s">
        <v>1</v>
      </c>
      <c r="G38" s="30" t="s">
        <v>2</v>
      </c>
      <c r="H38" s="31" t="s">
        <v>5</v>
      </c>
      <c r="I38" s="32" t="s">
        <v>26</v>
      </c>
      <c r="N38" s="20"/>
      <c r="O38" s="30" t="s">
        <v>51</v>
      </c>
      <c r="P38" s="30" t="s">
        <v>3</v>
      </c>
      <c r="Q38" s="30" t="s">
        <v>4</v>
      </c>
      <c r="R38" s="31" t="s">
        <v>6</v>
      </c>
    </row>
    <row r="39" spans="2:22" ht="15.75" x14ac:dyDescent="0.25">
      <c r="C39" s="12" t="s">
        <v>51</v>
      </c>
      <c r="D39" s="35" t="s">
        <v>7</v>
      </c>
      <c r="E39" s="35">
        <v>3</v>
      </c>
      <c r="F39" s="35">
        <v>4</v>
      </c>
      <c r="G39" s="34">
        <v>2</v>
      </c>
      <c r="H39" s="37">
        <v>12</v>
      </c>
      <c r="I39" s="33">
        <f>SMALL((E39,F39,G39,H39),2)-SMALL((E39,F39,G39,H39),1)</f>
        <v>1</v>
      </c>
      <c r="N39" s="12" t="s">
        <v>51</v>
      </c>
      <c r="O39" s="8" t="s">
        <v>7</v>
      </c>
      <c r="P39" s="8">
        <v>6</v>
      </c>
      <c r="Q39" s="8">
        <v>8</v>
      </c>
      <c r="R39" s="13">
        <v>5</v>
      </c>
    </row>
    <row r="40" spans="2:22" ht="18.75" x14ac:dyDescent="0.25">
      <c r="C40" s="12" t="s">
        <v>9</v>
      </c>
      <c r="D40" s="8">
        <v>3</v>
      </c>
      <c r="E40" s="8" t="s">
        <v>7</v>
      </c>
      <c r="F40" s="8">
        <v>3</v>
      </c>
      <c r="G40" s="35">
        <v>12</v>
      </c>
      <c r="H40" s="13">
        <v>2</v>
      </c>
      <c r="I40" s="4">
        <f>SMALL((D40,F40,G40,H40),2)-SMALL((D40,F40,G40,H40),1)</f>
        <v>1</v>
      </c>
      <c r="N40" s="12" t="s">
        <v>14</v>
      </c>
      <c r="O40" s="8">
        <v>6</v>
      </c>
      <c r="P40" s="8" t="s">
        <v>7</v>
      </c>
      <c r="Q40" s="8">
        <v>1</v>
      </c>
      <c r="R40" s="13">
        <v>2</v>
      </c>
    </row>
    <row r="41" spans="2:22" ht="18.75" x14ac:dyDescent="0.25">
      <c r="C41" s="12" t="s">
        <v>11</v>
      </c>
      <c r="D41" s="8">
        <v>4</v>
      </c>
      <c r="E41" s="8">
        <v>3</v>
      </c>
      <c r="F41" s="8" t="s">
        <v>7</v>
      </c>
      <c r="G41" s="35">
        <v>2</v>
      </c>
      <c r="H41" s="13">
        <v>3</v>
      </c>
      <c r="I41" s="4">
        <f>SMALL((E41,D41,G41,H41),2)-SMALL((E41,D41,G41,H41),1)</f>
        <v>1</v>
      </c>
      <c r="N41" s="12" t="s">
        <v>4</v>
      </c>
      <c r="O41" s="8">
        <v>8</v>
      </c>
      <c r="P41" s="8">
        <v>1</v>
      </c>
      <c r="Q41" s="8" t="s">
        <v>7</v>
      </c>
      <c r="R41" s="13">
        <v>1</v>
      </c>
    </row>
    <row r="42" spans="2:22" ht="19.5" thickBot="1" x14ac:dyDescent="0.3">
      <c r="C42" s="12" t="s">
        <v>2</v>
      </c>
      <c r="D42" s="35">
        <v>2</v>
      </c>
      <c r="E42" s="8">
        <v>12</v>
      </c>
      <c r="F42" s="8">
        <v>2</v>
      </c>
      <c r="G42" s="35" t="s">
        <v>7</v>
      </c>
      <c r="H42" s="13">
        <v>2</v>
      </c>
      <c r="I42" s="4">
        <f>SMALL((E42,F42,D42,H42),2)-SMALL((E42,F42,D42,H42),1)</f>
        <v>0</v>
      </c>
      <c r="N42" s="14" t="s">
        <v>6</v>
      </c>
      <c r="O42" s="15">
        <v>5</v>
      </c>
      <c r="P42" s="15">
        <v>2</v>
      </c>
      <c r="Q42" s="15">
        <v>1</v>
      </c>
      <c r="R42" s="16" t="s">
        <v>7</v>
      </c>
    </row>
    <row r="43" spans="2:22" ht="19.5" thickBot="1" x14ac:dyDescent="0.3">
      <c r="C43" s="14" t="s">
        <v>5</v>
      </c>
      <c r="D43" s="15">
        <v>12</v>
      </c>
      <c r="E43" s="15">
        <v>2</v>
      </c>
      <c r="F43" s="15">
        <v>3</v>
      </c>
      <c r="G43" s="36">
        <v>2</v>
      </c>
      <c r="H43" s="16" t="s">
        <v>7</v>
      </c>
      <c r="I43" s="4">
        <f>SMALL((E43,F43,G43,D43),2)-SMALL((E43,F43,G43,D43),1)</f>
        <v>0</v>
      </c>
      <c r="T43" s="4" t="s">
        <v>31</v>
      </c>
    </row>
    <row r="44" spans="2:22" ht="16.5" thickBot="1" x14ac:dyDescent="0.3">
      <c r="C44" s="5" t="s">
        <v>26</v>
      </c>
      <c r="D44" s="4">
        <f>SMALL((D40,D41,D42,D43),2)-SMALL((D40,D41,D42,D43),1)</f>
        <v>1</v>
      </c>
      <c r="E44" s="4">
        <f>SMALL((E39,E41,E42,E43),2)-SMALL((E39,E41,E42,E43),1)</f>
        <v>1</v>
      </c>
      <c r="F44" s="4">
        <f>SMALL((F40,F39,F42,F43),2)-SMALL((F40,F39,F42,F43),1)</f>
        <v>1</v>
      </c>
      <c r="G44" s="4">
        <f>SMALL((G40,G41,G39,G43),2)-SMALL((G40,G41,G39,G43),1)</f>
        <v>0</v>
      </c>
      <c r="H44" s="4">
        <f>SMALL((H40,H41,H42,H39),2)-SMALL((H40,H41,H42,H39),1)</f>
        <v>0</v>
      </c>
      <c r="M44" t="s">
        <v>61</v>
      </c>
      <c r="N44" s="44" t="s">
        <v>51</v>
      </c>
      <c r="O44" s="45" t="s">
        <v>23</v>
      </c>
      <c r="P44" s="45" t="s">
        <v>21</v>
      </c>
      <c r="Q44" s="45" t="s">
        <v>20</v>
      </c>
      <c r="R44" s="46" t="s">
        <v>51</v>
      </c>
      <c r="S44" s="4"/>
      <c r="T44" s="4"/>
    </row>
    <row r="45" spans="2:22" ht="16.5" thickBot="1" x14ac:dyDescent="0.3">
      <c r="O45" s="1">
        <v>5</v>
      </c>
      <c r="P45" s="4">
        <v>1</v>
      </c>
      <c r="Q45" s="4">
        <v>1</v>
      </c>
      <c r="R45" s="4">
        <v>6</v>
      </c>
      <c r="S45" s="4"/>
      <c r="T45" s="4">
        <f>SUM(O45:R45)</f>
        <v>13</v>
      </c>
      <c r="U45" t="s">
        <v>28</v>
      </c>
      <c r="V45" t="s">
        <v>66</v>
      </c>
    </row>
    <row r="46" spans="2:22" ht="19.5" thickBot="1" x14ac:dyDescent="0.3">
      <c r="C46" s="48"/>
      <c r="E46" s="12" t="s">
        <v>51</v>
      </c>
      <c r="F46" s="12" t="s">
        <v>2</v>
      </c>
      <c r="M46" t="s">
        <v>62</v>
      </c>
      <c r="N46" s="44" t="s">
        <v>20</v>
      </c>
      <c r="O46" s="45" t="s">
        <v>21</v>
      </c>
      <c r="P46" s="45" t="s">
        <v>23</v>
      </c>
      <c r="Q46" s="45" t="s">
        <v>51</v>
      </c>
      <c r="R46" s="46" t="s">
        <v>20</v>
      </c>
      <c r="S46" s="4"/>
      <c r="T46" s="4"/>
    </row>
    <row r="47" spans="2:22" ht="15.75" thickBot="1" x14ac:dyDescent="0.3">
      <c r="O47" s="4">
        <v>1</v>
      </c>
      <c r="P47" s="4">
        <v>1</v>
      </c>
      <c r="Q47" s="4">
        <v>5</v>
      </c>
      <c r="R47" s="4">
        <v>6</v>
      </c>
      <c r="S47" s="4"/>
      <c r="T47" s="4">
        <f t="shared" ref="T47:T51" si="2">SUM(O47:R47)</f>
        <v>13</v>
      </c>
      <c r="U47" t="s">
        <v>28</v>
      </c>
      <c r="V47" t="s">
        <v>67</v>
      </c>
    </row>
    <row r="48" spans="2:22" ht="19.5" thickBot="1" x14ac:dyDescent="0.3">
      <c r="C48" s="20"/>
      <c r="D48" s="30" t="s">
        <v>51</v>
      </c>
      <c r="E48" s="30" t="s">
        <v>0</v>
      </c>
      <c r="F48" s="30" t="s">
        <v>1</v>
      </c>
      <c r="G48" s="30" t="s">
        <v>2</v>
      </c>
      <c r="H48" s="31" t="s">
        <v>5</v>
      </c>
      <c r="I48" s="32" t="s">
        <v>26</v>
      </c>
      <c r="J48" s="5" t="s">
        <v>29</v>
      </c>
      <c r="M48" t="s">
        <v>63</v>
      </c>
      <c r="N48" s="44" t="s">
        <v>21</v>
      </c>
      <c r="O48" s="45" t="s">
        <v>20</v>
      </c>
      <c r="P48" s="45" t="s">
        <v>23</v>
      </c>
      <c r="Q48" s="45" t="s">
        <v>51</v>
      </c>
      <c r="R48" s="46" t="s">
        <v>21</v>
      </c>
      <c r="S48" s="4"/>
      <c r="T48" s="4"/>
    </row>
    <row r="49" spans="3:22" ht="16.5" thickBot="1" x14ac:dyDescent="0.3">
      <c r="C49" s="12" t="s">
        <v>51</v>
      </c>
      <c r="D49" s="35" t="s">
        <v>7</v>
      </c>
      <c r="E49" s="35">
        <v>3</v>
      </c>
      <c r="F49" s="35">
        <v>4</v>
      </c>
      <c r="G49" s="34">
        <v>2</v>
      </c>
      <c r="H49" s="37">
        <v>12</v>
      </c>
      <c r="I49" s="33">
        <f>SMALL((E49,F49,G49,H49),2)-SMALL((E49,F49,G49,H49),1)</f>
        <v>1</v>
      </c>
      <c r="J49" s="4" t="s">
        <v>27</v>
      </c>
      <c r="O49" s="4">
        <v>1</v>
      </c>
      <c r="P49" s="4">
        <v>2</v>
      </c>
      <c r="Q49" s="4">
        <v>5</v>
      </c>
      <c r="R49" s="4">
        <v>8</v>
      </c>
      <c r="S49" s="4"/>
      <c r="T49" s="4">
        <f t="shared" si="2"/>
        <v>16</v>
      </c>
      <c r="U49" t="s">
        <v>28</v>
      </c>
      <c r="V49" t="s">
        <v>68</v>
      </c>
    </row>
    <row r="50" spans="3:22" ht="19.5" thickBot="1" x14ac:dyDescent="0.3">
      <c r="C50" s="12" t="s">
        <v>9</v>
      </c>
      <c r="D50" s="35">
        <v>3</v>
      </c>
      <c r="E50" s="35" t="s">
        <v>7</v>
      </c>
      <c r="F50" s="35">
        <v>3</v>
      </c>
      <c r="G50" s="35">
        <v>12</v>
      </c>
      <c r="H50" s="38">
        <v>2</v>
      </c>
      <c r="I50" s="4">
        <f>SMALL((D50,F50,G50,H50),2)-SMALL((D50,F50,G50,H50),1)</f>
        <v>1</v>
      </c>
      <c r="J50" s="33">
        <f>SMALL((F50,D50,H50),2)-SMALL((F50,D50,H50),1)</f>
        <v>1</v>
      </c>
      <c r="M50" t="s">
        <v>64</v>
      </c>
      <c r="N50" s="44" t="s">
        <v>23</v>
      </c>
      <c r="O50" s="45" t="s">
        <v>21</v>
      </c>
      <c r="P50" s="45" t="s">
        <v>20</v>
      </c>
      <c r="Q50" s="45" t="s">
        <v>51</v>
      </c>
      <c r="R50" s="46" t="s">
        <v>23</v>
      </c>
      <c r="S50" s="4"/>
      <c r="T50" s="4"/>
    </row>
    <row r="51" spans="3:22" ht="18.75" x14ac:dyDescent="0.25">
      <c r="C51" s="12" t="s">
        <v>11</v>
      </c>
      <c r="D51" s="8">
        <v>4</v>
      </c>
      <c r="E51" s="8">
        <v>3</v>
      </c>
      <c r="F51" s="8" t="s">
        <v>7</v>
      </c>
      <c r="G51" s="35">
        <v>2</v>
      </c>
      <c r="H51" s="37">
        <v>3</v>
      </c>
      <c r="I51" s="4">
        <f>SMALL((E51,D51,G51,H51),2)-SMALL((E51,D51,G51,H51),1)</f>
        <v>1</v>
      </c>
      <c r="J51" s="4">
        <f>SMALL((E51,D51,H51),2)-SMALL((E51,D51,H51),1)</f>
        <v>0</v>
      </c>
      <c r="O51" s="4">
        <v>1</v>
      </c>
      <c r="P51" s="4">
        <v>1</v>
      </c>
      <c r="Q51" s="4">
        <v>6</v>
      </c>
      <c r="R51" s="4">
        <v>5</v>
      </c>
      <c r="S51" s="4"/>
      <c r="T51" s="4">
        <f t="shared" si="2"/>
        <v>13</v>
      </c>
      <c r="U51" t="s">
        <v>28</v>
      </c>
      <c r="V51" t="s">
        <v>69</v>
      </c>
    </row>
    <row r="52" spans="3:22" ht="18.75" x14ac:dyDescent="0.25">
      <c r="C52" s="12" t="s">
        <v>2</v>
      </c>
      <c r="D52" s="35">
        <v>2</v>
      </c>
      <c r="E52" s="8">
        <v>12</v>
      </c>
      <c r="F52" s="8">
        <v>2</v>
      </c>
      <c r="G52" s="35" t="s">
        <v>7</v>
      </c>
      <c r="H52" s="37">
        <v>2</v>
      </c>
      <c r="I52" s="4">
        <f>SMALL((E52,F52,D52,H52),2)-SMALL((E52,F52,D52,H52),1)</f>
        <v>0</v>
      </c>
      <c r="J52" s="4">
        <f>SMALL((E52,F52,H52),2)-SMALL((E52,F52,H52),1)</f>
        <v>0</v>
      </c>
      <c r="O52" s="4"/>
      <c r="P52" s="4"/>
      <c r="Q52" s="4"/>
      <c r="R52" s="4"/>
      <c r="S52" s="4"/>
      <c r="T52" s="4"/>
    </row>
    <row r="53" spans="3:22" ht="19.5" thickBot="1" x14ac:dyDescent="0.3">
      <c r="C53" s="14" t="s">
        <v>5</v>
      </c>
      <c r="D53" s="15">
        <v>12</v>
      </c>
      <c r="E53" s="36">
        <v>2</v>
      </c>
      <c r="F53" s="15">
        <v>3</v>
      </c>
      <c r="G53" s="36">
        <v>2</v>
      </c>
      <c r="H53" s="39" t="s">
        <v>7</v>
      </c>
      <c r="I53" s="4">
        <f>SMALL((E53,F53,G53,D53),2)-SMALL((E53,F53,G53,D53),1)</f>
        <v>0</v>
      </c>
      <c r="J53" s="4">
        <f>SMALL((E53,D53,F53),2)-SMALL((E53,D53,F53),1)</f>
        <v>1</v>
      </c>
      <c r="O53" s="4"/>
      <c r="P53" s="4"/>
      <c r="Q53" s="4"/>
      <c r="R53" s="4"/>
      <c r="S53" s="4"/>
      <c r="T53" s="41" t="s">
        <v>65</v>
      </c>
      <c r="U53" s="42">
        <f>T45</f>
        <v>13</v>
      </c>
      <c r="V53" s="43" t="s">
        <v>28</v>
      </c>
    </row>
    <row r="54" spans="3:22" ht="15.75" x14ac:dyDescent="0.25">
      <c r="C54" s="5" t="s">
        <v>26</v>
      </c>
      <c r="D54" s="4">
        <f>SMALL((D50,D51,D52,D53),2)-SMALL((D50,D51,D52,D53),1)</f>
        <v>1</v>
      </c>
      <c r="E54" s="4">
        <f>SMALL((E49,E51,E52,E53),2)-SMALL((E49,E51,E52,E53),1)</f>
        <v>1</v>
      </c>
      <c r="F54" s="4">
        <f>SMALL((F50,F49,F52,F53),2)-SMALL((F50,F49,F52,F53),1)</f>
        <v>1</v>
      </c>
      <c r="G54" s="4">
        <f>SMALL((G50,G51,G49,G53),2)-SMALL((G50,G51,G49,G53),1)</f>
        <v>0</v>
      </c>
      <c r="H54" s="4">
        <f>SMALL((H50,H51,H52,H49),2)-SMALL((H50,H51,H52,H49),1)</f>
        <v>0</v>
      </c>
    </row>
    <row r="55" spans="3:22" ht="15.75" x14ac:dyDescent="0.25">
      <c r="C55" s="5" t="s">
        <v>29</v>
      </c>
      <c r="D55" s="4">
        <f>SMALL((D51,D53,D50),2)-SMALL((D51,D53,D50),1)</f>
        <v>1</v>
      </c>
      <c r="E55" s="4">
        <f>SMALL((E51,E52,E53),2)-SMALL((E51,E52,E53),1)</f>
        <v>1</v>
      </c>
      <c r="F55" s="4">
        <f>SMALL((F52,F53,F50),2)-SMALL((F52,F53,F50),1)</f>
        <v>1</v>
      </c>
      <c r="G55" s="4" t="s">
        <v>27</v>
      </c>
      <c r="H55" s="4">
        <f>SMALL((H51,H52,H50),2)-SMALL((H51,H52,H50),1)</f>
        <v>0</v>
      </c>
    </row>
    <row r="57" spans="3:22" ht="19.5" thickBot="1" x14ac:dyDescent="0.3">
      <c r="C57" s="48"/>
      <c r="E57" s="12" t="s">
        <v>51</v>
      </c>
      <c r="F57" s="12" t="s">
        <v>2</v>
      </c>
      <c r="G57" s="4"/>
      <c r="H57" s="12" t="s">
        <v>9</v>
      </c>
      <c r="I57" s="14" t="s">
        <v>5</v>
      </c>
    </row>
    <row r="58" spans="3:22" ht="15.75" thickBot="1" x14ac:dyDescent="0.3"/>
    <row r="59" spans="3:22" ht="18.75" x14ac:dyDescent="0.25">
      <c r="C59" s="20"/>
      <c r="D59" s="30" t="s">
        <v>51</v>
      </c>
      <c r="E59" s="30" t="s">
        <v>0</v>
      </c>
      <c r="F59" s="30" t="s">
        <v>1</v>
      </c>
      <c r="G59" s="30" t="s">
        <v>2</v>
      </c>
      <c r="H59" s="31" t="s">
        <v>5</v>
      </c>
      <c r="I59" s="32" t="s">
        <v>26</v>
      </c>
      <c r="J59" s="5" t="s">
        <v>29</v>
      </c>
      <c r="K59" s="5" t="s">
        <v>30</v>
      </c>
    </row>
    <row r="60" spans="3:22" ht="15.75" x14ac:dyDescent="0.25">
      <c r="C60" s="12" t="s">
        <v>51</v>
      </c>
      <c r="D60" s="35" t="s">
        <v>7</v>
      </c>
      <c r="E60" s="35">
        <v>3</v>
      </c>
      <c r="F60" s="35">
        <v>4</v>
      </c>
      <c r="G60" s="34">
        <v>2</v>
      </c>
      <c r="H60" s="37">
        <v>12</v>
      </c>
      <c r="I60" s="33">
        <f>SMALL((E60,F60,G60,H60),2)-SMALL((E60,F60,G60,H60),1)</f>
        <v>1</v>
      </c>
      <c r="J60" s="4" t="s">
        <v>27</v>
      </c>
      <c r="K60" s="4" t="s">
        <v>27</v>
      </c>
    </row>
    <row r="61" spans="3:22" ht="18.75" x14ac:dyDescent="0.25">
      <c r="C61" s="12" t="s">
        <v>9</v>
      </c>
      <c r="D61" s="35">
        <v>3</v>
      </c>
      <c r="E61" s="35" t="s">
        <v>7</v>
      </c>
      <c r="F61" s="35">
        <v>3</v>
      </c>
      <c r="G61" s="35">
        <v>12</v>
      </c>
      <c r="H61" s="38">
        <v>2</v>
      </c>
      <c r="I61" s="4">
        <f>SMALL((D61,F61,G61,H61),2)-SMALL((D61,F61,G61,H61),1)</f>
        <v>1</v>
      </c>
      <c r="J61" s="33">
        <f>SMALL((F61,D61,H61),2)-SMALL((F61,D61,H61),1)</f>
        <v>1</v>
      </c>
      <c r="K61" s="4" t="s">
        <v>27</v>
      </c>
    </row>
    <row r="62" spans="3:22" ht="18.75" x14ac:dyDescent="0.25">
      <c r="C62" s="12" t="s">
        <v>11</v>
      </c>
      <c r="D62" s="35">
        <v>4</v>
      </c>
      <c r="E62" s="8">
        <v>3</v>
      </c>
      <c r="F62" s="35" t="s">
        <v>7</v>
      </c>
      <c r="G62" s="35">
        <v>2</v>
      </c>
      <c r="H62" s="37">
        <v>3</v>
      </c>
      <c r="I62" s="4">
        <f>SMALL((E62,D62,G62,H62),2)-SMALL((E62,D62,G62,H62),1)</f>
        <v>1</v>
      </c>
      <c r="J62" s="4">
        <f>SMALL((E62,D62,H62),2)-SMALL((E62,D62,H62),1)</f>
        <v>0</v>
      </c>
      <c r="K62" s="4">
        <f>SMALL((E62,D62),2)-SMALL((E62,D62),1)</f>
        <v>1</v>
      </c>
    </row>
    <row r="63" spans="3:22" ht="18.75" x14ac:dyDescent="0.25">
      <c r="C63" s="12" t="s">
        <v>2</v>
      </c>
      <c r="D63" s="35">
        <v>2</v>
      </c>
      <c r="E63" s="35">
        <v>12</v>
      </c>
      <c r="F63" s="34">
        <v>2</v>
      </c>
      <c r="G63" s="35" t="s">
        <v>7</v>
      </c>
      <c r="H63" s="37">
        <v>2</v>
      </c>
      <c r="I63" s="4">
        <f>SMALL((E63,F63,D63,H63),2)-SMALL((E63,F63,D63,H63),1)</f>
        <v>0</v>
      </c>
      <c r="J63" s="4">
        <f>SMALL((E63,F63,H63),2)-SMALL((E63,F63,H63),1)</f>
        <v>0</v>
      </c>
      <c r="K63" s="33">
        <f>SMALL((F63,E63),2)-SMALL((F63,E63),1)</f>
        <v>10</v>
      </c>
    </row>
    <row r="64" spans="3:22" ht="19.5" thickBot="1" x14ac:dyDescent="0.3">
      <c r="C64" s="14" t="s">
        <v>5</v>
      </c>
      <c r="D64" s="15">
        <v>12</v>
      </c>
      <c r="E64" s="36">
        <v>2</v>
      </c>
      <c r="F64" s="36">
        <v>3</v>
      </c>
      <c r="G64" s="36">
        <v>2</v>
      </c>
      <c r="H64" s="39" t="s">
        <v>7</v>
      </c>
      <c r="I64" s="4">
        <f>SMALL((E64,F64,G64,D64),2)-SMALL((E64,F64,G64,D64),1)</f>
        <v>0</v>
      </c>
      <c r="J64" s="4">
        <f>SMALL((E64,D64,F64),2)-SMALL((E64,D64,F64),1)</f>
        <v>1</v>
      </c>
      <c r="K64" s="4">
        <f>SMALL((F64,D64),2)-SMALL((F64,D64),1)</f>
        <v>9</v>
      </c>
    </row>
    <row r="65" spans="3:11" ht="15.75" x14ac:dyDescent="0.25">
      <c r="C65" s="5" t="s">
        <v>26</v>
      </c>
      <c r="D65" s="4">
        <f>SMALL((D61,D62,D63,D64),2)-SMALL((D61,D62,D63,D64),1)</f>
        <v>1</v>
      </c>
      <c r="E65" s="4">
        <f>SMALL((E60,E62,E63,E64),2)-SMALL((E60,E62,E63,E64),1)</f>
        <v>1</v>
      </c>
      <c r="F65" s="4">
        <f>SMALL((F61,F60,F63,F64),2)-SMALL((F61,F60,F63,F64),1)</f>
        <v>1</v>
      </c>
      <c r="G65" s="4">
        <f>SMALL((G61,G62,G60,G64),2)-SMALL((G61,G62,G60,G64),1)</f>
        <v>0</v>
      </c>
      <c r="H65" s="4">
        <f>SMALL((H61,H62,H63,H60),2)-SMALL((H61,H62,H63,H60),1)</f>
        <v>0</v>
      </c>
    </row>
    <row r="66" spans="3:11" ht="15.75" x14ac:dyDescent="0.25">
      <c r="C66" s="5" t="s">
        <v>29</v>
      </c>
      <c r="D66" s="4">
        <f>SMALL((D62,D64,D61),2)-SMALL((D62,D64,D61),1)</f>
        <v>1</v>
      </c>
      <c r="E66" s="4">
        <f>SMALL((E62,E63,E64),2)-SMALL((E62,E63,E64),1)</f>
        <v>1</v>
      </c>
      <c r="F66" s="4">
        <f>SMALL((F63,F64,F61),2)-SMALL((F63,F64,F61),1)</f>
        <v>1</v>
      </c>
      <c r="G66" s="4" t="s">
        <v>27</v>
      </c>
      <c r="H66" s="4">
        <f>SMALL((H62,H63,H61),2)-SMALL((H62,H63,H61),1)</f>
        <v>0</v>
      </c>
    </row>
    <row r="67" spans="3:11" ht="15.75" x14ac:dyDescent="0.25">
      <c r="C67" s="5" t="s">
        <v>30</v>
      </c>
      <c r="D67" s="4">
        <f>SMALL((D62,D64),2)-SMALL((D62,D64),1)</f>
        <v>8</v>
      </c>
      <c r="E67" s="4">
        <f>SMALL((E62,E63),2)-SMALL((E62,E63),1)</f>
        <v>9</v>
      </c>
      <c r="F67" s="4">
        <f>SMALL((F63,F64),2)-SMALL((F63,F64),1)</f>
        <v>1</v>
      </c>
      <c r="G67" s="4" t="s">
        <v>27</v>
      </c>
      <c r="H67" s="4" t="s">
        <v>27</v>
      </c>
    </row>
    <row r="69" spans="3:11" ht="19.5" thickBot="1" x14ac:dyDescent="0.3">
      <c r="C69" s="48"/>
      <c r="E69" s="12" t="s">
        <v>51</v>
      </c>
      <c r="F69" s="12" t="s">
        <v>2</v>
      </c>
      <c r="G69" s="12" t="s">
        <v>11</v>
      </c>
      <c r="H69" s="4"/>
      <c r="I69" s="12" t="s">
        <v>9</v>
      </c>
      <c r="J69" s="14" t="s">
        <v>5</v>
      </c>
    </row>
    <row r="70" spans="3:11" ht="15.75" thickBot="1" x14ac:dyDescent="0.3"/>
    <row r="71" spans="3:11" ht="18.75" x14ac:dyDescent="0.25">
      <c r="C71" s="20"/>
      <c r="D71" s="30" t="s">
        <v>51</v>
      </c>
      <c r="E71" s="30" t="s">
        <v>0</v>
      </c>
      <c r="F71" s="30" t="s">
        <v>1</v>
      </c>
      <c r="G71" s="30" t="s">
        <v>2</v>
      </c>
      <c r="H71" s="31" t="s">
        <v>5</v>
      </c>
      <c r="I71" s="32" t="s">
        <v>26</v>
      </c>
      <c r="J71" s="5" t="s">
        <v>29</v>
      </c>
      <c r="K71" s="5" t="s">
        <v>30</v>
      </c>
    </row>
    <row r="72" spans="3:11" ht="15.75" x14ac:dyDescent="0.25">
      <c r="C72" s="12" t="s">
        <v>51</v>
      </c>
      <c r="D72" s="35" t="s">
        <v>7</v>
      </c>
      <c r="E72" s="35">
        <v>3</v>
      </c>
      <c r="F72" s="35">
        <v>4</v>
      </c>
      <c r="G72" s="34">
        <v>2</v>
      </c>
      <c r="H72" s="37">
        <v>12</v>
      </c>
      <c r="I72" s="33">
        <f>SMALL((E72,F72,G72,H72),2)-SMALL((E72,F72,G72,H72),1)</f>
        <v>1</v>
      </c>
      <c r="J72" s="4" t="s">
        <v>27</v>
      </c>
      <c r="K72" s="4" t="s">
        <v>27</v>
      </c>
    </row>
    <row r="73" spans="3:11" ht="18.75" x14ac:dyDescent="0.25">
      <c r="C73" s="12" t="s">
        <v>9</v>
      </c>
      <c r="D73" s="35">
        <v>3</v>
      </c>
      <c r="E73" s="35" t="s">
        <v>7</v>
      </c>
      <c r="F73" s="35">
        <v>3</v>
      </c>
      <c r="G73" s="35">
        <v>12</v>
      </c>
      <c r="H73" s="38">
        <v>2</v>
      </c>
      <c r="I73" s="4">
        <f>SMALL((D73,F73,G73,H73),2)-SMALL((D73,F73,G73,H73),1)</f>
        <v>1</v>
      </c>
      <c r="J73" s="33">
        <f>SMALL((F73,D73,H73),2)-SMALL((F73,D73,H73),1)</f>
        <v>1</v>
      </c>
      <c r="K73" s="4" t="s">
        <v>27</v>
      </c>
    </row>
    <row r="74" spans="3:11" ht="18.75" x14ac:dyDescent="0.25">
      <c r="C74" s="12" t="s">
        <v>11</v>
      </c>
      <c r="D74" s="35">
        <v>4</v>
      </c>
      <c r="E74" s="34">
        <v>3</v>
      </c>
      <c r="F74" s="35" t="s">
        <v>7</v>
      </c>
      <c r="G74" s="35">
        <v>2</v>
      </c>
      <c r="H74" s="37">
        <v>3</v>
      </c>
      <c r="I74" s="4">
        <f>SMALL((E74,D74,G74,H74),2)-SMALL((E74,D74,G74,H74),1)</f>
        <v>1</v>
      </c>
      <c r="J74" s="4">
        <f>SMALL((E74,D74,H74),2)-SMALL((E74,D74,H74),1)</f>
        <v>0</v>
      </c>
      <c r="K74" s="4">
        <f>SMALL((E74,D74),2)-SMALL((E74,D74),1)</f>
        <v>1</v>
      </c>
    </row>
    <row r="75" spans="3:11" ht="18.75" x14ac:dyDescent="0.25">
      <c r="C75" s="12" t="s">
        <v>2</v>
      </c>
      <c r="D75" s="35">
        <v>2</v>
      </c>
      <c r="E75" s="35">
        <v>12</v>
      </c>
      <c r="F75" s="34">
        <v>2</v>
      </c>
      <c r="G75" s="35" t="s">
        <v>7</v>
      </c>
      <c r="H75" s="37">
        <v>2</v>
      </c>
      <c r="I75" s="4">
        <f>SMALL((E75,F75,D75,H75),2)-SMALL((E75,F75,D75,H75),1)</f>
        <v>0</v>
      </c>
      <c r="J75" s="4">
        <f>SMALL((E75,F75,H75),2)-SMALL((E75,F75,H75),1)</f>
        <v>0</v>
      </c>
      <c r="K75" s="33">
        <f>SMALL((F75,E75),2)-SMALL((F75,E75),1)</f>
        <v>10</v>
      </c>
    </row>
    <row r="76" spans="3:11" ht="19.5" thickBot="1" x14ac:dyDescent="0.3">
      <c r="C76" s="14" t="s">
        <v>5</v>
      </c>
      <c r="D76" s="40">
        <v>12</v>
      </c>
      <c r="E76" s="36">
        <v>2</v>
      </c>
      <c r="F76" s="36">
        <v>3</v>
      </c>
      <c r="G76" s="36">
        <v>2</v>
      </c>
      <c r="H76" s="39" t="s">
        <v>7</v>
      </c>
      <c r="I76" s="4">
        <f>SMALL((E76,F76,G76,D76),2)-SMALL((E76,F76,G76,D76),1)</f>
        <v>0</v>
      </c>
      <c r="J76" s="4">
        <f>SMALL((E76,D76,F76),2)-SMALL((E76,D76,F76),1)</f>
        <v>1</v>
      </c>
      <c r="K76" s="4">
        <f>SMALL((F76,D76),2)-SMALL((F76,D76),1)</f>
        <v>9</v>
      </c>
    </row>
    <row r="77" spans="3:11" ht="15.75" x14ac:dyDescent="0.25">
      <c r="C77" s="5" t="s">
        <v>26</v>
      </c>
      <c r="D77" s="4">
        <f>SMALL((D73,D74,D75,D76),2)-SMALL((D73,D74,D75,D76),1)</f>
        <v>1</v>
      </c>
      <c r="E77" s="4">
        <f>SMALL((E72,E74,E75,E76),2)-SMALL((E72,E74,E75,E76),1)</f>
        <v>1</v>
      </c>
      <c r="F77" s="4">
        <f>SMALL((F73,F72,F75,F76),2)-SMALL((F73,F72,F75,F76),1)</f>
        <v>1</v>
      </c>
      <c r="G77" s="4">
        <f>SMALL((G73,G74,G72,G76),2)-SMALL((G73,G74,G72,G76),1)</f>
        <v>0</v>
      </c>
      <c r="H77" s="4">
        <f>SMALL((H73,H74,H75,H72),2)-SMALL((H73,H74,H75,H72),1)</f>
        <v>0</v>
      </c>
    </row>
    <row r="78" spans="3:11" ht="15.75" x14ac:dyDescent="0.25">
      <c r="C78" s="5" t="s">
        <v>29</v>
      </c>
      <c r="D78" s="4">
        <f>SMALL((D74,D76,D73),2)-SMALL((D74,D76,D73),1)</f>
        <v>1</v>
      </c>
      <c r="E78" s="4">
        <f>SMALL((E74,E75,E76),2)-SMALL((E74,E75,E76),1)</f>
        <v>1</v>
      </c>
      <c r="F78" s="4">
        <f>SMALL((F75,F76,F73),2)-SMALL((F75,F76,F73),1)</f>
        <v>1</v>
      </c>
      <c r="G78" s="4" t="s">
        <v>27</v>
      </c>
      <c r="H78" s="4">
        <f>SMALL((H74,H75,H73),2)-SMALL((H74,H75,H73),1)</f>
        <v>0</v>
      </c>
    </row>
    <row r="79" spans="3:11" ht="15.75" x14ac:dyDescent="0.25">
      <c r="C79" s="5" t="s">
        <v>30</v>
      </c>
      <c r="D79" s="4">
        <f>SMALL((D74,D76),2)-SMALL((D74,D76),1)</f>
        <v>8</v>
      </c>
      <c r="E79" s="4">
        <f>SMALL((E74,E75),2)-SMALL((E74,E75),1)</f>
        <v>9</v>
      </c>
      <c r="F79" s="4">
        <f>SMALL((F75,F76),2)-SMALL((F75,F76),1)</f>
        <v>1</v>
      </c>
      <c r="G79" s="4" t="s">
        <v>27</v>
      </c>
      <c r="H79" s="4" t="s">
        <v>27</v>
      </c>
    </row>
    <row r="81" spans="3:12" ht="19.5" thickBot="1" x14ac:dyDescent="0.3">
      <c r="C81" s="48"/>
      <c r="E81" s="12" t="s">
        <v>51</v>
      </c>
      <c r="F81" s="12" t="s">
        <v>2</v>
      </c>
      <c r="G81" s="12" t="s">
        <v>11</v>
      </c>
      <c r="H81" s="12" t="s">
        <v>9</v>
      </c>
      <c r="I81" s="14" t="s">
        <v>5</v>
      </c>
      <c r="J81" s="12" t="s">
        <v>51</v>
      </c>
    </row>
    <row r="83" spans="3:12" ht="16.5" thickBot="1" x14ac:dyDescent="0.3">
      <c r="J83" s="41" t="s">
        <v>65</v>
      </c>
      <c r="K83" s="42">
        <f>G72+H73+E74+F75+D76</f>
        <v>21</v>
      </c>
      <c r="L83" s="43" t="s">
        <v>28</v>
      </c>
    </row>
    <row r="84" spans="3:12" ht="15.75" thickTop="1" x14ac:dyDescent="0.25"/>
  </sheetData>
  <mergeCells count="4">
    <mergeCell ref="B4:B5"/>
    <mergeCell ref="E4:M4"/>
    <mergeCell ref="J29:J30"/>
    <mergeCell ref="K29:K3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9"/>
  <sheetViews>
    <sheetView showGridLines="0" topLeftCell="A18" workbookViewId="0">
      <selection activeCell="L87" sqref="L87"/>
    </sheetView>
  </sheetViews>
  <sheetFormatPr defaultRowHeight="15" x14ac:dyDescent="0.25"/>
  <sheetData>
    <row r="1" spans="1:10" ht="18.75" x14ac:dyDescent="0.3">
      <c r="A1" s="57">
        <v>2</v>
      </c>
    </row>
    <row r="2" spans="1:10" ht="15.75" thickBot="1" x14ac:dyDescent="0.3"/>
    <row r="3" spans="1:10" ht="16.5" thickBot="1" x14ac:dyDescent="0.3">
      <c r="C3" s="64" t="s">
        <v>70</v>
      </c>
      <c r="D3" s="65"/>
      <c r="E3" s="65"/>
      <c r="F3" s="65"/>
      <c r="G3" s="65"/>
      <c r="H3" s="65"/>
      <c r="I3" s="65"/>
      <c r="J3" s="66"/>
    </row>
    <row r="4" spans="1:10" ht="19.5" thickBot="1" x14ac:dyDescent="0.3">
      <c r="C4" s="2"/>
      <c r="D4" s="53" t="s">
        <v>32</v>
      </c>
      <c r="E4" s="53" t="s">
        <v>33</v>
      </c>
      <c r="F4" s="53" t="s">
        <v>34</v>
      </c>
      <c r="G4" s="53" t="s">
        <v>35</v>
      </c>
      <c r="H4" s="53" t="s">
        <v>36</v>
      </c>
      <c r="I4" s="53" t="s">
        <v>37</v>
      </c>
      <c r="J4" s="53" t="s">
        <v>38</v>
      </c>
    </row>
    <row r="5" spans="1:10" ht="19.5" thickBot="1" x14ac:dyDescent="0.3">
      <c r="C5" s="3" t="s">
        <v>39</v>
      </c>
      <c r="D5" s="54" t="s">
        <v>27</v>
      </c>
      <c r="E5" s="54">
        <v>3</v>
      </c>
      <c r="F5" s="54">
        <v>10</v>
      </c>
      <c r="G5" s="54">
        <v>3</v>
      </c>
      <c r="H5" s="54">
        <v>3</v>
      </c>
      <c r="I5" s="54">
        <v>3</v>
      </c>
      <c r="J5" s="54">
        <v>8</v>
      </c>
    </row>
    <row r="6" spans="1:10" ht="19.5" thickBot="1" x14ac:dyDescent="0.3">
      <c r="C6" s="3" t="s">
        <v>40</v>
      </c>
      <c r="D6" s="54">
        <v>3</v>
      </c>
      <c r="E6" s="54" t="s">
        <v>27</v>
      </c>
      <c r="F6" s="54">
        <v>3</v>
      </c>
      <c r="G6" s="54">
        <v>6</v>
      </c>
      <c r="H6" s="54">
        <v>6</v>
      </c>
      <c r="I6" s="54">
        <v>7</v>
      </c>
      <c r="J6" s="54">
        <v>1</v>
      </c>
    </row>
    <row r="7" spans="1:10" ht="19.5" thickBot="1" x14ac:dyDescent="0.3">
      <c r="C7" s="3" t="s">
        <v>34</v>
      </c>
      <c r="D7" s="54">
        <v>10</v>
      </c>
      <c r="E7" s="54">
        <v>3</v>
      </c>
      <c r="F7" s="54" t="s">
        <v>27</v>
      </c>
      <c r="G7" s="54">
        <v>5</v>
      </c>
      <c r="H7" s="54">
        <v>2</v>
      </c>
      <c r="I7" s="54">
        <v>2</v>
      </c>
      <c r="J7" s="54">
        <v>3</v>
      </c>
    </row>
    <row r="8" spans="1:10" ht="19.5" thickBot="1" x14ac:dyDescent="0.3">
      <c r="C8" s="3" t="s">
        <v>41</v>
      </c>
      <c r="D8" s="54">
        <v>3</v>
      </c>
      <c r="E8" s="54">
        <v>6</v>
      </c>
      <c r="F8" s="54">
        <v>5</v>
      </c>
      <c r="G8" s="54" t="s">
        <v>27</v>
      </c>
      <c r="H8" s="54">
        <v>1</v>
      </c>
      <c r="I8" s="54">
        <v>2</v>
      </c>
      <c r="J8" s="54">
        <v>2</v>
      </c>
    </row>
    <row r="9" spans="1:10" ht="19.5" thickBot="1" x14ac:dyDescent="0.3">
      <c r="C9" s="3" t="s">
        <v>36</v>
      </c>
      <c r="D9" s="54">
        <v>3</v>
      </c>
      <c r="E9" s="54">
        <v>6</v>
      </c>
      <c r="F9" s="54">
        <v>2</v>
      </c>
      <c r="G9" s="54">
        <v>1</v>
      </c>
      <c r="H9" s="54" t="s">
        <v>27</v>
      </c>
      <c r="I9" s="54">
        <v>6</v>
      </c>
      <c r="J9" s="54">
        <v>2</v>
      </c>
    </row>
    <row r="10" spans="1:10" ht="19.5" thickBot="1" x14ac:dyDescent="0.3">
      <c r="C10" s="3" t="s">
        <v>37</v>
      </c>
      <c r="D10" s="54">
        <v>3</v>
      </c>
      <c r="E10" s="54">
        <v>7</v>
      </c>
      <c r="F10" s="54">
        <v>2</v>
      </c>
      <c r="G10" s="54">
        <v>2</v>
      </c>
      <c r="H10" s="54">
        <v>6</v>
      </c>
      <c r="I10" s="54" t="s">
        <v>27</v>
      </c>
      <c r="J10" s="54">
        <v>13</v>
      </c>
    </row>
    <row r="11" spans="1:10" ht="19.5" thickBot="1" x14ac:dyDescent="0.3">
      <c r="C11" s="3" t="s">
        <v>38</v>
      </c>
      <c r="D11" s="54">
        <v>8</v>
      </c>
      <c r="E11" s="54">
        <v>1</v>
      </c>
      <c r="F11" s="54">
        <v>3</v>
      </c>
      <c r="G11" s="54">
        <v>2</v>
      </c>
      <c r="H11" s="54">
        <v>2</v>
      </c>
      <c r="I11" s="54">
        <v>13</v>
      </c>
      <c r="J11" s="54" t="s">
        <v>27</v>
      </c>
    </row>
    <row r="16" spans="1:10" ht="15.75" thickBot="1" x14ac:dyDescent="0.3"/>
    <row r="17" spans="2:20" ht="18.75" x14ac:dyDescent="0.25">
      <c r="C17" s="20"/>
      <c r="D17" s="30" t="s">
        <v>32</v>
      </c>
      <c r="E17" s="30" t="s">
        <v>33</v>
      </c>
      <c r="F17" s="30" t="s">
        <v>34</v>
      </c>
      <c r="G17" s="30" t="s">
        <v>35</v>
      </c>
      <c r="H17" s="30" t="s">
        <v>36</v>
      </c>
      <c r="I17" s="30" t="s">
        <v>37</v>
      </c>
      <c r="J17" s="31" t="s">
        <v>38</v>
      </c>
      <c r="M17" s="20"/>
      <c r="N17" s="30" t="s">
        <v>32</v>
      </c>
      <c r="O17" s="30" t="s">
        <v>33</v>
      </c>
      <c r="P17" s="30" t="s">
        <v>34</v>
      </c>
      <c r="Q17" s="30" t="s">
        <v>35</v>
      </c>
      <c r="R17" s="30" t="s">
        <v>36</v>
      </c>
      <c r="S17" s="30" t="s">
        <v>37</v>
      </c>
      <c r="T17" s="31" t="s">
        <v>38</v>
      </c>
    </row>
    <row r="18" spans="2:20" ht="18.75" x14ac:dyDescent="0.25">
      <c r="C18" s="12" t="s">
        <v>39</v>
      </c>
      <c r="D18" s="8" t="s">
        <v>27</v>
      </c>
      <c r="E18" s="8">
        <v>3</v>
      </c>
      <c r="F18" s="8">
        <v>10</v>
      </c>
      <c r="G18" s="8">
        <v>3</v>
      </c>
      <c r="H18" s="8">
        <v>3</v>
      </c>
      <c r="I18" s="8">
        <v>3</v>
      </c>
      <c r="J18" s="13">
        <v>8</v>
      </c>
      <c r="K18" s="4">
        <f>SMALL(($D18:$J18),2)-SMALL(($D18:$J18),1)</f>
        <v>0</v>
      </c>
      <c r="M18" s="12" t="s">
        <v>39</v>
      </c>
      <c r="N18" s="8" t="s">
        <v>27</v>
      </c>
      <c r="O18" s="8"/>
      <c r="P18" s="8"/>
      <c r="Q18" s="8"/>
      <c r="R18" s="8"/>
      <c r="S18" s="8"/>
      <c r="T18" s="13"/>
    </row>
    <row r="19" spans="2:20" ht="18.75" x14ac:dyDescent="0.25">
      <c r="C19" s="12" t="s">
        <v>40</v>
      </c>
      <c r="D19" s="8">
        <v>3</v>
      </c>
      <c r="E19" s="8" t="s">
        <v>27</v>
      </c>
      <c r="F19" s="8">
        <v>3</v>
      </c>
      <c r="G19" s="8">
        <v>6</v>
      </c>
      <c r="H19" s="8">
        <v>6</v>
      </c>
      <c r="I19" s="8">
        <v>7</v>
      </c>
      <c r="J19" s="38">
        <v>1</v>
      </c>
      <c r="K19" s="33">
        <f t="shared" ref="K19:K24" si="0">SMALL(($D19:$J19),2)-SMALL(($D19:$J19),1)</f>
        <v>2</v>
      </c>
      <c r="M19" s="12" t="s">
        <v>40</v>
      </c>
      <c r="N19" s="8"/>
      <c r="O19" s="8" t="s">
        <v>27</v>
      </c>
      <c r="P19" s="8"/>
      <c r="Q19" s="8"/>
      <c r="R19" s="8"/>
      <c r="S19" s="8"/>
      <c r="T19" s="38">
        <f>J19</f>
        <v>1</v>
      </c>
    </row>
    <row r="20" spans="2:20" ht="18.75" x14ac:dyDescent="0.25">
      <c r="C20" s="12" t="s">
        <v>34</v>
      </c>
      <c r="D20" s="8">
        <v>10</v>
      </c>
      <c r="E20" s="8">
        <v>3</v>
      </c>
      <c r="F20" s="8" t="s">
        <v>27</v>
      </c>
      <c r="G20" s="8">
        <v>5</v>
      </c>
      <c r="H20" s="8">
        <v>2</v>
      </c>
      <c r="I20" s="8">
        <v>2</v>
      </c>
      <c r="J20" s="13">
        <v>3</v>
      </c>
      <c r="K20" s="4">
        <f t="shared" si="0"/>
        <v>0</v>
      </c>
      <c r="M20" s="12" t="s">
        <v>34</v>
      </c>
      <c r="N20" s="8"/>
      <c r="O20" s="8"/>
      <c r="P20" s="8" t="s">
        <v>27</v>
      </c>
      <c r="Q20" s="8"/>
      <c r="R20" s="8"/>
      <c r="S20" s="8"/>
      <c r="T20" s="13"/>
    </row>
    <row r="21" spans="2:20" ht="18.75" x14ac:dyDescent="0.25">
      <c r="C21" s="12" t="s">
        <v>41</v>
      </c>
      <c r="D21" s="8">
        <v>3</v>
      </c>
      <c r="E21" s="8">
        <v>6</v>
      </c>
      <c r="F21" s="8">
        <v>5</v>
      </c>
      <c r="G21" s="8" t="s">
        <v>27</v>
      </c>
      <c r="H21" s="8">
        <v>1</v>
      </c>
      <c r="I21" s="8">
        <v>2</v>
      </c>
      <c r="J21" s="13">
        <v>2</v>
      </c>
      <c r="K21" s="4">
        <f t="shared" si="0"/>
        <v>1</v>
      </c>
      <c r="M21" s="12" t="s">
        <v>41</v>
      </c>
      <c r="N21" s="8"/>
      <c r="O21" s="8"/>
      <c r="P21" s="8"/>
      <c r="Q21" s="8" t="s">
        <v>27</v>
      </c>
      <c r="R21" s="8"/>
      <c r="S21" s="8"/>
      <c r="T21" s="13"/>
    </row>
    <row r="22" spans="2:20" ht="18.75" x14ac:dyDescent="0.25">
      <c r="C22" s="12" t="s">
        <v>36</v>
      </c>
      <c r="D22" s="8">
        <v>3</v>
      </c>
      <c r="E22" s="8">
        <v>6</v>
      </c>
      <c r="F22" s="8">
        <v>2</v>
      </c>
      <c r="G22" s="8">
        <v>1</v>
      </c>
      <c r="H22" s="8" t="s">
        <v>27</v>
      </c>
      <c r="I22" s="8">
        <v>6</v>
      </c>
      <c r="J22" s="13">
        <v>2</v>
      </c>
      <c r="K22" s="4">
        <f t="shared" si="0"/>
        <v>1</v>
      </c>
      <c r="M22" s="12" t="s">
        <v>36</v>
      </c>
      <c r="N22" s="8"/>
      <c r="O22" s="8"/>
      <c r="P22" s="8"/>
      <c r="Q22" s="8"/>
      <c r="R22" s="8" t="s">
        <v>27</v>
      </c>
      <c r="S22" s="8"/>
      <c r="T22" s="13"/>
    </row>
    <row r="23" spans="2:20" ht="18.75" x14ac:dyDescent="0.25">
      <c r="C23" s="12" t="s">
        <v>37</v>
      </c>
      <c r="D23" s="8">
        <v>3</v>
      </c>
      <c r="E23" s="8">
        <v>7</v>
      </c>
      <c r="F23" s="8">
        <v>2</v>
      </c>
      <c r="G23" s="8">
        <v>2</v>
      </c>
      <c r="H23" s="8">
        <v>6</v>
      </c>
      <c r="I23" s="8" t="s">
        <v>27</v>
      </c>
      <c r="J23" s="13">
        <v>13</v>
      </c>
      <c r="K23" s="4">
        <f t="shared" si="0"/>
        <v>0</v>
      </c>
      <c r="M23" s="12" t="s">
        <v>37</v>
      </c>
      <c r="N23" s="8"/>
      <c r="O23" s="8"/>
      <c r="P23" s="8"/>
      <c r="Q23" s="8"/>
      <c r="R23" s="8"/>
      <c r="S23" s="8" t="s">
        <v>27</v>
      </c>
      <c r="T23" s="13"/>
    </row>
    <row r="24" spans="2:20" ht="19.5" thickBot="1" x14ac:dyDescent="0.3">
      <c r="C24" s="14" t="s">
        <v>38</v>
      </c>
      <c r="D24" s="15">
        <v>8</v>
      </c>
      <c r="E24" s="15">
        <v>1</v>
      </c>
      <c r="F24" s="15">
        <v>3</v>
      </c>
      <c r="G24" s="15">
        <v>2</v>
      </c>
      <c r="H24" s="15">
        <v>2</v>
      </c>
      <c r="I24" s="15">
        <v>13</v>
      </c>
      <c r="J24" s="16" t="s">
        <v>27</v>
      </c>
      <c r="K24" s="4">
        <f t="shared" si="0"/>
        <v>1</v>
      </c>
      <c r="M24" s="14" t="s">
        <v>38</v>
      </c>
      <c r="N24" s="15"/>
      <c r="O24" s="15"/>
      <c r="P24" s="15"/>
      <c r="Q24" s="15"/>
      <c r="R24" s="15"/>
      <c r="S24" s="15"/>
      <c r="T24" s="16" t="s">
        <v>27</v>
      </c>
    </row>
    <row r="25" spans="2:20" x14ac:dyDescent="0.25">
      <c r="D25" s="4">
        <f>SMALL((D$18:D$24),2)-SMALL((D$18:D$24),1)</f>
        <v>0</v>
      </c>
      <c r="E25" s="4">
        <f t="shared" ref="E25:J25" si="1">SMALL((E$18:E$24),2)-SMALL((E$18:E$24),1)</f>
        <v>2</v>
      </c>
      <c r="F25" s="4">
        <f t="shared" si="1"/>
        <v>0</v>
      </c>
      <c r="G25" s="4">
        <f t="shared" si="1"/>
        <v>1</v>
      </c>
      <c r="H25" s="4">
        <f t="shared" si="1"/>
        <v>1</v>
      </c>
      <c r="I25" s="4">
        <f t="shared" si="1"/>
        <v>0</v>
      </c>
      <c r="J25" s="4">
        <f t="shared" si="1"/>
        <v>1</v>
      </c>
    </row>
    <row r="26" spans="2:20" ht="15.75" thickBot="1" x14ac:dyDescent="0.3"/>
    <row r="27" spans="2:20" ht="15.75" thickBot="1" x14ac:dyDescent="0.3">
      <c r="B27" s="56"/>
      <c r="E27" s="4"/>
      <c r="F27" s="50" t="s">
        <v>42</v>
      </c>
      <c r="G27" s="51" t="s">
        <v>43</v>
      </c>
      <c r="H27" s="4"/>
      <c r="I27" s="4"/>
      <c r="J27" s="4"/>
    </row>
    <row r="28" spans="2:20" ht="15.75" thickBot="1" x14ac:dyDescent="0.3"/>
    <row r="29" spans="2:20" ht="18.75" x14ac:dyDescent="0.25">
      <c r="C29" s="20"/>
      <c r="D29" s="30" t="s">
        <v>32</v>
      </c>
      <c r="E29" s="30" t="s">
        <v>33</v>
      </c>
      <c r="F29" s="30" t="s">
        <v>34</v>
      </c>
      <c r="G29" s="30" t="s">
        <v>35</v>
      </c>
      <c r="H29" s="30" t="s">
        <v>36</v>
      </c>
      <c r="I29" s="30" t="s">
        <v>37</v>
      </c>
      <c r="J29" s="31" t="s">
        <v>38</v>
      </c>
      <c r="M29" s="20"/>
      <c r="N29" s="30" t="s">
        <v>32</v>
      </c>
      <c r="O29" s="30" t="s">
        <v>33</v>
      </c>
      <c r="P29" s="30" t="s">
        <v>34</v>
      </c>
      <c r="Q29" s="30" t="s">
        <v>35</v>
      </c>
      <c r="R29" s="30" t="s">
        <v>36</v>
      </c>
      <c r="S29" s="30" t="s">
        <v>37</v>
      </c>
      <c r="T29" s="31" t="s">
        <v>38</v>
      </c>
    </row>
    <row r="30" spans="2:20" ht="18.75" x14ac:dyDescent="0.25">
      <c r="C30" s="12" t="s">
        <v>39</v>
      </c>
      <c r="D30" s="8" t="s">
        <v>27</v>
      </c>
      <c r="E30" s="8">
        <v>3</v>
      </c>
      <c r="F30" s="8">
        <v>10</v>
      </c>
      <c r="G30" s="8">
        <v>3</v>
      </c>
      <c r="H30" s="8">
        <v>3</v>
      </c>
      <c r="I30" s="8">
        <v>3</v>
      </c>
      <c r="J30" s="37"/>
      <c r="K30" s="4">
        <f>SMALL(($D30:$J30),2)-SMALL(($D30:$J30),1)</f>
        <v>0</v>
      </c>
      <c r="M30" s="12" t="s">
        <v>39</v>
      </c>
      <c r="N30" s="8" t="s">
        <v>27</v>
      </c>
      <c r="O30" s="8"/>
      <c r="P30" s="8"/>
      <c r="Q30" s="8"/>
      <c r="R30" s="8"/>
      <c r="S30" s="8"/>
      <c r="T30" s="13"/>
    </row>
    <row r="31" spans="2:20" ht="18.75" x14ac:dyDescent="0.25">
      <c r="C31" s="12" t="s">
        <v>40</v>
      </c>
      <c r="D31" s="35"/>
      <c r="E31" s="35"/>
      <c r="F31" s="35"/>
      <c r="G31" s="35"/>
      <c r="H31" s="35"/>
      <c r="I31" s="35"/>
      <c r="J31" s="38"/>
      <c r="K31" s="4" t="e">
        <f>SMALL(($D31:$J31),2)-SMALL(($D31:$J31),1)</f>
        <v>#NUM!</v>
      </c>
      <c r="M31" s="12" t="s">
        <v>40</v>
      </c>
      <c r="N31" s="8"/>
      <c r="O31" s="8" t="s">
        <v>27</v>
      </c>
      <c r="P31" s="8"/>
      <c r="Q31" s="8"/>
      <c r="R31" s="8"/>
      <c r="S31" s="8"/>
      <c r="T31" s="38">
        <f>T19</f>
        <v>1</v>
      </c>
    </row>
    <row r="32" spans="2:20" ht="18.75" x14ac:dyDescent="0.25">
      <c r="C32" s="12" t="s">
        <v>34</v>
      </c>
      <c r="D32" s="8">
        <v>10</v>
      </c>
      <c r="E32" s="8">
        <v>3</v>
      </c>
      <c r="F32" s="8" t="s">
        <v>27</v>
      </c>
      <c r="G32" s="8">
        <v>5</v>
      </c>
      <c r="H32" s="8">
        <v>2</v>
      </c>
      <c r="I32" s="8">
        <v>2</v>
      </c>
      <c r="J32" s="37"/>
      <c r="K32" s="4">
        <f t="shared" ref="K32:K36" si="2">SMALL(($D32:$J32),2)-SMALL(($D32:$J32),1)</f>
        <v>0</v>
      </c>
      <c r="M32" s="12" t="s">
        <v>34</v>
      </c>
      <c r="N32" s="8"/>
      <c r="O32" s="8"/>
      <c r="P32" s="8" t="s">
        <v>27</v>
      </c>
      <c r="Q32" s="8"/>
      <c r="R32" s="8"/>
      <c r="S32" s="8"/>
      <c r="T32" s="13"/>
    </row>
    <row r="33" spans="2:20" ht="18.75" x14ac:dyDescent="0.25">
      <c r="C33" s="12" t="s">
        <v>41</v>
      </c>
      <c r="D33" s="8">
        <v>3</v>
      </c>
      <c r="E33" s="8">
        <v>6</v>
      </c>
      <c r="F33" s="8">
        <v>5</v>
      </c>
      <c r="G33" s="8" t="s">
        <v>27</v>
      </c>
      <c r="H33" s="34">
        <v>1</v>
      </c>
      <c r="I33" s="8">
        <v>2</v>
      </c>
      <c r="J33" s="37"/>
      <c r="K33" s="33">
        <f t="shared" si="2"/>
        <v>1</v>
      </c>
      <c r="M33" s="12" t="s">
        <v>41</v>
      </c>
      <c r="N33" s="8"/>
      <c r="O33" s="8"/>
      <c r="P33" s="8"/>
      <c r="Q33" s="8" t="s">
        <v>27</v>
      </c>
      <c r="R33" s="34">
        <f>H33</f>
        <v>1</v>
      </c>
      <c r="S33" s="8"/>
      <c r="T33" s="13"/>
    </row>
    <row r="34" spans="2:20" ht="18.75" x14ac:dyDescent="0.25">
      <c r="C34" s="12" t="s">
        <v>36</v>
      </c>
      <c r="D34" s="8">
        <v>3</v>
      </c>
      <c r="E34" s="8">
        <v>6</v>
      </c>
      <c r="F34" s="8">
        <v>2</v>
      </c>
      <c r="G34" s="8">
        <v>1</v>
      </c>
      <c r="H34" s="8" t="s">
        <v>27</v>
      </c>
      <c r="I34" s="8">
        <v>6</v>
      </c>
      <c r="J34" s="37"/>
      <c r="K34" s="4">
        <f t="shared" si="2"/>
        <v>1</v>
      </c>
      <c r="M34" s="12" t="s">
        <v>36</v>
      </c>
      <c r="N34" s="8"/>
      <c r="O34" s="8"/>
      <c r="P34" s="8"/>
      <c r="Q34" s="8"/>
      <c r="R34" s="8" t="s">
        <v>27</v>
      </c>
      <c r="S34" s="8"/>
      <c r="T34" s="13"/>
    </row>
    <row r="35" spans="2:20" ht="18.75" x14ac:dyDescent="0.25">
      <c r="C35" s="12" t="s">
        <v>37</v>
      </c>
      <c r="D35" s="8">
        <v>3</v>
      </c>
      <c r="E35" s="8">
        <v>7</v>
      </c>
      <c r="F35" s="8">
        <v>2</v>
      </c>
      <c r="G35" s="8">
        <v>2</v>
      </c>
      <c r="H35" s="8">
        <v>6</v>
      </c>
      <c r="I35" s="8" t="s">
        <v>27</v>
      </c>
      <c r="J35" s="37"/>
      <c r="K35" s="4">
        <f t="shared" si="2"/>
        <v>0</v>
      </c>
      <c r="M35" s="12" t="s">
        <v>37</v>
      </c>
      <c r="N35" s="8"/>
      <c r="O35" s="8"/>
      <c r="P35" s="8"/>
      <c r="Q35" s="8"/>
      <c r="R35" s="8"/>
      <c r="S35" s="8" t="s">
        <v>27</v>
      </c>
      <c r="T35" s="13"/>
    </row>
    <row r="36" spans="2:20" ht="19.5" thickBot="1" x14ac:dyDescent="0.3">
      <c r="C36" s="14" t="s">
        <v>38</v>
      </c>
      <c r="D36" s="15">
        <v>8</v>
      </c>
      <c r="E36" s="36"/>
      <c r="F36" s="15">
        <v>3</v>
      </c>
      <c r="G36" s="15">
        <v>2</v>
      </c>
      <c r="H36" s="15">
        <v>2</v>
      </c>
      <c r="I36" s="15">
        <v>13</v>
      </c>
      <c r="J36" s="39"/>
      <c r="K36" s="4">
        <f t="shared" si="2"/>
        <v>0</v>
      </c>
      <c r="M36" s="14" t="s">
        <v>38</v>
      </c>
      <c r="N36" s="15"/>
      <c r="O36" s="15"/>
      <c r="P36" s="15"/>
      <c r="Q36" s="15"/>
      <c r="R36" s="15"/>
      <c r="S36" s="15"/>
      <c r="T36" s="16" t="s">
        <v>27</v>
      </c>
    </row>
    <row r="37" spans="2:20" x14ac:dyDescent="0.25">
      <c r="D37" s="4">
        <f>SMALL((D$30:D$36),2)-SMALL((D$30:D$36),1)</f>
        <v>0</v>
      </c>
      <c r="E37" s="4">
        <f t="shared" ref="E37:J37" si="3">SMALL((E$30:E$36),2)-SMALL((E$30:E$36),1)</f>
        <v>0</v>
      </c>
      <c r="F37" s="4">
        <f t="shared" si="3"/>
        <v>0</v>
      </c>
      <c r="G37" s="4">
        <f t="shared" si="3"/>
        <v>1</v>
      </c>
      <c r="H37" s="4">
        <f t="shared" si="3"/>
        <v>1</v>
      </c>
      <c r="I37" s="4">
        <f t="shared" si="3"/>
        <v>0</v>
      </c>
      <c r="J37" s="4" t="e">
        <f t="shared" si="3"/>
        <v>#NUM!</v>
      </c>
    </row>
    <row r="38" spans="2:20" ht="15.75" thickBot="1" x14ac:dyDescent="0.3"/>
    <row r="39" spans="2:20" ht="15.75" thickBot="1" x14ac:dyDescent="0.3">
      <c r="B39" s="56"/>
      <c r="E39" s="4"/>
      <c r="F39" s="50" t="s">
        <v>42</v>
      </c>
      <c r="G39" s="51" t="s">
        <v>43</v>
      </c>
      <c r="H39" s="4"/>
      <c r="I39" s="50" t="s">
        <v>44</v>
      </c>
      <c r="J39" s="51" t="s">
        <v>45</v>
      </c>
    </row>
    <row r="40" spans="2:20" ht="15.75" thickBot="1" x14ac:dyDescent="0.3"/>
    <row r="41" spans="2:20" ht="18.75" x14ac:dyDescent="0.25">
      <c r="C41" s="20"/>
      <c r="D41" s="30" t="s">
        <v>32</v>
      </c>
      <c r="E41" s="30" t="s">
        <v>33</v>
      </c>
      <c r="F41" s="30" t="s">
        <v>34</v>
      </c>
      <c r="G41" s="30" t="s">
        <v>35</v>
      </c>
      <c r="H41" s="30" t="s">
        <v>36</v>
      </c>
      <c r="I41" s="30" t="s">
        <v>37</v>
      </c>
      <c r="J41" s="31" t="s">
        <v>38</v>
      </c>
      <c r="M41" s="20"/>
      <c r="N41" s="30" t="s">
        <v>32</v>
      </c>
      <c r="O41" s="30" t="s">
        <v>33</v>
      </c>
      <c r="P41" s="30" t="s">
        <v>34</v>
      </c>
      <c r="Q41" s="30" t="s">
        <v>35</v>
      </c>
      <c r="R41" s="30" t="s">
        <v>36</v>
      </c>
      <c r="S41" s="30" t="s">
        <v>37</v>
      </c>
      <c r="T41" s="31" t="s">
        <v>38</v>
      </c>
    </row>
    <row r="42" spans="2:20" ht="18.75" x14ac:dyDescent="0.25">
      <c r="C42" s="12" t="s">
        <v>39</v>
      </c>
      <c r="D42" s="8" t="s">
        <v>27</v>
      </c>
      <c r="E42" s="8">
        <v>3</v>
      </c>
      <c r="F42" s="8">
        <v>10</v>
      </c>
      <c r="G42" s="8">
        <v>3</v>
      </c>
      <c r="H42" s="35"/>
      <c r="I42" s="8">
        <v>3</v>
      </c>
      <c r="J42" s="37"/>
      <c r="K42" s="4">
        <f>SMALL(($D42:$J42),2)-SMALL(($D42:$J42),1)</f>
        <v>0</v>
      </c>
      <c r="M42" s="12" t="s">
        <v>39</v>
      </c>
      <c r="N42" s="8" t="s">
        <v>27</v>
      </c>
      <c r="O42" s="8"/>
      <c r="P42" s="8"/>
      <c r="Q42" s="8"/>
      <c r="R42" s="8"/>
      <c r="S42" s="8"/>
      <c r="T42" s="13"/>
    </row>
    <row r="43" spans="2:20" ht="18.75" x14ac:dyDescent="0.25">
      <c r="C43" s="12" t="s">
        <v>40</v>
      </c>
      <c r="D43" s="35"/>
      <c r="E43" s="35"/>
      <c r="F43" s="35"/>
      <c r="G43" s="35"/>
      <c r="H43" s="35"/>
      <c r="I43" s="35"/>
      <c r="J43" s="38"/>
      <c r="K43" s="4" t="e">
        <f t="shared" ref="K43:K48" si="4">SMALL(($D43:$J43),2)-SMALL(($D43:$J43),1)</f>
        <v>#NUM!</v>
      </c>
      <c r="M43" s="12" t="s">
        <v>40</v>
      </c>
      <c r="N43" s="8"/>
      <c r="O43" s="8" t="s">
        <v>27</v>
      </c>
      <c r="P43" s="8"/>
      <c r="Q43" s="8"/>
      <c r="R43" s="8"/>
      <c r="S43" s="8"/>
      <c r="T43" s="38">
        <f>T31</f>
        <v>1</v>
      </c>
    </row>
    <row r="44" spans="2:20" ht="18.75" x14ac:dyDescent="0.25">
      <c r="C44" s="12" t="s">
        <v>34</v>
      </c>
      <c r="D44" s="8">
        <v>10</v>
      </c>
      <c r="E44" s="8">
        <v>3</v>
      </c>
      <c r="F44" s="8" t="s">
        <v>27</v>
      </c>
      <c r="G44" s="8">
        <v>5</v>
      </c>
      <c r="H44" s="35"/>
      <c r="I44" s="34">
        <v>2</v>
      </c>
      <c r="J44" s="37"/>
      <c r="K44" s="33">
        <f t="shared" si="4"/>
        <v>1</v>
      </c>
      <c r="M44" s="12" t="s">
        <v>34</v>
      </c>
      <c r="N44" s="8"/>
      <c r="O44" s="8"/>
      <c r="P44" s="8" t="s">
        <v>27</v>
      </c>
      <c r="Q44" s="8"/>
      <c r="R44" s="8"/>
      <c r="S44" s="34">
        <f>I44</f>
        <v>2</v>
      </c>
      <c r="T44" s="13"/>
    </row>
    <row r="45" spans="2:20" ht="18.75" x14ac:dyDescent="0.25">
      <c r="C45" s="12" t="s">
        <v>41</v>
      </c>
      <c r="D45" s="35"/>
      <c r="E45" s="35"/>
      <c r="F45" s="35"/>
      <c r="G45" s="35"/>
      <c r="H45" s="34"/>
      <c r="I45" s="35"/>
      <c r="J45" s="37"/>
      <c r="K45" s="4" t="e">
        <f t="shared" si="4"/>
        <v>#NUM!</v>
      </c>
      <c r="M45" s="12" t="s">
        <v>41</v>
      </c>
      <c r="N45" s="8"/>
      <c r="O45" s="8"/>
      <c r="P45" s="8"/>
      <c r="Q45" s="8" t="s">
        <v>27</v>
      </c>
      <c r="R45" s="34">
        <f>R33</f>
        <v>1</v>
      </c>
      <c r="S45" s="8"/>
      <c r="T45" s="13"/>
    </row>
    <row r="46" spans="2:20" ht="18.75" x14ac:dyDescent="0.25">
      <c r="C46" s="12" t="s">
        <v>36</v>
      </c>
      <c r="D46" s="8">
        <v>3</v>
      </c>
      <c r="E46" s="8">
        <v>6</v>
      </c>
      <c r="F46" s="8">
        <v>2</v>
      </c>
      <c r="G46" s="35"/>
      <c r="H46" s="35"/>
      <c r="I46" s="8">
        <v>6</v>
      </c>
      <c r="J46" s="37"/>
      <c r="K46" s="4">
        <f t="shared" si="4"/>
        <v>1</v>
      </c>
      <c r="M46" s="12" t="s">
        <v>36</v>
      </c>
      <c r="N46" s="8"/>
      <c r="O46" s="8"/>
      <c r="P46" s="8"/>
      <c r="Q46" s="8"/>
      <c r="R46" s="8" t="s">
        <v>27</v>
      </c>
      <c r="S46" s="8"/>
      <c r="T46" s="13"/>
    </row>
    <row r="47" spans="2:20" ht="18.75" x14ac:dyDescent="0.25">
      <c r="C47" s="12" t="s">
        <v>37</v>
      </c>
      <c r="D47" s="8">
        <v>3</v>
      </c>
      <c r="E47" s="8">
        <v>7</v>
      </c>
      <c r="F47" s="8">
        <v>2</v>
      </c>
      <c r="G47" s="8">
        <v>2</v>
      </c>
      <c r="H47" s="35"/>
      <c r="I47" s="8" t="s">
        <v>27</v>
      </c>
      <c r="J47" s="37"/>
      <c r="K47" s="4">
        <f t="shared" si="4"/>
        <v>0</v>
      </c>
      <c r="M47" s="12" t="s">
        <v>37</v>
      </c>
      <c r="N47" s="8"/>
      <c r="O47" s="8"/>
      <c r="P47" s="8"/>
      <c r="Q47" s="8"/>
      <c r="R47" s="8"/>
      <c r="S47" s="8" t="s">
        <v>27</v>
      </c>
      <c r="T47" s="13"/>
    </row>
    <row r="48" spans="2:20" ht="19.5" thickBot="1" x14ac:dyDescent="0.3">
      <c r="C48" s="14" t="s">
        <v>38</v>
      </c>
      <c r="D48" s="15">
        <v>8</v>
      </c>
      <c r="E48" s="36"/>
      <c r="F48" s="15">
        <v>3</v>
      </c>
      <c r="G48" s="15">
        <v>2</v>
      </c>
      <c r="H48" s="36"/>
      <c r="I48" s="15">
        <v>13</v>
      </c>
      <c r="J48" s="39"/>
      <c r="K48" s="4">
        <f t="shared" si="4"/>
        <v>1</v>
      </c>
      <c r="M48" s="14" t="s">
        <v>38</v>
      </c>
      <c r="N48" s="15"/>
      <c r="O48" s="15"/>
      <c r="P48" s="15"/>
      <c r="Q48" s="15"/>
      <c r="R48" s="15"/>
      <c r="S48" s="15"/>
      <c r="T48" s="16" t="s">
        <v>27</v>
      </c>
    </row>
    <row r="49" spans="2:20" x14ac:dyDescent="0.25">
      <c r="D49" s="4">
        <f>SMALL((D$42:D$48),2)-SMALL((D$42:D$48),1)</f>
        <v>0</v>
      </c>
      <c r="E49" s="4">
        <f t="shared" ref="E49:J49" si="5">SMALL((E$42:E$48),2)-SMALL((E$42:E$48),1)</f>
        <v>0</v>
      </c>
      <c r="F49" s="4">
        <f t="shared" si="5"/>
        <v>0</v>
      </c>
      <c r="G49" s="4">
        <f t="shared" si="5"/>
        <v>0</v>
      </c>
      <c r="H49" s="4" t="e">
        <f t="shared" si="5"/>
        <v>#NUM!</v>
      </c>
      <c r="I49" s="4">
        <f t="shared" si="5"/>
        <v>1</v>
      </c>
      <c r="J49" s="4" t="e">
        <f t="shared" si="5"/>
        <v>#NUM!</v>
      </c>
    </row>
    <row r="50" spans="2:20" ht="15.75" thickBot="1" x14ac:dyDescent="0.3"/>
    <row r="51" spans="2:20" ht="15.75" thickBot="1" x14ac:dyDescent="0.3">
      <c r="B51" s="56"/>
      <c r="E51" s="4"/>
      <c r="F51" s="50" t="s">
        <v>42</v>
      </c>
      <c r="G51" s="51" t="s">
        <v>43</v>
      </c>
      <c r="H51" s="4"/>
      <c r="I51" s="50" t="s">
        <v>44</v>
      </c>
      <c r="J51" s="51" t="s">
        <v>45</v>
      </c>
      <c r="K51" s="4"/>
      <c r="L51" s="50" t="s">
        <v>46</v>
      </c>
      <c r="M51" s="51" t="s">
        <v>47</v>
      </c>
    </row>
    <row r="52" spans="2:20" ht="15.75" thickBot="1" x14ac:dyDescent="0.3"/>
    <row r="53" spans="2:20" ht="18.75" x14ac:dyDescent="0.25">
      <c r="C53" s="20"/>
      <c r="D53" s="30" t="s">
        <v>32</v>
      </c>
      <c r="E53" s="30" t="s">
        <v>33</v>
      </c>
      <c r="F53" s="30" t="s">
        <v>34</v>
      </c>
      <c r="G53" s="30" t="s">
        <v>35</v>
      </c>
      <c r="H53" s="30" t="s">
        <v>36</v>
      </c>
      <c r="I53" s="30" t="s">
        <v>37</v>
      </c>
      <c r="J53" s="31" t="s">
        <v>38</v>
      </c>
      <c r="M53" s="20"/>
      <c r="N53" s="30" t="s">
        <v>32</v>
      </c>
      <c r="O53" s="30" t="s">
        <v>33</v>
      </c>
      <c r="P53" s="30" t="s">
        <v>34</v>
      </c>
      <c r="Q53" s="30" t="s">
        <v>35</v>
      </c>
      <c r="R53" s="30" t="s">
        <v>36</v>
      </c>
      <c r="S53" s="30" t="s">
        <v>37</v>
      </c>
      <c r="T53" s="31" t="s">
        <v>38</v>
      </c>
    </row>
    <row r="54" spans="2:20" ht="18.75" x14ac:dyDescent="0.25">
      <c r="C54" s="12" t="s">
        <v>39</v>
      </c>
      <c r="D54" s="8" t="s">
        <v>27</v>
      </c>
      <c r="E54" s="34">
        <v>3</v>
      </c>
      <c r="F54" s="8">
        <v>10</v>
      </c>
      <c r="G54" s="8">
        <v>3</v>
      </c>
      <c r="H54" s="35"/>
      <c r="I54" s="35"/>
      <c r="J54" s="37"/>
      <c r="K54" s="4">
        <f>SMALL(($D54:$J54),2)-SMALL(($D54:$J54),1)</f>
        <v>0</v>
      </c>
      <c r="M54" s="12" t="s">
        <v>39</v>
      </c>
      <c r="N54" s="8" t="s">
        <v>27</v>
      </c>
      <c r="O54" s="34">
        <f>E54</f>
        <v>3</v>
      </c>
      <c r="P54" s="8"/>
      <c r="Q54" s="8"/>
      <c r="R54" s="8"/>
      <c r="S54" s="8"/>
      <c r="T54" s="13"/>
    </row>
    <row r="55" spans="2:20" ht="18.75" x14ac:dyDescent="0.25">
      <c r="C55" s="12" t="s">
        <v>40</v>
      </c>
      <c r="D55" s="35"/>
      <c r="E55" s="35"/>
      <c r="F55" s="35"/>
      <c r="G55" s="35"/>
      <c r="H55" s="35"/>
      <c r="I55" s="35"/>
      <c r="J55" s="38"/>
      <c r="K55" s="4" t="e">
        <f t="shared" ref="K55:K60" si="6">SMALL(($D55:$J55),2)-SMALL(($D55:$J55),1)</f>
        <v>#NUM!</v>
      </c>
      <c r="M55" s="12" t="s">
        <v>40</v>
      </c>
      <c r="N55" s="8"/>
      <c r="O55" s="8" t="s">
        <v>27</v>
      </c>
      <c r="P55" s="8"/>
      <c r="Q55" s="8"/>
      <c r="R55" s="8"/>
      <c r="S55" s="8"/>
      <c r="T55" s="38">
        <f>T43</f>
        <v>1</v>
      </c>
    </row>
    <row r="56" spans="2:20" ht="18.75" x14ac:dyDescent="0.25">
      <c r="C56" s="12" t="s">
        <v>34</v>
      </c>
      <c r="D56" s="35"/>
      <c r="E56" s="35"/>
      <c r="F56" s="35"/>
      <c r="G56" s="35"/>
      <c r="H56" s="35"/>
      <c r="I56" s="34"/>
      <c r="J56" s="37"/>
      <c r="K56" s="4" t="e">
        <f t="shared" si="6"/>
        <v>#NUM!</v>
      </c>
      <c r="M56" s="12" t="s">
        <v>34</v>
      </c>
      <c r="N56" s="8"/>
      <c r="O56" s="8"/>
      <c r="P56" s="8" t="s">
        <v>27</v>
      </c>
      <c r="Q56" s="8"/>
      <c r="R56" s="8"/>
      <c r="S56" s="34">
        <f>S44</f>
        <v>2</v>
      </c>
      <c r="T56" s="13"/>
    </row>
    <row r="57" spans="2:20" ht="18.75" x14ac:dyDescent="0.25">
      <c r="C57" s="12" t="s">
        <v>41</v>
      </c>
      <c r="D57" s="35"/>
      <c r="E57" s="35"/>
      <c r="F57" s="35"/>
      <c r="G57" s="35"/>
      <c r="H57" s="34"/>
      <c r="I57" s="35"/>
      <c r="J57" s="37"/>
      <c r="K57" s="4" t="e">
        <f t="shared" si="6"/>
        <v>#NUM!</v>
      </c>
      <c r="M57" s="12" t="s">
        <v>41</v>
      </c>
      <c r="N57" s="8"/>
      <c r="O57" s="8"/>
      <c r="P57" s="8"/>
      <c r="Q57" s="8" t="s">
        <v>27</v>
      </c>
      <c r="R57" s="34">
        <f>R45</f>
        <v>1</v>
      </c>
      <c r="S57" s="8"/>
      <c r="T57" s="13"/>
    </row>
    <row r="58" spans="2:20" ht="18.75" x14ac:dyDescent="0.25">
      <c r="C58" s="12" t="s">
        <v>36</v>
      </c>
      <c r="D58" s="8">
        <v>3</v>
      </c>
      <c r="E58" s="8">
        <v>6</v>
      </c>
      <c r="F58" s="8">
        <v>2</v>
      </c>
      <c r="G58" s="35"/>
      <c r="H58" s="35"/>
      <c r="I58" s="35"/>
      <c r="J58" s="37"/>
      <c r="K58" s="4">
        <f t="shared" si="6"/>
        <v>1</v>
      </c>
      <c r="M58" s="12" t="s">
        <v>36</v>
      </c>
      <c r="N58" s="8"/>
      <c r="O58" s="8"/>
      <c r="P58" s="8"/>
      <c r="Q58" s="8"/>
      <c r="R58" s="8" t="s">
        <v>27</v>
      </c>
      <c r="S58" s="8"/>
      <c r="T58" s="13"/>
    </row>
    <row r="59" spans="2:20" ht="18.75" x14ac:dyDescent="0.25">
      <c r="C59" s="12" t="s">
        <v>37</v>
      </c>
      <c r="D59" s="8">
        <v>3</v>
      </c>
      <c r="E59" s="8">
        <v>7</v>
      </c>
      <c r="F59" s="35"/>
      <c r="G59" s="8">
        <v>2</v>
      </c>
      <c r="H59" s="35"/>
      <c r="I59" s="35"/>
      <c r="J59" s="37"/>
      <c r="K59" s="4">
        <f t="shared" si="6"/>
        <v>1</v>
      </c>
      <c r="M59" s="12" t="s">
        <v>37</v>
      </c>
      <c r="N59" s="8"/>
      <c r="O59" s="8"/>
      <c r="P59" s="8"/>
      <c r="Q59" s="8"/>
      <c r="R59" s="8"/>
      <c r="S59" s="8" t="s">
        <v>27</v>
      </c>
      <c r="T59" s="13"/>
    </row>
    <row r="60" spans="2:20" ht="19.5" thickBot="1" x14ac:dyDescent="0.3">
      <c r="C60" s="14" t="s">
        <v>38</v>
      </c>
      <c r="D60" s="15">
        <v>8</v>
      </c>
      <c r="E60" s="36"/>
      <c r="F60" s="15">
        <v>3</v>
      </c>
      <c r="G60" s="15">
        <v>2</v>
      </c>
      <c r="H60" s="36"/>
      <c r="I60" s="36"/>
      <c r="J60" s="39"/>
      <c r="K60" s="4">
        <f t="shared" si="6"/>
        <v>1</v>
      </c>
      <c r="M60" s="14" t="s">
        <v>38</v>
      </c>
      <c r="N60" s="15"/>
      <c r="O60" s="15"/>
      <c r="P60" s="15"/>
      <c r="Q60" s="15"/>
      <c r="R60" s="15"/>
      <c r="S60" s="15"/>
      <c r="T60" s="16" t="s">
        <v>27</v>
      </c>
    </row>
    <row r="61" spans="2:20" x14ac:dyDescent="0.25">
      <c r="D61" s="4">
        <f>SMALL((D$54:D$60),2)-SMALL((D$54:D$60),1)</f>
        <v>0</v>
      </c>
      <c r="E61" s="33">
        <f t="shared" ref="E61:J61" si="7">SMALL((E$54:E$60),2)-SMALL((E$54:E$60),1)</f>
        <v>3</v>
      </c>
      <c r="F61" s="4">
        <f t="shared" si="7"/>
        <v>1</v>
      </c>
      <c r="G61" s="4">
        <f t="shared" si="7"/>
        <v>0</v>
      </c>
      <c r="H61" s="4" t="e">
        <f t="shared" si="7"/>
        <v>#NUM!</v>
      </c>
      <c r="I61" s="4" t="e">
        <f t="shared" si="7"/>
        <v>#NUM!</v>
      </c>
      <c r="J61" s="4" t="e">
        <f t="shared" si="7"/>
        <v>#NUM!</v>
      </c>
    </row>
    <row r="62" spans="2:20" ht="15.75" thickBot="1" x14ac:dyDescent="0.3"/>
    <row r="63" spans="2:20" ht="15.75" thickBot="1" x14ac:dyDescent="0.3">
      <c r="B63" s="56"/>
      <c r="E63" s="4"/>
      <c r="F63" s="50" t="s">
        <v>42</v>
      </c>
      <c r="G63" s="51" t="s">
        <v>43</v>
      </c>
      <c r="H63" s="4"/>
      <c r="I63" s="50" t="s">
        <v>44</v>
      </c>
      <c r="J63" s="51" t="s">
        <v>45</v>
      </c>
      <c r="K63" s="4"/>
      <c r="L63" s="50" t="s">
        <v>46</v>
      </c>
      <c r="M63" s="51" t="s">
        <v>47</v>
      </c>
      <c r="N63" s="4"/>
      <c r="O63" s="50" t="s">
        <v>48</v>
      </c>
      <c r="P63" s="51" t="s">
        <v>42</v>
      </c>
    </row>
    <row r="64" spans="2:20" ht="15.75" thickBot="1" x14ac:dyDescent="0.3"/>
    <row r="65" spans="2:20" ht="18.75" x14ac:dyDescent="0.25">
      <c r="C65" s="20"/>
      <c r="D65" s="30" t="s">
        <v>32</v>
      </c>
      <c r="E65" s="30" t="s">
        <v>33</v>
      </c>
      <c r="F65" s="30" t="s">
        <v>34</v>
      </c>
      <c r="G65" s="30" t="s">
        <v>35</v>
      </c>
      <c r="H65" s="30" t="s">
        <v>36</v>
      </c>
      <c r="I65" s="30" t="s">
        <v>37</v>
      </c>
      <c r="J65" s="31" t="s">
        <v>38</v>
      </c>
      <c r="M65" s="20"/>
      <c r="N65" s="30" t="s">
        <v>32</v>
      </c>
      <c r="O65" s="30" t="s">
        <v>33</v>
      </c>
      <c r="P65" s="30" t="s">
        <v>34</v>
      </c>
      <c r="Q65" s="30" t="s">
        <v>35</v>
      </c>
      <c r="R65" s="30" t="s">
        <v>36</v>
      </c>
      <c r="S65" s="30" t="s">
        <v>37</v>
      </c>
      <c r="T65" s="31" t="s">
        <v>38</v>
      </c>
    </row>
    <row r="66" spans="2:20" ht="18.75" x14ac:dyDescent="0.25">
      <c r="C66" s="12" t="s">
        <v>39</v>
      </c>
      <c r="D66" s="35"/>
      <c r="E66" s="34"/>
      <c r="F66" s="35"/>
      <c r="G66" s="35"/>
      <c r="H66" s="35"/>
      <c r="I66" s="35"/>
      <c r="J66" s="37"/>
      <c r="K66" s="4" t="e">
        <f>SMALL(($D66:$J66),2)-SMALL(($D66:$J66),1)</f>
        <v>#NUM!</v>
      </c>
      <c r="M66" s="12" t="s">
        <v>39</v>
      </c>
      <c r="N66" s="8" t="s">
        <v>27</v>
      </c>
      <c r="O66" s="34">
        <f>O54</f>
        <v>3</v>
      </c>
      <c r="P66" s="8"/>
      <c r="Q66" s="8"/>
      <c r="R66" s="8"/>
      <c r="S66" s="8"/>
      <c r="T66" s="13"/>
    </row>
    <row r="67" spans="2:20" ht="18.75" x14ac:dyDescent="0.25">
      <c r="C67" s="12" t="s">
        <v>40</v>
      </c>
      <c r="D67" s="35"/>
      <c r="E67" s="35"/>
      <c r="F67" s="35"/>
      <c r="G67" s="35"/>
      <c r="H67" s="35"/>
      <c r="I67" s="35"/>
      <c r="J67" s="38"/>
      <c r="K67" s="4" t="e">
        <f t="shared" ref="K67:K72" si="8">SMALL(($D67:$J67),2)-SMALL(($D67:$J67),1)</f>
        <v>#NUM!</v>
      </c>
      <c r="M67" s="12" t="s">
        <v>40</v>
      </c>
      <c r="N67" s="8"/>
      <c r="O67" s="8" t="s">
        <v>27</v>
      </c>
      <c r="P67" s="8"/>
      <c r="Q67" s="8"/>
      <c r="R67" s="8"/>
      <c r="S67" s="8"/>
      <c r="T67" s="38">
        <f>T55</f>
        <v>1</v>
      </c>
    </row>
    <row r="68" spans="2:20" ht="18.75" x14ac:dyDescent="0.25">
      <c r="C68" s="12" t="s">
        <v>34</v>
      </c>
      <c r="D68" s="35"/>
      <c r="E68" s="35"/>
      <c r="F68" s="35"/>
      <c r="G68" s="35"/>
      <c r="H68" s="35"/>
      <c r="I68" s="34"/>
      <c r="J68" s="37"/>
      <c r="K68" s="4" t="e">
        <f t="shared" si="8"/>
        <v>#NUM!</v>
      </c>
      <c r="M68" s="12" t="s">
        <v>34</v>
      </c>
      <c r="N68" s="8"/>
      <c r="O68" s="8"/>
      <c r="P68" s="8" t="s">
        <v>27</v>
      </c>
      <c r="Q68" s="8"/>
      <c r="R68" s="8"/>
      <c r="S68" s="34">
        <f>S56</f>
        <v>2</v>
      </c>
      <c r="T68" s="13"/>
    </row>
    <row r="69" spans="2:20" ht="18.75" x14ac:dyDescent="0.25">
      <c r="C69" s="12" t="s">
        <v>41</v>
      </c>
      <c r="D69" s="35"/>
      <c r="E69" s="35"/>
      <c r="F69" s="35"/>
      <c r="G69" s="35"/>
      <c r="H69" s="34"/>
      <c r="I69" s="35"/>
      <c r="J69" s="37"/>
      <c r="K69" s="4" t="e">
        <f t="shared" si="8"/>
        <v>#NUM!</v>
      </c>
      <c r="M69" s="12" t="s">
        <v>41</v>
      </c>
      <c r="N69" s="8"/>
      <c r="O69" s="8"/>
      <c r="P69" s="8"/>
      <c r="Q69" s="8" t="s">
        <v>27</v>
      </c>
      <c r="R69" s="34">
        <f>R57</f>
        <v>1</v>
      </c>
      <c r="S69" s="8"/>
      <c r="T69" s="13"/>
    </row>
    <row r="70" spans="2:20" ht="18.75" x14ac:dyDescent="0.25">
      <c r="C70" s="12" t="s">
        <v>36</v>
      </c>
      <c r="D70" s="8">
        <v>3</v>
      </c>
      <c r="E70" s="35"/>
      <c r="F70" s="34">
        <v>2</v>
      </c>
      <c r="G70" s="35"/>
      <c r="H70" s="35"/>
      <c r="I70" s="35"/>
      <c r="J70" s="37"/>
      <c r="K70" s="33">
        <f t="shared" si="8"/>
        <v>1</v>
      </c>
      <c r="M70" s="12" t="s">
        <v>36</v>
      </c>
      <c r="N70" s="8"/>
      <c r="O70" s="8"/>
      <c r="P70" s="34">
        <f>F70</f>
        <v>2</v>
      </c>
      <c r="Q70" s="8"/>
      <c r="R70" s="8" t="s">
        <v>27</v>
      </c>
      <c r="S70" s="8"/>
      <c r="T70" s="13"/>
    </row>
    <row r="71" spans="2:20" ht="18.75" x14ac:dyDescent="0.25">
      <c r="C71" s="12" t="s">
        <v>37</v>
      </c>
      <c r="D71" s="8">
        <v>3</v>
      </c>
      <c r="E71" s="35"/>
      <c r="F71" s="35"/>
      <c r="G71" s="8">
        <v>2</v>
      </c>
      <c r="H71" s="35"/>
      <c r="I71" s="35"/>
      <c r="J71" s="37"/>
      <c r="K71" s="4">
        <f t="shared" si="8"/>
        <v>1</v>
      </c>
      <c r="M71" s="12" t="s">
        <v>37</v>
      </c>
      <c r="N71" s="8"/>
      <c r="O71" s="8"/>
      <c r="P71" s="8"/>
      <c r="Q71" s="8"/>
      <c r="R71" s="8"/>
      <c r="S71" s="8" t="s">
        <v>27</v>
      </c>
      <c r="T71" s="13"/>
    </row>
    <row r="72" spans="2:20" ht="19.5" thickBot="1" x14ac:dyDescent="0.3">
      <c r="C72" s="14" t="s">
        <v>38</v>
      </c>
      <c r="D72" s="15">
        <v>8</v>
      </c>
      <c r="E72" s="36"/>
      <c r="F72" s="15">
        <v>3</v>
      </c>
      <c r="G72" s="15">
        <v>2</v>
      </c>
      <c r="H72" s="36"/>
      <c r="I72" s="36"/>
      <c r="J72" s="39"/>
      <c r="K72" s="4">
        <f t="shared" si="8"/>
        <v>1</v>
      </c>
      <c r="M72" s="14" t="s">
        <v>38</v>
      </c>
      <c r="N72" s="15"/>
      <c r="O72" s="15"/>
      <c r="P72" s="15"/>
      <c r="Q72" s="15"/>
      <c r="R72" s="15"/>
      <c r="S72" s="15"/>
      <c r="T72" s="16" t="s">
        <v>27</v>
      </c>
    </row>
    <row r="73" spans="2:20" x14ac:dyDescent="0.25">
      <c r="D73" s="4">
        <f>SMALL((D$66:D$72),2)-SMALL((D$66:D$72),1)</f>
        <v>0</v>
      </c>
      <c r="E73" s="4" t="e">
        <f t="shared" ref="E73:J73" si="9">SMALL((E$66:E$72),2)-SMALL((E$66:E$72),1)</f>
        <v>#NUM!</v>
      </c>
      <c r="F73" s="4">
        <f t="shared" si="9"/>
        <v>1</v>
      </c>
      <c r="G73" s="4">
        <f t="shared" si="9"/>
        <v>0</v>
      </c>
      <c r="H73" s="4" t="e">
        <f t="shared" si="9"/>
        <v>#NUM!</v>
      </c>
      <c r="I73" s="4" t="e">
        <f t="shared" si="9"/>
        <v>#NUM!</v>
      </c>
      <c r="J73" s="4" t="e">
        <f t="shared" si="9"/>
        <v>#NUM!</v>
      </c>
    </row>
    <row r="74" spans="2:20" ht="15.75" thickBot="1" x14ac:dyDescent="0.3"/>
    <row r="75" spans="2:20" ht="15.75" thickBot="1" x14ac:dyDescent="0.3">
      <c r="B75" s="56"/>
      <c r="E75" s="4"/>
      <c r="F75" s="50" t="s">
        <v>42</v>
      </c>
      <c r="G75" s="51" t="s">
        <v>43</v>
      </c>
      <c r="H75" s="4"/>
      <c r="I75" s="50" t="s">
        <v>44</v>
      </c>
      <c r="J75" s="49" t="s">
        <v>45</v>
      </c>
      <c r="K75" s="49" t="s">
        <v>46</v>
      </c>
      <c r="L75" s="51" t="s">
        <v>47</v>
      </c>
      <c r="M75" s="4"/>
      <c r="N75" s="50" t="s">
        <v>48</v>
      </c>
      <c r="O75" s="51" t="s">
        <v>42</v>
      </c>
    </row>
    <row r="76" spans="2:20" ht="15.75" thickBot="1" x14ac:dyDescent="0.3"/>
    <row r="77" spans="2:20" ht="18.75" x14ac:dyDescent="0.25">
      <c r="C77" s="20"/>
      <c r="D77" s="30" t="s">
        <v>32</v>
      </c>
      <c r="E77" s="30" t="s">
        <v>33</v>
      </c>
      <c r="F77" s="30" t="s">
        <v>34</v>
      </c>
      <c r="G77" s="30" t="s">
        <v>35</v>
      </c>
      <c r="H77" s="30" t="s">
        <v>36</v>
      </c>
      <c r="I77" s="30" t="s">
        <v>37</v>
      </c>
      <c r="J77" s="31" t="s">
        <v>38</v>
      </c>
      <c r="M77" s="20"/>
      <c r="N77" s="30" t="s">
        <v>32</v>
      </c>
      <c r="O77" s="30" t="s">
        <v>33</v>
      </c>
      <c r="P77" s="30" t="s">
        <v>34</v>
      </c>
      <c r="Q77" s="30" t="s">
        <v>35</v>
      </c>
      <c r="R77" s="30" t="s">
        <v>36</v>
      </c>
      <c r="S77" s="30" t="s">
        <v>37</v>
      </c>
      <c r="T77" s="31" t="s">
        <v>38</v>
      </c>
    </row>
    <row r="78" spans="2:20" ht="18.75" x14ac:dyDescent="0.25">
      <c r="C78" s="12" t="s">
        <v>39</v>
      </c>
      <c r="D78" s="35"/>
      <c r="E78" s="34"/>
      <c r="F78" s="35"/>
      <c r="G78" s="35"/>
      <c r="H78" s="35"/>
      <c r="I78" s="35"/>
      <c r="J78" s="37"/>
      <c r="K78" s="4" t="e">
        <f>SMALL(($D78:$J78),2)-SMALL(($D78:$J78),1)</f>
        <v>#NUM!</v>
      </c>
      <c r="M78" s="12" t="s">
        <v>39</v>
      </c>
      <c r="N78" s="8" t="s">
        <v>27</v>
      </c>
      <c r="O78" s="34">
        <f>O66</f>
        <v>3</v>
      </c>
      <c r="P78" s="8"/>
      <c r="Q78" s="8"/>
      <c r="R78" s="8"/>
      <c r="S78" s="8"/>
      <c r="T78" s="13"/>
    </row>
    <row r="79" spans="2:20" ht="18.75" x14ac:dyDescent="0.25">
      <c r="C79" s="12" t="s">
        <v>40</v>
      </c>
      <c r="D79" s="35"/>
      <c r="E79" s="35"/>
      <c r="F79" s="35"/>
      <c r="G79" s="35"/>
      <c r="H79" s="35"/>
      <c r="I79" s="35"/>
      <c r="J79" s="38"/>
      <c r="K79" s="4" t="e">
        <f t="shared" ref="K79:K84" si="10">SMALL(($D79:$J79),2)-SMALL(($D79:$J79),1)</f>
        <v>#NUM!</v>
      </c>
      <c r="M79" s="12" t="s">
        <v>40</v>
      </c>
      <c r="N79" s="8"/>
      <c r="O79" s="8" t="s">
        <v>27</v>
      </c>
      <c r="P79" s="8"/>
      <c r="Q79" s="8"/>
      <c r="R79" s="8"/>
      <c r="S79" s="8"/>
      <c r="T79" s="38">
        <f>T67</f>
        <v>1</v>
      </c>
    </row>
    <row r="80" spans="2:20" ht="18.75" x14ac:dyDescent="0.25">
      <c r="C80" s="12" t="s">
        <v>34</v>
      </c>
      <c r="D80" s="35"/>
      <c r="E80" s="35"/>
      <c r="F80" s="35"/>
      <c r="G80" s="35"/>
      <c r="H80" s="35"/>
      <c r="I80" s="34"/>
      <c r="J80" s="37"/>
      <c r="K80" s="4" t="e">
        <f t="shared" si="10"/>
        <v>#NUM!</v>
      </c>
      <c r="M80" s="12" t="s">
        <v>34</v>
      </c>
      <c r="N80" s="8"/>
      <c r="O80" s="8"/>
      <c r="P80" s="8" t="s">
        <v>27</v>
      </c>
      <c r="Q80" s="8"/>
      <c r="R80" s="8"/>
      <c r="S80" s="34">
        <f>S68</f>
        <v>2</v>
      </c>
      <c r="T80" s="13"/>
    </row>
    <row r="81" spans="3:20" ht="18.75" x14ac:dyDescent="0.25">
      <c r="C81" s="12" t="s">
        <v>41</v>
      </c>
      <c r="D81" s="35"/>
      <c r="E81" s="35"/>
      <c r="F81" s="35"/>
      <c r="G81" s="35"/>
      <c r="H81" s="34"/>
      <c r="I81" s="35"/>
      <c r="J81" s="37"/>
      <c r="K81" s="4" t="e">
        <f t="shared" si="10"/>
        <v>#NUM!</v>
      </c>
      <c r="M81" s="12" t="s">
        <v>41</v>
      </c>
      <c r="N81" s="8"/>
      <c r="O81" s="8"/>
      <c r="P81" s="8"/>
      <c r="Q81" s="8" t="s">
        <v>27</v>
      </c>
      <c r="R81" s="34">
        <f>R69</f>
        <v>1</v>
      </c>
      <c r="S81" s="8"/>
      <c r="T81" s="13"/>
    </row>
    <row r="82" spans="3:20" ht="18.75" x14ac:dyDescent="0.25">
      <c r="C82" s="12" t="s">
        <v>36</v>
      </c>
      <c r="D82" s="35"/>
      <c r="E82" s="35"/>
      <c r="F82" s="34"/>
      <c r="G82" s="35"/>
      <c r="H82" s="35"/>
      <c r="I82" s="35"/>
      <c r="J82" s="37"/>
      <c r="K82" s="4" t="e">
        <f t="shared" si="10"/>
        <v>#NUM!</v>
      </c>
      <c r="M82" s="12" t="s">
        <v>36</v>
      </c>
      <c r="N82" s="8"/>
      <c r="O82" s="8"/>
      <c r="P82" s="34">
        <f>P70</f>
        <v>2</v>
      </c>
      <c r="Q82" s="8"/>
      <c r="R82" s="8" t="s">
        <v>27</v>
      </c>
      <c r="S82" s="8"/>
      <c r="T82" s="13"/>
    </row>
    <row r="83" spans="3:20" ht="18.75" x14ac:dyDescent="0.25">
      <c r="C83" s="12" t="s">
        <v>37</v>
      </c>
      <c r="D83" s="8">
        <v>3</v>
      </c>
      <c r="E83" s="35"/>
      <c r="F83" s="35"/>
      <c r="G83" s="35"/>
      <c r="H83" s="35"/>
      <c r="I83" s="35"/>
      <c r="J83" s="37"/>
      <c r="K83" s="4" t="e">
        <f t="shared" si="10"/>
        <v>#NUM!</v>
      </c>
      <c r="M83" s="12" t="s">
        <v>37</v>
      </c>
      <c r="N83" s="8"/>
      <c r="O83" s="8"/>
      <c r="P83" s="8"/>
      <c r="Q83" s="8"/>
      <c r="R83" s="8"/>
      <c r="S83" s="8" t="s">
        <v>27</v>
      </c>
      <c r="T83" s="13"/>
    </row>
    <row r="84" spans="3:20" ht="19.5" thickBot="1" x14ac:dyDescent="0.3">
      <c r="C84" s="14" t="s">
        <v>38</v>
      </c>
      <c r="D84" s="15">
        <v>8</v>
      </c>
      <c r="E84" s="36"/>
      <c r="F84" s="36"/>
      <c r="G84" s="40">
        <v>2</v>
      </c>
      <c r="H84" s="36"/>
      <c r="I84" s="36"/>
      <c r="J84" s="39"/>
      <c r="K84" s="33">
        <f t="shared" si="10"/>
        <v>6</v>
      </c>
      <c r="M84" s="14" t="s">
        <v>38</v>
      </c>
      <c r="N84" s="15"/>
      <c r="O84" s="15"/>
      <c r="P84" s="15"/>
      <c r="Q84" s="40">
        <f>G84</f>
        <v>2</v>
      </c>
      <c r="R84" s="15"/>
      <c r="S84" s="15"/>
      <c r="T84" s="16" t="s">
        <v>27</v>
      </c>
    </row>
    <row r="85" spans="3:20" x14ac:dyDescent="0.25">
      <c r="D85" s="4">
        <f>SMALL((D$78:D$84),2)-SMALL((D$78:D$84),1)</f>
        <v>5</v>
      </c>
      <c r="E85" s="4" t="e">
        <f t="shared" ref="E85:J85" si="11">SMALL((E$78:E$84),2)-SMALL((E$78:E$84),1)</f>
        <v>#NUM!</v>
      </c>
      <c r="F85" s="4" t="e">
        <f t="shared" si="11"/>
        <v>#NUM!</v>
      </c>
      <c r="G85" s="4" t="e">
        <f t="shared" si="11"/>
        <v>#NUM!</v>
      </c>
      <c r="H85" s="4" t="e">
        <f t="shared" si="11"/>
        <v>#NUM!</v>
      </c>
      <c r="I85" s="4" t="e">
        <f t="shared" si="11"/>
        <v>#NUM!</v>
      </c>
      <c r="J85" s="4" t="e">
        <f t="shared" si="11"/>
        <v>#NUM!</v>
      </c>
    </row>
    <row r="86" spans="3:20" ht="15.75" thickBot="1" x14ac:dyDescent="0.3"/>
    <row r="87" spans="3:20" ht="15.75" thickBot="1" x14ac:dyDescent="0.3">
      <c r="E87" s="4"/>
      <c r="F87" s="50" t="s">
        <v>42</v>
      </c>
      <c r="G87" s="49" t="s">
        <v>43</v>
      </c>
      <c r="H87" s="49" t="s">
        <v>44</v>
      </c>
      <c r="I87" s="49" t="s">
        <v>45</v>
      </c>
      <c r="J87" s="49" t="s">
        <v>46</v>
      </c>
      <c r="K87" s="51" t="s">
        <v>47</v>
      </c>
      <c r="L87" s="4"/>
      <c r="M87" s="50" t="s">
        <v>48</v>
      </c>
      <c r="N87" s="51" t="s">
        <v>42</v>
      </c>
    </row>
    <row r="88" spans="3:20" ht="15.75" thickBot="1" x14ac:dyDescent="0.3"/>
    <row r="89" spans="3:20" ht="18.75" x14ac:dyDescent="0.25">
      <c r="C89" s="20"/>
      <c r="D89" s="30" t="s">
        <v>32</v>
      </c>
      <c r="E89" s="30" t="s">
        <v>33</v>
      </c>
      <c r="F89" s="30" t="s">
        <v>34</v>
      </c>
      <c r="G89" s="30" t="s">
        <v>35</v>
      </c>
      <c r="H89" s="30" t="s">
        <v>36</v>
      </c>
      <c r="I89" s="30" t="s">
        <v>37</v>
      </c>
      <c r="J89" s="31" t="s">
        <v>38</v>
      </c>
      <c r="M89" s="20"/>
      <c r="N89" s="30" t="s">
        <v>32</v>
      </c>
      <c r="O89" s="30" t="s">
        <v>33</v>
      </c>
      <c r="P89" s="30" t="s">
        <v>34</v>
      </c>
      <c r="Q89" s="30" t="s">
        <v>35</v>
      </c>
      <c r="R89" s="30" t="s">
        <v>36</v>
      </c>
      <c r="S89" s="30" t="s">
        <v>37</v>
      </c>
      <c r="T89" s="31" t="s">
        <v>38</v>
      </c>
    </row>
    <row r="90" spans="3:20" ht="18.75" x14ac:dyDescent="0.25">
      <c r="C90" s="12" t="s">
        <v>39</v>
      </c>
      <c r="D90" s="35"/>
      <c r="E90" s="34"/>
      <c r="F90" s="35"/>
      <c r="G90" s="35"/>
      <c r="H90" s="35"/>
      <c r="I90" s="35"/>
      <c r="J90" s="37"/>
      <c r="K90" s="4" t="e">
        <f>SMALL(($D90:$J90),2)-SMALL(($D90:$J90),1)</f>
        <v>#NUM!</v>
      </c>
      <c r="M90" s="12" t="s">
        <v>39</v>
      </c>
      <c r="N90" s="8" t="s">
        <v>27</v>
      </c>
      <c r="O90" s="34">
        <f>O78</f>
        <v>3</v>
      </c>
      <c r="P90" s="8"/>
      <c r="Q90" s="8"/>
      <c r="R90" s="8"/>
      <c r="S90" s="8"/>
      <c r="T90" s="13"/>
    </row>
    <row r="91" spans="3:20" ht="18.75" x14ac:dyDescent="0.25">
      <c r="C91" s="12" t="s">
        <v>40</v>
      </c>
      <c r="D91" s="35"/>
      <c r="E91" s="35"/>
      <c r="F91" s="35"/>
      <c r="G91" s="35"/>
      <c r="H91" s="35"/>
      <c r="I91" s="35"/>
      <c r="J91" s="38"/>
      <c r="K91" s="4" t="e">
        <f t="shared" ref="K91:K96" si="12">SMALL(($D91:$J91),2)-SMALL(($D91:$J91),1)</f>
        <v>#NUM!</v>
      </c>
      <c r="M91" s="12" t="s">
        <v>40</v>
      </c>
      <c r="N91" s="8"/>
      <c r="O91" s="8" t="s">
        <v>27</v>
      </c>
      <c r="P91" s="8"/>
      <c r="Q91" s="8"/>
      <c r="R91" s="8"/>
      <c r="S91" s="8"/>
      <c r="T91" s="38">
        <f>T79</f>
        <v>1</v>
      </c>
    </row>
    <row r="92" spans="3:20" ht="18.75" x14ac:dyDescent="0.25">
      <c r="C92" s="12" t="s">
        <v>34</v>
      </c>
      <c r="D92" s="35"/>
      <c r="E92" s="35"/>
      <c r="F92" s="35"/>
      <c r="G92" s="35"/>
      <c r="H92" s="35"/>
      <c r="I92" s="34"/>
      <c r="J92" s="37"/>
      <c r="K92" s="4" t="e">
        <f t="shared" si="12"/>
        <v>#NUM!</v>
      </c>
      <c r="M92" s="12" t="s">
        <v>34</v>
      </c>
      <c r="N92" s="8"/>
      <c r="O92" s="8"/>
      <c r="P92" s="8" t="s">
        <v>27</v>
      </c>
      <c r="Q92" s="8"/>
      <c r="R92" s="8"/>
      <c r="S92" s="34">
        <f>S80</f>
        <v>2</v>
      </c>
      <c r="T92" s="13"/>
    </row>
    <row r="93" spans="3:20" ht="18.75" x14ac:dyDescent="0.25">
      <c r="C93" s="12" t="s">
        <v>41</v>
      </c>
      <c r="D93" s="35"/>
      <c r="E93" s="35"/>
      <c r="F93" s="35"/>
      <c r="G93" s="35"/>
      <c r="H93" s="34"/>
      <c r="I93" s="35"/>
      <c r="J93" s="37"/>
      <c r="K93" s="4" t="e">
        <f t="shared" si="12"/>
        <v>#NUM!</v>
      </c>
      <c r="M93" s="12" t="s">
        <v>41</v>
      </c>
      <c r="N93" s="8"/>
      <c r="O93" s="8"/>
      <c r="P93" s="8"/>
      <c r="Q93" s="8" t="s">
        <v>27</v>
      </c>
      <c r="R93" s="34">
        <f>R81</f>
        <v>1</v>
      </c>
      <c r="S93" s="8"/>
      <c r="T93" s="13"/>
    </row>
    <row r="94" spans="3:20" ht="18.75" x14ac:dyDescent="0.25">
      <c r="C94" s="12" t="s">
        <v>36</v>
      </c>
      <c r="D94" s="35"/>
      <c r="E94" s="35"/>
      <c r="F94" s="34"/>
      <c r="G94" s="35"/>
      <c r="H94" s="35"/>
      <c r="I94" s="35"/>
      <c r="J94" s="37"/>
      <c r="K94" s="4" t="e">
        <f t="shared" si="12"/>
        <v>#NUM!</v>
      </c>
      <c r="M94" s="12" t="s">
        <v>36</v>
      </c>
      <c r="N94" s="8"/>
      <c r="O94" s="8"/>
      <c r="P94" s="34">
        <f>P82</f>
        <v>2</v>
      </c>
      <c r="Q94" s="8"/>
      <c r="R94" s="8" t="s">
        <v>27</v>
      </c>
      <c r="S94" s="8"/>
      <c r="T94" s="13"/>
    </row>
    <row r="95" spans="3:20" ht="18.75" x14ac:dyDescent="0.25">
      <c r="C95" s="12" t="s">
        <v>37</v>
      </c>
      <c r="D95" s="34">
        <v>3</v>
      </c>
      <c r="E95" s="35"/>
      <c r="F95" s="35"/>
      <c r="G95" s="35"/>
      <c r="H95" s="35"/>
      <c r="I95" s="35"/>
      <c r="J95" s="37"/>
      <c r="K95" s="4" t="e">
        <f t="shared" si="12"/>
        <v>#NUM!</v>
      </c>
      <c r="M95" s="12" t="s">
        <v>37</v>
      </c>
      <c r="N95" s="34">
        <f>D95</f>
        <v>3</v>
      </c>
      <c r="O95" s="8"/>
      <c r="P95" s="8"/>
      <c r="Q95" s="8"/>
      <c r="R95" s="8"/>
      <c r="S95" s="8" t="s">
        <v>27</v>
      </c>
      <c r="T95" s="13"/>
    </row>
    <row r="96" spans="3:20" ht="19.5" thickBot="1" x14ac:dyDescent="0.3">
      <c r="C96" s="14" t="s">
        <v>38</v>
      </c>
      <c r="D96" s="36"/>
      <c r="E96" s="36"/>
      <c r="F96" s="36"/>
      <c r="G96" s="40"/>
      <c r="H96" s="36"/>
      <c r="I96" s="36"/>
      <c r="J96" s="39"/>
      <c r="K96" s="4" t="e">
        <f t="shared" si="12"/>
        <v>#NUM!</v>
      </c>
      <c r="M96" s="14" t="s">
        <v>38</v>
      </c>
      <c r="N96" s="15"/>
      <c r="O96" s="15"/>
      <c r="P96" s="15"/>
      <c r="Q96" s="40">
        <f>Q84</f>
        <v>2</v>
      </c>
      <c r="R96" s="15"/>
      <c r="S96" s="15"/>
      <c r="T96" s="16" t="s">
        <v>27</v>
      </c>
    </row>
    <row r="97" spans="4:17" x14ac:dyDescent="0.25">
      <c r="D97" s="4" t="e">
        <f>SMALL((D$90:D$96),2)-SMALL((D$90:D$96),1)</f>
        <v>#NUM!</v>
      </c>
      <c r="E97" s="4" t="e">
        <f t="shared" ref="E97:J97" si="13">SMALL((E$90:E$96),2)-SMALL((E$90:E$96),1)</f>
        <v>#NUM!</v>
      </c>
      <c r="F97" s="4" t="e">
        <f t="shared" si="13"/>
        <v>#NUM!</v>
      </c>
      <c r="G97" s="4" t="e">
        <f t="shared" si="13"/>
        <v>#NUM!</v>
      </c>
      <c r="H97" s="4" t="e">
        <f t="shared" si="13"/>
        <v>#NUM!</v>
      </c>
      <c r="I97" s="4" t="e">
        <f t="shared" si="13"/>
        <v>#NUM!</v>
      </c>
      <c r="J97" s="4" t="e">
        <f t="shared" si="13"/>
        <v>#NUM!</v>
      </c>
    </row>
    <row r="98" spans="4:17" ht="15.75" thickBot="1" x14ac:dyDescent="0.3"/>
    <row r="99" spans="4:17" ht="16.5" thickBot="1" x14ac:dyDescent="0.3">
      <c r="E99" s="4"/>
      <c r="F99" s="50" t="s">
        <v>42</v>
      </c>
      <c r="G99" s="49" t="s">
        <v>43</v>
      </c>
      <c r="H99" s="49" t="s">
        <v>44</v>
      </c>
      <c r="I99" s="49" t="s">
        <v>45</v>
      </c>
      <c r="J99" s="49" t="s">
        <v>46</v>
      </c>
      <c r="K99" s="49" t="s">
        <v>47</v>
      </c>
      <c r="L99" s="49" t="s">
        <v>48</v>
      </c>
      <c r="M99" s="51" t="s">
        <v>42</v>
      </c>
      <c r="O99" s="41" t="s">
        <v>65</v>
      </c>
      <c r="P99" s="42">
        <f>SUM(N90:T96)</f>
        <v>14</v>
      </c>
      <c r="Q99" s="55" t="s">
        <v>49</v>
      </c>
    </row>
  </sheetData>
  <mergeCells count="1">
    <mergeCell ref="C3:J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rydvalj</dc:creator>
  <cp:lastModifiedBy>Bláhová Petra</cp:lastModifiedBy>
  <dcterms:created xsi:type="dcterms:W3CDTF">2020-09-22T12:42:22Z</dcterms:created>
  <dcterms:modified xsi:type="dcterms:W3CDTF">2022-12-16T14:19:01Z</dcterms:modified>
</cp:coreProperties>
</file>