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sharish\Documents\unitec\HTCS5607 IS Project\Project\"/>
    </mc:Choice>
  </mc:AlternateContent>
  <xr:revisionPtr revIDLastSave="0" documentId="13_ncr:1_{3FEA8FE2-95E4-4F9C-93C6-FB35BA24BFEF}"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GanttChart!$A$1:$BN$136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5" i="9" l="1"/>
  <c r="I145" i="9" s="1"/>
  <c r="F81" i="9"/>
  <c r="I81" i="9" s="1"/>
  <c r="F82" i="9"/>
  <c r="I82" i="9" s="1"/>
  <c r="F94" i="9"/>
  <c r="I94" i="9" s="1"/>
  <c r="F93" i="9"/>
  <c r="I93" i="9" s="1"/>
  <c r="F100" i="9"/>
  <c r="I100" i="9" s="1"/>
  <c r="F80" i="9"/>
  <c r="I80" i="9" s="1"/>
  <c r="F26" i="9"/>
  <c r="I26" i="9" s="1"/>
  <c r="F25" i="9"/>
  <c r="I25" i="9" s="1"/>
  <c r="F24" i="9"/>
  <c r="I24" i="9" s="1"/>
  <c r="F144" i="9"/>
  <c r="I144" i="9" s="1"/>
  <c r="F141" i="9"/>
  <c r="I141" i="9" s="1"/>
  <c r="F142" i="9"/>
  <c r="I142" i="9" s="1"/>
  <c r="F139" i="9"/>
  <c r="I139" i="9" s="1"/>
  <c r="F138" i="9"/>
  <c r="I138" i="9" s="1"/>
  <c r="F137" i="9"/>
  <c r="I137" i="9" s="1"/>
  <c r="F134" i="9"/>
  <c r="I134" i="9" s="1"/>
  <c r="F133" i="9"/>
  <c r="I133" i="9" s="1"/>
  <c r="F132" i="9"/>
  <c r="I132" i="9" s="1"/>
  <c r="F130" i="9"/>
  <c r="I130" i="9" s="1"/>
  <c r="F128" i="9"/>
  <c r="I128" i="9" s="1"/>
  <c r="F126" i="9"/>
  <c r="I126" i="9" s="1"/>
  <c r="F124" i="9"/>
  <c r="I124" i="9" s="1"/>
  <c r="F122" i="9"/>
  <c r="I122" i="9" s="1"/>
  <c r="F120" i="9"/>
  <c r="I120" i="9" s="1"/>
  <c r="F118" i="9"/>
  <c r="I118" i="9" s="1"/>
  <c r="F116" i="9"/>
  <c r="I116" i="9" s="1"/>
  <c r="F114" i="9"/>
  <c r="I114" i="9" s="1"/>
  <c r="F129" i="9"/>
  <c r="I129" i="9" s="1"/>
  <c r="F127" i="9"/>
  <c r="I127" i="9" s="1"/>
  <c r="F125" i="9"/>
  <c r="I125" i="9" s="1"/>
  <c r="F123" i="9"/>
  <c r="I123" i="9" s="1"/>
  <c r="F121" i="9"/>
  <c r="I121" i="9" s="1"/>
  <c r="F119" i="9"/>
  <c r="I119" i="9" s="1"/>
  <c r="F117" i="9"/>
  <c r="I117" i="9" s="1"/>
  <c r="F115" i="9"/>
  <c r="I115" i="9" s="1"/>
  <c r="F113" i="9"/>
  <c r="I113" i="9" s="1"/>
  <c r="F111" i="9"/>
  <c r="I111" i="9" s="1"/>
  <c r="F110" i="9"/>
  <c r="I110" i="9" s="1"/>
  <c r="F109" i="9"/>
  <c r="I109" i="9" s="1"/>
  <c r="F108" i="9"/>
  <c r="I108" i="9" s="1"/>
  <c r="F107" i="9"/>
  <c r="I107" i="9" s="1"/>
  <c r="F106" i="9"/>
  <c r="I106" i="9" s="1"/>
  <c r="F105" i="9"/>
  <c r="I105" i="9" s="1"/>
  <c r="F104" i="9"/>
  <c r="I104" i="9" s="1"/>
  <c r="F103" i="9"/>
  <c r="I103" i="9" s="1"/>
  <c r="F99" i="9"/>
  <c r="I99" i="9" s="1"/>
  <c r="F96" i="9"/>
  <c r="I96" i="9" s="1"/>
  <c r="F95" i="9"/>
  <c r="I95" i="9" s="1"/>
  <c r="F79" i="9"/>
  <c r="I79" i="9" s="1"/>
  <c r="F69" i="9"/>
  <c r="I69" i="9" s="1"/>
  <c r="F48" i="9"/>
  <c r="I48" i="9" s="1"/>
  <c r="F38" i="9"/>
  <c r="I38" i="9" s="1"/>
  <c r="F28" i="9"/>
  <c r="I28" i="9" s="1"/>
  <c r="F70" i="9"/>
  <c r="I70" i="9" s="1"/>
  <c r="F59" i="9"/>
  <c r="I59" i="9" s="1"/>
  <c r="F83" i="9"/>
  <c r="I83" i="9" s="1"/>
  <c r="F67" i="9"/>
  <c r="I67" i="9" s="1"/>
  <c r="F66" i="9"/>
  <c r="I66" i="9" s="1"/>
  <c r="F65" i="9"/>
  <c r="I65" i="9" s="1"/>
  <c r="F64" i="9"/>
  <c r="I64" i="9" s="1"/>
  <c r="F63" i="9"/>
  <c r="I63" i="9" s="1"/>
  <c r="F62" i="9"/>
  <c r="I62" i="9" s="1"/>
  <c r="F61" i="9"/>
  <c r="I61" i="9" s="1"/>
  <c r="F60" i="9"/>
  <c r="I60" i="9" s="1"/>
  <c r="F58" i="9"/>
  <c r="I58" i="9" s="1"/>
  <c r="F91" i="9"/>
  <c r="I91" i="9" s="1"/>
  <c r="F90" i="9"/>
  <c r="I90" i="9" s="1"/>
  <c r="F89" i="9"/>
  <c r="I89" i="9" s="1"/>
  <c r="F88" i="9"/>
  <c r="I88" i="9" s="1"/>
  <c r="F87" i="9"/>
  <c r="I87" i="9" s="1"/>
  <c r="F86" i="9"/>
  <c r="I86" i="9" s="1"/>
  <c r="F85" i="9"/>
  <c r="I85" i="9" s="1"/>
  <c r="F84" i="9"/>
  <c r="I84" i="9" s="1"/>
  <c r="F77" i="9"/>
  <c r="I77" i="9" s="1"/>
  <c r="F76" i="9"/>
  <c r="I76" i="9" s="1"/>
  <c r="F75" i="9"/>
  <c r="I75" i="9" s="1"/>
  <c r="F74" i="9"/>
  <c r="I74" i="9" s="1"/>
  <c r="F73" i="9"/>
  <c r="I73" i="9" s="1"/>
  <c r="F72" i="9"/>
  <c r="I72" i="9" s="1"/>
  <c r="F71" i="9"/>
  <c r="I71" i="9" s="1"/>
  <c r="F23" i="9"/>
  <c r="I23" i="9" s="1"/>
  <c r="F10" i="9"/>
  <c r="I10" i="9" s="1"/>
  <c r="F22" i="9"/>
  <c r="I22" i="9" s="1"/>
  <c r="F21" i="9"/>
  <c r="I21" i="9" s="1"/>
  <c r="F19" i="9"/>
  <c r="I19" i="9" s="1"/>
  <c r="F18" i="9"/>
  <c r="I18" i="9" s="1"/>
  <c r="F17" i="9"/>
  <c r="I17" i="9" s="1"/>
  <c r="F15" i="9"/>
  <c r="I15" i="9" s="1"/>
  <c r="F14" i="9"/>
  <c r="I14" i="9" s="1"/>
  <c r="F13" i="9"/>
  <c r="I13" i="9" s="1"/>
  <c r="F12" i="9"/>
  <c r="I12" i="9" s="1"/>
  <c r="F20" i="9"/>
  <c r="I20" i="9" s="1"/>
  <c r="F16" i="9"/>
  <c r="I16" i="9" s="1"/>
  <c r="F56" i="9"/>
  <c r="I56" i="9" s="1"/>
  <c r="F55" i="9"/>
  <c r="I55" i="9" s="1"/>
  <c r="F54" i="9"/>
  <c r="I54" i="9" s="1"/>
  <c r="F53" i="9"/>
  <c r="I53" i="9" s="1"/>
  <c r="F52" i="9"/>
  <c r="I52" i="9" s="1"/>
  <c r="F51" i="9"/>
  <c r="I51" i="9" s="1"/>
  <c r="F50" i="9"/>
  <c r="I50" i="9" s="1"/>
  <c r="F49" i="9"/>
  <c r="I49" i="9" s="1"/>
  <c r="F46" i="9"/>
  <c r="I46" i="9" s="1"/>
  <c r="F45" i="9"/>
  <c r="I45" i="9" s="1"/>
  <c r="F44" i="9"/>
  <c r="I44" i="9" s="1"/>
  <c r="F43" i="9"/>
  <c r="I43" i="9" s="1"/>
  <c r="F42" i="9"/>
  <c r="I42" i="9" s="1"/>
  <c r="F41" i="9"/>
  <c r="I41" i="9" s="1"/>
  <c r="F40" i="9"/>
  <c r="I40" i="9" s="1"/>
  <c r="F39" i="9"/>
  <c r="I39" i="9" s="1"/>
  <c r="F37" i="9"/>
  <c r="I37" i="9" s="1"/>
  <c r="F11" i="9"/>
  <c r="I11" i="9" s="1"/>
  <c r="F27" i="9"/>
  <c r="I27" i="9" s="1"/>
  <c r="F29" i="9"/>
  <c r="I29" i="9" s="1"/>
  <c r="F36" i="9"/>
  <c r="I36" i="9" s="1"/>
  <c r="F35" i="9"/>
  <c r="I35" i="9" s="1"/>
  <c r="F34" i="9"/>
  <c r="I34" i="9" s="1"/>
  <c r="F33" i="9"/>
  <c r="I33" i="9" s="1"/>
  <c r="F32" i="9"/>
  <c r="I32" i="9" s="1"/>
  <c r="F31" i="9"/>
  <c r="I31" i="9" s="1"/>
  <c r="F30" i="9"/>
  <c r="I30" i="9" s="1"/>
  <c r="F143" i="9"/>
  <c r="I143" i="9" s="1"/>
  <c r="F140" i="9"/>
  <c r="I140" i="9" s="1"/>
  <c r="F136" i="9"/>
  <c r="I136" i="9" s="1"/>
  <c r="F135" i="9"/>
  <c r="I135" i="9" s="1"/>
  <c r="F8" i="9" l="1"/>
  <c r="I8" i="9" s="1"/>
  <c r="F97" i="9"/>
  <c r="I97" i="9" s="1"/>
  <c r="F57" i="9"/>
  <c r="I57" i="9" s="1"/>
  <c r="F9" i="9" l="1"/>
  <c r="I9" i="9" s="1"/>
  <c r="K6" i="9"/>
  <c r="F47" i="9" l="1"/>
  <c r="I47" i="9" s="1"/>
  <c r="K7" i="9"/>
  <c r="K4" i="9"/>
  <c r="A8" i="9"/>
  <c r="L6" i="9" l="1"/>
  <c r="F68" i="9" l="1"/>
  <c r="I68" i="9" s="1"/>
  <c r="F101" i="9"/>
  <c r="I101" i="9" s="1"/>
  <c r="F98" i="9"/>
  <c r="I98" i="9" s="1"/>
  <c r="M6" i="9"/>
  <c r="F78" i="9"/>
  <c r="I78" i="9" s="1"/>
  <c r="F102" i="9" l="1"/>
  <c r="I102" i="9" s="1"/>
  <c r="N6" i="9"/>
  <c r="F112" i="9" l="1"/>
  <c r="I112" i="9" s="1"/>
  <c r="O6" i="9"/>
  <c r="K5" i="9"/>
  <c r="F131" i="9" l="1"/>
  <c r="I131" i="9" s="1"/>
  <c r="F92" i="9"/>
  <c r="I9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l="1"/>
  <c r="A17" i="9" l="1"/>
  <c r="A18" i="9" s="1"/>
  <c r="A19" i="9" s="1"/>
  <c r="A20" i="9" s="1"/>
  <c r="A21" i="9" l="1"/>
  <c r="A22" i="9" s="1"/>
  <c r="A23" i="9" l="1"/>
  <c r="A24" i="9" s="1"/>
  <c r="A25" i="9" s="1"/>
  <c r="A26" i="9" s="1"/>
  <c r="A27" i="9" l="1"/>
  <c r="A28" i="9" l="1"/>
  <c r="A29" i="9" s="1"/>
  <c r="A30" i="9" s="1"/>
  <c r="A31" i="9" s="1"/>
  <c r="A32" i="9" s="1"/>
  <c r="A33" i="9" s="1"/>
  <c r="A34" i="9" s="1"/>
  <c r="A35" i="9" s="1"/>
  <c r="A36" i="9" s="1"/>
  <c r="A37" i="9" s="1"/>
  <c r="A38" i="9" l="1"/>
  <c r="A39" i="9" s="1"/>
  <c r="A40" i="9" s="1"/>
  <c r="A41" i="9" s="1"/>
  <c r="A42" i="9" s="1"/>
  <c r="A43" i="9" s="1"/>
  <c r="A44" i="9" s="1"/>
  <c r="A45" i="9" s="1"/>
  <c r="A46" i="9" s="1"/>
  <c r="A47" i="9" s="1"/>
  <c r="A48" i="9" l="1"/>
  <c r="A49" i="9" s="1"/>
  <c r="A50" i="9" s="1"/>
  <c r="A51" i="9" s="1"/>
  <c r="A52" i="9" s="1"/>
  <c r="A53" i="9" s="1"/>
  <c r="A54" i="9" s="1"/>
  <c r="A55" i="9" s="1"/>
  <c r="A56" i="9" s="1"/>
  <c r="A57" i="9" l="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l="1"/>
  <c r="A80" i="9" l="1"/>
  <c r="A81" i="9" l="1"/>
  <c r="A82" i="9" s="1"/>
  <c r="A83" i="9" s="1"/>
  <c r="A84" i="9" s="1"/>
  <c r="A85" i="9" s="1"/>
  <c r="A86" i="9" s="1"/>
  <c r="A87" i="9" s="1"/>
  <c r="A88" i="9" s="1"/>
  <c r="A89" i="9" s="1"/>
  <c r="A90" i="9" s="1"/>
  <c r="A91" i="9" s="1"/>
  <c r="A92" i="9" s="1"/>
  <c r="A93" i="9" s="1"/>
  <c r="A94" i="9" s="1"/>
  <c r="A95" i="9" s="1"/>
  <c r="A96" i="9" s="1"/>
  <c r="A97" i="9" s="1"/>
  <c r="A98" i="9" s="1"/>
  <c r="A99" i="9" l="1"/>
  <c r="A100" i="9" l="1"/>
  <c r="A101" i="9" s="1"/>
  <c r="A102" i="9" s="1"/>
  <c r="A103" i="9" s="1"/>
  <c r="A104" i="9" s="1"/>
  <c r="A105" i="9" s="1"/>
  <c r="A106" i="9" s="1"/>
  <c r="A107" i="9" s="1"/>
  <c r="A108" i="9" s="1"/>
  <c r="A109" i="9" s="1"/>
  <c r="A110" i="9" s="1"/>
  <c r="A111" i="9" s="1"/>
  <c r="A112" i="9" l="1"/>
  <c r="A113" i="9" l="1"/>
  <c r="A114" i="9" l="1"/>
  <c r="A115" i="9" s="1"/>
  <c r="A116" i="9" l="1"/>
  <c r="A117" i="9" s="1"/>
  <c r="A118" i="9" l="1"/>
  <c r="A119" i="9" s="1"/>
  <c r="A120" i="9" l="1"/>
  <c r="A121" i="9" s="1"/>
  <c r="A122" i="9" l="1"/>
  <c r="A123" i="9" s="1"/>
  <c r="A124" i="9" l="1"/>
  <c r="A125" i="9" s="1"/>
  <c r="A126" i="9" l="1"/>
  <c r="A127" i="9" s="1"/>
  <c r="A128" i="9" l="1"/>
  <c r="A129" i="9" s="1"/>
  <c r="A130" i="9" l="1"/>
  <c r="A131" i="9" s="1"/>
  <c r="A132" i="9" l="1"/>
  <c r="A133" i="9" s="1"/>
  <c r="A134" i="9" s="1"/>
  <c r="A135" i="9" s="1"/>
  <c r="A136" i="9" s="1"/>
  <c r="A137" i="9" l="1"/>
  <c r="A138" i="9" s="1"/>
  <c r="A139" i="9" s="1"/>
  <c r="A140" i="9" s="1"/>
  <c r="A141" i="9" l="1"/>
  <c r="A142" i="9" s="1"/>
  <c r="A143" i="9" s="1"/>
  <c r="A144" i="9" s="1"/>
  <c r="A14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<sst xmlns="http://schemas.openxmlformats.org/spreadsheetml/2006/main" count="281" uniqueCount="235">
  <si>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</si>
  <si>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</si>
  <si>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</si>
  <si>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</si>
  <si>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</si>
  <si>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</si>
  <si>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</si>
  <si>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</si>
  <si>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</si>
  <si>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</si>
  <si>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</si>
  <si>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</si>
  <si>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</si>
  <si>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</si>
  <si>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</si>
  <si>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</si>
  <si>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</si>
  <si>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</si>
  <si>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</si>
  <si>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</si>
  <si>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</si>
  <si>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</si>
  <si>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</si>
  <si>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</si>
  <si>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</si>
  <si>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</si>
  <si>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</si>
  <si>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</si>
  <si>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</si>
  <si>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</si>
  <si>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</si>
  <si>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</si>
  <si>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</si>
  <si>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</si>
  <si>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</si>
  <si>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</si>
  <si>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</si>
  <si>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</si>
  <si>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</si>
  <si>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</si>
  <si>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</si>
  <si>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</si>
  <si>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</si>
  <si>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</si>
  <si>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</si>
  <si>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</si>
  <si>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</si>
  <si>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</si>
  <si>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</si>
  <si>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</si>
  <si>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</si>
  <si>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</si>
  <si>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</si>
  <si>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</si>
  <si>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</si>
  <si>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</si>
  <si>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</si>
  <si>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</si>
  <si>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</si>
  <si>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</si>
  <si>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</si>
  <si>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</si>
  <si>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</si>
  <si>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</si>
  <si>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</si>
  <si>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</si>
  <si>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</si>
  <si>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</si>
  <si>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</si>
  <si>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</si>
  <si>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</si>
  <si>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</si>
  <si>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</si>
  <si>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</si>
  <si>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</si>
  <si>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</si>
  <si>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</si>
  <si>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</si>
  <si>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</si>
  <si>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</si>
  <si>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</si>
  <si>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</si>
  <si>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</si>
  <si>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</si>
  <si>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</si>
  <si>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</si>
  <si>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</si>
  <si>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</si>
  <si>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</si>
  <si>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</si>
  <si>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</si>
  <si>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</si>
  <si>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</si>
  <si>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</si>
  <si>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</si>
  <si>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</si>
  <si>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</si>
  <si>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</si>
  <si>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</si>
  <si>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</si>
  <si>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</si>
  <si>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</si>
  <si>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</si>
  <si>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</si>
  <si>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</si>
  <si>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</si>
  <si>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</si>
  <si>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</si>
  <si>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</si>
  <si>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</si>
  <si>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</si>
  <si>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</si>
  <si>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</si>
  <si>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</si>
  <si>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</si>
  <si>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</si>
  <si>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</si>
  <si>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</si>
  <si>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</si>
  <si>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</si>
  <si>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</si>
  <si>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</si>
  <si>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</si>
  <si>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</si>
  <si>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</si>
  <si>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</si>
  <si>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</si>
  <si>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</si>
  <si>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</si>
  <si>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</si>
  <si>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Sharish Bala</t>
  </si>
  <si>
    <t>Design</t>
  </si>
  <si>
    <t>Development &amp; Testing</t>
  </si>
  <si>
    <t>Deployment &amp; Maintenance</t>
  </si>
  <si>
    <t>NZ wetlands Project Schedule</t>
  </si>
  <si>
    <t>NZ Wetlands</t>
  </si>
  <si>
    <t>Requirement Gathering</t>
  </si>
  <si>
    <t>Overall Class Diagram</t>
  </si>
  <si>
    <t>Use Case Activity Diagrams</t>
  </si>
  <si>
    <t>Business Use Case Narratives</t>
  </si>
  <si>
    <t>Gantt Chart</t>
  </si>
  <si>
    <t>Use Case Diagrams</t>
  </si>
  <si>
    <t>Version Control</t>
  </si>
  <si>
    <t>Tool selection</t>
  </si>
  <si>
    <t>Create Milestones</t>
  </si>
  <si>
    <t>Create Tasks</t>
  </si>
  <si>
    <t>Create Sub-Tasks</t>
  </si>
  <si>
    <t>Allocate time</t>
  </si>
  <si>
    <t>Coding Language</t>
  </si>
  <si>
    <t>Database selection</t>
  </si>
  <si>
    <t>GUI framwork</t>
  </si>
  <si>
    <t>Setup Access to GitHub</t>
  </si>
  <si>
    <t>Create project Repository</t>
  </si>
  <si>
    <t xml:space="preserve">Information Gathering </t>
  </si>
  <si>
    <t>Project Initalization</t>
  </si>
  <si>
    <t>Information Analysis</t>
  </si>
  <si>
    <t>Sequence Diagrams</t>
  </si>
  <si>
    <t>Database Design</t>
  </si>
  <si>
    <t>Annotated  Interface Designs</t>
  </si>
  <si>
    <t>Test Plans</t>
  </si>
  <si>
    <t>use case 1 : "Add Site" Narrative</t>
  </si>
  <si>
    <t>use case 2 : "Update Site" Narrative</t>
  </si>
  <si>
    <t>use case 3 : "Delete Site" Narrative</t>
  </si>
  <si>
    <t>use case 4 : "Produce Sites Report" Narrative</t>
  </si>
  <si>
    <t>use case 25 : "Assign Land Use" Narrative</t>
  </si>
  <si>
    <t>use case 26 : "Remove Land Use" Narrative</t>
  </si>
  <si>
    <t>use case 28 : "Update Land Use" Narrative</t>
  </si>
  <si>
    <t>use case 30 : "Produce Land Use Report" Narrative</t>
  </si>
  <si>
    <t>use case 1 : "Add Site" Diagram</t>
  </si>
  <si>
    <t>use case 2 : "Update Site" Diagram</t>
  </si>
  <si>
    <t>use case 3 : "Delete Site" Diagram</t>
  </si>
  <si>
    <t>use case 4 : "Produce Sites Report" Diagram</t>
  </si>
  <si>
    <t>use case 25 : "Assign Land Use" Diagram</t>
  </si>
  <si>
    <t>use case 26 : "Remove Land Use" Diagram</t>
  </si>
  <si>
    <t>use case 28 : "Update Land Use" Diagram</t>
  </si>
  <si>
    <t>use case 30 : "Produce Land Use Report" Diagram</t>
  </si>
  <si>
    <t>use case 1 : "Add Site" Interface</t>
  </si>
  <si>
    <t>use case 2 : "Update Site" Interface</t>
  </si>
  <si>
    <t>use case 3 : "Delete Site" Interface</t>
  </si>
  <si>
    <t>use case 4 : "Produce Sites Report" Interface</t>
  </si>
  <si>
    <t>use case 25 : "Assign Land Use" Interface</t>
  </si>
  <si>
    <t>use case 26 : "Remove Land Use" Interface</t>
  </si>
  <si>
    <t>use case 28 : "Update Land Use" Interface</t>
  </si>
  <si>
    <t>use case 30 : "Produce Land Use Report" Interface</t>
  </si>
  <si>
    <t>Design-Level Use Case Narrative</t>
  </si>
  <si>
    <t>Create Database</t>
  </si>
  <si>
    <t>Create Datacontroller</t>
  </si>
  <si>
    <t>"Main Menu" Narrative</t>
  </si>
  <si>
    <t>"Main Menu" Interface</t>
  </si>
  <si>
    <t>"Main Menu" Diagram</t>
  </si>
  <si>
    <t>Create Data Dictionary</t>
  </si>
  <si>
    <t>Create Use Case Interfaces</t>
  </si>
  <si>
    <t>Deploy Program</t>
  </si>
  <si>
    <t>Test program</t>
  </si>
  <si>
    <t>Create Training Material</t>
  </si>
  <si>
    <t>Deployment Plan</t>
  </si>
  <si>
    <t>Deployment Diagram</t>
  </si>
  <si>
    <t>Review Deployment</t>
  </si>
  <si>
    <t>Create Tables</t>
  </si>
  <si>
    <t>Code &amp; Test  for Use Cases</t>
  </si>
  <si>
    <t>Code "Main Menu" Interface</t>
  </si>
  <si>
    <t>Test use case 1 : "Add Site" Interface</t>
  </si>
  <si>
    <t>Test "Main Menu" Interface</t>
  </si>
  <si>
    <t>Test use case 2 : "Update Site" Interface</t>
  </si>
  <si>
    <t>Test use case 3 : "Delete Site" Interface</t>
  </si>
  <si>
    <t>Test use case 4 : "Produce Sites Report" Interface</t>
  </si>
  <si>
    <t>Test use case 25 : "Assign Land Use" Interface</t>
  </si>
  <si>
    <t>Test use case 26 : "Remove Land Use" Interface</t>
  </si>
  <si>
    <t>Test use case 28 : "Update Land Use" Interface</t>
  </si>
  <si>
    <t>Test use case 30 : "Produce Land Use Report" Interface</t>
  </si>
  <si>
    <t>Code use case 30 : "Produce Land Use Report" Interface</t>
  </si>
  <si>
    <t>Code use case 28 : "Update Land Use" Interface</t>
  </si>
  <si>
    <t>Code use case 26 : "Remove Land Use" Interface</t>
  </si>
  <si>
    <t>Code use case 25 : "Assign Land Use" Interface</t>
  </si>
  <si>
    <t>Code use case 4 : "Produce Sites Report" Interface</t>
  </si>
  <si>
    <t>Code use case 3 : "Delete Site" Interface</t>
  </si>
  <si>
    <t>Code use case 2 : "Update Site" Interface</t>
  </si>
  <si>
    <t>Code use case 1 : "Add Site" Interface</t>
  </si>
  <si>
    <t>Intergration test</t>
  </si>
  <si>
    <t>System Test</t>
  </si>
  <si>
    <t>Acceptance test</t>
  </si>
  <si>
    <t>Hardware Configuration</t>
  </si>
  <si>
    <t>Network Configuration</t>
  </si>
  <si>
    <t>Software Configuration</t>
  </si>
  <si>
    <t>User Training Video</t>
  </si>
  <si>
    <t>User Training</t>
  </si>
  <si>
    <t>User Acceptace Testing</t>
  </si>
  <si>
    <t>Risk &amp; Issue Management</t>
  </si>
  <si>
    <t>Issue Matrix</t>
  </si>
  <si>
    <t>Risk Idetification Matrix</t>
  </si>
  <si>
    <t>Physical ERD</t>
  </si>
  <si>
    <t>SCHEMA testing</t>
  </si>
  <si>
    <t>Database test plan</t>
  </si>
  <si>
    <t>Interface test plan</t>
  </si>
  <si>
    <t>Technical Report finalization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</si>
</sst>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4">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590550</xdr:colOff>
      <xdr:row>5</xdr:row>
      <xdr:rowOff>142875</xdr:rowOff>
    </xdr:from>
    <xdr:to>
      <xdr:col>16</xdr:col>
      <xdr:colOff>38100</xdr:colOff>
      <xdr:row>10</xdr:row>
      <xdr:rowOff>89958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46"/>
  <sheetViews>
    <sheetView showGridLines="0" tabSelected="1" topLeftCell="B1" zoomScaleNormal="100" workbookViewId="0">
      <pane ySplit="7" topLeftCell="A132" activePane="bottomLeft" state="frozen"/>
      <selection pane="bottomLeft" activeCell="G146" sqref="G146"/>
    </sheetView>
  </sheetViews>
  <sheetFormatPr defaultColWidth="9.140625" defaultRowHeight="12.75" x14ac:dyDescent="0.2"/>
  <cols>
    <col min="1" max="1" width="6.85546875" style="5" customWidth="1"/>
    <col min="2" max="2" width="50.85546875" style="1" customWidth="1"/>
    <col min="3" max="3" width="7.7109375" style="1" customWidth="1"/>
    <col min="4" max="4" width="3.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134</v>
      </c>
      <c r="B1" s="43"/>
      <c r="C1" s="43"/>
      <c r="D1" s="43"/>
      <c r="E1" s="43"/>
      <c r="F1" s="43"/>
      <c r="I1" s="102"/>
      <c r="K1" s="133" t="s">
        <v>71</v>
      </c>
      <c r="L1" s="133"/>
      <c r="M1" s="133"/>
      <c r="N1" s="133"/>
      <c r="O1" s="133"/>
      <c r="P1" s="133"/>
      <c r="Q1" s="133"/>
      <c r="R1" s="133"/>
      <c r="S1" s="133"/>
      <c r="T1" s="133"/>
      <c r="U1" s="133"/>
      <c r="V1" s="133"/>
      <c r="W1" s="133"/>
      <c r="X1" s="133"/>
      <c r="Y1" s="133"/>
      <c r="Z1" s="133"/>
      <c r="AA1" s="133"/>
      <c r="AB1" s="133"/>
      <c r="AC1" s="133"/>
      <c r="AD1" s="133"/>
      <c r="AE1" s="133"/>
    </row>
    <row r="2" spans="1:66" ht="18" customHeight="1" x14ac:dyDescent="0.2">
      <c r="A2" s="48" t="s">
        <v>135</v>
      </c>
      <c r="B2" s="22"/>
      <c r="C2" s="22"/>
      <c r="D2" s="30"/>
      <c r="E2" s="130"/>
      <c r="F2" s="130"/>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38">
        <v>44459</v>
      </c>
      <c r="D4" s="138"/>
      <c r="E4" s="138"/>
      <c r="F4" s="83"/>
      <c r="G4" s="86" t="s">
        <v>68</v>
      </c>
      <c r="H4" s="101">
        <v>4</v>
      </c>
      <c r="I4" s="84"/>
      <c r="J4" s="46"/>
      <c r="K4" s="135" t="str">
        <f>"Week "&amp;(K6-($C$4-WEEKDAY($C$4,1)+2))/7+1</f>
        <v>Week 4</v>
      </c>
      <c r="L4" s="136"/>
      <c r="M4" s="136"/>
      <c r="N4" s="136"/>
      <c r="O4" s="136"/>
      <c r="P4" s="136"/>
      <c r="Q4" s="137"/>
      <c r="R4" s="135" t="str">
        <f>"Week "&amp;(R6-($C$4-WEEKDAY($C$4,1)+2))/7+1</f>
        <v>Week 5</v>
      </c>
      <c r="S4" s="136"/>
      <c r="T4" s="136"/>
      <c r="U4" s="136"/>
      <c r="V4" s="136"/>
      <c r="W4" s="136"/>
      <c r="X4" s="137"/>
      <c r="Y4" s="135" t="str">
        <f>"Week "&amp;(Y6-($C$4-WEEKDAY($C$4,1)+2))/7+1</f>
        <v>Week 6</v>
      </c>
      <c r="Z4" s="136"/>
      <c r="AA4" s="136"/>
      <c r="AB4" s="136"/>
      <c r="AC4" s="136"/>
      <c r="AD4" s="136"/>
      <c r="AE4" s="137"/>
      <c r="AF4" s="135" t="str">
        <f>"Week "&amp;(AF6-($C$4-WEEKDAY($C$4,1)+2))/7+1</f>
        <v>Week 7</v>
      </c>
      <c r="AG4" s="136"/>
      <c r="AH4" s="136"/>
      <c r="AI4" s="136"/>
      <c r="AJ4" s="136"/>
      <c r="AK4" s="136"/>
      <c r="AL4" s="137"/>
      <c r="AM4" s="135" t="str">
        <f>"Week "&amp;(AM6-($C$4-WEEKDAY($C$4,1)+2))/7+1</f>
        <v>Week 8</v>
      </c>
      <c r="AN4" s="136"/>
      <c r="AO4" s="136"/>
      <c r="AP4" s="136"/>
      <c r="AQ4" s="136"/>
      <c r="AR4" s="136"/>
      <c r="AS4" s="137"/>
      <c r="AT4" s="135" t="str">
        <f>"Week "&amp;(AT6-($C$4-WEEKDAY($C$4,1)+2))/7+1</f>
        <v>Week 9</v>
      </c>
      <c r="AU4" s="136"/>
      <c r="AV4" s="136"/>
      <c r="AW4" s="136"/>
      <c r="AX4" s="136"/>
      <c r="AY4" s="136"/>
      <c r="AZ4" s="137"/>
      <c r="BA4" s="135" t="str">
        <f>"Week "&amp;(BA6-($C$4-WEEKDAY($C$4,1)+2))/7+1</f>
        <v>Week 10</v>
      </c>
      <c r="BB4" s="136"/>
      <c r="BC4" s="136"/>
      <c r="BD4" s="136"/>
      <c r="BE4" s="136"/>
      <c r="BF4" s="136"/>
      <c r="BG4" s="137"/>
      <c r="BH4" s="135" t="str">
        <f>"Week "&amp;(BH6-($C$4-WEEKDAY($C$4,1)+2))/7+1</f>
        <v>Week 11</v>
      </c>
      <c r="BI4" s="136"/>
      <c r="BJ4" s="136"/>
      <c r="BK4" s="136"/>
      <c r="BL4" s="136"/>
      <c r="BM4" s="136"/>
      <c r="BN4" s="137"/>
    </row>
    <row r="5" spans="1:66" ht="17.25" customHeight="1" x14ac:dyDescent="0.2">
      <c r="A5" s="82"/>
      <c r="B5" s="86" t="s">
        <v>70</v>
      </c>
      <c r="C5" s="134" t="s">
        <v>130</v>
      </c>
      <c r="D5" s="134"/>
      <c r="E5" s="134"/>
      <c r="F5" s="85"/>
      <c r="G5" s="85"/>
      <c r="H5" s="85"/>
      <c r="I5" s="85"/>
      <c r="J5" s="46"/>
      <c r="K5" s="139">
        <f>K6</f>
        <v>44480</v>
      </c>
      <c r="L5" s="140"/>
      <c r="M5" s="140"/>
      <c r="N5" s="140"/>
      <c r="O5" s="140"/>
      <c r="P5" s="140"/>
      <c r="Q5" s="141"/>
      <c r="R5" s="139">
        <f>R6</f>
        <v>44487</v>
      </c>
      <c r="S5" s="140"/>
      <c r="T5" s="140"/>
      <c r="U5" s="140"/>
      <c r="V5" s="140"/>
      <c r="W5" s="140"/>
      <c r="X5" s="141"/>
      <c r="Y5" s="139">
        <f>Y6</f>
        <v>44494</v>
      </c>
      <c r="Z5" s="140"/>
      <c r="AA5" s="140"/>
      <c r="AB5" s="140"/>
      <c r="AC5" s="140"/>
      <c r="AD5" s="140"/>
      <c r="AE5" s="141"/>
      <c r="AF5" s="139">
        <f>AF6</f>
        <v>44501</v>
      </c>
      <c r="AG5" s="140"/>
      <c r="AH5" s="140"/>
      <c r="AI5" s="140"/>
      <c r="AJ5" s="140"/>
      <c r="AK5" s="140"/>
      <c r="AL5" s="141"/>
      <c r="AM5" s="139">
        <f>AM6</f>
        <v>44508</v>
      </c>
      <c r="AN5" s="140"/>
      <c r="AO5" s="140"/>
      <c r="AP5" s="140"/>
      <c r="AQ5" s="140"/>
      <c r="AR5" s="140"/>
      <c r="AS5" s="141"/>
      <c r="AT5" s="139">
        <f>AT6</f>
        <v>44515</v>
      </c>
      <c r="AU5" s="140"/>
      <c r="AV5" s="140"/>
      <c r="AW5" s="140"/>
      <c r="AX5" s="140"/>
      <c r="AY5" s="140"/>
      <c r="AZ5" s="141"/>
      <c r="BA5" s="139">
        <f>BA6</f>
        <v>44522</v>
      </c>
      <c r="BB5" s="140"/>
      <c r="BC5" s="140"/>
      <c r="BD5" s="140"/>
      <c r="BE5" s="140"/>
      <c r="BF5" s="140"/>
      <c r="BG5" s="141"/>
      <c r="BH5" s="139">
        <f>BH6</f>
        <v>44529</v>
      </c>
      <c r="BI5" s="140"/>
      <c r="BJ5" s="140"/>
      <c r="BK5" s="140"/>
      <c r="BL5" s="140"/>
      <c r="BM5" s="140"/>
      <c r="BN5" s="141"/>
    </row>
    <row r="6" spans="1:66" x14ac:dyDescent="0.2">
      <c r="A6" s="45"/>
      <c r="B6" s="46"/>
      <c r="C6" s="46"/>
      <c r="D6" s="47"/>
      <c r="E6" s="46"/>
      <c r="F6" s="46"/>
      <c r="G6" s="46"/>
      <c r="H6" s="46"/>
      <c r="I6" s="46"/>
      <c r="J6" s="46"/>
      <c r="K6" s="70">
        <f>C4-WEEKDAY(C4,1)+2+7*(H4-1)</f>
        <v>44480</v>
      </c>
      <c r="L6" s="61">
        <f t="shared" ref="L6:AQ6" si="0">K6+1</f>
        <v>44481</v>
      </c>
      <c r="M6" s="61">
        <f t="shared" si="0"/>
        <v>44482</v>
      </c>
      <c r="N6" s="61">
        <f t="shared" si="0"/>
        <v>44483</v>
      </c>
      <c r="O6" s="61">
        <f t="shared" si="0"/>
        <v>44484</v>
      </c>
      <c r="P6" s="61">
        <f t="shared" si="0"/>
        <v>44485</v>
      </c>
      <c r="Q6" s="71">
        <f t="shared" si="0"/>
        <v>44486</v>
      </c>
      <c r="R6" s="70">
        <f t="shared" si="0"/>
        <v>44487</v>
      </c>
      <c r="S6" s="61">
        <f t="shared" si="0"/>
        <v>44488</v>
      </c>
      <c r="T6" s="61">
        <f t="shared" si="0"/>
        <v>44489</v>
      </c>
      <c r="U6" s="61">
        <f t="shared" si="0"/>
        <v>44490</v>
      </c>
      <c r="V6" s="61">
        <f t="shared" si="0"/>
        <v>44491</v>
      </c>
      <c r="W6" s="61">
        <f t="shared" si="0"/>
        <v>44492</v>
      </c>
      <c r="X6" s="71">
        <f t="shared" si="0"/>
        <v>44493</v>
      </c>
      <c r="Y6" s="70">
        <f t="shared" si="0"/>
        <v>44494</v>
      </c>
      <c r="Z6" s="61">
        <f t="shared" si="0"/>
        <v>44495</v>
      </c>
      <c r="AA6" s="61">
        <f t="shared" si="0"/>
        <v>44496</v>
      </c>
      <c r="AB6" s="61">
        <f t="shared" si="0"/>
        <v>44497</v>
      </c>
      <c r="AC6" s="61">
        <f t="shared" si="0"/>
        <v>44498</v>
      </c>
      <c r="AD6" s="61">
        <f t="shared" si="0"/>
        <v>44499</v>
      </c>
      <c r="AE6" s="71">
        <f t="shared" si="0"/>
        <v>44500</v>
      </c>
      <c r="AF6" s="70">
        <f t="shared" si="0"/>
        <v>44501</v>
      </c>
      <c r="AG6" s="61">
        <f t="shared" si="0"/>
        <v>44502</v>
      </c>
      <c r="AH6" s="61">
        <f t="shared" si="0"/>
        <v>44503</v>
      </c>
      <c r="AI6" s="61">
        <f t="shared" si="0"/>
        <v>44504</v>
      </c>
      <c r="AJ6" s="61">
        <f t="shared" si="0"/>
        <v>44505</v>
      </c>
      <c r="AK6" s="61">
        <f t="shared" si="0"/>
        <v>44506</v>
      </c>
      <c r="AL6" s="71">
        <f t="shared" si="0"/>
        <v>44507</v>
      </c>
      <c r="AM6" s="70">
        <f t="shared" si="0"/>
        <v>44508</v>
      </c>
      <c r="AN6" s="61">
        <f t="shared" si="0"/>
        <v>44509</v>
      </c>
      <c r="AO6" s="61">
        <f t="shared" si="0"/>
        <v>44510</v>
      </c>
      <c r="AP6" s="61">
        <f t="shared" si="0"/>
        <v>44511</v>
      </c>
      <c r="AQ6" s="61">
        <f t="shared" si="0"/>
        <v>44512</v>
      </c>
      <c r="AR6" s="61">
        <f t="shared" ref="AR6:BN6" si="1">AQ6+1</f>
        <v>44513</v>
      </c>
      <c r="AS6" s="71">
        <f t="shared" si="1"/>
        <v>44514</v>
      </c>
      <c r="AT6" s="70">
        <f t="shared" si="1"/>
        <v>44515</v>
      </c>
      <c r="AU6" s="61">
        <f t="shared" si="1"/>
        <v>44516</v>
      </c>
      <c r="AV6" s="61">
        <f t="shared" si="1"/>
        <v>44517</v>
      </c>
      <c r="AW6" s="61">
        <f t="shared" si="1"/>
        <v>44518</v>
      </c>
      <c r="AX6" s="61">
        <f t="shared" si="1"/>
        <v>44519</v>
      </c>
      <c r="AY6" s="61">
        <f t="shared" si="1"/>
        <v>44520</v>
      </c>
      <c r="AZ6" s="71">
        <f t="shared" si="1"/>
        <v>44521</v>
      </c>
      <c r="BA6" s="70">
        <f t="shared" si="1"/>
        <v>44522</v>
      </c>
      <c r="BB6" s="61">
        <f t="shared" si="1"/>
        <v>44523</v>
      </c>
      <c r="BC6" s="61">
        <f t="shared" si="1"/>
        <v>44524</v>
      </c>
      <c r="BD6" s="61">
        <f t="shared" si="1"/>
        <v>44525</v>
      </c>
      <c r="BE6" s="61">
        <f t="shared" si="1"/>
        <v>44526</v>
      </c>
      <c r="BF6" s="61">
        <f t="shared" si="1"/>
        <v>44527</v>
      </c>
      <c r="BG6" s="71">
        <f t="shared" si="1"/>
        <v>44528</v>
      </c>
      <c r="BH6" s="70">
        <f t="shared" si="1"/>
        <v>44529</v>
      </c>
      <c r="BI6" s="61">
        <f t="shared" si="1"/>
        <v>44530</v>
      </c>
      <c r="BJ6" s="61">
        <f t="shared" si="1"/>
        <v>44531</v>
      </c>
      <c r="BK6" s="61">
        <f t="shared" si="1"/>
        <v>44532</v>
      </c>
      <c r="BL6" s="61">
        <f t="shared" si="1"/>
        <v>44533</v>
      </c>
      <c r="BM6" s="61">
        <f t="shared" si="1"/>
        <v>44534</v>
      </c>
      <c r="BN6" s="71">
        <f t="shared" si="1"/>
        <v>44535</v>
      </c>
    </row>
    <row r="7" spans="1:66" s="96" customFormat="1" ht="24" customHeight="1"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153</v>
      </c>
      <c r="C8" s="64"/>
      <c r="D8" s="65"/>
      <c r="E8" s="66"/>
      <c r="F8" s="87" t="str">
        <f>IF(ISBLANK(E8)," - ",IF(G8=0,E8,E8+G8-1))</f>
        <v xml:space="preserve"> - </v>
      </c>
      <c r="G8" s="67"/>
      <c r="H8" s="68"/>
      <c r="I8" s="69" t="str">
        <f t="shared" ref="I8:I131"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customHeight="1" x14ac:dyDescent="0.2">
      <c r="A9" s="56" t="str">
        <f t="shared" ref="A9:A4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136</v>
      </c>
      <c r="C9" s="57" t="s">
        <v>130</v>
      </c>
      <c r="D9" s="99"/>
      <c r="E9" s="75">
        <v>44459</v>
      </c>
      <c r="F9" s="76">
        <f>IF(ISBLANK(E9)," - ",IF(G9=0,E9,E9+G9-1))</f>
        <v>44459</v>
      </c>
      <c r="G9" s="58">
        <v>1</v>
      </c>
      <c r="H9" s="59">
        <v>1</v>
      </c>
      <c r="I9" s="60">
        <f t="shared" si="4"/>
        <v>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1" customFormat="1" ht="18" customHeight="1" x14ac:dyDescent="0.2">
      <c r="A10" s="49" t="str">
        <f>IF(ISERROR(VALUE(SUBSTITUTE(prevWBS,".",""))),"1",IF(ISERROR(FIND("`",SUBSTITUTE(prevWBS,".","`",1))),TEXT(VALUE(prevWBS)+1,"#"),TEXT(VALUE(LEFT(prevWBS,FIND("`",SUBSTITUTE(prevWBS,".","`",1))-1))+1,"#")))</f>
        <v>2</v>
      </c>
      <c r="B10" s="50" t="s">
        <v>154</v>
      </c>
      <c r="D10" s="52"/>
      <c r="E10" s="77"/>
      <c r="F10" s="77" t="str">
        <f t="shared" ref="F10" si="6">IF(ISBLANK(E10)," - ",IF(G10=0,E10,E10+G10-1))</f>
        <v xml:space="preserve"> - </v>
      </c>
      <c r="G10" s="53"/>
      <c r="H10" s="54"/>
      <c r="I10" s="55" t="str">
        <f t="shared" si="4"/>
        <v xml:space="preserve"> - </v>
      </c>
      <c r="J10" s="74"/>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row>
    <row r="11" spans="1:66" s="57" customFormat="1" ht="18" customHeight="1"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98" t="s">
        <v>140</v>
      </c>
      <c r="D11" s="99"/>
      <c r="E11" s="75">
        <v>44459</v>
      </c>
      <c r="F11" s="76">
        <f t="shared" ref="F11:F12" si="7">IF(ISBLANK(E11)," - ",IF(G11=0,E11,E11+G11-1))</f>
        <v>44463</v>
      </c>
      <c r="G11" s="58">
        <v>5</v>
      </c>
      <c r="H11" s="59">
        <v>1</v>
      </c>
      <c r="I11" s="60">
        <f t="shared" ref="I11:I12" si="8">IF(OR(F11=0,E11=0)," - ",NETWORKDAYS(E11,F11))</f>
        <v>5</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customHeight="1"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100" t="s">
        <v>144</v>
      </c>
      <c r="D12" s="99"/>
      <c r="E12" s="75">
        <v>44459</v>
      </c>
      <c r="F12" s="76">
        <f t="shared" si="7"/>
        <v>44460</v>
      </c>
      <c r="G12" s="58">
        <v>2</v>
      </c>
      <c r="H12" s="59">
        <v>1</v>
      </c>
      <c r="I12" s="60">
        <f t="shared" si="8"/>
        <v>2</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customHeight="1"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3" s="100" t="s">
        <v>145</v>
      </c>
      <c r="D13" s="99"/>
      <c r="E13" s="75">
        <v>44459</v>
      </c>
      <c r="F13" s="76">
        <f t="shared" ref="F13:F15" si="9">IF(ISBLANK(E13)," - ",IF(G13=0,E13,E13+G13-1))</f>
        <v>44460</v>
      </c>
      <c r="G13" s="58">
        <v>2</v>
      </c>
      <c r="H13" s="59">
        <v>1</v>
      </c>
      <c r="I13" s="60">
        <f t="shared" ref="I13:I15" si="10">IF(OR(F13=0,E13=0)," - ",NETWORKDAYS(E13,F13))</f>
        <v>2</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customHeight="1"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4" s="100" t="s">
        <v>146</v>
      </c>
      <c r="D14" s="99"/>
      <c r="E14" s="75">
        <v>44459</v>
      </c>
      <c r="F14" s="76">
        <f t="shared" si="9"/>
        <v>44460</v>
      </c>
      <c r="G14" s="58">
        <v>2</v>
      </c>
      <c r="H14" s="59">
        <v>1</v>
      </c>
      <c r="I14" s="60">
        <f t="shared" si="10"/>
        <v>2</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customHeight="1" x14ac:dyDescent="0.2">
      <c r="A1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15" s="100" t="s">
        <v>147</v>
      </c>
      <c r="D15" s="99"/>
      <c r="E15" s="75">
        <v>44459</v>
      </c>
      <c r="F15" s="76">
        <f t="shared" si="9"/>
        <v>44460</v>
      </c>
      <c r="G15" s="58">
        <v>2</v>
      </c>
      <c r="H15" s="59">
        <v>1</v>
      </c>
      <c r="I15" s="60">
        <f t="shared" si="10"/>
        <v>2</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customHeight="1" x14ac:dyDescent="0.2">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8" t="s">
        <v>143</v>
      </c>
      <c r="D16" s="99"/>
      <c r="E16" s="75">
        <v>44459</v>
      </c>
      <c r="F16" s="76">
        <f t="shared" ref="F16:F23" si="11">IF(ISBLANK(E16)," - ",IF(G16=0,E16,E16+G16-1))</f>
        <v>44459</v>
      </c>
      <c r="G16" s="58">
        <v>1</v>
      </c>
      <c r="H16" s="59">
        <v>1</v>
      </c>
      <c r="I16" s="60">
        <f t="shared" ref="I16:I23" si="12">IF(OR(F16=0,E16=0)," - ",NETWORKDAYS(E16,F16))</f>
        <v>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customHeight="1"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100" t="s">
        <v>148</v>
      </c>
      <c r="D17" s="99"/>
      <c r="E17" s="75">
        <v>44459</v>
      </c>
      <c r="F17" s="76">
        <f t="shared" si="11"/>
        <v>44459</v>
      </c>
      <c r="G17" s="58">
        <v>1</v>
      </c>
      <c r="H17" s="59">
        <v>1</v>
      </c>
      <c r="I17" s="60">
        <f t="shared" si="12"/>
        <v>1</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customHeight="1" x14ac:dyDescent="0.2">
      <c r="A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8" s="100" t="s">
        <v>149</v>
      </c>
      <c r="D18" s="99"/>
      <c r="E18" s="75">
        <v>44459</v>
      </c>
      <c r="F18" s="76">
        <f t="shared" si="11"/>
        <v>44459</v>
      </c>
      <c r="G18" s="58">
        <v>1</v>
      </c>
      <c r="H18" s="59">
        <v>1</v>
      </c>
      <c r="I18" s="60">
        <f t="shared" si="12"/>
        <v>1</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customHeight="1"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19" s="100" t="s">
        <v>150</v>
      </c>
      <c r="D19" s="99"/>
      <c r="E19" s="75">
        <v>44459</v>
      </c>
      <c r="F19" s="76">
        <f t="shared" si="11"/>
        <v>44459</v>
      </c>
      <c r="G19" s="58">
        <v>1</v>
      </c>
      <c r="H19" s="59">
        <v>1</v>
      </c>
      <c r="I19" s="60">
        <f t="shared" si="12"/>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customHeight="1"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98" t="s">
        <v>142</v>
      </c>
      <c r="D20" s="99"/>
      <c r="E20" s="75">
        <v>44459</v>
      </c>
      <c r="F20" s="76">
        <f t="shared" si="11"/>
        <v>44459</v>
      </c>
      <c r="G20" s="58">
        <v>1</v>
      </c>
      <c r="H20" s="59">
        <v>1</v>
      </c>
      <c r="I20" s="60">
        <f t="shared" si="12"/>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customHeight="1" x14ac:dyDescent="0.2">
      <c r="A2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1" s="100" t="s">
        <v>151</v>
      </c>
      <c r="D21" s="99"/>
      <c r="E21" s="75">
        <v>44459</v>
      </c>
      <c r="F21" s="76">
        <f t="shared" si="11"/>
        <v>44459</v>
      </c>
      <c r="G21" s="58">
        <v>1</v>
      </c>
      <c r="H21" s="59">
        <v>1</v>
      </c>
      <c r="I21" s="60">
        <f t="shared" si="12"/>
        <v>1</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customHeight="1" x14ac:dyDescent="0.2">
      <c r="A2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2" s="100" t="s">
        <v>152</v>
      </c>
      <c r="D22" s="99"/>
      <c r="E22" s="75">
        <v>44459</v>
      </c>
      <c r="F22" s="76">
        <f t="shared" si="11"/>
        <v>44459</v>
      </c>
      <c r="G22" s="58">
        <v>1</v>
      </c>
      <c r="H22" s="59">
        <v>1</v>
      </c>
      <c r="I22" s="60">
        <f t="shared" si="12"/>
        <v>1</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1" customFormat="1" ht="18" customHeight="1" x14ac:dyDescent="0.2">
      <c r="A23" s="49" t="str">
        <f>IF(ISERROR(VALUE(SUBSTITUTE(prevWBS,".",""))),"1",IF(ISERROR(FIND("`",SUBSTITUTE(prevWBS,".","`",1))),TEXT(VALUE(prevWBS)+1,"#"),TEXT(VALUE(LEFT(prevWBS,FIND("`",SUBSTITUTE(prevWBS,".","`",1))-1))+1,"#")))</f>
        <v>3</v>
      </c>
      <c r="B23" s="50" t="s">
        <v>155</v>
      </c>
      <c r="D23" s="52"/>
      <c r="E23" s="77"/>
      <c r="F23" s="77" t="str">
        <f t="shared" si="11"/>
        <v xml:space="preserve"> - </v>
      </c>
      <c r="G23" s="53"/>
      <c r="H23" s="54"/>
      <c r="I23" s="55" t="str">
        <f t="shared" si="12"/>
        <v xml:space="preserve"> - </v>
      </c>
      <c r="J23" s="74"/>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row>
    <row r="24" spans="1:66" s="57" customFormat="1" ht="18" customHeight="1"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98" t="s">
        <v>227</v>
      </c>
      <c r="D24" s="99"/>
      <c r="E24" s="75">
        <v>44460</v>
      </c>
      <c r="F24" s="76">
        <f t="shared" ref="F24:F26" si="13">IF(ISBLANK(E24)," - ",IF(G24=0,E24,E24+G24-1))</f>
        <v>44460</v>
      </c>
      <c r="G24" s="58">
        <v>1</v>
      </c>
      <c r="H24" s="59">
        <v>1</v>
      </c>
      <c r="I24" s="60">
        <f t="shared" ref="I24:I26" si="14">IF(OR(F24=0,E24=0)," - ",NETWORKDAYS(E24,F24))</f>
        <v>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customHeight="1" x14ac:dyDescent="0.2">
      <c r="A25" s="56" t="str">
        <f t="shared" ref="A25:A26" si="1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100" t="s">
        <v>229</v>
      </c>
      <c r="D25" s="99"/>
      <c r="E25" s="75">
        <v>44460</v>
      </c>
      <c r="F25" s="76">
        <f t="shared" si="13"/>
        <v>44460</v>
      </c>
      <c r="G25" s="58">
        <v>1</v>
      </c>
      <c r="H25" s="59">
        <v>1</v>
      </c>
      <c r="I25" s="60">
        <f t="shared" si="14"/>
        <v>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customHeight="1" x14ac:dyDescent="0.2">
      <c r="A26" s="56" t="str">
        <f t="shared" si="15"/>
        <v>3.1.2</v>
      </c>
      <c r="B26" s="100" t="s">
        <v>228</v>
      </c>
      <c r="D26" s="99"/>
      <c r="E26" s="75">
        <v>44460</v>
      </c>
      <c r="F26" s="76">
        <f t="shared" si="13"/>
        <v>44460</v>
      </c>
      <c r="G26" s="58">
        <v>0</v>
      </c>
      <c r="H26" s="59">
        <v>0</v>
      </c>
      <c r="I26" s="60">
        <f t="shared" si="14"/>
        <v>1</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customHeight="1" x14ac:dyDescent="0.2">
      <c r="A27" s="56" t="str">
        <f t="shared" si="5"/>
        <v>3.2</v>
      </c>
      <c r="B27" s="98" t="s">
        <v>139</v>
      </c>
      <c r="D27" s="99"/>
      <c r="E27" s="75">
        <v>44466</v>
      </c>
      <c r="F27" s="76">
        <f t="shared" ref="F27:F28" si="16">IF(ISBLANK(E27)," - ",IF(G27=0,E27,E27+G27-1))</f>
        <v>44470</v>
      </c>
      <c r="G27" s="58">
        <v>5</v>
      </c>
      <c r="H27" s="59">
        <v>0</v>
      </c>
      <c r="I27" s="60">
        <f t="shared" ref="I27:I28" si="17">IF(OR(F27=0,E27=0)," - ",NETWORKDAYS(E27,F27))</f>
        <v>5</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customHeight="1" x14ac:dyDescent="0.2">
      <c r="A28" s="56" t="str">
        <f t="shared" ref="A28:A36"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28" s="100" t="s">
        <v>187</v>
      </c>
      <c r="D28" s="99"/>
      <c r="E28" s="75">
        <v>44466</v>
      </c>
      <c r="F28" s="76">
        <f t="shared" si="16"/>
        <v>44470</v>
      </c>
      <c r="G28" s="58">
        <v>5</v>
      </c>
      <c r="H28" s="59">
        <v>0</v>
      </c>
      <c r="I28" s="60">
        <f t="shared" si="17"/>
        <v>5</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customHeight="1" x14ac:dyDescent="0.2">
      <c r="A29" s="56" t="str">
        <f t="shared" si="18"/>
        <v>3.2.2</v>
      </c>
      <c r="B29" s="100" t="s">
        <v>160</v>
      </c>
      <c r="D29" s="99"/>
      <c r="E29" s="75">
        <v>44466</v>
      </c>
      <c r="F29" s="76">
        <f t="shared" ref="F29:F131" si="19">IF(ISBLANK(E29)," - ",IF(G29=0,E29,E29+G29-1))</f>
        <v>44470</v>
      </c>
      <c r="G29" s="58">
        <v>5</v>
      </c>
      <c r="H29" s="59">
        <v>0</v>
      </c>
      <c r="I29" s="60">
        <f t="shared" si="4"/>
        <v>5</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customHeight="1" x14ac:dyDescent="0.2">
      <c r="A30" s="56" t="str">
        <f t="shared" si="18"/>
        <v>3.2.3</v>
      </c>
      <c r="B30" s="100" t="s">
        <v>161</v>
      </c>
      <c r="D30" s="99"/>
      <c r="E30" s="75">
        <v>44466</v>
      </c>
      <c r="F30" s="76">
        <f t="shared" si="19"/>
        <v>44470</v>
      </c>
      <c r="G30" s="58">
        <v>5</v>
      </c>
      <c r="H30" s="59">
        <v>0</v>
      </c>
      <c r="I30" s="60">
        <f t="shared" si="4"/>
        <v>5</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customHeight="1" x14ac:dyDescent="0.2">
      <c r="A31" s="56" t="str">
        <f t="shared" si="18"/>
        <v>3.2.4</v>
      </c>
      <c r="B31" s="100" t="s">
        <v>162</v>
      </c>
      <c r="D31" s="99"/>
      <c r="E31" s="75">
        <v>44466</v>
      </c>
      <c r="F31" s="76">
        <f t="shared" si="19"/>
        <v>44470</v>
      </c>
      <c r="G31" s="58">
        <v>5</v>
      </c>
      <c r="H31" s="59">
        <v>0</v>
      </c>
      <c r="I31" s="60">
        <f t="shared" si="4"/>
        <v>5</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customHeight="1" x14ac:dyDescent="0.2">
      <c r="A32" s="56" t="str">
        <f t="shared" si="18"/>
        <v>3.2.5</v>
      </c>
      <c r="B32" s="100" t="s">
        <v>163</v>
      </c>
      <c r="D32" s="99"/>
      <c r="E32" s="75">
        <v>44466</v>
      </c>
      <c r="F32" s="76">
        <f t="shared" si="19"/>
        <v>44470</v>
      </c>
      <c r="G32" s="58">
        <v>5</v>
      </c>
      <c r="H32" s="59">
        <v>0</v>
      </c>
      <c r="I32" s="60">
        <f t="shared" si="4"/>
        <v>5</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customHeight="1" x14ac:dyDescent="0.2">
      <c r="A33" s="56" t="str">
        <f t="shared" si="18"/>
        <v>3.2.6</v>
      </c>
      <c r="B33" s="100" t="s">
        <v>164</v>
      </c>
      <c r="D33" s="99"/>
      <c r="E33" s="75">
        <v>44466</v>
      </c>
      <c r="F33" s="76">
        <f t="shared" si="19"/>
        <v>44470</v>
      </c>
      <c r="G33" s="58">
        <v>5</v>
      </c>
      <c r="H33" s="59">
        <v>0</v>
      </c>
      <c r="I33" s="60">
        <f t="shared" si="4"/>
        <v>5</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customHeight="1" x14ac:dyDescent="0.2">
      <c r="A34" s="56" t="str">
        <f t="shared" si="18"/>
        <v>3.2.7</v>
      </c>
      <c r="B34" s="100" t="s">
        <v>165</v>
      </c>
      <c r="D34" s="99"/>
      <c r="E34" s="75">
        <v>44466</v>
      </c>
      <c r="F34" s="76">
        <f t="shared" si="19"/>
        <v>44470</v>
      </c>
      <c r="G34" s="58">
        <v>5</v>
      </c>
      <c r="H34" s="59">
        <v>0</v>
      </c>
      <c r="I34" s="60">
        <f t="shared" si="4"/>
        <v>5</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customHeight="1" x14ac:dyDescent="0.2">
      <c r="A35" s="56" t="str">
        <f t="shared" si="18"/>
        <v>3.2.8</v>
      </c>
      <c r="B35" s="100" t="s">
        <v>166</v>
      </c>
      <c r="D35" s="99"/>
      <c r="E35" s="75">
        <v>44466</v>
      </c>
      <c r="F35" s="76">
        <f t="shared" si="19"/>
        <v>44470</v>
      </c>
      <c r="G35" s="58">
        <v>5</v>
      </c>
      <c r="H35" s="59">
        <v>0</v>
      </c>
      <c r="I35" s="60">
        <f t="shared" si="4"/>
        <v>5</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customHeight="1" x14ac:dyDescent="0.2">
      <c r="A36" s="56" t="str">
        <f t="shared" si="18"/>
        <v>3.2.9</v>
      </c>
      <c r="B36" s="100" t="s">
        <v>167</v>
      </c>
      <c r="D36" s="99"/>
      <c r="E36" s="75">
        <v>44466</v>
      </c>
      <c r="F36" s="76">
        <f t="shared" si="19"/>
        <v>44470</v>
      </c>
      <c r="G36" s="58">
        <v>5</v>
      </c>
      <c r="H36" s="59">
        <v>0</v>
      </c>
      <c r="I36" s="60">
        <f t="shared" si="4"/>
        <v>5</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customHeight="1" x14ac:dyDescent="0.2">
      <c r="A37" s="56" t="str">
        <f t="shared" si="5"/>
        <v>3.3</v>
      </c>
      <c r="B37" s="98" t="s">
        <v>138</v>
      </c>
      <c r="D37" s="99"/>
      <c r="E37" s="75">
        <v>44466</v>
      </c>
      <c r="F37" s="76">
        <f t="shared" ref="F37:F46" si="20">IF(ISBLANK(E37)," - ",IF(G37=0,E37,E37+G37-1))</f>
        <v>44470</v>
      </c>
      <c r="G37" s="58">
        <v>5</v>
      </c>
      <c r="H37" s="59">
        <v>0</v>
      </c>
      <c r="I37" s="60">
        <f t="shared" ref="I37:I46" si="21">IF(OR(F37=0,E37=0)," - ",NETWORKDAYS(E37,F37))</f>
        <v>5</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customHeight="1" x14ac:dyDescent="0.2">
      <c r="A38" s="56" t="str">
        <f t="shared" ref="A38:A46"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8" s="100" t="s">
        <v>189</v>
      </c>
      <c r="D38" s="99"/>
      <c r="E38" s="75">
        <v>44466</v>
      </c>
      <c r="F38" s="76">
        <f t="shared" si="20"/>
        <v>44470</v>
      </c>
      <c r="G38" s="58">
        <v>5</v>
      </c>
      <c r="H38" s="59">
        <v>0</v>
      </c>
      <c r="I38" s="60">
        <f t="shared" si="21"/>
        <v>5</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18" customHeight="1" x14ac:dyDescent="0.2">
      <c r="A39" s="56" t="str">
        <f t="shared" si="22"/>
        <v>3.3.2</v>
      </c>
      <c r="B39" s="100" t="s">
        <v>168</v>
      </c>
      <c r="D39" s="99"/>
      <c r="E39" s="75">
        <v>44466</v>
      </c>
      <c r="F39" s="76">
        <f t="shared" si="20"/>
        <v>44470</v>
      </c>
      <c r="G39" s="58">
        <v>5</v>
      </c>
      <c r="H39" s="59">
        <v>0</v>
      </c>
      <c r="I39" s="60">
        <f t="shared" si="21"/>
        <v>5</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18" customHeight="1" x14ac:dyDescent="0.2">
      <c r="A40" s="56" t="str">
        <f t="shared" si="22"/>
        <v>3.3.3</v>
      </c>
      <c r="B40" s="100" t="s">
        <v>169</v>
      </c>
      <c r="D40" s="99"/>
      <c r="E40" s="75">
        <v>44466</v>
      </c>
      <c r="F40" s="76">
        <f t="shared" si="20"/>
        <v>44470</v>
      </c>
      <c r="G40" s="58">
        <v>5</v>
      </c>
      <c r="H40" s="59">
        <v>0</v>
      </c>
      <c r="I40" s="60">
        <f t="shared" si="21"/>
        <v>5</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customHeight="1" x14ac:dyDescent="0.2">
      <c r="A41" s="56" t="str">
        <f t="shared" si="22"/>
        <v>3.3.4</v>
      </c>
      <c r="B41" s="100" t="s">
        <v>170</v>
      </c>
      <c r="D41" s="99"/>
      <c r="E41" s="75">
        <v>44466</v>
      </c>
      <c r="F41" s="76">
        <f t="shared" si="20"/>
        <v>44470</v>
      </c>
      <c r="G41" s="58">
        <v>5</v>
      </c>
      <c r="H41" s="59">
        <v>0</v>
      </c>
      <c r="I41" s="60">
        <f t="shared" si="21"/>
        <v>5</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customHeight="1" x14ac:dyDescent="0.2">
      <c r="A42" s="56" t="str">
        <f t="shared" si="22"/>
        <v>3.3.5</v>
      </c>
      <c r="B42" s="100" t="s">
        <v>171</v>
      </c>
      <c r="D42" s="99"/>
      <c r="E42" s="75">
        <v>44466</v>
      </c>
      <c r="F42" s="76">
        <f t="shared" si="20"/>
        <v>44470</v>
      </c>
      <c r="G42" s="58">
        <v>5</v>
      </c>
      <c r="H42" s="59">
        <v>0</v>
      </c>
      <c r="I42" s="60">
        <f t="shared" si="21"/>
        <v>5</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customHeight="1" x14ac:dyDescent="0.2">
      <c r="A43" s="56" t="str">
        <f t="shared" si="22"/>
        <v>3.3.6</v>
      </c>
      <c r="B43" s="100" t="s">
        <v>172</v>
      </c>
      <c r="D43" s="99"/>
      <c r="E43" s="75">
        <v>44466</v>
      </c>
      <c r="F43" s="76">
        <f t="shared" si="20"/>
        <v>44470</v>
      </c>
      <c r="G43" s="58">
        <v>5</v>
      </c>
      <c r="H43" s="59">
        <v>0</v>
      </c>
      <c r="I43" s="60">
        <f t="shared" si="21"/>
        <v>5</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customHeight="1" x14ac:dyDescent="0.2">
      <c r="A44" s="56" t="str">
        <f t="shared" si="22"/>
        <v>3.3.7</v>
      </c>
      <c r="B44" s="100" t="s">
        <v>173</v>
      </c>
      <c r="D44" s="99"/>
      <c r="E44" s="75">
        <v>44466</v>
      </c>
      <c r="F44" s="76">
        <f t="shared" si="20"/>
        <v>44470</v>
      </c>
      <c r="G44" s="58">
        <v>5</v>
      </c>
      <c r="H44" s="59">
        <v>0</v>
      </c>
      <c r="I44" s="60">
        <f t="shared" si="21"/>
        <v>5</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customHeight="1" x14ac:dyDescent="0.2">
      <c r="A45" s="56" t="str">
        <f t="shared" si="22"/>
        <v>3.3.8</v>
      </c>
      <c r="B45" s="100" t="s">
        <v>174</v>
      </c>
      <c r="D45" s="99"/>
      <c r="E45" s="75">
        <v>44466</v>
      </c>
      <c r="F45" s="76">
        <f t="shared" si="20"/>
        <v>44470</v>
      </c>
      <c r="G45" s="58">
        <v>5</v>
      </c>
      <c r="H45" s="59">
        <v>0</v>
      </c>
      <c r="I45" s="60">
        <f t="shared" si="21"/>
        <v>5</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customHeight="1" x14ac:dyDescent="0.2">
      <c r="A46" s="56" t="str">
        <f t="shared" si="22"/>
        <v>3.3.9</v>
      </c>
      <c r="B46" s="100" t="s">
        <v>175</v>
      </c>
      <c r="D46" s="99"/>
      <c r="E46" s="75">
        <v>44466</v>
      </c>
      <c r="F46" s="76">
        <f t="shared" si="20"/>
        <v>44470</v>
      </c>
      <c r="G46" s="58">
        <v>5</v>
      </c>
      <c r="H46" s="59">
        <v>0</v>
      </c>
      <c r="I46" s="60">
        <f t="shared" si="21"/>
        <v>5</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customHeight="1" x14ac:dyDescent="0.2">
      <c r="A47" s="56" t="str">
        <f t="shared" si="5"/>
        <v>3.4</v>
      </c>
      <c r="B47" s="98" t="s">
        <v>141</v>
      </c>
      <c r="D47" s="99"/>
      <c r="E47" s="75">
        <v>44466</v>
      </c>
      <c r="F47" s="76">
        <f t="shared" si="19"/>
        <v>44470</v>
      </c>
      <c r="G47" s="58">
        <v>5</v>
      </c>
      <c r="H47" s="59">
        <v>0</v>
      </c>
      <c r="I47" s="60">
        <f t="shared" si="4"/>
        <v>5</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18" customHeight="1" x14ac:dyDescent="0.2">
      <c r="A48" s="56" t="str">
        <f t="shared" ref="A48:A56" si="2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48" s="100" t="s">
        <v>189</v>
      </c>
      <c r="D48" s="99"/>
      <c r="E48" s="75">
        <v>44466</v>
      </c>
      <c r="F48" s="76">
        <f t="shared" si="19"/>
        <v>44470</v>
      </c>
      <c r="G48" s="58">
        <v>5</v>
      </c>
      <c r="H48" s="59">
        <v>0</v>
      </c>
      <c r="I48" s="60">
        <f t="shared" si="4"/>
        <v>5</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18" customHeight="1" x14ac:dyDescent="0.2">
      <c r="A49" s="56" t="str">
        <f t="shared" si="23"/>
        <v>3.4.2</v>
      </c>
      <c r="B49" s="100" t="s">
        <v>168</v>
      </c>
      <c r="D49" s="99"/>
      <c r="E49" s="75">
        <v>44466</v>
      </c>
      <c r="F49" s="76">
        <f t="shared" ref="F49:F56" si="24">IF(ISBLANK(E49)," - ",IF(G49=0,E49,E49+G49-1))</f>
        <v>44470</v>
      </c>
      <c r="G49" s="58">
        <v>5</v>
      </c>
      <c r="H49" s="59">
        <v>0</v>
      </c>
      <c r="I49" s="60">
        <f t="shared" ref="I49:I56" si="25">IF(OR(F49=0,E49=0)," - ",NETWORKDAYS(E49,F49))</f>
        <v>5</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customHeight="1" x14ac:dyDescent="0.2">
      <c r="A50" s="56" t="str">
        <f t="shared" si="23"/>
        <v>3.4.3</v>
      </c>
      <c r="B50" s="100" t="s">
        <v>169</v>
      </c>
      <c r="D50" s="99"/>
      <c r="E50" s="75">
        <v>44466</v>
      </c>
      <c r="F50" s="76">
        <f t="shared" si="24"/>
        <v>44470</v>
      </c>
      <c r="G50" s="58">
        <v>5</v>
      </c>
      <c r="H50" s="59">
        <v>0</v>
      </c>
      <c r="I50" s="60">
        <f t="shared" si="25"/>
        <v>5</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customHeight="1" x14ac:dyDescent="0.2">
      <c r="A51" s="56" t="str">
        <f t="shared" si="23"/>
        <v>3.4.4</v>
      </c>
      <c r="B51" s="100" t="s">
        <v>170</v>
      </c>
      <c r="D51" s="99"/>
      <c r="E51" s="75">
        <v>44466</v>
      </c>
      <c r="F51" s="76">
        <f t="shared" si="24"/>
        <v>44470</v>
      </c>
      <c r="G51" s="58">
        <v>5</v>
      </c>
      <c r="H51" s="59">
        <v>0</v>
      </c>
      <c r="I51" s="60">
        <f t="shared" si="25"/>
        <v>5</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customHeight="1" x14ac:dyDescent="0.2">
      <c r="A52" s="56" t="str">
        <f t="shared" si="23"/>
        <v>3.4.5</v>
      </c>
      <c r="B52" s="100" t="s">
        <v>171</v>
      </c>
      <c r="D52" s="99"/>
      <c r="E52" s="75">
        <v>44466</v>
      </c>
      <c r="F52" s="76">
        <f t="shared" si="24"/>
        <v>44470</v>
      </c>
      <c r="G52" s="58">
        <v>5</v>
      </c>
      <c r="H52" s="59">
        <v>0</v>
      </c>
      <c r="I52" s="60">
        <f t="shared" si="25"/>
        <v>5</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customHeight="1" x14ac:dyDescent="0.2">
      <c r="A53" s="56" t="str">
        <f t="shared" si="23"/>
        <v>3.4.6</v>
      </c>
      <c r="B53" s="100" t="s">
        <v>172</v>
      </c>
      <c r="D53" s="99"/>
      <c r="E53" s="75">
        <v>44466</v>
      </c>
      <c r="F53" s="76">
        <f t="shared" si="24"/>
        <v>44470</v>
      </c>
      <c r="G53" s="58">
        <v>5</v>
      </c>
      <c r="H53" s="59">
        <v>0</v>
      </c>
      <c r="I53" s="60">
        <f t="shared" si="25"/>
        <v>5</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customHeight="1" x14ac:dyDescent="0.2">
      <c r="A54" s="56" t="str">
        <f t="shared" si="23"/>
        <v>3.4.7</v>
      </c>
      <c r="B54" s="100" t="s">
        <v>173</v>
      </c>
      <c r="D54" s="99"/>
      <c r="E54" s="75">
        <v>44466</v>
      </c>
      <c r="F54" s="76">
        <f t="shared" si="24"/>
        <v>44470</v>
      </c>
      <c r="G54" s="58">
        <v>5</v>
      </c>
      <c r="H54" s="59">
        <v>0</v>
      </c>
      <c r="I54" s="60">
        <f t="shared" si="25"/>
        <v>5</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customHeight="1" x14ac:dyDescent="0.2">
      <c r="A55" s="56" t="str">
        <f t="shared" si="23"/>
        <v>3.4.8</v>
      </c>
      <c r="B55" s="100" t="s">
        <v>174</v>
      </c>
      <c r="D55" s="99"/>
      <c r="E55" s="75">
        <v>44466</v>
      </c>
      <c r="F55" s="76">
        <f t="shared" si="24"/>
        <v>44470</v>
      </c>
      <c r="G55" s="58">
        <v>5</v>
      </c>
      <c r="H55" s="59">
        <v>0</v>
      </c>
      <c r="I55" s="60">
        <f t="shared" si="25"/>
        <v>5</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customHeight="1" x14ac:dyDescent="0.2">
      <c r="A56" s="56" t="str">
        <f t="shared" si="23"/>
        <v>3.4.9</v>
      </c>
      <c r="B56" s="100" t="s">
        <v>175</v>
      </c>
      <c r="D56" s="99"/>
      <c r="E56" s="75">
        <v>44466</v>
      </c>
      <c r="F56" s="76">
        <f t="shared" si="24"/>
        <v>44470</v>
      </c>
      <c r="G56" s="58">
        <v>5</v>
      </c>
      <c r="H56" s="59">
        <v>0</v>
      </c>
      <c r="I56" s="60">
        <f t="shared" si="25"/>
        <v>5</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1" customFormat="1" ht="18" customHeight="1" x14ac:dyDescent="0.2">
      <c r="A57" s="49" t="str">
        <f>IF(ISERROR(VALUE(SUBSTITUTE(prevWBS,".",""))),"1",IF(ISERROR(FIND("`",SUBSTITUTE(prevWBS,".","`",1))),TEXT(VALUE(prevWBS)+1,"#"),TEXT(VALUE(LEFT(prevWBS,FIND("`",SUBSTITUTE(prevWBS,".","`",1))-1))+1,"#")))</f>
        <v>4</v>
      </c>
      <c r="B57" s="50" t="s">
        <v>131</v>
      </c>
      <c r="D57" s="52"/>
      <c r="E57" s="77"/>
      <c r="F57" s="77" t="str">
        <f t="shared" si="19"/>
        <v xml:space="preserve"> - </v>
      </c>
      <c r="G57" s="53"/>
      <c r="H57" s="54"/>
      <c r="I57" s="55" t="str">
        <f t="shared" si="4"/>
        <v xml:space="preserve"> - </v>
      </c>
      <c r="J57" s="74"/>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c r="BI57" s="81"/>
      <c r="BJ57" s="81"/>
      <c r="BK57" s="81"/>
      <c r="BL57" s="81"/>
      <c r="BM57" s="81"/>
      <c r="BN57" s="81"/>
    </row>
    <row r="58" spans="1:66" s="57" customFormat="1" ht="18" customHeight="1" x14ac:dyDescent="0.2">
      <c r="A5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8" s="98" t="s">
        <v>184</v>
      </c>
      <c r="D58" s="99"/>
      <c r="E58" s="75">
        <v>44487</v>
      </c>
      <c r="F58" s="76">
        <f t="shared" ref="F58:F67" si="26">IF(ISBLANK(E58)," - ",IF(G58=0,E58,E58+G58-1))</f>
        <v>44498</v>
      </c>
      <c r="G58" s="58">
        <v>12</v>
      </c>
      <c r="H58" s="59">
        <v>0</v>
      </c>
      <c r="I58" s="60">
        <f t="shared" ref="I58:I67" si="27">IF(OR(F58=0,E58=0)," - ",NETWORKDAYS(E58,F58))</f>
        <v>10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customHeight="1" x14ac:dyDescent="0.2">
      <c r="A59" s="56" t="str">
        <f t="shared" ref="A59:A67" si="2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9" s="100" t="s">
        <v>187</v>
      </c>
      <c r="D59" s="99"/>
      <c r="E59" s="75">
        <v>44487</v>
      </c>
      <c r="F59" s="76">
        <f t="shared" si="26"/>
        <v>44498</v>
      </c>
      <c r="G59" s="58">
        <v>12</v>
      </c>
      <c r="H59" s="59">
        <v>0</v>
      </c>
      <c r="I59" s="60">
        <f t="shared" si="27"/>
        <v>10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customHeight="1" x14ac:dyDescent="0.2">
      <c r="A60" s="56" t="str">
        <f t="shared" si="28"/>
        <v>4.1.2</v>
      </c>
      <c r="B60" s="100" t="s">
        <v>160</v>
      </c>
      <c r="D60" s="99"/>
      <c r="E60" s="75">
        <v>44487</v>
      </c>
      <c r="F60" s="76">
        <f t="shared" si="26"/>
        <v>44498</v>
      </c>
      <c r="G60" s="58">
        <v>12</v>
      </c>
      <c r="H60" s="59">
        <v>0</v>
      </c>
      <c r="I60" s="60">
        <f t="shared" si="27"/>
        <v>10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customHeight="1" x14ac:dyDescent="0.2">
      <c r="A61" s="56" t="str">
        <f t="shared" si="28"/>
        <v>4.1.3</v>
      </c>
      <c r="B61" s="100" t="s">
        <v>161</v>
      </c>
      <c r="D61" s="99"/>
      <c r="E61" s="75">
        <v>44487</v>
      </c>
      <c r="F61" s="76">
        <f t="shared" si="26"/>
        <v>44498</v>
      </c>
      <c r="G61" s="58">
        <v>12</v>
      </c>
      <c r="H61" s="59">
        <v>0</v>
      </c>
      <c r="I61" s="60">
        <f t="shared" si="27"/>
        <v>10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customHeight="1" x14ac:dyDescent="0.2">
      <c r="A62" s="56" t="str">
        <f t="shared" si="28"/>
        <v>4.1.4</v>
      </c>
      <c r="B62" s="100" t="s">
        <v>162</v>
      </c>
      <c r="D62" s="99"/>
      <c r="E62" s="75">
        <v>44487</v>
      </c>
      <c r="F62" s="76">
        <f t="shared" si="26"/>
        <v>44498</v>
      </c>
      <c r="G62" s="58">
        <v>12</v>
      </c>
      <c r="H62" s="59">
        <v>0</v>
      </c>
      <c r="I62" s="60">
        <f t="shared" si="27"/>
        <v>10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customHeight="1" x14ac:dyDescent="0.2">
      <c r="A63" s="56" t="str">
        <f t="shared" si="28"/>
        <v>4.1.5</v>
      </c>
      <c r="B63" s="100" t="s">
        <v>163</v>
      </c>
      <c r="D63" s="99"/>
      <c r="E63" s="75">
        <v>44487</v>
      </c>
      <c r="F63" s="76">
        <f t="shared" si="26"/>
        <v>44498</v>
      </c>
      <c r="G63" s="58">
        <v>12</v>
      </c>
      <c r="H63" s="59">
        <v>0</v>
      </c>
      <c r="I63" s="60">
        <f t="shared" si="27"/>
        <v>10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customHeight="1" x14ac:dyDescent="0.2">
      <c r="A64" s="56" t="str">
        <f t="shared" si="28"/>
        <v>4.1.6</v>
      </c>
      <c r="B64" s="100" t="s">
        <v>164</v>
      </c>
      <c r="D64" s="99"/>
      <c r="E64" s="75">
        <v>44487</v>
      </c>
      <c r="F64" s="76">
        <f t="shared" si="26"/>
        <v>44498</v>
      </c>
      <c r="G64" s="58">
        <v>12</v>
      </c>
      <c r="H64" s="59">
        <v>0</v>
      </c>
      <c r="I64" s="60">
        <f t="shared" si="27"/>
        <v>10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customHeight="1" x14ac:dyDescent="0.2">
      <c r="A65" s="56" t="str">
        <f t="shared" si="28"/>
        <v>4.1.7</v>
      </c>
      <c r="B65" s="100" t="s">
        <v>165</v>
      </c>
      <c r="D65" s="99"/>
      <c r="E65" s="75">
        <v>44487</v>
      </c>
      <c r="F65" s="76">
        <f t="shared" si="26"/>
        <v>44498</v>
      </c>
      <c r="G65" s="58">
        <v>12</v>
      </c>
      <c r="H65" s="59">
        <v>0</v>
      </c>
      <c r="I65" s="60">
        <f t="shared" si="27"/>
        <v>10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customHeight="1" x14ac:dyDescent="0.2">
      <c r="A66" s="56" t="str">
        <f t="shared" si="28"/>
        <v>4.1.8</v>
      </c>
      <c r="B66" s="100" t="s">
        <v>166</v>
      </c>
      <c r="D66" s="99"/>
      <c r="E66" s="75">
        <v>44487</v>
      </c>
      <c r="F66" s="76">
        <f t="shared" si="26"/>
        <v>44498</v>
      </c>
      <c r="G66" s="58">
        <v>12</v>
      </c>
      <c r="H66" s="59">
        <v>0</v>
      </c>
      <c r="I66" s="60">
        <f t="shared" si="27"/>
        <v>10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customHeight="1" x14ac:dyDescent="0.2">
      <c r="A67" s="56" t="str">
        <f t="shared" si="28"/>
        <v>4.1.9</v>
      </c>
      <c r="B67" s="100" t="s">
        <v>167</v>
      </c>
      <c r="D67" s="99"/>
      <c r="E67" s="75">
        <v>44487</v>
      </c>
      <c r="F67" s="76">
        <f t="shared" si="26"/>
        <v>44498</v>
      </c>
      <c r="G67" s="58">
        <v>12</v>
      </c>
      <c r="H67" s="59">
        <v>0</v>
      </c>
      <c r="I67" s="60">
        <f t="shared" si="27"/>
        <v>10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customHeight="1"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8" s="98" t="s">
        <v>156</v>
      </c>
      <c r="D68" s="99"/>
      <c r="E68" s="75">
        <v>44487</v>
      </c>
      <c r="F68" s="76">
        <f t="shared" si="19"/>
        <v>44498</v>
      </c>
      <c r="G68" s="58">
        <v>12</v>
      </c>
      <c r="H68" s="59">
        <v>0</v>
      </c>
      <c r="I68" s="60">
        <f t="shared" si="4"/>
        <v>10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customHeight="1" x14ac:dyDescent="0.2">
      <c r="A69" s="56" t="str">
        <f t="shared" ref="A69:A77" si="2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69" s="100" t="s">
        <v>189</v>
      </c>
      <c r="D69" s="99"/>
      <c r="E69" s="75">
        <v>44487</v>
      </c>
      <c r="F69" s="76">
        <f t="shared" ref="F69" si="30">IF(ISBLANK(E69)," - ",IF(G69=0,E69,E69+G69-1))</f>
        <v>44498</v>
      </c>
      <c r="G69" s="58">
        <v>12</v>
      </c>
      <c r="H69" s="59">
        <v>0</v>
      </c>
      <c r="I69" s="60">
        <f t="shared" ref="I69" si="31">IF(OR(F69=0,E69=0)," - ",NETWORKDAYS(E69,F69))</f>
        <v>10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customHeight="1" x14ac:dyDescent="0.2">
      <c r="A70" s="56" t="str">
        <f t="shared" si="29"/>
        <v>4.2.2</v>
      </c>
      <c r="B70" s="100" t="s">
        <v>168</v>
      </c>
      <c r="D70" s="99"/>
      <c r="E70" s="75">
        <v>44487</v>
      </c>
      <c r="F70" s="76">
        <f t="shared" si="19"/>
        <v>44498</v>
      </c>
      <c r="G70" s="58">
        <v>12</v>
      </c>
      <c r="H70" s="59">
        <v>0</v>
      </c>
      <c r="I70" s="60">
        <f t="shared" si="4"/>
        <v>10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customHeight="1" x14ac:dyDescent="0.2">
      <c r="A71" s="56" t="str">
        <f t="shared" si="29"/>
        <v>4.2.3</v>
      </c>
      <c r="B71" s="100" t="s">
        <v>169</v>
      </c>
      <c r="D71" s="99"/>
      <c r="E71" s="75">
        <v>44487</v>
      </c>
      <c r="F71" s="76">
        <f t="shared" si="19"/>
        <v>44498</v>
      </c>
      <c r="G71" s="58">
        <v>12</v>
      </c>
      <c r="H71" s="59">
        <v>0</v>
      </c>
      <c r="I71" s="60">
        <f t="shared" si="4"/>
        <v>10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customHeight="1" x14ac:dyDescent="0.2">
      <c r="A72" s="56" t="str">
        <f t="shared" si="29"/>
        <v>4.2.4</v>
      </c>
      <c r="B72" s="100" t="s">
        <v>170</v>
      </c>
      <c r="D72" s="99"/>
      <c r="E72" s="75">
        <v>44487</v>
      </c>
      <c r="F72" s="76">
        <f t="shared" si="19"/>
        <v>44498</v>
      </c>
      <c r="G72" s="58">
        <v>12</v>
      </c>
      <c r="H72" s="59">
        <v>0</v>
      </c>
      <c r="I72" s="60">
        <f t="shared" si="4"/>
        <v>10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customHeight="1" x14ac:dyDescent="0.2">
      <c r="A73" s="56" t="str">
        <f t="shared" si="29"/>
        <v>4.2.5</v>
      </c>
      <c r="B73" s="100" t="s">
        <v>171</v>
      </c>
      <c r="D73" s="99"/>
      <c r="E73" s="75">
        <v>44487</v>
      </c>
      <c r="F73" s="76">
        <f t="shared" si="19"/>
        <v>44498</v>
      </c>
      <c r="G73" s="58">
        <v>12</v>
      </c>
      <c r="H73" s="59">
        <v>0</v>
      </c>
      <c r="I73" s="60">
        <f t="shared" si="4"/>
        <v>10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customHeight="1" x14ac:dyDescent="0.2">
      <c r="A74" s="56" t="str">
        <f t="shared" si="29"/>
        <v>4.2.6</v>
      </c>
      <c r="B74" s="100" t="s">
        <v>172</v>
      </c>
      <c r="D74" s="99"/>
      <c r="E74" s="75">
        <v>44487</v>
      </c>
      <c r="F74" s="76">
        <f t="shared" si="19"/>
        <v>44498</v>
      </c>
      <c r="G74" s="58">
        <v>12</v>
      </c>
      <c r="H74" s="59">
        <v>0</v>
      </c>
      <c r="I74" s="60">
        <f t="shared" si="4"/>
        <v>10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customHeight="1" x14ac:dyDescent="0.2">
      <c r="A75" s="56" t="str">
        <f t="shared" si="29"/>
        <v>4.2.7</v>
      </c>
      <c r="B75" s="100" t="s">
        <v>173</v>
      </c>
      <c r="D75" s="99"/>
      <c r="E75" s="75">
        <v>44487</v>
      </c>
      <c r="F75" s="76">
        <f t="shared" si="19"/>
        <v>44498</v>
      </c>
      <c r="G75" s="58">
        <v>12</v>
      </c>
      <c r="H75" s="59">
        <v>0</v>
      </c>
      <c r="I75" s="60">
        <f t="shared" si="4"/>
        <v>10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customHeight="1" x14ac:dyDescent="0.2">
      <c r="A76" s="56" t="str">
        <f t="shared" si="29"/>
        <v>4.2.8</v>
      </c>
      <c r="B76" s="100" t="s">
        <v>174</v>
      </c>
      <c r="D76" s="99"/>
      <c r="E76" s="75">
        <v>44487</v>
      </c>
      <c r="F76" s="76">
        <f t="shared" si="19"/>
        <v>44498</v>
      </c>
      <c r="G76" s="58">
        <v>12</v>
      </c>
      <c r="H76" s="59">
        <v>0</v>
      </c>
      <c r="I76" s="60">
        <f t="shared" si="4"/>
        <v>10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customHeight="1" x14ac:dyDescent="0.2">
      <c r="A77" s="56" t="str">
        <f t="shared" si="29"/>
        <v>4.2.9</v>
      </c>
      <c r="B77" s="100" t="s">
        <v>175</v>
      </c>
      <c r="D77" s="99"/>
      <c r="E77" s="75">
        <v>44487</v>
      </c>
      <c r="F77" s="76">
        <f t="shared" si="19"/>
        <v>44498</v>
      </c>
      <c r="G77" s="58">
        <v>12</v>
      </c>
      <c r="H77" s="59">
        <v>0</v>
      </c>
      <c r="I77" s="60">
        <f t="shared" si="4"/>
        <v>10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customHeight="1" x14ac:dyDescent="0.2">
      <c r="A7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78" s="98" t="s">
        <v>157</v>
      </c>
      <c r="D78" s="99"/>
      <c r="E78" s="75">
        <v>44487</v>
      </c>
      <c r="F78" s="76">
        <f t="shared" si="19"/>
        <v>44498</v>
      </c>
      <c r="G78" s="58">
        <v>12</v>
      </c>
      <c r="H78" s="59">
        <v>0</v>
      </c>
      <c r="I78" s="60">
        <f t="shared" si="4"/>
        <v>10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customHeight="1" x14ac:dyDescent="0.2">
      <c r="A7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79" s="100" t="s">
        <v>190</v>
      </c>
      <c r="D79" s="99"/>
      <c r="E79" s="75">
        <v>44487</v>
      </c>
      <c r="F79" s="76">
        <f t="shared" si="19"/>
        <v>44498</v>
      </c>
      <c r="G79" s="58">
        <v>12</v>
      </c>
      <c r="H79" s="59">
        <v>0</v>
      </c>
      <c r="I79" s="60">
        <f t="shared" si="4"/>
        <v>10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customHeight="1" x14ac:dyDescent="0.2">
      <c r="A8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80" s="100" t="s">
        <v>230</v>
      </c>
      <c r="D80" s="99"/>
      <c r="E80" s="75">
        <v>44487</v>
      </c>
      <c r="F80" s="76">
        <f t="shared" ref="F80" si="32">IF(ISBLANK(E80)," - ",IF(G80=0,E80,E80+G80-1))</f>
        <v>44498</v>
      </c>
      <c r="G80" s="58">
        <v>12</v>
      </c>
      <c r="H80" s="59">
        <v>0</v>
      </c>
      <c r="I80" s="60">
        <f t="shared" ref="I80" si="33">IF(OR(F80=0,E80=0)," - ",NETWORKDAYS(E80,F80))</f>
        <v>10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customHeight="1" x14ac:dyDescent="0.2">
      <c r="A81" s="56" t="str">
        <f t="shared" ref="A81" si="3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81" s="98" t="s">
        <v>137</v>
      </c>
      <c r="D81" s="99"/>
      <c r="E81" s="75">
        <v>44487</v>
      </c>
      <c r="F81" s="76">
        <f>IF(ISBLANK(E81)," - ",IF(G81=0,E81,E81+G81-1))</f>
        <v>44498</v>
      </c>
      <c r="G81" s="58">
        <v>12</v>
      </c>
      <c r="H81" s="59">
        <v>0</v>
      </c>
      <c r="I81" s="60">
        <f>IF(OR(F81=0,E81=0)," - ",NETWORKDAYS(E81,F81))</f>
        <v>10</v>
      </c>
      <c r="J81" s="73"/>
      <c r="K81" s="79"/>
      <c r="L81" s="79"/>
      <c r="M81" s="80"/>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customHeight="1" x14ac:dyDescent="0.2">
      <c r="A8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2" s="98" t="s">
        <v>158</v>
      </c>
      <c r="D82" s="99"/>
      <c r="E82" s="75">
        <v>44487</v>
      </c>
      <c r="F82" s="76">
        <f t="shared" si="19"/>
        <v>44498</v>
      </c>
      <c r="G82" s="58">
        <v>12</v>
      </c>
      <c r="H82" s="59">
        <v>0</v>
      </c>
      <c r="I82" s="60">
        <f t="shared" si="4"/>
        <v>10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customHeight="1" x14ac:dyDescent="0.2">
      <c r="A83" s="56" t="str">
        <f t="shared" ref="A83:A91" si="3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83" s="100" t="s">
        <v>188</v>
      </c>
      <c r="D83" s="99"/>
      <c r="E83" s="75">
        <v>44487</v>
      </c>
      <c r="F83" s="76">
        <f t="shared" si="19"/>
        <v>44498</v>
      </c>
      <c r="G83" s="58">
        <v>12</v>
      </c>
      <c r="H83" s="59">
        <v>0</v>
      </c>
      <c r="I83" s="60">
        <f t="shared" si="4"/>
        <v>10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customHeight="1" x14ac:dyDescent="0.2">
      <c r="A84" s="56" t="str">
        <f t="shared" si="35"/>
        <v>4.5.2</v>
      </c>
      <c r="B84" s="100" t="s">
        <v>176</v>
      </c>
      <c r="D84" s="99"/>
      <c r="E84" s="75">
        <v>44487</v>
      </c>
      <c r="F84" s="76">
        <f t="shared" ref="F84:F91" si="36">IF(ISBLANK(E84)," - ",IF(G84=0,E84,E84+G84-1))</f>
        <v>44498</v>
      </c>
      <c r="G84" s="58">
        <v>12</v>
      </c>
      <c r="H84" s="59">
        <v>0</v>
      </c>
      <c r="I84" s="60">
        <f t="shared" ref="I84:I91" si="37">IF(OR(F84=0,E84=0)," - ",NETWORKDAYS(E84,F84))</f>
        <v>10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customHeight="1" x14ac:dyDescent="0.2">
      <c r="A85" s="56" t="str">
        <f t="shared" si="35"/>
        <v>4.5.3</v>
      </c>
      <c r="B85" s="100" t="s">
        <v>177</v>
      </c>
      <c r="D85" s="99"/>
      <c r="E85" s="75">
        <v>44487</v>
      </c>
      <c r="F85" s="76">
        <f t="shared" si="36"/>
        <v>44498</v>
      </c>
      <c r="G85" s="58">
        <v>12</v>
      </c>
      <c r="H85" s="59">
        <v>0</v>
      </c>
      <c r="I85" s="60">
        <f t="shared" si="37"/>
        <v>10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customHeight="1" x14ac:dyDescent="0.2">
      <c r="A86" s="56" t="str">
        <f t="shared" si="35"/>
        <v>4.5.4</v>
      </c>
      <c r="B86" s="100" t="s">
        <v>178</v>
      </c>
      <c r="D86" s="99"/>
      <c r="E86" s="75">
        <v>44487</v>
      </c>
      <c r="F86" s="76">
        <f t="shared" si="36"/>
        <v>44498</v>
      </c>
      <c r="G86" s="58">
        <v>12</v>
      </c>
      <c r="H86" s="59">
        <v>0</v>
      </c>
      <c r="I86" s="60">
        <f t="shared" si="37"/>
        <v>10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customHeight="1" x14ac:dyDescent="0.2">
      <c r="A87" s="56" t="str">
        <f t="shared" si="35"/>
        <v>4.5.5</v>
      </c>
      <c r="B87" s="100" t="s">
        <v>179</v>
      </c>
      <c r="D87" s="99"/>
      <c r="E87" s="75">
        <v>44487</v>
      </c>
      <c r="F87" s="76">
        <f t="shared" si="36"/>
        <v>44498</v>
      </c>
      <c r="G87" s="58">
        <v>12</v>
      </c>
      <c r="H87" s="59">
        <v>0</v>
      </c>
      <c r="I87" s="60">
        <f t="shared" si="37"/>
        <v>10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customHeight="1" x14ac:dyDescent="0.2">
      <c r="A88" s="56" t="str">
        <f t="shared" si="35"/>
        <v>4.5.6</v>
      </c>
      <c r="B88" s="100" t="s">
        <v>180</v>
      </c>
      <c r="D88" s="99"/>
      <c r="E88" s="75">
        <v>44487</v>
      </c>
      <c r="F88" s="76">
        <f t="shared" si="36"/>
        <v>44498</v>
      </c>
      <c r="G88" s="58">
        <v>12</v>
      </c>
      <c r="H88" s="59">
        <v>0</v>
      </c>
      <c r="I88" s="60">
        <f t="shared" si="37"/>
        <v>10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customHeight="1" x14ac:dyDescent="0.2">
      <c r="A89" s="56" t="str">
        <f t="shared" si="35"/>
        <v>4.5.7</v>
      </c>
      <c r="B89" s="100" t="s">
        <v>181</v>
      </c>
      <c r="D89" s="99"/>
      <c r="E89" s="75">
        <v>44487</v>
      </c>
      <c r="F89" s="76">
        <f t="shared" si="36"/>
        <v>44498</v>
      </c>
      <c r="G89" s="58">
        <v>12</v>
      </c>
      <c r="H89" s="59">
        <v>0</v>
      </c>
      <c r="I89" s="60">
        <f t="shared" si="37"/>
        <v>10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customHeight="1" x14ac:dyDescent="0.2">
      <c r="A90" s="56" t="str">
        <f t="shared" si="35"/>
        <v>4.5.8</v>
      </c>
      <c r="B90" s="100" t="s">
        <v>182</v>
      </c>
      <c r="D90" s="99"/>
      <c r="E90" s="75">
        <v>44487</v>
      </c>
      <c r="F90" s="76">
        <f t="shared" si="36"/>
        <v>44498</v>
      </c>
      <c r="G90" s="58">
        <v>12</v>
      </c>
      <c r="H90" s="59">
        <v>0</v>
      </c>
      <c r="I90" s="60">
        <f t="shared" si="37"/>
        <v>10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customHeight="1" x14ac:dyDescent="0.2">
      <c r="A91" s="56" t="str">
        <f t="shared" si="35"/>
        <v>4.5.9</v>
      </c>
      <c r="B91" s="100" t="s">
        <v>183</v>
      </c>
      <c r="D91" s="99"/>
      <c r="E91" s="75">
        <v>44487</v>
      </c>
      <c r="F91" s="76">
        <f t="shared" si="36"/>
        <v>44498</v>
      </c>
      <c r="G91" s="58">
        <v>12</v>
      </c>
      <c r="H91" s="59">
        <v>0</v>
      </c>
      <c r="I91" s="60">
        <f t="shared" si="37"/>
        <v>10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customHeight="1" x14ac:dyDescent="0.2">
      <c r="A9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92" s="98" t="s">
        <v>159</v>
      </c>
      <c r="D92" s="99"/>
      <c r="E92" s="75">
        <v>44487</v>
      </c>
      <c r="F92" s="76">
        <f t="shared" si="19"/>
        <v>44498</v>
      </c>
      <c r="G92" s="58">
        <v>12</v>
      </c>
      <c r="H92" s="59">
        <v>0</v>
      </c>
      <c r="I92" s="60">
        <f t="shared" si="4"/>
        <v>10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customHeight="1" x14ac:dyDescent="0.2">
      <c r="A9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93" s="100" t="s">
        <v>232</v>
      </c>
      <c r="D93" s="99"/>
      <c r="E93" s="75">
        <v>44487</v>
      </c>
      <c r="F93" s="76">
        <f t="shared" ref="F93:F94" si="38">IF(ISBLANK(E93)," - ",IF(G93=0,E93,E93+G93-1))</f>
        <v>44498</v>
      </c>
      <c r="G93" s="58">
        <v>12</v>
      </c>
      <c r="H93" s="59">
        <v>0</v>
      </c>
      <c r="I93" s="60">
        <f t="shared" ref="I93:I94" si="39">IF(OR(F93=0,E93=0)," - ",NETWORKDAYS(E93,F93))</f>
        <v>10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customHeight="1" x14ac:dyDescent="0.2">
      <c r="A9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4.6.2</v>
      </c>
      <c r="B94" s="100" t="s">
        <v>233</v>
      </c>
      <c r="D94" s="99"/>
      <c r="E94" s="75">
        <v>44487</v>
      </c>
      <c r="F94" s="76">
        <f t="shared" si="38"/>
        <v>44498</v>
      </c>
      <c r="G94" s="58">
        <v>12</v>
      </c>
      <c r="H94" s="59">
        <v>0</v>
      </c>
      <c r="I94" s="60">
        <f t="shared" si="39"/>
        <v>10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customHeight="1" x14ac:dyDescent="0.2">
      <c r="A9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95" s="98" t="s">
        <v>195</v>
      </c>
      <c r="D95" s="99"/>
      <c r="E95" s="75">
        <v>44487</v>
      </c>
      <c r="F95" s="76">
        <f t="shared" ref="F95:F96" si="40">IF(ISBLANK(E95)," - ",IF(G95=0,E95,E95+G95-1))</f>
        <v>44498</v>
      </c>
      <c r="G95" s="58">
        <v>12</v>
      </c>
      <c r="H95" s="59">
        <v>0</v>
      </c>
      <c r="I95" s="60">
        <f t="shared" ref="I95:I96" si="41">IF(OR(F95=0,E95=0)," - ",NETWORKDAYS(E95,F95))</f>
        <v>10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customHeight="1" x14ac:dyDescent="0.2">
      <c r="A9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4.7.1</v>
      </c>
      <c r="B96" s="100" t="s">
        <v>196</v>
      </c>
      <c r="D96" s="99"/>
      <c r="E96" s="75">
        <v>44487</v>
      </c>
      <c r="F96" s="76">
        <f t="shared" si="40"/>
        <v>44498</v>
      </c>
      <c r="G96" s="58">
        <v>12</v>
      </c>
      <c r="H96" s="59">
        <v>0</v>
      </c>
      <c r="I96" s="60">
        <f t="shared" si="41"/>
        <v>10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1" customFormat="1" ht="18" customHeight="1" x14ac:dyDescent="0.2">
      <c r="A97" s="49" t="str">
        <f>IF(ISERROR(VALUE(SUBSTITUTE(prevWBS,".",""))),"1",IF(ISERROR(FIND("`",SUBSTITUTE(prevWBS,".","`",1))),TEXT(VALUE(prevWBS)+1,"#"),TEXT(VALUE(LEFT(prevWBS,FIND("`",SUBSTITUTE(prevWBS,".","`",1))-1))+1,"#")))</f>
        <v>5</v>
      </c>
      <c r="B97" s="50" t="s">
        <v>132</v>
      </c>
      <c r="D97" s="52"/>
      <c r="E97" s="77"/>
      <c r="F97" s="77" t="str">
        <f t="shared" si="19"/>
        <v xml:space="preserve"> - </v>
      </c>
      <c r="G97" s="53"/>
      <c r="H97" s="54"/>
      <c r="I97" s="55" t="str">
        <f t="shared" si="4"/>
        <v xml:space="preserve"> - </v>
      </c>
      <c r="J97" s="74"/>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c r="BG97" s="81"/>
      <c r="BH97" s="81"/>
      <c r="BI97" s="81"/>
      <c r="BJ97" s="81"/>
      <c r="BK97" s="81"/>
      <c r="BL97" s="81"/>
      <c r="BM97" s="81"/>
      <c r="BN97" s="81"/>
    </row>
    <row r="98" spans="1:66" s="57" customFormat="1" ht="18" customHeight="1" x14ac:dyDescent="0.2">
      <c r="A9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8" s="98" t="s">
        <v>185</v>
      </c>
      <c r="D98" s="99"/>
      <c r="E98" s="75">
        <v>44501</v>
      </c>
      <c r="F98" s="76">
        <f t="shared" si="19"/>
        <v>44512</v>
      </c>
      <c r="G98" s="58">
        <v>12</v>
      </c>
      <c r="H98" s="59">
        <v>0</v>
      </c>
      <c r="I98" s="60">
        <f t="shared" si="4"/>
        <v>10</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customHeight="1" x14ac:dyDescent="0.2">
      <c r="A9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99" s="100" t="s">
        <v>198</v>
      </c>
      <c r="D99" s="99"/>
      <c r="E99" s="75">
        <v>44501</v>
      </c>
      <c r="F99" s="76">
        <f t="shared" si="19"/>
        <v>44512</v>
      </c>
      <c r="G99" s="58">
        <v>12</v>
      </c>
      <c r="H99" s="59">
        <v>0</v>
      </c>
      <c r="I99" s="60">
        <f t="shared" si="4"/>
        <v>10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customHeight="1" x14ac:dyDescent="0.2">
      <c r="A10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100" s="100" t="s">
        <v>231</v>
      </c>
      <c r="D100" s="99"/>
      <c r="E100" s="75">
        <v>44501</v>
      </c>
      <c r="F100" s="76">
        <f t="shared" ref="F100" si="42">IF(ISBLANK(E100)," - ",IF(G100=0,E100,E100+G100-1))</f>
        <v>44512</v>
      </c>
      <c r="G100" s="58">
        <v>12</v>
      </c>
      <c r="H100" s="59">
        <v>0</v>
      </c>
      <c r="I100" s="60">
        <f t="shared" ref="I100" si="43">IF(OR(F100=0,E100=0)," - ",NETWORKDAYS(E100,F100))</f>
        <v>10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customHeight="1" x14ac:dyDescent="0.2">
      <c r="A10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01" s="98" t="s">
        <v>186</v>
      </c>
      <c r="D101" s="99"/>
      <c r="E101" s="75">
        <v>44501</v>
      </c>
      <c r="F101" s="76">
        <f t="shared" si="19"/>
        <v>44512</v>
      </c>
      <c r="G101" s="58">
        <v>12</v>
      </c>
      <c r="H101" s="59">
        <v>0</v>
      </c>
      <c r="I101" s="60">
        <f t="shared" si="4"/>
        <v>10</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customHeight="1"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102" s="98" t="s">
        <v>191</v>
      </c>
      <c r="D102" s="99"/>
      <c r="E102" s="75">
        <v>44501</v>
      </c>
      <c r="F102" s="76">
        <f t="shared" si="19"/>
        <v>44512</v>
      </c>
      <c r="G102" s="58">
        <v>12</v>
      </c>
      <c r="H102" s="59">
        <v>0</v>
      </c>
      <c r="I102" s="60">
        <f t="shared" si="4"/>
        <v>10</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18" customHeight="1" x14ac:dyDescent="0.2">
      <c r="A103" s="56" t="str">
        <f t="shared" ref="A103:A130" si="4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103" s="100" t="s">
        <v>188</v>
      </c>
      <c r="D103" s="99"/>
      <c r="E103" s="75">
        <v>44501</v>
      </c>
      <c r="F103" s="76">
        <f t="shared" ref="F103:F111" si="45">IF(ISBLANK(E103)," - ",IF(G103=0,E103,E103+G103-1))</f>
        <v>44512</v>
      </c>
      <c r="G103" s="58">
        <v>12</v>
      </c>
      <c r="H103" s="59">
        <v>0</v>
      </c>
      <c r="I103" s="60">
        <f t="shared" ref="I103:I111" si="46">IF(OR(F103=0,E103=0)," - ",NETWORKDAYS(E103,F103))</f>
        <v>10</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18" customHeight="1" x14ac:dyDescent="0.2">
      <c r="A104" s="56" t="str">
        <f t="shared" si="44"/>
        <v>5.3.2</v>
      </c>
      <c r="B104" s="100" t="s">
        <v>176</v>
      </c>
      <c r="D104" s="99"/>
      <c r="E104" s="75">
        <v>44501</v>
      </c>
      <c r="F104" s="76">
        <f t="shared" si="45"/>
        <v>44512</v>
      </c>
      <c r="G104" s="58">
        <v>12</v>
      </c>
      <c r="H104" s="59">
        <v>0</v>
      </c>
      <c r="I104" s="60">
        <f t="shared" si="46"/>
        <v>10</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18" customHeight="1" x14ac:dyDescent="0.2">
      <c r="A105" s="56" t="str">
        <f t="shared" si="44"/>
        <v>5.3.3</v>
      </c>
      <c r="B105" s="100" t="s">
        <v>177</v>
      </c>
      <c r="D105" s="99"/>
      <c r="E105" s="75">
        <v>44501</v>
      </c>
      <c r="F105" s="76">
        <f t="shared" si="45"/>
        <v>44512</v>
      </c>
      <c r="G105" s="58">
        <v>12</v>
      </c>
      <c r="H105" s="59">
        <v>0</v>
      </c>
      <c r="I105" s="60">
        <f t="shared" si="46"/>
        <v>10</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7" customFormat="1" ht="18" customHeight="1" x14ac:dyDescent="0.2">
      <c r="A106" s="56" t="str">
        <f t="shared" si="44"/>
        <v>5.3.4</v>
      </c>
      <c r="B106" s="100" t="s">
        <v>178</v>
      </c>
      <c r="D106" s="99"/>
      <c r="E106" s="75">
        <v>44501</v>
      </c>
      <c r="F106" s="76">
        <f t="shared" si="45"/>
        <v>44512</v>
      </c>
      <c r="G106" s="58">
        <v>12</v>
      </c>
      <c r="H106" s="59">
        <v>0</v>
      </c>
      <c r="I106" s="60">
        <f t="shared" si="46"/>
        <v>10</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18" customHeight="1" x14ac:dyDescent="0.2">
      <c r="A107" s="56" t="str">
        <f t="shared" si="44"/>
        <v>5.3.5</v>
      </c>
      <c r="B107" s="100" t="s">
        <v>179</v>
      </c>
      <c r="D107" s="99"/>
      <c r="E107" s="75">
        <v>44501</v>
      </c>
      <c r="F107" s="76">
        <f t="shared" si="45"/>
        <v>44512</v>
      </c>
      <c r="G107" s="58">
        <v>12</v>
      </c>
      <c r="H107" s="59">
        <v>0</v>
      </c>
      <c r="I107" s="60">
        <f t="shared" si="46"/>
        <v>10</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18" customHeight="1" x14ac:dyDescent="0.2">
      <c r="A108" s="56" t="str">
        <f t="shared" si="44"/>
        <v>5.3.6</v>
      </c>
      <c r="B108" s="100" t="s">
        <v>180</v>
      </c>
      <c r="D108" s="99"/>
      <c r="E108" s="75">
        <v>44501</v>
      </c>
      <c r="F108" s="76">
        <f t="shared" si="45"/>
        <v>44512</v>
      </c>
      <c r="G108" s="58">
        <v>12</v>
      </c>
      <c r="H108" s="59">
        <v>0</v>
      </c>
      <c r="I108" s="60">
        <f t="shared" si="46"/>
        <v>10</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7" customFormat="1" ht="18" customHeight="1" x14ac:dyDescent="0.2">
      <c r="A109" s="56" t="str">
        <f t="shared" si="44"/>
        <v>5.3.7</v>
      </c>
      <c r="B109" s="100" t="s">
        <v>181</v>
      </c>
      <c r="D109" s="99"/>
      <c r="E109" s="75">
        <v>44501</v>
      </c>
      <c r="F109" s="76">
        <f t="shared" si="45"/>
        <v>44512</v>
      </c>
      <c r="G109" s="58">
        <v>12</v>
      </c>
      <c r="H109" s="59">
        <v>0</v>
      </c>
      <c r="I109" s="60">
        <f t="shared" si="46"/>
        <v>10</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18" customHeight="1" x14ac:dyDescent="0.2">
      <c r="A110" s="56" t="str">
        <f t="shared" si="44"/>
        <v>5.3.8</v>
      </c>
      <c r="B110" s="100" t="s">
        <v>182</v>
      </c>
      <c r="D110" s="99"/>
      <c r="E110" s="75">
        <v>44501</v>
      </c>
      <c r="F110" s="76">
        <f t="shared" si="45"/>
        <v>44512</v>
      </c>
      <c r="G110" s="58">
        <v>12</v>
      </c>
      <c r="H110" s="59">
        <v>0</v>
      </c>
      <c r="I110" s="60">
        <f t="shared" si="46"/>
        <v>10</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customHeight="1" x14ac:dyDescent="0.2">
      <c r="A111" s="56" t="str">
        <f t="shared" si="44"/>
        <v>5.3.9</v>
      </c>
      <c r="B111" s="100" t="s">
        <v>183</v>
      </c>
      <c r="D111" s="99"/>
      <c r="E111" s="75">
        <v>44501</v>
      </c>
      <c r="F111" s="76">
        <f t="shared" si="45"/>
        <v>44512</v>
      </c>
      <c r="G111" s="58">
        <v>12</v>
      </c>
      <c r="H111" s="59">
        <v>0</v>
      </c>
      <c r="I111" s="60">
        <f t="shared" si="46"/>
        <v>10</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18" customHeight="1" x14ac:dyDescent="0.2">
      <c r="A11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112" s="98" t="s">
        <v>199</v>
      </c>
      <c r="D112" s="99"/>
      <c r="E112" s="75">
        <v>44501</v>
      </c>
      <c r="F112" s="76">
        <f t="shared" si="19"/>
        <v>44512</v>
      </c>
      <c r="G112" s="58">
        <v>12</v>
      </c>
      <c r="H112" s="59">
        <v>0</v>
      </c>
      <c r="I112" s="60">
        <f t="shared" si="4"/>
        <v>10</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pans="1:66" s="57" customFormat="1" ht="18" customHeight="1" x14ac:dyDescent="0.2">
      <c r="A113" s="56" t="str">
        <f t="shared" si="44"/>
        <v>5.4.1</v>
      </c>
      <c r="B113" s="100" t="s">
        <v>200</v>
      </c>
      <c r="D113" s="99"/>
      <c r="E113" s="75">
        <v>44501</v>
      </c>
      <c r="F113" s="76">
        <f t="shared" si="19"/>
        <v>44512</v>
      </c>
      <c r="G113" s="58">
        <v>12</v>
      </c>
      <c r="H113" s="59">
        <v>0</v>
      </c>
      <c r="I113" s="60">
        <f t="shared" si="4"/>
        <v>10</v>
      </c>
      <c r="J113" s="73"/>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pans="1:66" s="57" customFormat="1" ht="18" customHeight="1" x14ac:dyDescent="0.2">
      <c r="A114" s="56" t="str">
        <f t="shared" si="44"/>
        <v>5.4.2</v>
      </c>
      <c r="B114" s="100" t="s">
        <v>202</v>
      </c>
      <c r="D114" s="99"/>
      <c r="E114" s="75">
        <v>44501</v>
      </c>
      <c r="F114" s="76">
        <f t="shared" ref="F114" si="47">IF(ISBLANK(E114)," - ",IF(G114=0,E114,E114+G114-1))</f>
        <v>44512</v>
      </c>
      <c r="G114" s="58">
        <v>12</v>
      </c>
      <c r="H114" s="59">
        <v>0</v>
      </c>
      <c r="I114" s="60">
        <f t="shared" ref="I114" si="48">IF(OR(F114=0,E114=0)," - ",NETWORKDAYS(E114,F114))</f>
        <v>10</v>
      </c>
      <c r="J114" s="73"/>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pans="1:66" s="57" customFormat="1" ht="18" customHeight="1" x14ac:dyDescent="0.2">
      <c r="A115" s="56" t="str">
        <f t="shared" si="44"/>
        <v>5.4.3</v>
      </c>
      <c r="B115" s="100" t="s">
        <v>217</v>
      </c>
      <c r="D115" s="99"/>
      <c r="E115" s="75">
        <v>44501</v>
      </c>
      <c r="F115" s="76">
        <f t="shared" si="19"/>
        <v>44512</v>
      </c>
      <c r="G115" s="58">
        <v>12</v>
      </c>
      <c r="H115" s="59">
        <v>0</v>
      </c>
      <c r="I115" s="60">
        <f t="shared" si="4"/>
        <v>10</v>
      </c>
      <c r="J115" s="73"/>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pans="1:66" s="57" customFormat="1" ht="18" customHeight="1" x14ac:dyDescent="0.2">
      <c r="A116" s="56" t="str">
        <f t="shared" si="44"/>
        <v>5.4.4</v>
      </c>
      <c r="B116" s="100" t="s">
        <v>201</v>
      </c>
      <c r="D116" s="99"/>
      <c r="E116" s="75">
        <v>44501</v>
      </c>
      <c r="F116" s="76">
        <f t="shared" ref="F116" si="49">IF(ISBLANK(E116)," - ",IF(G116=0,E116,E116+G116-1))</f>
        <v>44512</v>
      </c>
      <c r="G116" s="58">
        <v>12</v>
      </c>
      <c r="H116" s="59">
        <v>0</v>
      </c>
      <c r="I116" s="60">
        <f t="shared" ref="I116" si="50">IF(OR(F116=0,E116=0)," - ",NETWORKDAYS(E116,F116))</f>
        <v>10</v>
      </c>
      <c r="J116" s="73"/>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pans="1:66" s="57" customFormat="1" ht="18" customHeight="1" x14ac:dyDescent="0.2">
      <c r="A117" s="56" t="str">
        <f t="shared" si="44"/>
        <v>5.4.5</v>
      </c>
      <c r="B117" s="100" t="s">
        <v>216</v>
      </c>
      <c r="D117" s="99"/>
      <c r="E117" s="75">
        <v>44501</v>
      </c>
      <c r="F117" s="76">
        <f t="shared" si="19"/>
        <v>44512</v>
      </c>
      <c r="G117" s="58">
        <v>12</v>
      </c>
      <c r="H117" s="59">
        <v>0</v>
      </c>
      <c r="I117" s="60">
        <f t="shared" si="4"/>
        <v>10</v>
      </c>
      <c r="J117" s="73"/>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pans="1:66" s="57" customFormat="1" ht="18" customHeight="1" x14ac:dyDescent="0.2">
      <c r="A118" s="56" t="str">
        <f t="shared" si="44"/>
        <v>5.4.6</v>
      </c>
      <c r="B118" s="100" t="s">
        <v>203</v>
      </c>
      <c r="D118" s="99"/>
      <c r="E118" s="75">
        <v>44501</v>
      </c>
      <c r="F118" s="76">
        <f t="shared" ref="F118" si="51">IF(ISBLANK(E118)," - ",IF(G118=0,E118,E118+G118-1))</f>
        <v>44512</v>
      </c>
      <c r="G118" s="58">
        <v>12</v>
      </c>
      <c r="H118" s="59">
        <v>0</v>
      </c>
      <c r="I118" s="60">
        <f t="shared" ref="I118" si="52">IF(OR(F118=0,E118=0)," - ",NETWORKDAYS(E118,F118))</f>
        <v>10</v>
      </c>
      <c r="J118" s="73"/>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pans="1:66" s="57" customFormat="1" ht="18" customHeight="1" x14ac:dyDescent="0.2">
      <c r="A119" s="56" t="str">
        <f t="shared" si="44"/>
        <v>5.4.7</v>
      </c>
      <c r="B119" s="100" t="s">
        <v>215</v>
      </c>
      <c r="D119" s="99"/>
      <c r="E119" s="75">
        <v>44501</v>
      </c>
      <c r="F119" s="76">
        <f t="shared" si="19"/>
        <v>44512</v>
      </c>
      <c r="G119" s="58">
        <v>12</v>
      </c>
      <c r="H119" s="59">
        <v>0</v>
      </c>
      <c r="I119" s="60">
        <f t="shared" si="4"/>
        <v>10</v>
      </c>
      <c r="J119" s="73"/>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pans="1:66" s="57" customFormat="1" ht="18" customHeight="1" x14ac:dyDescent="0.2">
      <c r="A120" s="56" t="str">
        <f t="shared" si="44"/>
        <v>5.4.8</v>
      </c>
      <c r="B120" s="100" t="s">
        <v>204</v>
      </c>
      <c r="D120" s="99"/>
      <c r="E120" s="75">
        <v>44501</v>
      </c>
      <c r="F120" s="76">
        <f t="shared" ref="F120" si="53">IF(ISBLANK(E120)," - ",IF(G120=0,E120,E120+G120-1))</f>
        <v>44512</v>
      </c>
      <c r="G120" s="58">
        <v>12</v>
      </c>
      <c r="H120" s="59">
        <v>0</v>
      </c>
      <c r="I120" s="60">
        <f t="shared" ref="I120" si="54">IF(OR(F120=0,E120=0)," - ",NETWORKDAYS(E120,F120))</f>
        <v>10</v>
      </c>
      <c r="J120" s="73"/>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pans="1:66" s="57" customFormat="1" ht="18" customHeight="1" x14ac:dyDescent="0.2">
      <c r="A121" s="56" t="str">
        <f t="shared" si="44"/>
        <v>5.4.9</v>
      </c>
      <c r="B121" s="100" t="s">
        <v>214</v>
      </c>
      <c r="D121" s="99"/>
      <c r="E121" s="75">
        <v>44501</v>
      </c>
      <c r="F121" s="76">
        <f t="shared" si="19"/>
        <v>44512</v>
      </c>
      <c r="G121" s="58">
        <v>12</v>
      </c>
      <c r="H121" s="59">
        <v>0</v>
      </c>
      <c r="I121" s="60">
        <f t="shared" si="4"/>
        <v>10</v>
      </c>
      <c r="J121" s="73"/>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row>
    <row r="122" spans="1:66" s="57" customFormat="1" ht="18" customHeight="1" x14ac:dyDescent="0.2">
      <c r="A122" s="56" t="str">
        <f t="shared" si="44"/>
        <v>5.4.10</v>
      </c>
      <c r="B122" s="100" t="s">
        <v>205</v>
      </c>
      <c r="D122" s="99"/>
      <c r="E122" s="75">
        <v>44501</v>
      </c>
      <c r="F122" s="76">
        <f t="shared" ref="F122" si="55">IF(ISBLANK(E122)," - ",IF(G122=0,E122,E122+G122-1))</f>
        <v>44512</v>
      </c>
      <c r="G122" s="58">
        <v>12</v>
      </c>
      <c r="H122" s="59">
        <v>0</v>
      </c>
      <c r="I122" s="60">
        <f t="shared" ref="I122" si="56">IF(OR(F122=0,E122=0)," - ",NETWORKDAYS(E122,F122))</f>
        <v>10</v>
      </c>
      <c r="J122" s="73"/>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pans="1:66" s="57" customFormat="1" ht="18" customHeight="1" x14ac:dyDescent="0.2">
      <c r="A123" s="56" t="str">
        <f t="shared" si="44"/>
        <v>5.4.11</v>
      </c>
      <c r="B123" s="100" t="s">
        <v>213</v>
      </c>
      <c r="D123" s="99"/>
      <c r="E123" s="75">
        <v>44501</v>
      </c>
      <c r="F123" s="76">
        <f t="shared" si="19"/>
        <v>44512</v>
      </c>
      <c r="G123" s="58">
        <v>12</v>
      </c>
      <c r="H123" s="59">
        <v>0</v>
      </c>
      <c r="I123" s="60">
        <f t="shared" si="4"/>
        <v>10</v>
      </c>
      <c r="J123" s="73"/>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row>
    <row r="124" spans="1:66" s="57" customFormat="1" ht="18" customHeight="1" x14ac:dyDescent="0.2">
      <c r="A124" s="56" t="str">
        <f t="shared" si="44"/>
        <v>5.4.12</v>
      </c>
      <c r="B124" s="100" t="s">
        <v>206</v>
      </c>
      <c r="D124" s="99"/>
      <c r="E124" s="75">
        <v>44501</v>
      </c>
      <c r="F124" s="76">
        <f t="shared" ref="F124" si="57">IF(ISBLANK(E124)," - ",IF(G124=0,E124,E124+G124-1))</f>
        <v>44512</v>
      </c>
      <c r="G124" s="58">
        <v>12</v>
      </c>
      <c r="H124" s="59">
        <v>0</v>
      </c>
      <c r="I124" s="60">
        <f t="shared" ref="I124" si="58">IF(OR(F124=0,E124=0)," - ",NETWORKDAYS(E124,F124))</f>
        <v>10</v>
      </c>
      <c r="J124" s="73"/>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pans="1:66" s="57" customFormat="1" ht="18" customHeight="1" x14ac:dyDescent="0.2">
      <c r="A125" s="56" t="str">
        <f t="shared" si="44"/>
        <v>5.4.13</v>
      </c>
      <c r="B125" s="100" t="s">
        <v>212</v>
      </c>
      <c r="D125" s="99"/>
      <c r="E125" s="75">
        <v>44501</v>
      </c>
      <c r="F125" s="76">
        <f t="shared" si="19"/>
        <v>44512</v>
      </c>
      <c r="G125" s="58">
        <v>12</v>
      </c>
      <c r="H125" s="59">
        <v>0</v>
      </c>
      <c r="I125" s="60">
        <f t="shared" si="4"/>
        <v>10</v>
      </c>
      <c r="J125" s="73"/>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pans="1:66" s="57" customFormat="1" ht="18" customHeight="1" x14ac:dyDescent="0.2">
      <c r="A126" s="56" t="str">
        <f t="shared" si="44"/>
        <v>5.4.14</v>
      </c>
      <c r="B126" s="100" t="s">
        <v>207</v>
      </c>
      <c r="D126" s="99"/>
      <c r="E126" s="75">
        <v>44501</v>
      </c>
      <c r="F126" s="76">
        <f t="shared" ref="F126" si="59">IF(ISBLANK(E126)," - ",IF(G126=0,E126,E126+G126-1))</f>
        <v>44512</v>
      </c>
      <c r="G126" s="58">
        <v>12</v>
      </c>
      <c r="H126" s="59">
        <v>0</v>
      </c>
      <c r="I126" s="60">
        <f t="shared" ref="I126" si="60">IF(OR(F126=0,E126=0)," - ",NETWORKDAYS(E126,F126))</f>
        <v>10</v>
      </c>
      <c r="J126" s="73"/>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pans="1:66" s="57" customFormat="1" ht="18" customHeight="1" x14ac:dyDescent="0.2">
      <c r="A127" s="56" t="str">
        <f t="shared" si="44"/>
        <v>5.4.15</v>
      </c>
      <c r="B127" s="100" t="s">
        <v>211</v>
      </c>
      <c r="D127" s="99"/>
      <c r="E127" s="75">
        <v>44501</v>
      </c>
      <c r="F127" s="76">
        <f t="shared" si="19"/>
        <v>44512</v>
      </c>
      <c r="G127" s="58">
        <v>12</v>
      </c>
      <c r="H127" s="59">
        <v>0</v>
      </c>
      <c r="I127" s="60">
        <f t="shared" si="4"/>
        <v>10</v>
      </c>
      <c r="J127" s="73"/>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row>
    <row r="128" spans="1:66" s="57" customFormat="1" ht="18" customHeight="1" x14ac:dyDescent="0.2">
      <c r="A128" s="56" t="str">
        <f t="shared" si="44"/>
        <v>5.4.16</v>
      </c>
      <c r="B128" s="100" t="s">
        <v>208</v>
      </c>
      <c r="D128" s="99"/>
      <c r="E128" s="75">
        <v>44501</v>
      </c>
      <c r="F128" s="76">
        <f t="shared" ref="F128" si="61">IF(ISBLANK(E128)," - ",IF(G128=0,E128,E128+G128-1))</f>
        <v>44512</v>
      </c>
      <c r="G128" s="58">
        <v>12</v>
      </c>
      <c r="H128" s="59">
        <v>0</v>
      </c>
      <c r="I128" s="60">
        <f t="shared" ref="I128" si="62">IF(OR(F128=0,E128=0)," - ",NETWORKDAYS(E128,F128))</f>
        <v>10</v>
      </c>
      <c r="J128" s="73"/>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pans="1:66" s="57" customFormat="1" ht="18" customHeight="1" x14ac:dyDescent="0.2">
      <c r="A129" s="56" t="str">
        <f t="shared" si="44"/>
        <v>5.4.17</v>
      </c>
      <c r="B129" s="100" t="s">
        <v>210</v>
      </c>
      <c r="D129" s="99"/>
      <c r="E129" s="75">
        <v>44501</v>
      </c>
      <c r="F129" s="76">
        <f t="shared" si="19"/>
        <v>44512</v>
      </c>
      <c r="G129" s="58">
        <v>12</v>
      </c>
      <c r="H129" s="59">
        <v>0</v>
      </c>
      <c r="I129" s="60">
        <f t="shared" si="4"/>
        <v>10</v>
      </c>
      <c r="J129" s="73"/>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row>
    <row r="130" spans="1:66" s="57" customFormat="1" ht="18" customHeight="1" x14ac:dyDescent="0.2">
      <c r="A130" s="56" t="str">
        <f t="shared" si="44"/>
        <v>5.4.18</v>
      </c>
      <c r="B130" s="100" t="s">
        <v>209</v>
      </c>
      <c r="D130" s="99"/>
      <c r="E130" s="75">
        <v>44501</v>
      </c>
      <c r="F130" s="76">
        <f t="shared" ref="F130" si="63">IF(ISBLANK(E130)," - ",IF(G130=0,E130,E130+G130-1))</f>
        <v>44512</v>
      </c>
      <c r="G130" s="58">
        <v>12</v>
      </c>
      <c r="H130" s="59">
        <v>0</v>
      </c>
      <c r="I130" s="60">
        <f t="shared" ref="I130" si="64">IF(OR(F130=0,E130=0)," - ",NETWORKDAYS(E130,F130))</f>
        <v>10</v>
      </c>
      <c r="J130" s="73"/>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row r="131" spans="1:66" s="57" customFormat="1" ht="18" customHeight="1" x14ac:dyDescent="0.2">
      <c r="A1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131" s="98" t="s">
        <v>193</v>
      </c>
      <c r="D131" s="99"/>
      <c r="E131" s="75">
        <v>44501</v>
      </c>
      <c r="F131" s="76">
        <f t="shared" si="19"/>
        <v>44512</v>
      </c>
      <c r="G131" s="58">
        <v>12</v>
      </c>
      <c r="H131" s="59">
        <v>0</v>
      </c>
      <c r="I131" s="60">
        <f t="shared" si="4"/>
        <v>10</v>
      </c>
      <c r="J131" s="73"/>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row>
    <row r="132" spans="1:66" s="57" customFormat="1" ht="18" customHeight="1" x14ac:dyDescent="0.2">
      <c r="A13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5.5.1</v>
      </c>
      <c r="B132" s="100" t="s">
        <v>218</v>
      </c>
      <c r="D132" s="99"/>
      <c r="E132" s="75">
        <v>44501</v>
      </c>
      <c r="F132" s="76">
        <f t="shared" ref="F132:F134" si="65">IF(ISBLANK(E132)," - ",IF(G132=0,E132,E132+G132-1))</f>
        <v>44512</v>
      </c>
      <c r="G132" s="58">
        <v>12</v>
      </c>
      <c r="H132" s="59">
        <v>0</v>
      </c>
      <c r="I132" s="60">
        <f t="shared" ref="I132:I134" si="66">IF(OR(F132=0,E132=0)," - ",NETWORKDAYS(E132,F132))</f>
        <v>10</v>
      </c>
      <c r="J132" s="73"/>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row>
    <row r="133" spans="1:66" s="57" customFormat="1" ht="18" customHeight="1" x14ac:dyDescent="0.2">
      <c r="A13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5.5.2</v>
      </c>
      <c r="B133" s="100" t="s">
        <v>219</v>
      </c>
      <c r="D133" s="99"/>
      <c r="E133" s="75">
        <v>44501</v>
      </c>
      <c r="F133" s="76">
        <f t="shared" si="65"/>
        <v>44512</v>
      </c>
      <c r="G133" s="58">
        <v>12</v>
      </c>
      <c r="H133" s="59">
        <v>0</v>
      </c>
      <c r="I133" s="60">
        <f t="shared" si="66"/>
        <v>10</v>
      </c>
      <c r="J133" s="73"/>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row>
    <row r="134" spans="1:66" s="57" customFormat="1" ht="18" customHeight="1" x14ac:dyDescent="0.2">
      <c r="A13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5.5.3</v>
      </c>
      <c r="B134" s="100" t="s">
        <v>220</v>
      </c>
      <c r="D134" s="99"/>
      <c r="E134" s="75">
        <v>44501</v>
      </c>
      <c r="F134" s="76">
        <f t="shared" si="65"/>
        <v>44512</v>
      </c>
      <c r="G134" s="58">
        <v>12</v>
      </c>
      <c r="H134" s="59">
        <v>0</v>
      </c>
      <c r="I134" s="60">
        <f t="shared" si="66"/>
        <v>10</v>
      </c>
      <c r="J134" s="73"/>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row>
    <row r="135" spans="1:66" s="51" customFormat="1" ht="18" customHeight="1" x14ac:dyDescent="0.2">
      <c r="A135" s="49" t="str">
        <f>IF(ISERROR(VALUE(SUBSTITUTE(prevWBS,".",""))),"1",IF(ISERROR(FIND("`",SUBSTITUTE(prevWBS,".","`",1))),TEXT(VALUE(prevWBS)+1,"#"),TEXT(VALUE(LEFT(prevWBS,FIND("`",SUBSTITUTE(prevWBS,".","`",1))-1))+1,"#")))</f>
        <v>6</v>
      </c>
      <c r="B135" s="50" t="s">
        <v>133</v>
      </c>
      <c r="D135" s="52"/>
      <c r="E135" s="77"/>
      <c r="F135" s="77" t="str">
        <f t="shared" ref="F135:F145" si="67">IF(ISBLANK(E135)," - ",IF(G135=0,E135,E135+G135-1))</f>
        <v xml:space="preserve"> - </v>
      </c>
      <c r="G135" s="53"/>
      <c r="H135" s="54"/>
      <c r="I135" s="55" t="str">
        <f t="shared" ref="I135:I145" si="68">IF(OR(F135=0,E135=0)," - ",NETWORKDAYS(E135,F135))</f>
        <v xml:space="preserve"> - </v>
      </c>
      <c r="J135" s="74"/>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c r="AR135" s="81"/>
      <c r="AS135" s="81"/>
      <c r="AT135" s="81"/>
      <c r="AU135" s="81"/>
      <c r="AV135" s="81"/>
      <c r="AW135" s="81"/>
      <c r="AX135" s="81"/>
      <c r="AY135" s="81"/>
      <c r="AZ135" s="81"/>
      <c r="BA135" s="81"/>
      <c r="BB135" s="81"/>
      <c r="BC135" s="81"/>
      <c r="BD135" s="81"/>
      <c r="BE135" s="81"/>
      <c r="BF135" s="81"/>
      <c r="BG135" s="81"/>
      <c r="BH135" s="81"/>
      <c r="BI135" s="81"/>
      <c r="BJ135" s="81"/>
      <c r="BK135" s="81"/>
      <c r="BL135" s="81"/>
      <c r="BM135" s="81"/>
      <c r="BN135" s="81"/>
    </row>
    <row r="136" spans="1:66" s="57" customFormat="1" ht="18" customHeight="1" x14ac:dyDescent="0.2">
      <c r="A13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36" s="98" t="s">
        <v>192</v>
      </c>
      <c r="D136" s="99"/>
      <c r="E136" s="75">
        <v>44501</v>
      </c>
      <c r="F136" s="76">
        <f t="shared" si="67"/>
        <v>44512</v>
      </c>
      <c r="G136" s="58">
        <v>12</v>
      </c>
      <c r="H136" s="59">
        <v>0</v>
      </c>
      <c r="I136" s="60">
        <f t="shared" si="68"/>
        <v>10</v>
      </c>
      <c r="J136" s="73"/>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row>
    <row r="137" spans="1:66" s="57" customFormat="1" ht="18" customHeight="1" x14ac:dyDescent="0.2">
      <c r="A13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37" s="100" t="s">
        <v>221</v>
      </c>
      <c r="D137" s="99"/>
      <c r="E137" s="75">
        <v>44501</v>
      </c>
      <c r="F137" s="76">
        <f t="shared" si="67"/>
        <v>44512</v>
      </c>
      <c r="G137" s="58">
        <v>12</v>
      </c>
      <c r="H137" s="59">
        <v>0</v>
      </c>
      <c r="I137" s="60">
        <f t="shared" si="68"/>
        <v>10</v>
      </c>
      <c r="J137" s="73"/>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row>
    <row r="138" spans="1:66" s="57" customFormat="1" ht="18" customHeight="1" x14ac:dyDescent="0.2">
      <c r="A13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38" s="100" t="s">
        <v>222</v>
      </c>
      <c r="D138" s="99"/>
      <c r="E138" s="75">
        <v>44501</v>
      </c>
      <c r="F138" s="76">
        <f t="shared" si="67"/>
        <v>44512</v>
      </c>
      <c r="G138" s="58">
        <v>12</v>
      </c>
      <c r="H138" s="59">
        <v>0</v>
      </c>
      <c r="I138" s="60">
        <f t="shared" si="68"/>
        <v>10</v>
      </c>
      <c r="J138" s="73"/>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79"/>
      <c r="BM138" s="79"/>
      <c r="BN138" s="79"/>
    </row>
    <row r="139" spans="1:66" s="57" customFormat="1" ht="18" customHeight="1" x14ac:dyDescent="0.2">
      <c r="A13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39" s="100" t="s">
        <v>223</v>
      </c>
      <c r="D139" s="99"/>
      <c r="E139" s="75">
        <v>44501</v>
      </c>
      <c r="F139" s="76">
        <f t="shared" si="67"/>
        <v>44512</v>
      </c>
      <c r="G139" s="58">
        <v>12</v>
      </c>
      <c r="H139" s="59">
        <v>0</v>
      </c>
      <c r="I139" s="60">
        <f t="shared" si="68"/>
        <v>10</v>
      </c>
      <c r="J139" s="73"/>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row>
    <row r="140" spans="1:66" s="57" customFormat="1" ht="18" customHeight="1" x14ac:dyDescent="0.2">
      <c r="A14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40" s="98" t="s">
        <v>194</v>
      </c>
      <c r="D140" s="99"/>
      <c r="E140" s="75">
        <v>44501</v>
      </c>
      <c r="F140" s="76">
        <f t="shared" si="67"/>
        <v>44512</v>
      </c>
      <c r="G140" s="58">
        <v>12</v>
      </c>
      <c r="H140" s="59">
        <v>0</v>
      </c>
      <c r="I140" s="60">
        <f t="shared" si="68"/>
        <v>10</v>
      </c>
      <c r="J140" s="73"/>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row>
    <row r="141" spans="1:66" s="57" customFormat="1" ht="18" customHeight="1" x14ac:dyDescent="0.2">
      <c r="A14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41" s="100" t="s">
        <v>225</v>
      </c>
      <c r="D141" s="99"/>
      <c r="E141" s="75">
        <v>44501</v>
      </c>
      <c r="F141" s="76">
        <f t="shared" si="67"/>
        <v>44512</v>
      </c>
      <c r="G141" s="58">
        <v>12</v>
      </c>
      <c r="H141" s="59">
        <v>0</v>
      </c>
      <c r="I141" s="60">
        <f t="shared" si="68"/>
        <v>10</v>
      </c>
      <c r="J141" s="73"/>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row>
    <row r="142" spans="1:66" s="57" customFormat="1" ht="18" customHeight="1" x14ac:dyDescent="0.2">
      <c r="A14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42" s="100" t="s">
        <v>224</v>
      </c>
      <c r="D142" s="99"/>
      <c r="E142" s="75">
        <v>44501</v>
      </c>
      <c r="F142" s="76">
        <f t="shared" si="67"/>
        <v>44512</v>
      </c>
      <c r="G142" s="58">
        <v>12</v>
      </c>
      <c r="H142" s="59">
        <v>0</v>
      </c>
      <c r="I142" s="60">
        <f t="shared" si="68"/>
        <v>10</v>
      </c>
      <c r="J142" s="73"/>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c r="BI142" s="79"/>
      <c r="BJ142" s="79"/>
      <c r="BK142" s="79"/>
      <c r="BL142" s="79"/>
      <c r="BM142" s="79"/>
      <c r="BN142" s="79"/>
    </row>
    <row r="143" spans="1:66" s="57" customFormat="1" ht="18" customHeight="1" x14ac:dyDescent="0.2">
      <c r="A1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43" s="98" t="s">
        <v>197</v>
      </c>
      <c r="D143" s="99"/>
      <c r="E143" s="75">
        <v>44501</v>
      </c>
      <c r="F143" s="76">
        <f t="shared" si="67"/>
        <v>44512</v>
      </c>
      <c r="G143" s="58">
        <v>12</v>
      </c>
      <c r="H143" s="59">
        <v>0</v>
      </c>
      <c r="I143" s="60">
        <f t="shared" si="68"/>
        <v>10</v>
      </c>
      <c r="J143" s="73"/>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row>
    <row r="144" spans="1:66" s="57" customFormat="1" ht="18" customHeight="1" x14ac:dyDescent="0.2">
      <c r="A14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6.3.1</v>
      </c>
      <c r="B144" s="100" t="s">
        <v>226</v>
      </c>
      <c r="D144" s="99"/>
      <c r="E144" s="75">
        <v>44501</v>
      </c>
      <c r="F144" s="76">
        <f t="shared" si="67"/>
        <v>44512</v>
      </c>
      <c r="G144" s="58">
        <v>12</v>
      </c>
      <c r="H144" s="59">
        <v>0</v>
      </c>
      <c r="I144" s="60">
        <f t="shared" si="68"/>
        <v>10</v>
      </c>
      <c r="J144" s="73"/>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row>
    <row r="145" spans="1:66" s="57" customFormat="1" ht="18" customHeight="1" x14ac:dyDescent="0.2">
      <c r="A14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145" s="98" t="s">
        <v>234</v>
      </c>
      <c r="D145" s="99"/>
      <c r="E145" s="75">
        <v>44515</v>
      </c>
      <c r="F145" s="76">
        <f t="shared" si="67"/>
        <v>44526</v>
      </c>
      <c r="G145" s="58">
        <v>12</v>
      </c>
      <c r="H145" s="59">
        <v>0</v>
      </c>
      <c r="I145" s="60">
        <f t="shared" si="68"/>
        <v>10</v>
      </c>
      <c r="J145" s="73"/>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row>
    <row r="146" spans="1:66" ht="18" customHeight="1" x14ac:dyDescent="0.2"/>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47 H57 H92 H68 H82 H97:H98 H78 H101:H102 H112 H131">
    <cfRule type="dataBar" priority="46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3" priority="503">
      <formula>K$6=TODAY()</formula>
    </cfRule>
  </conditionalFormatting>
  <conditionalFormatting sqref="K8:BN145">
    <cfRule type="expression" dxfId="122" priority="506">
      <formula>AND($E8&lt;=K$6,ROUNDDOWN(($F8-$E8+1)*$H8,0)+$E8-1&gt;=K$6)</formula>
    </cfRule>
    <cfRule type="expression" dxfId="121" priority="507">
      <formula>AND(NOT(ISBLANK($E8)),$E8&lt;=K$6,$F8&gt;=K$6)</formula>
    </cfRule>
  </conditionalFormatting>
  <conditionalFormatting sqref="K6:BN9 K47:BN47 K57:BN57 K92:BN92 K68:BN68 K82:BN82 K97:BN98 K78:BN78 K101:BN102 K112:BN112 K131:BN131">
    <cfRule type="expression" dxfId="120" priority="466">
      <formula>K$6=TODAY()</formula>
    </cfRule>
  </conditionalFormatting>
  <conditionalFormatting sqref="H135:H136 H140 H143">
    <cfRule type="dataBar" priority="451">
      <dataBar>
        <cfvo type="num" val="0"/>
        <cfvo type="num" val="1"/>
        <color theme="0" tint="-0.34998626667073579"/>
      </dataBar>
      <extLst>
        <ext xmlns:x14="http://schemas.microsoft.com/office/spreadsheetml/2009/9/main" uri="{B025F937-C7B1-47D3-B67F-A62EFF666E3E}">
          <x14:id>{B2163715-8EBF-4ECA-9D50-501563E55A4B}</x14:id>
        </ext>
      </extLst>
    </cfRule>
  </conditionalFormatting>
  <conditionalFormatting sqref="K135:BN136 K140:BN140 K143:BN143">
    <cfRule type="expression" dxfId="119" priority="452">
      <formula>K$6=TODAY()</formula>
    </cfRule>
  </conditionalFormatting>
  <conditionalFormatting sqref="H30">
    <cfRule type="dataBar" priority="447">
      <dataBar>
        <cfvo type="num" val="0"/>
        <cfvo type="num" val="1"/>
        <color theme="0" tint="-0.34998626667073579"/>
      </dataBar>
      <extLst>
        <ext xmlns:x14="http://schemas.microsoft.com/office/spreadsheetml/2009/9/main" uri="{B025F937-C7B1-47D3-B67F-A62EFF666E3E}">
          <x14:id>{8A17471B-557C-4E65-A854-27EC1402D477}</x14:id>
        </ext>
      </extLst>
    </cfRule>
  </conditionalFormatting>
  <conditionalFormatting sqref="K30:BN30">
    <cfRule type="expression" dxfId="118" priority="448">
      <formula>K$6=TODAY()</formula>
    </cfRule>
  </conditionalFormatting>
  <conditionalFormatting sqref="H31">
    <cfRule type="dataBar" priority="443">
      <dataBar>
        <cfvo type="num" val="0"/>
        <cfvo type="num" val="1"/>
        <color theme="0" tint="-0.34998626667073579"/>
      </dataBar>
      <extLst>
        <ext xmlns:x14="http://schemas.microsoft.com/office/spreadsheetml/2009/9/main" uri="{B025F937-C7B1-47D3-B67F-A62EFF666E3E}">
          <x14:id>{A95D734C-6EB4-4EBE-8214-0D2DC7D93497}</x14:id>
        </ext>
      </extLst>
    </cfRule>
  </conditionalFormatting>
  <conditionalFormatting sqref="K31:BN31">
    <cfRule type="expression" dxfId="117" priority="444">
      <formula>K$6=TODAY()</formula>
    </cfRule>
  </conditionalFormatting>
  <conditionalFormatting sqref="H32">
    <cfRule type="dataBar" priority="439">
      <dataBar>
        <cfvo type="num" val="0"/>
        <cfvo type="num" val="1"/>
        <color theme="0" tint="-0.34998626667073579"/>
      </dataBar>
      <extLst>
        <ext xmlns:x14="http://schemas.microsoft.com/office/spreadsheetml/2009/9/main" uri="{B025F937-C7B1-47D3-B67F-A62EFF666E3E}">
          <x14:id>{9813636B-4F0E-48C1-9655-FF713A116EDF}</x14:id>
        </ext>
      </extLst>
    </cfRule>
  </conditionalFormatting>
  <conditionalFormatting sqref="K32:BN32">
    <cfRule type="expression" dxfId="116" priority="440">
      <formula>K$6=TODAY()</formula>
    </cfRule>
  </conditionalFormatting>
  <conditionalFormatting sqref="H33">
    <cfRule type="dataBar" priority="435">
      <dataBar>
        <cfvo type="num" val="0"/>
        <cfvo type="num" val="1"/>
        <color theme="0" tint="-0.34998626667073579"/>
      </dataBar>
      <extLst>
        <ext xmlns:x14="http://schemas.microsoft.com/office/spreadsheetml/2009/9/main" uri="{B025F937-C7B1-47D3-B67F-A62EFF666E3E}">
          <x14:id>{774D44FC-5846-4374-A9F1-1179C1D016C6}</x14:id>
        </ext>
      </extLst>
    </cfRule>
  </conditionalFormatting>
  <conditionalFormatting sqref="K33:BN33">
    <cfRule type="expression" dxfId="115" priority="436">
      <formula>K$6=TODAY()</formula>
    </cfRule>
  </conditionalFormatting>
  <conditionalFormatting sqref="H34">
    <cfRule type="dataBar" priority="431">
      <dataBar>
        <cfvo type="num" val="0"/>
        <cfvo type="num" val="1"/>
        <color theme="0" tint="-0.34998626667073579"/>
      </dataBar>
      <extLst>
        <ext xmlns:x14="http://schemas.microsoft.com/office/spreadsheetml/2009/9/main" uri="{B025F937-C7B1-47D3-B67F-A62EFF666E3E}">
          <x14:id>{E232DA9A-BF25-49F0-AC07-38715E03ECA9}</x14:id>
        </ext>
      </extLst>
    </cfRule>
  </conditionalFormatting>
  <conditionalFormatting sqref="K34:BN34">
    <cfRule type="expression" dxfId="114" priority="432">
      <formula>K$6=TODAY()</formula>
    </cfRule>
  </conditionalFormatting>
  <conditionalFormatting sqref="H35">
    <cfRule type="dataBar" priority="423">
      <dataBar>
        <cfvo type="num" val="0"/>
        <cfvo type="num" val="1"/>
        <color theme="0" tint="-0.34998626667073579"/>
      </dataBar>
      <extLst>
        <ext xmlns:x14="http://schemas.microsoft.com/office/spreadsheetml/2009/9/main" uri="{B025F937-C7B1-47D3-B67F-A62EFF666E3E}">
          <x14:id>{E5E5450F-D45D-4716-B9EE-C8BCADEABF4B}</x14:id>
        </ext>
      </extLst>
    </cfRule>
  </conditionalFormatting>
  <conditionalFormatting sqref="K35:BN35">
    <cfRule type="expression" dxfId="113" priority="424">
      <formula>K$6=TODAY()</formula>
    </cfRule>
  </conditionalFormatting>
  <conditionalFormatting sqref="H36">
    <cfRule type="dataBar" priority="419">
      <dataBar>
        <cfvo type="num" val="0"/>
        <cfvo type="num" val="1"/>
        <color theme="0" tint="-0.34998626667073579"/>
      </dataBar>
      <extLst>
        <ext xmlns:x14="http://schemas.microsoft.com/office/spreadsheetml/2009/9/main" uri="{B025F937-C7B1-47D3-B67F-A62EFF666E3E}">
          <x14:id>{1068551E-16AC-459E-8BE4-D195A5C62F35}</x14:id>
        </ext>
      </extLst>
    </cfRule>
  </conditionalFormatting>
  <conditionalFormatting sqref="K36:BN36">
    <cfRule type="expression" dxfId="112" priority="420">
      <formula>K$6=TODAY()</formula>
    </cfRule>
  </conditionalFormatting>
  <conditionalFormatting sqref="H29">
    <cfRule type="dataBar" priority="411">
      <dataBar>
        <cfvo type="num" val="0"/>
        <cfvo type="num" val="1"/>
        <color theme="0" tint="-0.34998626667073579"/>
      </dataBar>
      <extLst>
        <ext xmlns:x14="http://schemas.microsoft.com/office/spreadsheetml/2009/9/main" uri="{B025F937-C7B1-47D3-B67F-A62EFF666E3E}">
          <x14:id>{35FFA150-2212-46AA-B542-72E06B5774DE}</x14:id>
        </ext>
      </extLst>
    </cfRule>
  </conditionalFormatting>
  <conditionalFormatting sqref="K29:BN29">
    <cfRule type="expression" dxfId="111" priority="412">
      <formula>K$6=TODAY()</formula>
    </cfRule>
  </conditionalFormatting>
  <conditionalFormatting sqref="H27">
    <cfRule type="dataBar" priority="403">
      <dataBar>
        <cfvo type="num" val="0"/>
        <cfvo type="num" val="1"/>
        <color theme="0" tint="-0.34998626667073579"/>
      </dataBar>
      <extLst>
        <ext xmlns:x14="http://schemas.microsoft.com/office/spreadsheetml/2009/9/main" uri="{B025F937-C7B1-47D3-B67F-A62EFF666E3E}">
          <x14:id>{25E539A1-8BEC-4C40-AAA0-0C64BA871BA5}</x14:id>
        </ext>
      </extLst>
    </cfRule>
  </conditionalFormatting>
  <conditionalFormatting sqref="K27:BN27">
    <cfRule type="expression" dxfId="110" priority="404">
      <formula>K$6=TODAY()</formula>
    </cfRule>
  </conditionalFormatting>
  <conditionalFormatting sqref="H11">
    <cfRule type="dataBar" priority="399">
      <dataBar>
        <cfvo type="num" val="0"/>
        <cfvo type="num" val="1"/>
        <color theme="0" tint="-0.34998626667073579"/>
      </dataBar>
      <extLst>
        <ext xmlns:x14="http://schemas.microsoft.com/office/spreadsheetml/2009/9/main" uri="{B025F937-C7B1-47D3-B67F-A62EFF666E3E}">
          <x14:id>{09C79046-4413-497D-BDD7-FCDAB495A6A5}</x14:id>
        </ext>
      </extLst>
    </cfRule>
  </conditionalFormatting>
  <conditionalFormatting sqref="K11:BN11">
    <cfRule type="expression" dxfId="109" priority="400">
      <formula>K$6=TODAY()</formula>
    </cfRule>
  </conditionalFormatting>
  <conditionalFormatting sqref="H37">
    <cfRule type="dataBar" priority="391">
      <dataBar>
        <cfvo type="num" val="0"/>
        <cfvo type="num" val="1"/>
        <color theme="0" tint="-0.34998626667073579"/>
      </dataBar>
      <extLst>
        <ext xmlns:x14="http://schemas.microsoft.com/office/spreadsheetml/2009/9/main" uri="{B025F937-C7B1-47D3-B67F-A62EFF666E3E}">
          <x14:id>{82CC2AB7-970B-4252-96B5-8B21D6571CE5}</x14:id>
        </ext>
      </extLst>
    </cfRule>
  </conditionalFormatting>
  <conditionalFormatting sqref="K37:BN37">
    <cfRule type="expression" dxfId="108" priority="392">
      <formula>K$6=TODAY()</formula>
    </cfRule>
  </conditionalFormatting>
  <conditionalFormatting sqref="H40">
    <cfRule type="dataBar" priority="383">
      <dataBar>
        <cfvo type="num" val="0"/>
        <cfvo type="num" val="1"/>
        <color theme="0" tint="-0.34998626667073579"/>
      </dataBar>
      <extLst>
        <ext xmlns:x14="http://schemas.microsoft.com/office/spreadsheetml/2009/9/main" uri="{B025F937-C7B1-47D3-B67F-A62EFF666E3E}">
          <x14:id>{B696BCA4-5CFD-48C6-BB60-538AE0CE40C2}</x14:id>
        </ext>
      </extLst>
    </cfRule>
  </conditionalFormatting>
  <conditionalFormatting sqref="K40:BN40">
    <cfRule type="expression" dxfId="107" priority="384">
      <formula>K$6=TODAY()</formula>
    </cfRule>
  </conditionalFormatting>
  <conditionalFormatting sqref="H41">
    <cfRule type="dataBar" priority="381">
      <dataBar>
        <cfvo type="num" val="0"/>
        <cfvo type="num" val="1"/>
        <color theme="0" tint="-0.34998626667073579"/>
      </dataBar>
      <extLst>
        <ext xmlns:x14="http://schemas.microsoft.com/office/spreadsheetml/2009/9/main" uri="{B025F937-C7B1-47D3-B67F-A62EFF666E3E}">
          <x14:id>{0C49B6A5-30BA-4E07-BC0F-A9DAE6BD8698}</x14:id>
        </ext>
      </extLst>
    </cfRule>
  </conditionalFormatting>
  <conditionalFormatting sqref="K41:BN41">
    <cfRule type="expression" dxfId="106" priority="382">
      <formula>K$6=TODAY()</formula>
    </cfRule>
  </conditionalFormatting>
  <conditionalFormatting sqref="H42">
    <cfRule type="dataBar" priority="379">
      <dataBar>
        <cfvo type="num" val="0"/>
        <cfvo type="num" val="1"/>
        <color theme="0" tint="-0.34998626667073579"/>
      </dataBar>
      <extLst>
        <ext xmlns:x14="http://schemas.microsoft.com/office/spreadsheetml/2009/9/main" uri="{B025F937-C7B1-47D3-B67F-A62EFF666E3E}">
          <x14:id>{E17CFE8A-21C8-4D8B-91F7-4868C91731BD}</x14:id>
        </ext>
      </extLst>
    </cfRule>
  </conditionalFormatting>
  <conditionalFormatting sqref="K42:BN42">
    <cfRule type="expression" dxfId="105" priority="380">
      <formula>K$6=TODAY()</formula>
    </cfRule>
  </conditionalFormatting>
  <conditionalFormatting sqref="H43">
    <cfRule type="dataBar" priority="377">
      <dataBar>
        <cfvo type="num" val="0"/>
        <cfvo type="num" val="1"/>
        <color theme="0" tint="-0.34998626667073579"/>
      </dataBar>
      <extLst>
        <ext xmlns:x14="http://schemas.microsoft.com/office/spreadsheetml/2009/9/main" uri="{B025F937-C7B1-47D3-B67F-A62EFF666E3E}">
          <x14:id>{68C64920-8702-4997-9EDE-0C7EA6C1BC4C}</x14:id>
        </ext>
      </extLst>
    </cfRule>
  </conditionalFormatting>
  <conditionalFormatting sqref="K43:BN43">
    <cfRule type="expression" dxfId="104" priority="378">
      <formula>K$6=TODAY()</formula>
    </cfRule>
  </conditionalFormatting>
  <conditionalFormatting sqref="H44">
    <cfRule type="dataBar" priority="375">
      <dataBar>
        <cfvo type="num" val="0"/>
        <cfvo type="num" val="1"/>
        <color theme="0" tint="-0.34998626667073579"/>
      </dataBar>
      <extLst>
        <ext xmlns:x14="http://schemas.microsoft.com/office/spreadsheetml/2009/9/main" uri="{B025F937-C7B1-47D3-B67F-A62EFF666E3E}">
          <x14:id>{8386B425-7FC9-417B-9FEE-4E866F319198}</x14:id>
        </ext>
      </extLst>
    </cfRule>
  </conditionalFormatting>
  <conditionalFormatting sqref="K44:BN44">
    <cfRule type="expression" dxfId="103" priority="376">
      <formula>K$6=TODAY()</formula>
    </cfRule>
  </conditionalFormatting>
  <conditionalFormatting sqref="H45">
    <cfRule type="dataBar" priority="373">
      <dataBar>
        <cfvo type="num" val="0"/>
        <cfvo type="num" val="1"/>
        <color theme="0" tint="-0.34998626667073579"/>
      </dataBar>
      <extLst>
        <ext xmlns:x14="http://schemas.microsoft.com/office/spreadsheetml/2009/9/main" uri="{B025F937-C7B1-47D3-B67F-A62EFF666E3E}">
          <x14:id>{EF4006A7-8C7F-4B9D-A27D-C90DC78E4242}</x14:id>
        </ext>
      </extLst>
    </cfRule>
  </conditionalFormatting>
  <conditionalFormatting sqref="K45:BN45">
    <cfRule type="expression" dxfId="102" priority="374">
      <formula>K$6=TODAY()</formula>
    </cfRule>
  </conditionalFormatting>
  <conditionalFormatting sqref="H46">
    <cfRule type="dataBar" priority="371">
      <dataBar>
        <cfvo type="num" val="0"/>
        <cfvo type="num" val="1"/>
        <color theme="0" tint="-0.34998626667073579"/>
      </dataBar>
      <extLst>
        <ext xmlns:x14="http://schemas.microsoft.com/office/spreadsheetml/2009/9/main" uri="{B025F937-C7B1-47D3-B67F-A62EFF666E3E}">
          <x14:id>{B6307B45-BD90-4358-8AFE-AAB6AB1E83E5}</x14:id>
        </ext>
      </extLst>
    </cfRule>
  </conditionalFormatting>
  <conditionalFormatting sqref="K46:BN46">
    <cfRule type="expression" dxfId="101" priority="372">
      <formula>K$6=TODAY()</formula>
    </cfRule>
  </conditionalFormatting>
  <conditionalFormatting sqref="H39">
    <cfRule type="dataBar" priority="369">
      <dataBar>
        <cfvo type="num" val="0"/>
        <cfvo type="num" val="1"/>
        <color theme="0" tint="-0.34998626667073579"/>
      </dataBar>
      <extLst>
        <ext xmlns:x14="http://schemas.microsoft.com/office/spreadsheetml/2009/9/main" uri="{B025F937-C7B1-47D3-B67F-A62EFF666E3E}">
          <x14:id>{ED91C897-5804-4DA6-91D4-7D5FC0BEFB7D}</x14:id>
        </ext>
      </extLst>
    </cfRule>
  </conditionalFormatting>
  <conditionalFormatting sqref="K39:BN39">
    <cfRule type="expression" dxfId="100" priority="370">
      <formula>K$6=TODAY()</formula>
    </cfRule>
  </conditionalFormatting>
  <conditionalFormatting sqref="H50">
    <cfRule type="dataBar" priority="365">
      <dataBar>
        <cfvo type="num" val="0"/>
        <cfvo type="num" val="1"/>
        <color theme="0" tint="-0.34998626667073579"/>
      </dataBar>
      <extLst>
        <ext xmlns:x14="http://schemas.microsoft.com/office/spreadsheetml/2009/9/main" uri="{B025F937-C7B1-47D3-B67F-A62EFF666E3E}">
          <x14:id>{CF3D1171-AAD9-4A81-9FF2-89BD092E8E78}</x14:id>
        </ext>
      </extLst>
    </cfRule>
  </conditionalFormatting>
  <conditionalFormatting sqref="K50:BN50">
    <cfRule type="expression" dxfId="99" priority="366">
      <formula>K$6=TODAY()</formula>
    </cfRule>
  </conditionalFormatting>
  <conditionalFormatting sqref="H51">
    <cfRule type="dataBar" priority="363">
      <dataBar>
        <cfvo type="num" val="0"/>
        <cfvo type="num" val="1"/>
        <color theme="0" tint="-0.34998626667073579"/>
      </dataBar>
      <extLst>
        <ext xmlns:x14="http://schemas.microsoft.com/office/spreadsheetml/2009/9/main" uri="{B025F937-C7B1-47D3-B67F-A62EFF666E3E}">
          <x14:id>{126184B3-9B8E-407D-9F7B-8F1560C94771}</x14:id>
        </ext>
      </extLst>
    </cfRule>
  </conditionalFormatting>
  <conditionalFormatting sqref="K51:BN51">
    <cfRule type="expression" dxfId="98" priority="364">
      <formula>K$6=TODAY()</formula>
    </cfRule>
  </conditionalFormatting>
  <conditionalFormatting sqref="H52">
    <cfRule type="dataBar" priority="361">
      <dataBar>
        <cfvo type="num" val="0"/>
        <cfvo type="num" val="1"/>
        <color theme="0" tint="-0.34998626667073579"/>
      </dataBar>
      <extLst>
        <ext xmlns:x14="http://schemas.microsoft.com/office/spreadsheetml/2009/9/main" uri="{B025F937-C7B1-47D3-B67F-A62EFF666E3E}">
          <x14:id>{442AAC86-D81C-4A8A-B32A-1AD72001A2B8}</x14:id>
        </ext>
      </extLst>
    </cfRule>
  </conditionalFormatting>
  <conditionalFormatting sqref="K52:BN52">
    <cfRule type="expression" dxfId="97" priority="362">
      <formula>K$6=TODAY()</formula>
    </cfRule>
  </conditionalFormatting>
  <conditionalFormatting sqref="H53">
    <cfRule type="dataBar" priority="359">
      <dataBar>
        <cfvo type="num" val="0"/>
        <cfvo type="num" val="1"/>
        <color theme="0" tint="-0.34998626667073579"/>
      </dataBar>
      <extLst>
        <ext xmlns:x14="http://schemas.microsoft.com/office/spreadsheetml/2009/9/main" uri="{B025F937-C7B1-47D3-B67F-A62EFF666E3E}">
          <x14:id>{CBBA5DEE-74AB-4BBB-853B-4405E5B2C28E}</x14:id>
        </ext>
      </extLst>
    </cfRule>
  </conditionalFormatting>
  <conditionalFormatting sqref="K53:BN53">
    <cfRule type="expression" dxfId="96" priority="360">
      <formula>K$6=TODAY()</formula>
    </cfRule>
  </conditionalFormatting>
  <conditionalFormatting sqref="H54">
    <cfRule type="dataBar" priority="357">
      <dataBar>
        <cfvo type="num" val="0"/>
        <cfvo type="num" val="1"/>
        <color theme="0" tint="-0.34998626667073579"/>
      </dataBar>
      <extLst>
        <ext xmlns:x14="http://schemas.microsoft.com/office/spreadsheetml/2009/9/main" uri="{B025F937-C7B1-47D3-B67F-A62EFF666E3E}">
          <x14:id>{0CEA2835-D49E-41D7-94DF-D66E0462530B}</x14:id>
        </ext>
      </extLst>
    </cfRule>
  </conditionalFormatting>
  <conditionalFormatting sqref="K54:BN54">
    <cfRule type="expression" dxfId="95" priority="358">
      <formula>K$6=TODAY()</formula>
    </cfRule>
  </conditionalFormatting>
  <conditionalFormatting sqref="H55">
    <cfRule type="dataBar" priority="355">
      <dataBar>
        <cfvo type="num" val="0"/>
        <cfvo type="num" val="1"/>
        <color theme="0" tint="-0.34998626667073579"/>
      </dataBar>
      <extLst>
        <ext xmlns:x14="http://schemas.microsoft.com/office/spreadsheetml/2009/9/main" uri="{B025F937-C7B1-47D3-B67F-A62EFF666E3E}">
          <x14:id>{A4087353-1D8E-4BCA-A04D-7AD5B7A487BB}</x14:id>
        </ext>
      </extLst>
    </cfRule>
  </conditionalFormatting>
  <conditionalFormatting sqref="K55:BN55">
    <cfRule type="expression" dxfId="94" priority="356">
      <formula>K$6=TODAY()</formula>
    </cfRule>
  </conditionalFormatting>
  <conditionalFormatting sqref="H56">
    <cfRule type="dataBar" priority="353">
      <dataBar>
        <cfvo type="num" val="0"/>
        <cfvo type="num" val="1"/>
        <color theme="0" tint="-0.34998626667073579"/>
      </dataBar>
      <extLst>
        <ext xmlns:x14="http://schemas.microsoft.com/office/spreadsheetml/2009/9/main" uri="{B025F937-C7B1-47D3-B67F-A62EFF666E3E}">
          <x14:id>{4C46ECAF-E694-4D98-A140-DDAEB22687FA}</x14:id>
        </ext>
      </extLst>
    </cfRule>
  </conditionalFormatting>
  <conditionalFormatting sqref="K56:BN56">
    <cfRule type="expression" dxfId="93" priority="354">
      <formula>K$6=TODAY()</formula>
    </cfRule>
  </conditionalFormatting>
  <conditionalFormatting sqref="H49">
    <cfRule type="dataBar" priority="351">
      <dataBar>
        <cfvo type="num" val="0"/>
        <cfvo type="num" val="1"/>
        <color theme="0" tint="-0.34998626667073579"/>
      </dataBar>
      <extLst>
        <ext xmlns:x14="http://schemas.microsoft.com/office/spreadsheetml/2009/9/main" uri="{B025F937-C7B1-47D3-B67F-A62EFF666E3E}">
          <x14:id>{184CCE70-C594-4CE9-B753-B1553AF27871}</x14:id>
        </ext>
      </extLst>
    </cfRule>
  </conditionalFormatting>
  <conditionalFormatting sqref="K49:BN49">
    <cfRule type="expression" dxfId="92" priority="352">
      <formula>K$6=TODAY()</formula>
    </cfRule>
  </conditionalFormatting>
  <conditionalFormatting sqref="H16">
    <cfRule type="dataBar" priority="347">
      <dataBar>
        <cfvo type="num" val="0"/>
        <cfvo type="num" val="1"/>
        <color theme="0" tint="-0.34998626667073579"/>
      </dataBar>
      <extLst>
        <ext xmlns:x14="http://schemas.microsoft.com/office/spreadsheetml/2009/9/main" uri="{B025F937-C7B1-47D3-B67F-A62EFF666E3E}">
          <x14:id>{18FFBC65-A763-4D92-855F-AD1F36E9DDA2}</x14:id>
        </ext>
      </extLst>
    </cfRule>
  </conditionalFormatting>
  <conditionalFormatting sqref="K16:BN16">
    <cfRule type="expression" dxfId="91" priority="348">
      <formula>K$6=TODAY()</formula>
    </cfRule>
  </conditionalFormatting>
  <conditionalFormatting sqref="H20">
    <cfRule type="dataBar" priority="343">
      <dataBar>
        <cfvo type="num" val="0"/>
        <cfvo type="num" val="1"/>
        <color theme="0" tint="-0.34998626667073579"/>
      </dataBar>
      <extLst>
        <ext xmlns:x14="http://schemas.microsoft.com/office/spreadsheetml/2009/9/main" uri="{B025F937-C7B1-47D3-B67F-A62EFF666E3E}">
          <x14:id>{C1DF95CA-A475-406C-9038-557C9224AF6A}</x14:id>
        </ext>
      </extLst>
    </cfRule>
  </conditionalFormatting>
  <conditionalFormatting sqref="K20:BN20">
    <cfRule type="expression" dxfId="90" priority="344">
      <formula>K$6=TODAY()</formula>
    </cfRule>
  </conditionalFormatting>
  <conditionalFormatting sqref="H12">
    <cfRule type="dataBar" priority="335">
      <dataBar>
        <cfvo type="num" val="0"/>
        <cfvo type="num" val="1"/>
        <color theme="0" tint="-0.34998626667073579"/>
      </dataBar>
      <extLst>
        <ext xmlns:x14="http://schemas.microsoft.com/office/spreadsheetml/2009/9/main" uri="{B025F937-C7B1-47D3-B67F-A62EFF666E3E}">
          <x14:id>{FB45F5C6-1483-4B75-ADEC-5747576E3268}</x14:id>
        </ext>
      </extLst>
    </cfRule>
  </conditionalFormatting>
  <conditionalFormatting sqref="K12:BN12">
    <cfRule type="expression" dxfId="89" priority="336">
      <formula>K$6=TODAY()</formula>
    </cfRule>
  </conditionalFormatting>
  <conditionalFormatting sqref="H13">
    <cfRule type="dataBar" priority="331">
      <dataBar>
        <cfvo type="num" val="0"/>
        <cfvo type="num" val="1"/>
        <color theme="0" tint="-0.34998626667073579"/>
      </dataBar>
      <extLst>
        <ext xmlns:x14="http://schemas.microsoft.com/office/spreadsheetml/2009/9/main" uri="{B025F937-C7B1-47D3-B67F-A62EFF666E3E}">
          <x14:id>{052CB1E2-6456-48BF-AACB-BB08DC18D4AA}</x14:id>
        </ext>
      </extLst>
    </cfRule>
  </conditionalFormatting>
  <conditionalFormatting sqref="K13:BN13">
    <cfRule type="expression" dxfId="88" priority="332">
      <formula>K$6=TODAY()</formula>
    </cfRule>
  </conditionalFormatting>
  <conditionalFormatting sqref="H14">
    <cfRule type="dataBar" priority="327">
      <dataBar>
        <cfvo type="num" val="0"/>
        <cfvo type="num" val="1"/>
        <color theme="0" tint="-0.34998626667073579"/>
      </dataBar>
      <extLst>
        <ext xmlns:x14="http://schemas.microsoft.com/office/spreadsheetml/2009/9/main" uri="{B025F937-C7B1-47D3-B67F-A62EFF666E3E}">
          <x14:id>{CF950EDA-80AA-4098-854B-7F3575B881CA}</x14:id>
        </ext>
      </extLst>
    </cfRule>
  </conditionalFormatting>
  <conditionalFormatting sqref="K14:BN14">
    <cfRule type="expression" dxfId="87" priority="328">
      <formula>K$6=TODAY()</formula>
    </cfRule>
  </conditionalFormatting>
  <conditionalFormatting sqref="H15">
    <cfRule type="dataBar" priority="323">
      <dataBar>
        <cfvo type="num" val="0"/>
        <cfvo type="num" val="1"/>
        <color theme="0" tint="-0.34998626667073579"/>
      </dataBar>
      <extLst>
        <ext xmlns:x14="http://schemas.microsoft.com/office/spreadsheetml/2009/9/main" uri="{B025F937-C7B1-47D3-B67F-A62EFF666E3E}">
          <x14:id>{E9A7219A-DA8C-4445-AF48-F086A83D023B}</x14:id>
        </ext>
      </extLst>
    </cfRule>
  </conditionalFormatting>
  <conditionalFormatting sqref="K15:BN15">
    <cfRule type="expression" dxfId="86" priority="324">
      <formula>K$6=TODAY()</formula>
    </cfRule>
  </conditionalFormatting>
  <conditionalFormatting sqref="H17">
    <cfRule type="dataBar" priority="315">
      <dataBar>
        <cfvo type="num" val="0"/>
        <cfvo type="num" val="1"/>
        <color theme="0" tint="-0.34998626667073579"/>
      </dataBar>
      <extLst>
        <ext xmlns:x14="http://schemas.microsoft.com/office/spreadsheetml/2009/9/main" uri="{B025F937-C7B1-47D3-B67F-A62EFF666E3E}">
          <x14:id>{C402E96F-6996-492F-A765-A9BB58410686}</x14:id>
        </ext>
      </extLst>
    </cfRule>
  </conditionalFormatting>
  <conditionalFormatting sqref="K17:BN17">
    <cfRule type="expression" dxfId="85" priority="316">
      <formula>K$6=TODAY()</formula>
    </cfRule>
  </conditionalFormatting>
  <conditionalFormatting sqref="H18">
    <cfRule type="dataBar" priority="311">
      <dataBar>
        <cfvo type="num" val="0"/>
        <cfvo type="num" val="1"/>
        <color theme="0" tint="-0.34998626667073579"/>
      </dataBar>
      <extLst>
        <ext xmlns:x14="http://schemas.microsoft.com/office/spreadsheetml/2009/9/main" uri="{B025F937-C7B1-47D3-B67F-A62EFF666E3E}">
          <x14:id>{B5322A97-06A5-4B32-B2A7-7B2390070933}</x14:id>
        </ext>
      </extLst>
    </cfRule>
  </conditionalFormatting>
  <conditionalFormatting sqref="K18:BN18">
    <cfRule type="expression" dxfId="84" priority="312">
      <formula>K$6=TODAY()</formula>
    </cfRule>
  </conditionalFormatting>
  <conditionalFormatting sqref="H19">
    <cfRule type="dataBar" priority="307">
      <dataBar>
        <cfvo type="num" val="0"/>
        <cfvo type="num" val="1"/>
        <color theme="0" tint="-0.34998626667073579"/>
      </dataBar>
      <extLst>
        <ext xmlns:x14="http://schemas.microsoft.com/office/spreadsheetml/2009/9/main" uri="{B025F937-C7B1-47D3-B67F-A62EFF666E3E}">
          <x14:id>{B8BFDA6B-D047-41CE-A2B1-3EC0B28C7BB7}</x14:id>
        </ext>
      </extLst>
    </cfRule>
  </conditionalFormatting>
  <conditionalFormatting sqref="K19:BN19">
    <cfRule type="expression" dxfId="83" priority="308">
      <formula>K$6=TODAY()</formula>
    </cfRule>
  </conditionalFormatting>
  <conditionalFormatting sqref="H21">
    <cfRule type="dataBar" priority="303">
      <dataBar>
        <cfvo type="num" val="0"/>
        <cfvo type="num" val="1"/>
        <color theme="0" tint="-0.34998626667073579"/>
      </dataBar>
      <extLst>
        <ext xmlns:x14="http://schemas.microsoft.com/office/spreadsheetml/2009/9/main" uri="{B025F937-C7B1-47D3-B67F-A62EFF666E3E}">
          <x14:id>{2B9191AF-7DEC-4DEC-A521-3E8DCFDFC5CD}</x14:id>
        </ext>
      </extLst>
    </cfRule>
  </conditionalFormatting>
  <conditionalFormatting sqref="K21:BN21">
    <cfRule type="expression" dxfId="82" priority="304">
      <formula>K$6=TODAY()</formula>
    </cfRule>
  </conditionalFormatting>
  <conditionalFormatting sqref="H22">
    <cfRule type="dataBar" priority="299">
      <dataBar>
        <cfvo type="num" val="0"/>
        <cfvo type="num" val="1"/>
        <color theme="0" tint="-0.34998626667073579"/>
      </dataBar>
      <extLst>
        <ext xmlns:x14="http://schemas.microsoft.com/office/spreadsheetml/2009/9/main" uri="{B025F937-C7B1-47D3-B67F-A62EFF666E3E}">
          <x14:id>{2CA3FD6C-B3B2-4B9A-9F6E-2E19EA639C00}</x14:id>
        </ext>
      </extLst>
    </cfRule>
  </conditionalFormatting>
  <conditionalFormatting sqref="K22:BN22">
    <cfRule type="expression" dxfId="81" priority="300">
      <formula>K$6=TODAY()</formula>
    </cfRule>
  </conditionalFormatting>
  <conditionalFormatting sqref="H10">
    <cfRule type="dataBar" priority="291">
      <dataBar>
        <cfvo type="num" val="0"/>
        <cfvo type="num" val="1"/>
        <color theme="0" tint="-0.34998626667073579"/>
      </dataBar>
      <extLst>
        <ext xmlns:x14="http://schemas.microsoft.com/office/spreadsheetml/2009/9/main" uri="{B025F937-C7B1-47D3-B67F-A62EFF666E3E}">
          <x14:id>{BFD8A2AC-376A-4551-925B-76D42E498B8E}</x14:id>
        </ext>
      </extLst>
    </cfRule>
  </conditionalFormatting>
  <conditionalFormatting sqref="K10:BN10">
    <cfRule type="expression" dxfId="80" priority="292">
      <formula>K$6=TODAY()</formula>
    </cfRule>
  </conditionalFormatting>
  <conditionalFormatting sqref="H23">
    <cfRule type="dataBar" priority="287">
      <dataBar>
        <cfvo type="num" val="0"/>
        <cfvo type="num" val="1"/>
        <color theme="0" tint="-0.34998626667073579"/>
      </dataBar>
      <extLst>
        <ext xmlns:x14="http://schemas.microsoft.com/office/spreadsheetml/2009/9/main" uri="{B025F937-C7B1-47D3-B67F-A62EFF666E3E}">
          <x14:id>{41216F7C-CD36-404D-9B2A-75260141F194}</x14:id>
        </ext>
      </extLst>
    </cfRule>
  </conditionalFormatting>
  <conditionalFormatting sqref="K23:BN23">
    <cfRule type="expression" dxfId="79" priority="288">
      <formula>K$6=TODAY()</formula>
    </cfRule>
  </conditionalFormatting>
  <conditionalFormatting sqref="H71">
    <cfRule type="dataBar" priority="275">
      <dataBar>
        <cfvo type="num" val="0"/>
        <cfvo type="num" val="1"/>
        <color theme="0" tint="-0.34998626667073579"/>
      </dataBar>
      <extLst>
        <ext xmlns:x14="http://schemas.microsoft.com/office/spreadsheetml/2009/9/main" uri="{B025F937-C7B1-47D3-B67F-A62EFF666E3E}">
          <x14:id>{0A8BCFAD-835B-4789-B8DF-B57E31B5556E}</x14:id>
        </ext>
      </extLst>
    </cfRule>
  </conditionalFormatting>
  <conditionalFormatting sqref="K71:BN71">
    <cfRule type="expression" dxfId="78" priority="276">
      <formula>K$6=TODAY()</formula>
    </cfRule>
  </conditionalFormatting>
  <conditionalFormatting sqref="H72">
    <cfRule type="dataBar" priority="273">
      <dataBar>
        <cfvo type="num" val="0"/>
        <cfvo type="num" val="1"/>
        <color theme="0" tint="-0.34998626667073579"/>
      </dataBar>
      <extLst>
        <ext xmlns:x14="http://schemas.microsoft.com/office/spreadsheetml/2009/9/main" uri="{B025F937-C7B1-47D3-B67F-A62EFF666E3E}">
          <x14:id>{19A2DD6D-3382-4E99-B082-A344F1D3A5D1}</x14:id>
        </ext>
      </extLst>
    </cfRule>
  </conditionalFormatting>
  <conditionalFormatting sqref="K72:BN72">
    <cfRule type="expression" dxfId="77" priority="274">
      <formula>K$6=TODAY()</formula>
    </cfRule>
  </conditionalFormatting>
  <conditionalFormatting sqref="H73">
    <cfRule type="dataBar" priority="271">
      <dataBar>
        <cfvo type="num" val="0"/>
        <cfvo type="num" val="1"/>
        <color theme="0" tint="-0.34998626667073579"/>
      </dataBar>
      <extLst>
        <ext xmlns:x14="http://schemas.microsoft.com/office/spreadsheetml/2009/9/main" uri="{B025F937-C7B1-47D3-B67F-A62EFF666E3E}">
          <x14:id>{3DAA9D83-48CE-43ED-B23F-B4B89679CD08}</x14:id>
        </ext>
      </extLst>
    </cfRule>
  </conditionalFormatting>
  <conditionalFormatting sqref="K73:BN73">
    <cfRule type="expression" dxfId="76" priority="272">
      <formula>K$6=TODAY()</formula>
    </cfRule>
  </conditionalFormatting>
  <conditionalFormatting sqref="H74">
    <cfRule type="dataBar" priority="269">
      <dataBar>
        <cfvo type="num" val="0"/>
        <cfvo type="num" val="1"/>
        <color theme="0" tint="-0.34998626667073579"/>
      </dataBar>
      <extLst>
        <ext xmlns:x14="http://schemas.microsoft.com/office/spreadsheetml/2009/9/main" uri="{B025F937-C7B1-47D3-B67F-A62EFF666E3E}">
          <x14:id>{449F95BD-8E29-4B42-98B4-4EE4D65984D3}</x14:id>
        </ext>
      </extLst>
    </cfRule>
  </conditionalFormatting>
  <conditionalFormatting sqref="K74:BN74">
    <cfRule type="expression" dxfId="75" priority="270">
      <formula>K$6=TODAY()</formula>
    </cfRule>
  </conditionalFormatting>
  <conditionalFormatting sqref="H75">
    <cfRule type="dataBar" priority="267">
      <dataBar>
        <cfvo type="num" val="0"/>
        <cfvo type="num" val="1"/>
        <color theme="0" tint="-0.34998626667073579"/>
      </dataBar>
      <extLst>
        <ext xmlns:x14="http://schemas.microsoft.com/office/spreadsheetml/2009/9/main" uri="{B025F937-C7B1-47D3-B67F-A62EFF666E3E}">
          <x14:id>{51ABC9FB-C76A-4FFC-9865-873CA68FC741}</x14:id>
        </ext>
      </extLst>
    </cfRule>
  </conditionalFormatting>
  <conditionalFormatting sqref="K75:BN75">
    <cfRule type="expression" dxfId="74" priority="268">
      <formula>K$6=TODAY()</formula>
    </cfRule>
  </conditionalFormatting>
  <conditionalFormatting sqref="H76">
    <cfRule type="dataBar" priority="265">
      <dataBar>
        <cfvo type="num" val="0"/>
        <cfvo type="num" val="1"/>
        <color theme="0" tint="-0.34998626667073579"/>
      </dataBar>
      <extLst>
        <ext xmlns:x14="http://schemas.microsoft.com/office/spreadsheetml/2009/9/main" uri="{B025F937-C7B1-47D3-B67F-A62EFF666E3E}">
          <x14:id>{AE739472-CCEB-4ABA-84C2-D0C115E8B6F0}</x14:id>
        </ext>
      </extLst>
    </cfRule>
  </conditionalFormatting>
  <conditionalFormatting sqref="K76:BN76">
    <cfRule type="expression" dxfId="73" priority="266">
      <formula>K$6=TODAY()</formula>
    </cfRule>
  </conditionalFormatting>
  <conditionalFormatting sqref="H77">
    <cfRule type="dataBar" priority="263">
      <dataBar>
        <cfvo type="num" val="0"/>
        <cfvo type="num" val="1"/>
        <color theme="0" tint="-0.34998626667073579"/>
      </dataBar>
      <extLst>
        <ext xmlns:x14="http://schemas.microsoft.com/office/spreadsheetml/2009/9/main" uri="{B025F937-C7B1-47D3-B67F-A62EFF666E3E}">
          <x14:id>{226BE6C4-41CA-48A5-9C8B-46FE2627052E}</x14:id>
        </ext>
      </extLst>
    </cfRule>
  </conditionalFormatting>
  <conditionalFormatting sqref="K77:BN77">
    <cfRule type="expression" dxfId="72" priority="264">
      <formula>K$6=TODAY()</formula>
    </cfRule>
  </conditionalFormatting>
  <conditionalFormatting sqref="H70">
    <cfRule type="dataBar" priority="261">
      <dataBar>
        <cfvo type="num" val="0"/>
        <cfvo type="num" val="1"/>
        <color theme="0" tint="-0.34998626667073579"/>
      </dataBar>
      <extLst>
        <ext xmlns:x14="http://schemas.microsoft.com/office/spreadsheetml/2009/9/main" uri="{B025F937-C7B1-47D3-B67F-A62EFF666E3E}">
          <x14:id>{DD5ED029-0247-42C7-9376-E4AA96220959}</x14:id>
        </ext>
      </extLst>
    </cfRule>
  </conditionalFormatting>
  <conditionalFormatting sqref="K70:BN70">
    <cfRule type="expression" dxfId="71" priority="262">
      <formula>K$6=TODAY()</formula>
    </cfRule>
  </conditionalFormatting>
  <conditionalFormatting sqref="H85">
    <cfRule type="dataBar" priority="257">
      <dataBar>
        <cfvo type="num" val="0"/>
        <cfvo type="num" val="1"/>
        <color theme="0" tint="-0.34998626667073579"/>
      </dataBar>
      <extLst>
        <ext xmlns:x14="http://schemas.microsoft.com/office/spreadsheetml/2009/9/main" uri="{B025F937-C7B1-47D3-B67F-A62EFF666E3E}">
          <x14:id>{80C7B214-E503-446F-AACC-ABC2A9C1AE3A}</x14:id>
        </ext>
      </extLst>
    </cfRule>
  </conditionalFormatting>
  <conditionalFormatting sqref="K85:BN85">
    <cfRule type="expression" dxfId="70" priority="258">
      <formula>K$6=TODAY()</formula>
    </cfRule>
  </conditionalFormatting>
  <conditionalFormatting sqref="H86">
    <cfRule type="dataBar" priority="255">
      <dataBar>
        <cfvo type="num" val="0"/>
        <cfvo type="num" val="1"/>
        <color theme="0" tint="-0.34998626667073579"/>
      </dataBar>
      <extLst>
        <ext xmlns:x14="http://schemas.microsoft.com/office/spreadsheetml/2009/9/main" uri="{B025F937-C7B1-47D3-B67F-A62EFF666E3E}">
          <x14:id>{75C89A18-54AB-4F9C-A423-3153F07F081E}</x14:id>
        </ext>
      </extLst>
    </cfRule>
  </conditionalFormatting>
  <conditionalFormatting sqref="K86:BN86">
    <cfRule type="expression" dxfId="69" priority="256">
      <formula>K$6=TODAY()</formula>
    </cfRule>
  </conditionalFormatting>
  <conditionalFormatting sqref="H87">
    <cfRule type="dataBar" priority="253">
      <dataBar>
        <cfvo type="num" val="0"/>
        <cfvo type="num" val="1"/>
        <color theme="0" tint="-0.34998626667073579"/>
      </dataBar>
      <extLst>
        <ext xmlns:x14="http://schemas.microsoft.com/office/spreadsheetml/2009/9/main" uri="{B025F937-C7B1-47D3-B67F-A62EFF666E3E}">
          <x14:id>{685C0734-E1B8-4DB5-8876-3F2AB007A51D}</x14:id>
        </ext>
      </extLst>
    </cfRule>
  </conditionalFormatting>
  <conditionalFormatting sqref="K87:BN87">
    <cfRule type="expression" dxfId="68" priority="254">
      <formula>K$6=TODAY()</formula>
    </cfRule>
  </conditionalFormatting>
  <conditionalFormatting sqref="H88">
    <cfRule type="dataBar" priority="251">
      <dataBar>
        <cfvo type="num" val="0"/>
        <cfvo type="num" val="1"/>
        <color theme="0" tint="-0.34998626667073579"/>
      </dataBar>
      <extLst>
        <ext xmlns:x14="http://schemas.microsoft.com/office/spreadsheetml/2009/9/main" uri="{B025F937-C7B1-47D3-B67F-A62EFF666E3E}">
          <x14:id>{B390B206-6C04-4484-8DEC-679892B47F0A}</x14:id>
        </ext>
      </extLst>
    </cfRule>
  </conditionalFormatting>
  <conditionalFormatting sqref="K88:BN88">
    <cfRule type="expression" dxfId="67" priority="252">
      <formula>K$6=TODAY()</formula>
    </cfRule>
  </conditionalFormatting>
  <conditionalFormatting sqref="H89">
    <cfRule type="dataBar" priority="249">
      <dataBar>
        <cfvo type="num" val="0"/>
        <cfvo type="num" val="1"/>
        <color theme="0" tint="-0.34998626667073579"/>
      </dataBar>
      <extLst>
        <ext xmlns:x14="http://schemas.microsoft.com/office/spreadsheetml/2009/9/main" uri="{B025F937-C7B1-47D3-B67F-A62EFF666E3E}">
          <x14:id>{0291B26D-894E-4558-B409-F9D342525F58}</x14:id>
        </ext>
      </extLst>
    </cfRule>
  </conditionalFormatting>
  <conditionalFormatting sqref="K89:BN89">
    <cfRule type="expression" dxfId="66" priority="250">
      <formula>K$6=TODAY()</formula>
    </cfRule>
  </conditionalFormatting>
  <conditionalFormatting sqref="H90">
    <cfRule type="dataBar" priority="247">
      <dataBar>
        <cfvo type="num" val="0"/>
        <cfvo type="num" val="1"/>
        <color theme="0" tint="-0.34998626667073579"/>
      </dataBar>
      <extLst>
        <ext xmlns:x14="http://schemas.microsoft.com/office/spreadsheetml/2009/9/main" uri="{B025F937-C7B1-47D3-B67F-A62EFF666E3E}">
          <x14:id>{3860D0ED-25E8-4D67-9AC5-B90B1DBDF216}</x14:id>
        </ext>
      </extLst>
    </cfRule>
  </conditionalFormatting>
  <conditionalFormatting sqref="K90:BN90">
    <cfRule type="expression" dxfId="65" priority="248">
      <formula>K$6=TODAY()</formula>
    </cfRule>
  </conditionalFormatting>
  <conditionalFormatting sqref="H91">
    <cfRule type="dataBar" priority="245">
      <dataBar>
        <cfvo type="num" val="0"/>
        <cfvo type="num" val="1"/>
        <color theme="0" tint="-0.34998626667073579"/>
      </dataBar>
      <extLst>
        <ext xmlns:x14="http://schemas.microsoft.com/office/spreadsheetml/2009/9/main" uri="{B025F937-C7B1-47D3-B67F-A62EFF666E3E}">
          <x14:id>{3C32A98C-3B3E-4280-945A-2FFDF9045C02}</x14:id>
        </ext>
      </extLst>
    </cfRule>
  </conditionalFormatting>
  <conditionalFormatting sqref="K91:BN91">
    <cfRule type="expression" dxfId="64" priority="246">
      <formula>K$6=TODAY()</formula>
    </cfRule>
  </conditionalFormatting>
  <conditionalFormatting sqref="H84">
    <cfRule type="dataBar" priority="243">
      <dataBar>
        <cfvo type="num" val="0"/>
        <cfvo type="num" val="1"/>
        <color theme="0" tint="-0.34998626667073579"/>
      </dataBar>
      <extLst>
        <ext xmlns:x14="http://schemas.microsoft.com/office/spreadsheetml/2009/9/main" uri="{B025F937-C7B1-47D3-B67F-A62EFF666E3E}">
          <x14:id>{841FAB04-B424-4D46-B949-9E23F58B7811}</x14:id>
        </ext>
      </extLst>
    </cfRule>
  </conditionalFormatting>
  <conditionalFormatting sqref="K84:BN84">
    <cfRule type="expression" dxfId="63" priority="244">
      <formula>K$6=TODAY()</formula>
    </cfRule>
  </conditionalFormatting>
  <conditionalFormatting sqref="H58">
    <cfRule type="dataBar" priority="239">
      <dataBar>
        <cfvo type="num" val="0"/>
        <cfvo type="num" val="1"/>
        <color theme="0" tint="-0.34998626667073579"/>
      </dataBar>
      <extLst>
        <ext xmlns:x14="http://schemas.microsoft.com/office/spreadsheetml/2009/9/main" uri="{B025F937-C7B1-47D3-B67F-A62EFF666E3E}">
          <x14:id>{15F8BCAE-DB3E-4CD2-AF98-8DEAA41E1CAC}</x14:id>
        </ext>
      </extLst>
    </cfRule>
  </conditionalFormatting>
  <conditionalFormatting sqref="K58:BN58">
    <cfRule type="expression" dxfId="62" priority="240">
      <formula>K$6=TODAY()</formula>
    </cfRule>
  </conditionalFormatting>
  <conditionalFormatting sqref="H61">
    <cfRule type="dataBar" priority="235">
      <dataBar>
        <cfvo type="num" val="0"/>
        <cfvo type="num" val="1"/>
        <color theme="0" tint="-0.34998626667073579"/>
      </dataBar>
      <extLst>
        <ext xmlns:x14="http://schemas.microsoft.com/office/spreadsheetml/2009/9/main" uri="{B025F937-C7B1-47D3-B67F-A62EFF666E3E}">
          <x14:id>{42035E71-B9B1-4461-8DE9-4CDA45C0C830}</x14:id>
        </ext>
      </extLst>
    </cfRule>
  </conditionalFormatting>
  <conditionalFormatting sqref="K61:BN61">
    <cfRule type="expression" dxfId="61" priority="236">
      <formula>K$6=TODAY()</formula>
    </cfRule>
  </conditionalFormatting>
  <conditionalFormatting sqref="H62">
    <cfRule type="dataBar" priority="233">
      <dataBar>
        <cfvo type="num" val="0"/>
        <cfvo type="num" val="1"/>
        <color theme="0" tint="-0.34998626667073579"/>
      </dataBar>
      <extLst>
        <ext xmlns:x14="http://schemas.microsoft.com/office/spreadsheetml/2009/9/main" uri="{B025F937-C7B1-47D3-B67F-A62EFF666E3E}">
          <x14:id>{099EA4DC-B274-49EF-8BB9-EAAF168E7252}</x14:id>
        </ext>
      </extLst>
    </cfRule>
  </conditionalFormatting>
  <conditionalFormatting sqref="K62:BN62">
    <cfRule type="expression" dxfId="60" priority="234">
      <formula>K$6=TODAY()</formula>
    </cfRule>
  </conditionalFormatting>
  <conditionalFormatting sqref="H63">
    <cfRule type="dataBar" priority="231">
      <dataBar>
        <cfvo type="num" val="0"/>
        <cfvo type="num" val="1"/>
        <color theme="0" tint="-0.34998626667073579"/>
      </dataBar>
      <extLst>
        <ext xmlns:x14="http://schemas.microsoft.com/office/spreadsheetml/2009/9/main" uri="{B025F937-C7B1-47D3-B67F-A62EFF666E3E}">
          <x14:id>{8DC2A762-F1D9-4614-9B29-53E40ECDAA8E}</x14:id>
        </ext>
      </extLst>
    </cfRule>
  </conditionalFormatting>
  <conditionalFormatting sqref="K63:BN63">
    <cfRule type="expression" dxfId="59" priority="232">
      <formula>K$6=TODAY()</formula>
    </cfRule>
  </conditionalFormatting>
  <conditionalFormatting sqref="H64">
    <cfRule type="dataBar" priority="229">
      <dataBar>
        <cfvo type="num" val="0"/>
        <cfvo type="num" val="1"/>
        <color theme="0" tint="-0.34998626667073579"/>
      </dataBar>
      <extLst>
        <ext xmlns:x14="http://schemas.microsoft.com/office/spreadsheetml/2009/9/main" uri="{B025F937-C7B1-47D3-B67F-A62EFF666E3E}">
          <x14:id>{7DCCBE09-6DBB-4127-8CA6-BEEFC13B36DE}</x14:id>
        </ext>
      </extLst>
    </cfRule>
  </conditionalFormatting>
  <conditionalFormatting sqref="K64:BN64">
    <cfRule type="expression" dxfId="58" priority="230">
      <formula>K$6=TODAY()</formula>
    </cfRule>
  </conditionalFormatting>
  <conditionalFormatting sqref="H65">
    <cfRule type="dataBar" priority="227">
      <dataBar>
        <cfvo type="num" val="0"/>
        <cfvo type="num" val="1"/>
        <color theme="0" tint="-0.34998626667073579"/>
      </dataBar>
      <extLst>
        <ext xmlns:x14="http://schemas.microsoft.com/office/spreadsheetml/2009/9/main" uri="{B025F937-C7B1-47D3-B67F-A62EFF666E3E}">
          <x14:id>{835C87DE-EB0C-4AD9-BC8B-29FCC0885A25}</x14:id>
        </ext>
      </extLst>
    </cfRule>
  </conditionalFormatting>
  <conditionalFormatting sqref="K65:BN65">
    <cfRule type="expression" dxfId="57" priority="228">
      <formula>K$6=TODAY()</formula>
    </cfRule>
  </conditionalFormatting>
  <conditionalFormatting sqref="H66">
    <cfRule type="dataBar" priority="225">
      <dataBar>
        <cfvo type="num" val="0"/>
        <cfvo type="num" val="1"/>
        <color theme="0" tint="-0.34998626667073579"/>
      </dataBar>
      <extLst>
        <ext xmlns:x14="http://schemas.microsoft.com/office/spreadsheetml/2009/9/main" uri="{B025F937-C7B1-47D3-B67F-A62EFF666E3E}">
          <x14:id>{E65C0C62-B910-4D5E-8A17-86112DC96FAC}</x14:id>
        </ext>
      </extLst>
    </cfRule>
  </conditionalFormatting>
  <conditionalFormatting sqref="K66:BN66">
    <cfRule type="expression" dxfId="56" priority="226">
      <formula>K$6=TODAY()</formula>
    </cfRule>
  </conditionalFormatting>
  <conditionalFormatting sqref="H67">
    <cfRule type="dataBar" priority="223">
      <dataBar>
        <cfvo type="num" val="0"/>
        <cfvo type="num" val="1"/>
        <color theme="0" tint="-0.34998626667073579"/>
      </dataBar>
      <extLst>
        <ext xmlns:x14="http://schemas.microsoft.com/office/spreadsheetml/2009/9/main" uri="{B025F937-C7B1-47D3-B67F-A62EFF666E3E}">
          <x14:id>{E0A6DE3F-732F-49A1-8768-CF61992E416A}</x14:id>
        </ext>
      </extLst>
    </cfRule>
  </conditionalFormatting>
  <conditionalFormatting sqref="K67:BN67">
    <cfRule type="expression" dxfId="55" priority="224">
      <formula>K$6=TODAY()</formula>
    </cfRule>
  </conditionalFormatting>
  <conditionalFormatting sqref="H60">
    <cfRule type="dataBar" priority="221">
      <dataBar>
        <cfvo type="num" val="0"/>
        <cfvo type="num" val="1"/>
        <color theme="0" tint="-0.34998626667073579"/>
      </dataBar>
      <extLst>
        <ext xmlns:x14="http://schemas.microsoft.com/office/spreadsheetml/2009/9/main" uri="{B025F937-C7B1-47D3-B67F-A62EFF666E3E}">
          <x14:id>{B1FE7B33-3301-4023-9F63-6C6B252B55B8}</x14:id>
        </ext>
      </extLst>
    </cfRule>
  </conditionalFormatting>
  <conditionalFormatting sqref="K60:BN60">
    <cfRule type="expression" dxfId="54" priority="222">
      <formula>K$6=TODAY()</formula>
    </cfRule>
  </conditionalFormatting>
  <conditionalFormatting sqref="H83">
    <cfRule type="dataBar" priority="217">
      <dataBar>
        <cfvo type="num" val="0"/>
        <cfvo type="num" val="1"/>
        <color theme="0" tint="-0.34998626667073579"/>
      </dataBar>
      <extLst>
        <ext xmlns:x14="http://schemas.microsoft.com/office/spreadsheetml/2009/9/main" uri="{B025F937-C7B1-47D3-B67F-A62EFF666E3E}">
          <x14:id>{13EDA942-BC51-4DE4-9510-7A9712676C3F}</x14:id>
        </ext>
      </extLst>
    </cfRule>
  </conditionalFormatting>
  <conditionalFormatting sqref="K83:BN83">
    <cfRule type="expression" dxfId="53" priority="218">
      <formula>K$6=TODAY()</formula>
    </cfRule>
  </conditionalFormatting>
  <conditionalFormatting sqref="H59">
    <cfRule type="dataBar" priority="213">
      <dataBar>
        <cfvo type="num" val="0"/>
        <cfvo type="num" val="1"/>
        <color theme="0" tint="-0.34998626667073579"/>
      </dataBar>
      <extLst>
        <ext xmlns:x14="http://schemas.microsoft.com/office/spreadsheetml/2009/9/main" uri="{B025F937-C7B1-47D3-B67F-A62EFF666E3E}">
          <x14:id>{4C7E1B42-A117-497E-A2A1-1C8B926D7B63}</x14:id>
        </ext>
      </extLst>
    </cfRule>
  </conditionalFormatting>
  <conditionalFormatting sqref="K59:BN59">
    <cfRule type="expression" dxfId="52" priority="214">
      <formula>K$6=TODAY()</formula>
    </cfRule>
  </conditionalFormatting>
  <conditionalFormatting sqref="H28">
    <cfRule type="dataBar" priority="209">
      <dataBar>
        <cfvo type="num" val="0"/>
        <cfvo type="num" val="1"/>
        <color theme="0" tint="-0.34998626667073579"/>
      </dataBar>
      <extLst>
        <ext xmlns:x14="http://schemas.microsoft.com/office/spreadsheetml/2009/9/main" uri="{B025F937-C7B1-47D3-B67F-A62EFF666E3E}">
          <x14:id>{5750202C-E296-4F19-837B-1B18AB94C415}</x14:id>
        </ext>
      </extLst>
    </cfRule>
  </conditionalFormatting>
  <conditionalFormatting sqref="H38">
    <cfRule type="dataBar" priority="205">
      <dataBar>
        <cfvo type="num" val="0"/>
        <cfvo type="num" val="1"/>
        <color theme="0" tint="-0.34998626667073579"/>
      </dataBar>
      <extLst>
        <ext xmlns:x14="http://schemas.microsoft.com/office/spreadsheetml/2009/9/main" uri="{B025F937-C7B1-47D3-B67F-A62EFF666E3E}">
          <x14:id>{EC64EC7F-37F4-4903-9C17-C6873EA1F9DB}</x14:id>
        </ext>
      </extLst>
    </cfRule>
  </conditionalFormatting>
  <conditionalFormatting sqref="K28:BN28">
    <cfRule type="expression" dxfId="51" priority="210">
      <formula>K$6=TODAY()</formula>
    </cfRule>
  </conditionalFormatting>
  <conditionalFormatting sqref="H48">
    <cfRule type="dataBar" priority="201">
      <dataBar>
        <cfvo type="num" val="0"/>
        <cfvo type="num" val="1"/>
        <color theme="0" tint="-0.34998626667073579"/>
      </dataBar>
      <extLst>
        <ext xmlns:x14="http://schemas.microsoft.com/office/spreadsheetml/2009/9/main" uri="{B025F937-C7B1-47D3-B67F-A62EFF666E3E}">
          <x14:id>{6FBEF61E-D90D-4077-9900-9463C9965A58}</x14:id>
        </ext>
      </extLst>
    </cfRule>
  </conditionalFormatting>
  <conditionalFormatting sqref="K38:BN38">
    <cfRule type="expression" dxfId="50" priority="206">
      <formula>K$6=TODAY()</formula>
    </cfRule>
  </conditionalFormatting>
  <conditionalFormatting sqref="H69">
    <cfRule type="dataBar" priority="197">
      <dataBar>
        <cfvo type="num" val="0"/>
        <cfvo type="num" val="1"/>
        <color theme="0" tint="-0.34998626667073579"/>
      </dataBar>
      <extLst>
        <ext xmlns:x14="http://schemas.microsoft.com/office/spreadsheetml/2009/9/main" uri="{B025F937-C7B1-47D3-B67F-A62EFF666E3E}">
          <x14:id>{3A762629-57A0-49BD-8BDF-1DF721832E28}</x14:id>
        </ext>
      </extLst>
    </cfRule>
  </conditionalFormatting>
  <conditionalFormatting sqref="K48:BN48">
    <cfRule type="expression" dxfId="49" priority="202">
      <formula>K$6=TODAY()</formula>
    </cfRule>
  </conditionalFormatting>
  <conditionalFormatting sqref="K69:BN69">
    <cfRule type="expression" dxfId="48" priority="198">
      <formula>K$6=TODAY()</formula>
    </cfRule>
  </conditionalFormatting>
  <conditionalFormatting sqref="H79">
    <cfRule type="dataBar" priority="193">
      <dataBar>
        <cfvo type="num" val="0"/>
        <cfvo type="num" val="1"/>
        <color theme="0" tint="-0.34998626667073579"/>
      </dataBar>
      <extLst>
        <ext xmlns:x14="http://schemas.microsoft.com/office/spreadsheetml/2009/9/main" uri="{B025F937-C7B1-47D3-B67F-A62EFF666E3E}">
          <x14:id>{6B44860F-7284-4C2B-82F1-20A024AD3D70}</x14:id>
        </ext>
      </extLst>
    </cfRule>
  </conditionalFormatting>
  <conditionalFormatting sqref="K79:BN79">
    <cfRule type="expression" dxfId="47" priority="194">
      <formula>K$6=TODAY()</formula>
    </cfRule>
  </conditionalFormatting>
  <conditionalFormatting sqref="H95">
    <cfRule type="dataBar" priority="185">
      <dataBar>
        <cfvo type="num" val="0"/>
        <cfvo type="num" val="1"/>
        <color theme="0" tint="-0.34998626667073579"/>
      </dataBar>
      <extLst>
        <ext xmlns:x14="http://schemas.microsoft.com/office/spreadsheetml/2009/9/main" uri="{B025F937-C7B1-47D3-B67F-A62EFF666E3E}">
          <x14:id>{AB69090D-E280-4658-AEB8-6B4DA27C51A1}</x14:id>
        </ext>
      </extLst>
    </cfRule>
  </conditionalFormatting>
  <conditionalFormatting sqref="K95:BN95">
    <cfRule type="expression" dxfId="46" priority="186">
      <formula>K$6=TODAY()</formula>
    </cfRule>
  </conditionalFormatting>
  <conditionalFormatting sqref="H96">
    <cfRule type="dataBar" priority="177">
      <dataBar>
        <cfvo type="num" val="0"/>
        <cfvo type="num" val="1"/>
        <color theme="0" tint="-0.34998626667073579"/>
      </dataBar>
      <extLst>
        <ext xmlns:x14="http://schemas.microsoft.com/office/spreadsheetml/2009/9/main" uri="{B025F937-C7B1-47D3-B67F-A62EFF666E3E}">
          <x14:id>{4C266898-06C6-44DA-8359-67AA8067CA6D}</x14:id>
        </ext>
      </extLst>
    </cfRule>
  </conditionalFormatting>
  <conditionalFormatting sqref="K96:BN96">
    <cfRule type="expression" dxfId="45" priority="178">
      <formula>K$6=TODAY()</formula>
    </cfRule>
  </conditionalFormatting>
  <conditionalFormatting sqref="H99">
    <cfRule type="dataBar" priority="173">
      <dataBar>
        <cfvo type="num" val="0"/>
        <cfvo type="num" val="1"/>
        <color theme="0" tint="-0.34998626667073579"/>
      </dataBar>
      <extLst>
        <ext xmlns:x14="http://schemas.microsoft.com/office/spreadsheetml/2009/9/main" uri="{B025F937-C7B1-47D3-B67F-A62EFF666E3E}">
          <x14:id>{FF3736C1-0FBD-4475-AF41-6265F6F40B9D}</x14:id>
        </ext>
      </extLst>
    </cfRule>
  </conditionalFormatting>
  <conditionalFormatting sqref="K99:BN99">
    <cfRule type="expression" dxfId="44" priority="174">
      <formula>K$6=TODAY()</formula>
    </cfRule>
  </conditionalFormatting>
  <conditionalFormatting sqref="H105">
    <cfRule type="dataBar" priority="169">
      <dataBar>
        <cfvo type="num" val="0"/>
        <cfvo type="num" val="1"/>
        <color theme="0" tint="-0.34998626667073579"/>
      </dataBar>
      <extLst>
        <ext xmlns:x14="http://schemas.microsoft.com/office/spreadsheetml/2009/9/main" uri="{B025F937-C7B1-47D3-B67F-A62EFF666E3E}">
          <x14:id>{A56701B1-A0CD-47F2-B15A-719050781909}</x14:id>
        </ext>
      </extLst>
    </cfRule>
  </conditionalFormatting>
  <conditionalFormatting sqref="K105:BN105">
    <cfRule type="expression" dxfId="43" priority="170">
      <formula>K$6=TODAY()</formula>
    </cfRule>
  </conditionalFormatting>
  <conditionalFormatting sqref="H106">
    <cfRule type="dataBar" priority="167">
      <dataBar>
        <cfvo type="num" val="0"/>
        <cfvo type="num" val="1"/>
        <color theme="0" tint="-0.34998626667073579"/>
      </dataBar>
      <extLst>
        <ext xmlns:x14="http://schemas.microsoft.com/office/spreadsheetml/2009/9/main" uri="{B025F937-C7B1-47D3-B67F-A62EFF666E3E}">
          <x14:id>{501D9318-0652-4972-9321-6A1A271008A3}</x14:id>
        </ext>
      </extLst>
    </cfRule>
  </conditionalFormatting>
  <conditionalFormatting sqref="K106:BN106">
    <cfRule type="expression" dxfId="42" priority="168">
      <formula>K$6=TODAY()</formula>
    </cfRule>
  </conditionalFormatting>
  <conditionalFormatting sqref="H107">
    <cfRule type="dataBar" priority="165">
      <dataBar>
        <cfvo type="num" val="0"/>
        <cfvo type="num" val="1"/>
        <color theme="0" tint="-0.34998626667073579"/>
      </dataBar>
      <extLst>
        <ext xmlns:x14="http://schemas.microsoft.com/office/spreadsheetml/2009/9/main" uri="{B025F937-C7B1-47D3-B67F-A62EFF666E3E}">
          <x14:id>{C440867F-0D20-4607-8CA3-A46E7308D699}</x14:id>
        </ext>
      </extLst>
    </cfRule>
  </conditionalFormatting>
  <conditionalFormatting sqref="K107:BN107">
    <cfRule type="expression" dxfId="41" priority="166">
      <formula>K$6=TODAY()</formula>
    </cfRule>
  </conditionalFormatting>
  <conditionalFormatting sqref="H108">
    <cfRule type="dataBar" priority="163">
      <dataBar>
        <cfvo type="num" val="0"/>
        <cfvo type="num" val="1"/>
        <color theme="0" tint="-0.34998626667073579"/>
      </dataBar>
      <extLst>
        <ext xmlns:x14="http://schemas.microsoft.com/office/spreadsheetml/2009/9/main" uri="{B025F937-C7B1-47D3-B67F-A62EFF666E3E}">
          <x14:id>{AF933B2B-34E4-4BC2-9025-E8C268A9A736}</x14:id>
        </ext>
      </extLst>
    </cfRule>
  </conditionalFormatting>
  <conditionalFormatting sqref="K108:BN108">
    <cfRule type="expression" dxfId="40" priority="164">
      <formula>K$6=TODAY()</formula>
    </cfRule>
  </conditionalFormatting>
  <conditionalFormatting sqref="H109">
    <cfRule type="dataBar" priority="161">
      <dataBar>
        <cfvo type="num" val="0"/>
        <cfvo type="num" val="1"/>
        <color theme="0" tint="-0.34998626667073579"/>
      </dataBar>
      <extLst>
        <ext xmlns:x14="http://schemas.microsoft.com/office/spreadsheetml/2009/9/main" uri="{B025F937-C7B1-47D3-B67F-A62EFF666E3E}">
          <x14:id>{FADD3EA2-3227-42CC-A058-DDEF0EEF6E7E}</x14:id>
        </ext>
      </extLst>
    </cfRule>
  </conditionalFormatting>
  <conditionalFormatting sqref="K109:BN109">
    <cfRule type="expression" dxfId="39" priority="162">
      <formula>K$6=TODAY()</formula>
    </cfRule>
  </conditionalFormatting>
  <conditionalFormatting sqref="H110">
    <cfRule type="dataBar" priority="159">
      <dataBar>
        <cfvo type="num" val="0"/>
        <cfvo type="num" val="1"/>
        <color theme="0" tint="-0.34998626667073579"/>
      </dataBar>
      <extLst>
        <ext xmlns:x14="http://schemas.microsoft.com/office/spreadsheetml/2009/9/main" uri="{B025F937-C7B1-47D3-B67F-A62EFF666E3E}">
          <x14:id>{F67F867B-BCA4-43D4-955F-DFA642AD8663}</x14:id>
        </ext>
      </extLst>
    </cfRule>
  </conditionalFormatting>
  <conditionalFormatting sqref="K110:BN110">
    <cfRule type="expression" dxfId="38" priority="160">
      <formula>K$6=TODAY()</formula>
    </cfRule>
  </conditionalFormatting>
  <conditionalFormatting sqref="H111">
    <cfRule type="dataBar" priority="157">
      <dataBar>
        <cfvo type="num" val="0"/>
        <cfvo type="num" val="1"/>
        <color theme="0" tint="-0.34998626667073579"/>
      </dataBar>
      <extLst>
        <ext xmlns:x14="http://schemas.microsoft.com/office/spreadsheetml/2009/9/main" uri="{B025F937-C7B1-47D3-B67F-A62EFF666E3E}">
          <x14:id>{B6E178CC-D4E8-4000-9263-D5FA810DE6FE}</x14:id>
        </ext>
      </extLst>
    </cfRule>
  </conditionalFormatting>
  <conditionalFormatting sqref="K111:BN111">
    <cfRule type="expression" dxfId="37" priority="158">
      <formula>K$6=TODAY()</formula>
    </cfRule>
  </conditionalFormatting>
  <conditionalFormatting sqref="H104">
    <cfRule type="dataBar" priority="155">
      <dataBar>
        <cfvo type="num" val="0"/>
        <cfvo type="num" val="1"/>
        <color theme="0" tint="-0.34998626667073579"/>
      </dataBar>
      <extLst>
        <ext xmlns:x14="http://schemas.microsoft.com/office/spreadsheetml/2009/9/main" uri="{B025F937-C7B1-47D3-B67F-A62EFF666E3E}">
          <x14:id>{07294A54-9EE1-4C72-8F09-8E954F24127B}</x14:id>
        </ext>
      </extLst>
    </cfRule>
  </conditionalFormatting>
  <conditionalFormatting sqref="K104:BN104">
    <cfRule type="expression" dxfId="36" priority="156">
      <formula>K$6=TODAY()</formula>
    </cfRule>
  </conditionalFormatting>
  <conditionalFormatting sqref="H103">
    <cfRule type="dataBar" priority="153">
      <dataBar>
        <cfvo type="num" val="0"/>
        <cfvo type="num" val="1"/>
        <color theme="0" tint="-0.34998626667073579"/>
      </dataBar>
      <extLst>
        <ext xmlns:x14="http://schemas.microsoft.com/office/spreadsheetml/2009/9/main" uri="{B025F937-C7B1-47D3-B67F-A62EFF666E3E}">
          <x14:id>{C40F8D2A-9E4A-42D8-B0B7-3F9E448078A6}</x14:id>
        </ext>
      </extLst>
    </cfRule>
  </conditionalFormatting>
  <conditionalFormatting sqref="K103:BN103">
    <cfRule type="expression" dxfId="35" priority="154">
      <formula>K$6=TODAY()</formula>
    </cfRule>
  </conditionalFormatting>
  <conditionalFormatting sqref="H117">
    <cfRule type="dataBar" priority="149">
      <dataBar>
        <cfvo type="num" val="0"/>
        <cfvo type="num" val="1"/>
        <color theme="0" tint="-0.34998626667073579"/>
      </dataBar>
      <extLst>
        <ext xmlns:x14="http://schemas.microsoft.com/office/spreadsheetml/2009/9/main" uri="{B025F937-C7B1-47D3-B67F-A62EFF666E3E}">
          <x14:id>{A2CEE0E9-EFB0-4976-82D0-AACEE83165E6}</x14:id>
        </ext>
      </extLst>
    </cfRule>
  </conditionalFormatting>
  <conditionalFormatting sqref="K117:BN117">
    <cfRule type="expression" dxfId="34" priority="150">
      <formula>K$6=TODAY()</formula>
    </cfRule>
  </conditionalFormatting>
  <conditionalFormatting sqref="H119">
    <cfRule type="dataBar" priority="147">
      <dataBar>
        <cfvo type="num" val="0"/>
        <cfvo type="num" val="1"/>
        <color theme="0" tint="-0.34998626667073579"/>
      </dataBar>
      <extLst>
        <ext xmlns:x14="http://schemas.microsoft.com/office/spreadsheetml/2009/9/main" uri="{B025F937-C7B1-47D3-B67F-A62EFF666E3E}">
          <x14:id>{AE7DCA60-AB8B-4004-AC23-51C80D7C4AD9}</x14:id>
        </ext>
      </extLst>
    </cfRule>
  </conditionalFormatting>
  <conditionalFormatting sqref="K119:BN119">
    <cfRule type="expression" dxfId="33" priority="148">
      <formula>K$6=TODAY()</formula>
    </cfRule>
  </conditionalFormatting>
  <conditionalFormatting sqref="H121">
    <cfRule type="dataBar" priority="145">
      <dataBar>
        <cfvo type="num" val="0"/>
        <cfvo type="num" val="1"/>
        <color theme="0" tint="-0.34998626667073579"/>
      </dataBar>
      <extLst>
        <ext xmlns:x14="http://schemas.microsoft.com/office/spreadsheetml/2009/9/main" uri="{B025F937-C7B1-47D3-B67F-A62EFF666E3E}">
          <x14:id>{A630620F-D47D-43F1-8D1E-E73189DE4D5D}</x14:id>
        </ext>
      </extLst>
    </cfRule>
  </conditionalFormatting>
  <conditionalFormatting sqref="K121:BN121">
    <cfRule type="expression" dxfId="32" priority="146">
      <formula>K$6=TODAY()</formula>
    </cfRule>
  </conditionalFormatting>
  <conditionalFormatting sqref="H123">
    <cfRule type="dataBar" priority="143">
      <dataBar>
        <cfvo type="num" val="0"/>
        <cfvo type="num" val="1"/>
        <color theme="0" tint="-0.34998626667073579"/>
      </dataBar>
      <extLst>
        <ext xmlns:x14="http://schemas.microsoft.com/office/spreadsheetml/2009/9/main" uri="{B025F937-C7B1-47D3-B67F-A62EFF666E3E}">
          <x14:id>{4CB62942-71C5-42BC-91E6-9E018E99AF52}</x14:id>
        </ext>
      </extLst>
    </cfRule>
  </conditionalFormatting>
  <conditionalFormatting sqref="K123:BN123">
    <cfRule type="expression" dxfId="31" priority="144">
      <formula>K$6=TODAY()</formula>
    </cfRule>
  </conditionalFormatting>
  <conditionalFormatting sqref="H125">
    <cfRule type="dataBar" priority="141">
      <dataBar>
        <cfvo type="num" val="0"/>
        <cfvo type="num" val="1"/>
        <color theme="0" tint="-0.34998626667073579"/>
      </dataBar>
      <extLst>
        <ext xmlns:x14="http://schemas.microsoft.com/office/spreadsheetml/2009/9/main" uri="{B025F937-C7B1-47D3-B67F-A62EFF666E3E}">
          <x14:id>{9AEBE713-85B2-4F0D-9D91-D7777BC5EA49}</x14:id>
        </ext>
      </extLst>
    </cfRule>
  </conditionalFormatting>
  <conditionalFormatting sqref="K125:BN125">
    <cfRule type="expression" dxfId="30" priority="142">
      <formula>K$6=TODAY()</formula>
    </cfRule>
  </conditionalFormatting>
  <conditionalFormatting sqref="H127">
    <cfRule type="dataBar" priority="139">
      <dataBar>
        <cfvo type="num" val="0"/>
        <cfvo type="num" val="1"/>
        <color theme="0" tint="-0.34998626667073579"/>
      </dataBar>
      <extLst>
        <ext xmlns:x14="http://schemas.microsoft.com/office/spreadsheetml/2009/9/main" uri="{B025F937-C7B1-47D3-B67F-A62EFF666E3E}">
          <x14:id>{09C81860-2826-498E-842F-74131CF94BCD}</x14:id>
        </ext>
      </extLst>
    </cfRule>
  </conditionalFormatting>
  <conditionalFormatting sqref="K127:BN127">
    <cfRule type="expression" dxfId="29" priority="140">
      <formula>K$6=TODAY()</formula>
    </cfRule>
  </conditionalFormatting>
  <conditionalFormatting sqref="H129">
    <cfRule type="dataBar" priority="137">
      <dataBar>
        <cfvo type="num" val="0"/>
        <cfvo type="num" val="1"/>
        <color theme="0" tint="-0.34998626667073579"/>
      </dataBar>
      <extLst>
        <ext xmlns:x14="http://schemas.microsoft.com/office/spreadsheetml/2009/9/main" uri="{B025F937-C7B1-47D3-B67F-A62EFF666E3E}">
          <x14:id>{B1B4B95D-5672-4252-ADC2-738702B5D71B}</x14:id>
        </ext>
      </extLst>
    </cfRule>
  </conditionalFormatting>
  <conditionalFormatting sqref="K129:BN129">
    <cfRule type="expression" dxfId="28" priority="138">
      <formula>K$6=TODAY()</formula>
    </cfRule>
  </conditionalFormatting>
  <conditionalFormatting sqref="H115">
    <cfRule type="dataBar" priority="135">
      <dataBar>
        <cfvo type="num" val="0"/>
        <cfvo type="num" val="1"/>
        <color theme="0" tint="-0.34998626667073579"/>
      </dataBar>
      <extLst>
        <ext xmlns:x14="http://schemas.microsoft.com/office/spreadsheetml/2009/9/main" uri="{B025F937-C7B1-47D3-B67F-A62EFF666E3E}">
          <x14:id>{1678B17A-E03B-4DE4-A738-FD5C4B362F97}</x14:id>
        </ext>
      </extLst>
    </cfRule>
  </conditionalFormatting>
  <conditionalFormatting sqref="K115:BN115">
    <cfRule type="expression" dxfId="27" priority="136">
      <formula>K$6=TODAY()</formula>
    </cfRule>
  </conditionalFormatting>
  <conditionalFormatting sqref="H113">
    <cfRule type="dataBar" priority="133">
      <dataBar>
        <cfvo type="num" val="0"/>
        <cfvo type="num" val="1"/>
        <color theme="0" tint="-0.34998626667073579"/>
      </dataBar>
      <extLst>
        <ext xmlns:x14="http://schemas.microsoft.com/office/spreadsheetml/2009/9/main" uri="{B025F937-C7B1-47D3-B67F-A62EFF666E3E}">
          <x14:id>{64E01FD5-A9A6-4690-AEFE-9638888937C5}</x14:id>
        </ext>
      </extLst>
    </cfRule>
  </conditionalFormatting>
  <conditionalFormatting sqref="K113:BN113">
    <cfRule type="expression" dxfId="26" priority="134">
      <formula>K$6=TODAY()</formula>
    </cfRule>
  </conditionalFormatting>
  <conditionalFormatting sqref="H114">
    <cfRule type="dataBar" priority="129">
      <dataBar>
        <cfvo type="num" val="0"/>
        <cfvo type="num" val="1"/>
        <color theme="0" tint="-0.34998626667073579"/>
      </dataBar>
      <extLst>
        <ext xmlns:x14="http://schemas.microsoft.com/office/spreadsheetml/2009/9/main" uri="{B025F937-C7B1-47D3-B67F-A62EFF666E3E}">
          <x14:id>{7E24DB83-EC9C-4EC0-B0EB-BED2123D9D98}</x14:id>
        </ext>
      </extLst>
    </cfRule>
  </conditionalFormatting>
  <conditionalFormatting sqref="K114:BN114">
    <cfRule type="expression" dxfId="25" priority="130">
      <formula>K$6=TODAY()</formula>
    </cfRule>
  </conditionalFormatting>
  <conditionalFormatting sqref="H116">
    <cfRule type="dataBar" priority="125">
      <dataBar>
        <cfvo type="num" val="0"/>
        <cfvo type="num" val="1"/>
        <color theme="0" tint="-0.34998626667073579"/>
      </dataBar>
      <extLst>
        <ext xmlns:x14="http://schemas.microsoft.com/office/spreadsheetml/2009/9/main" uri="{B025F937-C7B1-47D3-B67F-A62EFF666E3E}">
          <x14:id>{6CFF17CD-3DC6-4792-BC26-4C59955E92AA}</x14:id>
        </ext>
      </extLst>
    </cfRule>
  </conditionalFormatting>
  <conditionalFormatting sqref="K116:BN116">
    <cfRule type="expression" dxfId="24" priority="126">
      <formula>K$6=TODAY()</formula>
    </cfRule>
  </conditionalFormatting>
  <conditionalFormatting sqref="H118">
    <cfRule type="dataBar" priority="121">
      <dataBar>
        <cfvo type="num" val="0"/>
        <cfvo type="num" val="1"/>
        <color theme="0" tint="-0.34998626667073579"/>
      </dataBar>
      <extLst>
        <ext xmlns:x14="http://schemas.microsoft.com/office/spreadsheetml/2009/9/main" uri="{B025F937-C7B1-47D3-B67F-A62EFF666E3E}">
          <x14:id>{697A1C6E-F654-4059-8CB0-495C5A850982}</x14:id>
        </ext>
      </extLst>
    </cfRule>
  </conditionalFormatting>
  <conditionalFormatting sqref="K118:BN118">
    <cfRule type="expression" dxfId="23" priority="122">
      <formula>K$6=TODAY()</formula>
    </cfRule>
  </conditionalFormatting>
  <conditionalFormatting sqref="H120">
    <cfRule type="dataBar" priority="117">
      <dataBar>
        <cfvo type="num" val="0"/>
        <cfvo type="num" val="1"/>
        <color theme="0" tint="-0.34998626667073579"/>
      </dataBar>
      <extLst>
        <ext xmlns:x14="http://schemas.microsoft.com/office/spreadsheetml/2009/9/main" uri="{B025F937-C7B1-47D3-B67F-A62EFF666E3E}">
          <x14:id>{84A71BC0-6639-4E23-BBFE-B8AE13ABDFA9}</x14:id>
        </ext>
      </extLst>
    </cfRule>
  </conditionalFormatting>
  <conditionalFormatting sqref="K120:BN120">
    <cfRule type="expression" dxfId="22" priority="118">
      <formula>K$6=TODAY()</formula>
    </cfRule>
  </conditionalFormatting>
  <conditionalFormatting sqref="H122">
    <cfRule type="dataBar" priority="113">
      <dataBar>
        <cfvo type="num" val="0"/>
        <cfvo type="num" val="1"/>
        <color theme="0" tint="-0.34998626667073579"/>
      </dataBar>
      <extLst>
        <ext xmlns:x14="http://schemas.microsoft.com/office/spreadsheetml/2009/9/main" uri="{B025F937-C7B1-47D3-B67F-A62EFF666E3E}">
          <x14:id>{49124A96-F6F8-4ADE-A591-784C88182E41}</x14:id>
        </ext>
      </extLst>
    </cfRule>
  </conditionalFormatting>
  <conditionalFormatting sqref="K122:BN122">
    <cfRule type="expression" dxfId="21" priority="114">
      <formula>K$6=TODAY()</formula>
    </cfRule>
  </conditionalFormatting>
  <conditionalFormatting sqref="H124">
    <cfRule type="dataBar" priority="109">
      <dataBar>
        <cfvo type="num" val="0"/>
        <cfvo type="num" val="1"/>
        <color theme="0" tint="-0.34998626667073579"/>
      </dataBar>
      <extLst>
        <ext xmlns:x14="http://schemas.microsoft.com/office/spreadsheetml/2009/9/main" uri="{B025F937-C7B1-47D3-B67F-A62EFF666E3E}">
          <x14:id>{18BA52E5-B553-46E1-A0B8-DEBD1186DA8E}</x14:id>
        </ext>
      </extLst>
    </cfRule>
  </conditionalFormatting>
  <conditionalFormatting sqref="K124:BN124">
    <cfRule type="expression" dxfId="20" priority="110">
      <formula>K$6=TODAY()</formula>
    </cfRule>
  </conditionalFormatting>
  <conditionalFormatting sqref="H126">
    <cfRule type="dataBar" priority="105">
      <dataBar>
        <cfvo type="num" val="0"/>
        <cfvo type="num" val="1"/>
        <color theme="0" tint="-0.34998626667073579"/>
      </dataBar>
      <extLst>
        <ext xmlns:x14="http://schemas.microsoft.com/office/spreadsheetml/2009/9/main" uri="{B025F937-C7B1-47D3-B67F-A62EFF666E3E}">
          <x14:id>{DEB30DF3-D251-4E6D-A733-C0B469B7215E}</x14:id>
        </ext>
      </extLst>
    </cfRule>
  </conditionalFormatting>
  <conditionalFormatting sqref="K126:BN126">
    <cfRule type="expression" dxfId="19" priority="106">
      <formula>K$6=TODAY()</formula>
    </cfRule>
  </conditionalFormatting>
  <conditionalFormatting sqref="H128">
    <cfRule type="dataBar" priority="101">
      <dataBar>
        <cfvo type="num" val="0"/>
        <cfvo type="num" val="1"/>
        <color theme="0" tint="-0.34998626667073579"/>
      </dataBar>
      <extLst>
        <ext xmlns:x14="http://schemas.microsoft.com/office/spreadsheetml/2009/9/main" uri="{B025F937-C7B1-47D3-B67F-A62EFF666E3E}">
          <x14:id>{3A95CEAC-51BE-4753-ADBA-EDCDCC042E0D}</x14:id>
        </ext>
      </extLst>
    </cfRule>
  </conditionalFormatting>
  <conditionalFormatting sqref="K128:BN128">
    <cfRule type="expression" dxfId="18" priority="102">
      <formula>K$6=TODAY()</formula>
    </cfRule>
  </conditionalFormatting>
  <conditionalFormatting sqref="H130">
    <cfRule type="dataBar" priority="97">
      <dataBar>
        <cfvo type="num" val="0"/>
        <cfvo type="num" val="1"/>
        <color theme="0" tint="-0.34998626667073579"/>
      </dataBar>
      <extLst>
        <ext xmlns:x14="http://schemas.microsoft.com/office/spreadsheetml/2009/9/main" uri="{B025F937-C7B1-47D3-B67F-A62EFF666E3E}">
          <x14:id>{DAA9E4AA-1424-4CB5-B893-FE3BFEF5F846}</x14:id>
        </ext>
      </extLst>
    </cfRule>
  </conditionalFormatting>
  <conditionalFormatting sqref="K130:BN130">
    <cfRule type="expression" dxfId="17" priority="98">
      <formula>K$6=TODAY()</formula>
    </cfRule>
  </conditionalFormatting>
  <conditionalFormatting sqref="H132">
    <cfRule type="dataBar" priority="93">
      <dataBar>
        <cfvo type="num" val="0"/>
        <cfvo type="num" val="1"/>
        <color theme="0" tint="-0.34998626667073579"/>
      </dataBar>
      <extLst>
        <ext xmlns:x14="http://schemas.microsoft.com/office/spreadsheetml/2009/9/main" uri="{B025F937-C7B1-47D3-B67F-A62EFF666E3E}">
          <x14:id>{ABFABFE9-AD74-4534-AB9F-B240CE24B317}</x14:id>
        </ext>
      </extLst>
    </cfRule>
  </conditionalFormatting>
  <conditionalFormatting sqref="K132:BN132">
    <cfRule type="expression" dxfId="16" priority="94">
      <formula>K$6=TODAY()</formula>
    </cfRule>
  </conditionalFormatting>
  <conditionalFormatting sqref="H133">
    <cfRule type="dataBar" priority="89">
      <dataBar>
        <cfvo type="num" val="0"/>
        <cfvo type="num" val="1"/>
        <color theme="0" tint="-0.34998626667073579"/>
      </dataBar>
      <extLst>
        <ext xmlns:x14="http://schemas.microsoft.com/office/spreadsheetml/2009/9/main" uri="{B025F937-C7B1-47D3-B67F-A62EFF666E3E}">
          <x14:id>{96F6C1B6-C953-41B2-B796-3B21133EE235}</x14:id>
        </ext>
      </extLst>
    </cfRule>
  </conditionalFormatting>
  <conditionalFormatting sqref="K133:BN133">
    <cfRule type="expression" dxfId="15" priority="90">
      <formula>K$6=TODAY()</formula>
    </cfRule>
  </conditionalFormatting>
  <conditionalFormatting sqref="H134">
    <cfRule type="dataBar" priority="85">
      <dataBar>
        <cfvo type="num" val="0"/>
        <cfvo type="num" val="1"/>
        <color theme="0" tint="-0.34998626667073579"/>
      </dataBar>
      <extLst>
        <ext xmlns:x14="http://schemas.microsoft.com/office/spreadsheetml/2009/9/main" uri="{B025F937-C7B1-47D3-B67F-A62EFF666E3E}">
          <x14:id>{F9F0CC17-E959-446D-BADB-B3D8762306A6}</x14:id>
        </ext>
      </extLst>
    </cfRule>
  </conditionalFormatting>
  <conditionalFormatting sqref="K134:BN134">
    <cfRule type="expression" dxfId="14" priority="86">
      <formula>K$6=TODAY()</formula>
    </cfRule>
  </conditionalFormatting>
  <conditionalFormatting sqref="H139">
    <cfRule type="dataBar" priority="65">
      <dataBar>
        <cfvo type="num" val="0"/>
        <cfvo type="num" val="1"/>
        <color theme="0" tint="-0.34998626667073579"/>
      </dataBar>
      <extLst>
        <ext xmlns:x14="http://schemas.microsoft.com/office/spreadsheetml/2009/9/main" uri="{B025F937-C7B1-47D3-B67F-A62EFF666E3E}">
          <x14:id>{107CE8E3-1C76-498B-AC05-D52F04A4E749}</x14:id>
        </ext>
      </extLst>
    </cfRule>
  </conditionalFormatting>
  <conditionalFormatting sqref="K139:BN139">
    <cfRule type="expression" dxfId="13" priority="66">
      <formula>K$6=TODAY()</formula>
    </cfRule>
  </conditionalFormatting>
  <conditionalFormatting sqref="H137:H138">
    <cfRule type="dataBar" priority="69">
      <dataBar>
        <cfvo type="num" val="0"/>
        <cfvo type="num" val="1"/>
        <color theme="0" tint="-0.34998626667073579"/>
      </dataBar>
      <extLst>
        <ext xmlns:x14="http://schemas.microsoft.com/office/spreadsheetml/2009/9/main" uri="{B025F937-C7B1-47D3-B67F-A62EFF666E3E}">
          <x14:id>{0EA6EB24-3A3A-4DC0-9523-AA0EA5D6BD37}</x14:id>
        </ext>
      </extLst>
    </cfRule>
  </conditionalFormatting>
  <conditionalFormatting sqref="K137:BN138">
    <cfRule type="expression" dxfId="12" priority="70">
      <formula>K$6=TODAY()</formula>
    </cfRule>
  </conditionalFormatting>
  <conditionalFormatting sqref="H142">
    <cfRule type="dataBar" priority="61">
      <dataBar>
        <cfvo type="num" val="0"/>
        <cfvo type="num" val="1"/>
        <color theme="0" tint="-0.34998626667073579"/>
      </dataBar>
      <extLst>
        <ext xmlns:x14="http://schemas.microsoft.com/office/spreadsheetml/2009/9/main" uri="{B025F937-C7B1-47D3-B67F-A62EFF666E3E}">
          <x14:id>{213007D5-B229-4D63-82AB-A5E8D3DB9021}</x14:id>
        </ext>
      </extLst>
    </cfRule>
  </conditionalFormatting>
  <conditionalFormatting sqref="K142:BN142">
    <cfRule type="expression" dxfId="11" priority="62">
      <formula>K$6=TODAY()</formula>
    </cfRule>
  </conditionalFormatting>
  <conditionalFormatting sqref="H141">
    <cfRule type="dataBar" priority="53">
      <dataBar>
        <cfvo type="num" val="0"/>
        <cfvo type="num" val="1"/>
        <color theme="0" tint="-0.34998626667073579"/>
      </dataBar>
      <extLst>
        <ext xmlns:x14="http://schemas.microsoft.com/office/spreadsheetml/2009/9/main" uri="{B025F937-C7B1-47D3-B67F-A62EFF666E3E}">
          <x14:id>{FA0FBEAC-E070-4FEE-A486-8434701F9C3D}</x14:id>
        </ext>
      </extLst>
    </cfRule>
  </conditionalFormatting>
  <conditionalFormatting sqref="K141:BN141">
    <cfRule type="expression" dxfId="10" priority="54">
      <formula>K$6=TODAY()</formula>
    </cfRule>
  </conditionalFormatting>
  <conditionalFormatting sqref="H144">
    <cfRule type="dataBar" priority="49">
      <dataBar>
        <cfvo type="num" val="0"/>
        <cfvo type="num" val="1"/>
        <color theme="0" tint="-0.34998626667073579"/>
      </dataBar>
      <extLst>
        <ext xmlns:x14="http://schemas.microsoft.com/office/spreadsheetml/2009/9/main" uri="{B025F937-C7B1-47D3-B67F-A62EFF666E3E}">
          <x14:id>{ECE9105D-AFF4-479D-BCA2-328CF70580A2}</x14:id>
        </ext>
      </extLst>
    </cfRule>
  </conditionalFormatting>
  <conditionalFormatting sqref="K144:BN144">
    <cfRule type="expression" dxfId="9" priority="50">
      <formula>K$6=TODAY()</formula>
    </cfRule>
  </conditionalFormatting>
  <conditionalFormatting sqref="H24">
    <cfRule type="dataBar" priority="45">
      <dataBar>
        <cfvo type="num" val="0"/>
        <cfvo type="num" val="1"/>
        <color theme="0" tint="-0.34998626667073579"/>
      </dataBar>
      <extLst>
        <ext xmlns:x14="http://schemas.microsoft.com/office/spreadsheetml/2009/9/main" uri="{B025F937-C7B1-47D3-B67F-A62EFF666E3E}">
          <x14:id>{C89024CD-84DC-4471-9609-167084AE8F0E}</x14:id>
        </ext>
      </extLst>
    </cfRule>
  </conditionalFormatting>
  <conditionalFormatting sqref="K24:BN24">
    <cfRule type="expression" dxfId="8" priority="46">
      <formula>K$6=TODAY()</formula>
    </cfRule>
  </conditionalFormatting>
  <conditionalFormatting sqref="H25">
    <cfRule type="dataBar" priority="37">
      <dataBar>
        <cfvo type="num" val="0"/>
        <cfvo type="num" val="1"/>
        <color theme="0" tint="-0.34998626667073579"/>
      </dataBar>
      <extLst>
        <ext xmlns:x14="http://schemas.microsoft.com/office/spreadsheetml/2009/9/main" uri="{B025F937-C7B1-47D3-B67F-A62EFF666E3E}">
          <x14:id>{908F853F-EE27-49BB-BB18-0E25234B8CF9}</x14:id>
        </ext>
      </extLst>
    </cfRule>
  </conditionalFormatting>
  <conditionalFormatting sqref="K25:BN25">
    <cfRule type="expression" dxfId="7" priority="38">
      <formula>K$6=TODAY()</formula>
    </cfRule>
  </conditionalFormatting>
  <conditionalFormatting sqref="H26">
    <cfRule type="dataBar" priority="33">
      <dataBar>
        <cfvo type="num" val="0"/>
        <cfvo type="num" val="1"/>
        <color theme="0" tint="-0.34998626667073579"/>
      </dataBar>
      <extLst>
        <ext xmlns:x14="http://schemas.microsoft.com/office/spreadsheetml/2009/9/main" uri="{B025F937-C7B1-47D3-B67F-A62EFF666E3E}">
          <x14:id>{8DA3E02A-4852-4451-8EB1-1B87F9319BBB}</x14:id>
        </ext>
      </extLst>
    </cfRule>
  </conditionalFormatting>
  <conditionalFormatting sqref="K26:BN26">
    <cfRule type="expression" dxfId="6" priority="34">
      <formula>K$6=TODAY()</formula>
    </cfRule>
  </conditionalFormatting>
  <conditionalFormatting sqref="H80">
    <cfRule type="dataBar" priority="25">
      <dataBar>
        <cfvo type="num" val="0"/>
        <cfvo type="num" val="1"/>
        <color theme="0" tint="-0.34998626667073579"/>
      </dataBar>
      <extLst>
        <ext xmlns:x14="http://schemas.microsoft.com/office/spreadsheetml/2009/9/main" uri="{B025F937-C7B1-47D3-B67F-A62EFF666E3E}">
          <x14:id>{755FC922-0523-43E8-875D-3E3C82E262B2}</x14:id>
        </ext>
      </extLst>
    </cfRule>
  </conditionalFormatting>
  <conditionalFormatting sqref="K80:BN80">
    <cfRule type="expression" dxfId="5" priority="26">
      <formula>K$6=TODAY()</formula>
    </cfRule>
  </conditionalFormatting>
  <conditionalFormatting sqref="H100">
    <cfRule type="dataBar" priority="17">
      <dataBar>
        <cfvo type="num" val="0"/>
        <cfvo type="num" val="1"/>
        <color theme="0" tint="-0.34998626667073579"/>
      </dataBar>
      <extLst>
        <ext xmlns:x14="http://schemas.microsoft.com/office/spreadsheetml/2009/9/main" uri="{B025F937-C7B1-47D3-B67F-A62EFF666E3E}">
          <x14:id>{9126A156-0AFB-400A-A726-62DDE7C4DB26}</x14:id>
        </ext>
      </extLst>
    </cfRule>
  </conditionalFormatting>
  <conditionalFormatting sqref="K100:BN100">
    <cfRule type="expression" dxfId="4" priority="18">
      <formula>K$6=TODAY()</formula>
    </cfRule>
  </conditionalFormatting>
  <conditionalFormatting sqref="H93">
    <cfRule type="dataBar" priority="13">
      <dataBar>
        <cfvo type="num" val="0"/>
        <cfvo type="num" val="1"/>
        <color theme="0" tint="-0.34998626667073579"/>
      </dataBar>
      <extLst>
        <ext xmlns:x14="http://schemas.microsoft.com/office/spreadsheetml/2009/9/main" uri="{B025F937-C7B1-47D3-B67F-A62EFF666E3E}">
          <x14:id>{A8DBF7D6-CE8D-4AFA-B141-B28C3E900945}</x14:id>
        </ext>
      </extLst>
    </cfRule>
  </conditionalFormatting>
  <conditionalFormatting sqref="K93:BN93">
    <cfRule type="expression" dxfId="3" priority="14">
      <formula>K$6=TODAY()</formula>
    </cfRule>
  </conditionalFormatting>
  <conditionalFormatting sqref="H94">
    <cfRule type="dataBar" priority="9">
      <dataBar>
        <cfvo type="num" val="0"/>
        <cfvo type="num" val="1"/>
        <color theme="0" tint="-0.34998626667073579"/>
      </dataBar>
      <extLst>
        <ext xmlns:x14="http://schemas.microsoft.com/office/spreadsheetml/2009/9/main" uri="{B025F937-C7B1-47D3-B67F-A62EFF666E3E}">
          <x14:id>{2883FA23-26DA-45E3-AB06-63646B2B8604}</x14:id>
        </ext>
      </extLst>
    </cfRule>
  </conditionalFormatting>
  <conditionalFormatting sqref="K94:BN94">
    <cfRule type="expression" dxfId="2" priority="10">
      <formula>K$6=TODAY()</formula>
    </cfRule>
  </conditionalFormatting>
  <conditionalFormatting sqref="H81">
    <cfRule type="dataBar" priority="5">
      <dataBar>
        <cfvo type="num" val="0"/>
        <cfvo type="num" val="1"/>
        <color theme="0" tint="-0.34998626667073579"/>
      </dataBar>
      <extLst>
        <ext xmlns:x14="http://schemas.microsoft.com/office/spreadsheetml/2009/9/main" uri="{B025F937-C7B1-47D3-B67F-A62EFF666E3E}">
          <x14:id>{D27DF644-2022-46DF-A183-9CAC94101067}</x14:id>
        </ext>
      </extLst>
    </cfRule>
  </conditionalFormatting>
  <conditionalFormatting sqref="K81:BN81">
    <cfRule type="expression" dxfId="1" priority="6">
      <formula>K$6=TODAY()</formula>
    </cfRule>
  </conditionalFormatting>
  <conditionalFormatting sqref="H145">
    <cfRule type="dataBar" priority="1">
      <dataBar>
        <cfvo type="num" val="0"/>
        <cfvo type="num" val="1"/>
        <color theme="0" tint="-0.34998626667073579"/>
      </dataBar>
      <extLst>
        <ext xmlns:x14="http://schemas.microsoft.com/office/spreadsheetml/2009/9/main" uri="{B025F937-C7B1-47D3-B67F-A62EFF666E3E}">
          <x14:id>{F0E4E7F1-E777-4F7C-9E55-B3A6471A7711}</x14:id>
        </ext>
      </extLst>
    </cfRule>
  </conditionalFormatting>
  <conditionalFormatting sqref="K145:BN145">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57 E97 G57:H57 H112 H82 H68 H78 H98 H101:H102 H97" unlockedFormula="1"/>
    <ignoredError sqref="A97 A5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H47 H57 H92 H68 H82 H97:H98 H78 H101:H102 H112 H131</xm:sqref>
        </x14:conditionalFormatting>
        <x14:conditionalFormatting xmlns:xm="http://schemas.microsoft.com/office/excel/2006/main">
          <x14:cfRule type="dataBar" id="{B2163715-8EBF-4ECA-9D50-501563E55A4B}">
            <x14:dataBar minLength="0" maxLength="100" gradient="0">
              <x14:cfvo type="num">
                <xm:f>0</xm:f>
              </x14:cfvo>
              <x14:cfvo type="num">
                <xm:f>1</xm:f>
              </x14:cfvo>
              <x14:negativeFillColor rgb="FFFF0000"/>
              <x14:axisColor rgb="FF000000"/>
            </x14:dataBar>
          </x14:cfRule>
          <xm:sqref>H135:H136 H140 H143</xm:sqref>
        </x14:conditionalFormatting>
        <x14:conditionalFormatting xmlns:xm="http://schemas.microsoft.com/office/excel/2006/main">
          <x14:cfRule type="dataBar" id="{8A17471B-557C-4E65-A854-27EC1402D477}">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A95D734C-6EB4-4EBE-8214-0D2DC7D93497}">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9813636B-4F0E-48C1-9655-FF713A116EDF}">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74D44FC-5846-4374-A9F1-1179C1D016C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232DA9A-BF25-49F0-AC07-38715E03ECA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E5E5450F-D45D-4716-B9EE-C8BCADEABF4B}">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068551E-16AC-459E-8BE4-D195A5C62F35}">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5FFA150-2212-46AA-B542-72E06B5774DE}">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5E539A1-8BEC-4C40-AAA0-0C64BA871BA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09C79046-4413-497D-BDD7-FCDAB495A6A5}">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82CC2AB7-970B-4252-96B5-8B21D6571CE5}">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B696BCA4-5CFD-48C6-BB60-538AE0CE40C2}">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C49B6A5-30BA-4E07-BC0F-A9DAE6BD8698}">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E17CFE8A-21C8-4D8B-91F7-4868C91731BD}">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68C64920-8702-4997-9EDE-0C7EA6C1BC4C}">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8386B425-7FC9-417B-9FEE-4E866F3191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F4006A7-8C7F-4B9D-A27D-C90DC78E4242}">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6307B45-BD90-4358-8AFE-AAB6AB1E83E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ED91C897-5804-4DA6-91D4-7D5FC0BEFB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F3D1171-AAD9-4A81-9FF2-89BD092E8E78}">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126184B3-9B8E-407D-9F7B-8F1560C947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42AAC86-D81C-4A8A-B32A-1AD72001A2B8}">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CBBA5DEE-74AB-4BBB-853B-4405E5B2C28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0CEA2835-D49E-41D7-94DF-D66E0462530B}">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A4087353-1D8E-4BCA-A04D-7AD5B7A487BB}">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4C46ECAF-E694-4D98-A140-DDAEB22687F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184CCE70-C594-4CE9-B753-B1553AF2787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18FFBC65-A763-4D92-855F-AD1F36E9DDA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1DF95CA-A475-406C-9038-557C9224AF6A}">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B45F5C6-1483-4B75-ADEC-5747576E3268}">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052CB1E2-6456-48BF-AACB-BB08DC18D4AA}">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F950EDA-80AA-4098-854B-7F3575B881C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9A7219A-DA8C-4445-AF48-F086A83D02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402E96F-6996-492F-A765-A9BB5841068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5322A97-06A5-4B32-B2A7-7B2390070933}">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8BFDA6B-D047-41CE-A2B1-3EC0B28C7BB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2B9191AF-7DEC-4DEC-A521-3E8DCFDFC5CD}">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CA3FD6C-B3B2-4B9A-9F6E-2E19EA639C00}">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BFD8A2AC-376A-4551-925B-76D42E498B8E}">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41216F7C-CD36-404D-9B2A-75260141F1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A8BCFAD-835B-4789-B8DF-B57E31B5556E}">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9A2DD6D-3382-4E99-B082-A344F1D3A5D1}">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3DAA9D83-48CE-43ED-B23F-B4B89679CD08}">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449F95BD-8E29-4B42-98B4-4EE4D65984D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1ABC9FB-C76A-4FFC-9865-873CA68FC741}">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AE739472-CCEB-4ABA-84C2-D0C115E8B6F0}">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226BE6C4-41CA-48A5-9C8B-46FE2627052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DD5ED029-0247-42C7-9376-E4AA9622095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80C7B214-E503-446F-AACC-ABC2A9C1AE3A}">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75C89A18-54AB-4F9C-A423-3153F07F081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85C0734-E1B8-4DB5-8876-3F2AB007A51D}">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B390B206-6C04-4484-8DEC-679892B47F0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291B26D-894E-4558-B409-F9D342525F58}">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3860D0ED-25E8-4D67-9AC5-B90B1DBDF21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3C32A98C-3B3E-4280-945A-2FFDF9045C02}">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41FAB04-B424-4D46-B949-9E23F58B7811}">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15F8BCAE-DB3E-4CD2-AF98-8DEAA41E1CA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42035E71-B9B1-4461-8DE9-4CDA45C0C830}">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99EA4DC-B274-49EF-8BB9-EAAF168E7252}">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8DC2A762-F1D9-4614-9B29-53E40ECDAA8E}">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DCCBE09-6DBB-4127-8CA6-BEEFC13B36DE}">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835C87DE-EB0C-4AD9-BC8B-29FCC0885A2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E65C0C62-B910-4D5E-8A17-86112DC96FAC}">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0A6DE3F-732F-49A1-8768-CF61992E41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1FE7B33-3301-4023-9F63-6C6B252B55B8}">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13EDA942-BC51-4DE4-9510-7A9712676C3F}">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4C7E1B42-A117-497E-A2A1-1C8B926D7B63}">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5750202C-E296-4F19-837B-1B18AB94C415}">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EC64EC7F-37F4-4903-9C17-C6873EA1F9D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FBEF61E-D90D-4077-9900-9463C9965A5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A762629-57A0-49BD-8BDF-1DF721832E28}">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6B44860F-7284-4C2B-82F1-20A024AD3D70}">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AB69090D-E280-4658-AEB8-6B4DA27C51A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C266898-06C6-44DA-8359-67AA8067CA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F3736C1-0FBD-4475-AF41-6265F6F40B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A56701B1-A0CD-47F2-B15A-719050781909}">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501D9318-0652-4972-9321-6A1A271008A3}">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C440867F-0D20-4607-8CA3-A46E7308D69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AF933B2B-34E4-4BC2-9025-E8C268A9A73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ADD3EA2-3227-42CC-A058-DDEF0EEF6E7E}">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67F867B-BCA4-43D4-955F-DFA642AD8663}">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B6E178CC-D4E8-4000-9263-D5FA810DE6F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07294A54-9EE1-4C72-8F09-8E954F24127B}">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C40F8D2A-9E4A-42D8-B0B7-3F9E448078A6}">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A2CEE0E9-EFB0-4976-82D0-AACEE83165E6}">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AE7DCA60-AB8B-4004-AC23-51C80D7C4AD9}">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A630620F-D47D-43F1-8D1E-E73189DE4D5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CB62942-71C5-42BC-91E6-9E018E99AF52}">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AEBE713-85B2-4F0D-9D91-D7777BC5EA4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09C81860-2826-498E-842F-74131CF94BC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B1B4B95D-5672-4252-ADC2-738702B5D71B}">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678B17A-E03B-4DE4-A738-FD5C4B362F9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4E01FD5-A9A6-4690-AEFE-9638888937C5}">
            <x14:dataBar minLength="0" maxLength="100" gradient="0">
              <x14:cfvo type="num">
                <xm:f>0</xm:f>
              </x14:cfvo>
              <x14:cfvo type="num">
                <xm:f>1</xm:f>
              </x14:cfvo>
              <x14:negativeFillColor rgb="FFFF0000"/>
              <x14:axisColor rgb="FF000000"/>
            </x14:dataBar>
          </x14:cfRule>
          <xm:sqref>H113</xm:sqref>
        </x14:conditionalFormatting>
        <x14:conditionalFormatting xmlns:xm="http://schemas.microsoft.com/office/excel/2006/main">
          <x14:cfRule type="dataBar" id="{7E24DB83-EC9C-4EC0-B0EB-BED2123D9D98}">
            <x14:dataBar minLength="0" maxLength="100" gradient="0">
              <x14:cfvo type="num">
                <xm:f>0</xm:f>
              </x14:cfvo>
              <x14:cfvo type="num">
                <xm:f>1</xm:f>
              </x14:cfvo>
              <x14:negativeFillColor rgb="FFFF0000"/>
              <x14:axisColor rgb="FF000000"/>
            </x14:dataBar>
          </x14:cfRule>
          <xm:sqref>H114</xm:sqref>
        </x14:conditionalFormatting>
        <x14:conditionalFormatting xmlns:xm="http://schemas.microsoft.com/office/excel/2006/main">
          <x14:cfRule type="dataBar" id="{6CFF17CD-3DC6-4792-BC26-4C59955E92A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697A1C6E-F654-4059-8CB0-495C5A850982}">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84A71BC0-6639-4E23-BBFE-B8AE13ABDFA9}">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49124A96-F6F8-4ADE-A591-784C88182E41}">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18BA52E5-B553-46E1-A0B8-DEBD1186DA8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DEB30DF3-D251-4E6D-A733-C0B469B7215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3A95CEAC-51BE-4753-ADBA-EDCDCC042E0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DAA9E4AA-1424-4CB5-B893-FE3BFEF5F846}">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ABFABFE9-AD74-4534-AB9F-B240CE24B317}">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6F6C1B6-C953-41B2-B796-3B21133EE235}">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F0CC17-E959-446D-BADB-B3D8762306A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07CE8E3-1C76-498B-AC05-D52F04A4E74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0EA6EB24-3A3A-4DC0-9523-AA0EA5D6BD37}">
            <x14:dataBar minLength="0" maxLength="100" gradient="0">
              <x14:cfvo type="num">
                <xm:f>0</xm:f>
              </x14:cfvo>
              <x14:cfvo type="num">
                <xm:f>1</xm:f>
              </x14:cfvo>
              <x14:negativeFillColor rgb="FFFF0000"/>
              <x14:axisColor rgb="FF000000"/>
            </x14:dataBar>
          </x14:cfRule>
          <xm:sqref>H137:H138</xm:sqref>
        </x14:conditionalFormatting>
        <x14:conditionalFormatting xmlns:xm="http://schemas.microsoft.com/office/excel/2006/main">
          <x14:cfRule type="dataBar" id="{213007D5-B229-4D63-82AB-A5E8D3DB9021}">
            <x14:dataBar minLength="0" maxLength="100" gradient="0">
              <x14:cfvo type="num">
                <xm:f>0</xm:f>
              </x14:cfvo>
              <x14:cfvo type="num">
                <xm:f>1</xm:f>
              </x14:cfvo>
              <x14:negativeFillColor rgb="FFFF0000"/>
              <x14:axisColor rgb="FF000000"/>
            </x14:dataBar>
          </x14:cfRule>
          <xm:sqref>H142</xm:sqref>
        </x14:conditionalFormatting>
        <x14:conditionalFormatting xmlns:xm="http://schemas.microsoft.com/office/excel/2006/main">
          <x14:cfRule type="dataBar" id="{FA0FBEAC-E070-4FEE-A486-8434701F9C3D}">
            <x14:dataBar minLength="0" maxLength="100" gradient="0">
              <x14:cfvo type="num">
                <xm:f>0</xm:f>
              </x14:cfvo>
              <x14:cfvo type="num">
                <xm:f>1</xm:f>
              </x14:cfvo>
              <x14:negativeFillColor rgb="FFFF0000"/>
              <x14:axisColor rgb="FF000000"/>
            </x14:dataBar>
          </x14:cfRule>
          <xm:sqref>H141</xm:sqref>
        </x14:conditionalFormatting>
        <x14:conditionalFormatting xmlns:xm="http://schemas.microsoft.com/office/excel/2006/main">
          <x14:cfRule type="dataBar" id="{ECE9105D-AFF4-479D-BCA2-328CF70580A2}">
            <x14:dataBar minLength="0" maxLength="100" gradient="0">
              <x14:cfvo type="num">
                <xm:f>0</xm:f>
              </x14:cfvo>
              <x14:cfvo type="num">
                <xm:f>1</xm:f>
              </x14:cfvo>
              <x14:negativeFillColor rgb="FFFF0000"/>
              <x14:axisColor rgb="FF000000"/>
            </x14:dataBar>
          </x14:cfRule>
          <xm:sqref>H144</xm:sqref>
        </x14:conditionalFormatting>
        <x14:conditionalFormatting xmlns:xm="http://schemas.microsoft.com/office/excel/2006/main">
          <x14:cfRule type="dataBar" id="{C89024CD-84DC-4471-9609-167084AE8F0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908F853F-EE27-49BB-BB18-0E25234B8CF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DA3E02A-4852-4451-8EB1-1B87F9319BBB}">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755FC922-0523-43E8-875D-3E3C82E262B2}">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9126A156-0AFB-400A-A726-62DDE7C4DB26}">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A8DBF7D6-CE8D-4AFA-B141-B28C3E90094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883FA23-26DA-45E3-AB06-63646B2B8604}">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D27DF644-2022-46DF-A183-9CAC9410106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E4E7F1-E777-4F7C-9E55-B3A6471A7711}">
            <x14:dataBar minLength="0" maxLength="100" gradient="0">
              <x14:cfvo type="num">
                <xm:f>0</xm:f>
              </x14:cfvo>
              <x14:cfvo type="num">
                <xm:f>1</xm:f>
              </x14:cfvo>
              <x14:negativeFillColor rgb="FFFF0000"/>
              <x14:axisColor rgb="FF000000"/>
            </x14:dataBar>
          </x14:cfRule>
          <xm:sqref>H145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8" t="s">
        <v>46</v>
      </c>
      <c r="B2" s="9"/>
      <c r="C2" s="8"/>
    </row>
    <row r="3" spans="1:3" s="20" customFormat="1" x14ac:dyDescent="0.2">
      <c r="A3" s="8"/>
      <c r="B3" s="9"/>
      <c r="C3" s="8"/>
    </row>
    <row r="4" spans="1:3" s="8" customFormat="1" ht="18" x14ac:dyDescent="0.25">
      <c r="A4" s="103" t="s">
        <v>83</v>
      </c>
      <c r="B4" s="35"/>
    </row>
    <row r="5" spans="1:3" s="8" customFormat="1" ht="57" x14ac:dyDescent="0.2">
      <c r="B5" s="109" t="s">
        <v>72</v>
      </c>
    </row>
    <row r="7" spans="1:3" ht="28.5" x14ac:dyDescent="0.2">
      <c r="B7" s="109" t="s">
        <v>84</v>
      </c>
    </row>
    <row r="9" spans="1:3" ht="14.25" x14ac:dyDescent="0.2">
      <c r="B9" s="108" t="s">
        <v>58</v>
      </c>
    </row>
    <row r="11" spans="1:3" ht="28.5" x14ac:dyDescent="0.2">
      <c r="B11" s="107" t="s">
        <v>59</v>
      </c>
    </row>
    <row r="12" spans="1:3" s="20" customFormat="1" x14ac:dyDescent="0.2"/>
    <row r="13" spans="1:3" ht="18" x14ac:dyDescent="0.25">
      <c r="A13" s="142" t="s">
        <v>3</v>
      </c>
      <c r="B13" s="142"/>
    </row>
    <row r="14" spans="1:3" s="20" customFormat="1" x14ac:dyDescent="0.2"/>
    <row r="15" spans="1:3" s="104" customFormat="1" ht="18" x14ac:dyDescent="0.2">
      <c r="A15" s="112"/>
      <c r="B15" s="110" t="s">
        <v>75</v>
      </c>
    </row>
    <row r="16" spans="1:3" s="104" customFormat="1" ht="18" x14ac:dyDescent="0.2">
      <c r="A16" s="112"/>
      <c r="B16" s="111" t="s">
        <v>73</v>
      </c>
      <c r="C16" s="106" t="s">
        <v>2</v>
      </c>
    </row>
    <row r="17" spans="1:3" ht="18" x14ac:dyDescent="0.25">
      <c r="A17" s="113"/>
      <c r="B17" s="111" t="s">
        <v>77</v>
      </c>
    </row>
    <row r="18" spans="1:3" s="20" customFormat="1" ht="18" x14ac:dyDescent="0.25">
      <c r="A18" s="113"/>
      <c r="B18" s="111" t="s">
        <v>85</v>
      </c>
    </row>
    <row r="19" spans="1:3" s="38" customFormat="1" ht="18" x14ac:dyDescent="0.25">
      <c r="A19" s="116"/>
      <c r="B19" s="111" t="s">
        <v>86</v>
      </c>
    </row>
    <row r="20" spans="1:3" s="104" customFormat="1" ht="18" x14ac:dyDescent="0.2">
      <c r="A20" s="112"/>
      <c r="B20" s="110" t="s">
        <v>74</v>
      </c>
      <c r="C20" s="105" t="s">
        <v>1</v>
      </c>
    </row>
    <row r="21" spans="1:3" ht="18" x14ac:dyDescent="0.25">
      <c r="A21" s="113"/>
      <c r="B21" s="111" t="s">
        <v>76</v>
      </c>
    </row>
    <row r="22" spans="1:3" s="8" customFormat="1" ht="18" x14ac:dyDescent="0.25">
      <c r="A22" s="114"/>
      <c r="B22" s="115" t="s">
        <v>78</v>
      </c>
    </row>
    <row r="23" spans="1:3" s="8" customFormat="1" ht="18" x14ac:dyDescent="0.25">
      <c r="A23" s="114"/>
      <c r="B23" s="10"/>
    </row>
    <row r="24" spans="1:3" s="8" customFormat="1" ht="18" x14ac:dyDescent="0.25">
      <c r="A24" s="142" t="s">
        <v>79</v>
      </c>
      <c r="B24" s="142"/>
    </row>
    <row r="25" spans="1:3" s="8" customFormat="1" ht="43.5" x14ac:dyDescent="0.25">
      <c r="A25" s="114"/>
      <c r="B25" s="111" t="s">
        <v>87</v>
      </c>
    </row>
    <row r="26" spans="1:3" s="8" customFormat="1" ht="18" x14ac:dyDescent="0.25">
      <c r="A26" s="114"/>
      <c r="B26" s="111"/>
    </row>
    <row r="27" spans="1:3" s="8" customFormat="1" ht="18" x14ac:dyDescent="0.25">
      <c r="A27" s="114"/>
      <c r="B27" s="132" t="s">
        <v>91</v>
      </c>
    </row>
    <row r="28" spans="1:3" s="8" customFormat="1" ht="18" x14ac:dyDescent="0.25">
      <c r="A28" s="114"/>
      <c r="B28" s="111" t="s">
        <v>80</v>
      </c>
    </row>
    <row r="29" spans="1:3" s="8" customFormat="1" ht="28.5" x14ac:dyDescent="0.25">
      <c r="A29" s="114"/>
      <c r="B29" s="111" t="s">
        <v>82</v>
      </c>
    </row>
    <row r="30" spans="1:3" s="8" customFormat="1" ht="18" x14ac:dyDescent="0.25">
      <c r="A30" s="114"/>
      <c r="B30" s="111"/>
    </row>
    <row r="31" spans="1:3" s="8" customFormat="1" ht="18" x14ac:dyDescent="0.25">
      <c r="A31" s="114"/>
      <c r="B31" s="132" t="s">
        <v>88</v>
      </c>
    </row>
    <row r="32" spans="1:3" s="8" customFormat="1" ht="18" x14ac:dyDescent="0.25">
      <c r="A32" s="114"/>
      <c r="B32" s="111" t="s">
        <v>81</v>
      </c>
    </row>
    <row r="33" spans="1:2" s="8" customFormat="1" ht="18" x14ac:dyDescent="0.25">
      <c r="A33" s="114"/>
      <c r="B33" s="111" t="s">
        <v>89</v>
      </c>
    </row>
    <row r="34" spans="1:2" s="8" customFormat="1" ht="18" x14ac:dyDescent="0.25">
      <c r="A34" s="114"/>
      <c r="B34" s="10"/>
    </row>
    <row r="35" spans="1:2" s="8" customFormat="1" ht="28.5" x14ac:dyDescent="0.25">
      <c r="A35" s="114"/>
      <c r="B35" s="111" t="s">
        <v>126</v>
      </c>
    </row>
    <row r="36" spans="1:2" s="8" customFormat="1" ht="18" x14ac:dyDescent="0.25">
      <c r="A36" s="114"/>
      <c r="B36" s="117" t="s">
        <v>90</v>
      </c>
    </row>
    <row r="37" spans="1:2" s="8" customFormat="1" ht="18" x14ac:dyDescent="0.25">
      <c r="A37" s="114"/>
      <c r="B37" s="10"/>
    </row>
    <row r="38" spans="1:2" ht="18" x14ac:dyDescent="0.25">
      <c r="A38" s="142" t="s">
        <v>8</v>
      </c>
      <c r="B38" s="142"/>
    </row>
    <row r="39" spans="1:2" ht="28.5" x14ac:dyDescent="0.2">
      <c r="B39" s="111" t="s">
        <v>93</v>
      </c>
    </row>
    <row r="40" spans="1:2" s="20" customFormat="1" x14ac:dyDescent="0.2"/>
    <row r="41" spans="1:2" s="20" customFormat="1" ht="14.25" x14ac:dyDescent="0.2">
      <c r="B41" s="111" t="s">
        <v>94</v>
      </c>
    </row>
    <row r="42" spans="1:2" s="20" customFormat="1" x14ac:dyDescent="0.2"/>
    <row r="43" spans="1:2" s="20" customFormat="1" ht="28.5" x14ac:dyDescent="0.2">
      <c r="B43" s="111" t="s">
        <v>92</v>
      </c>
    </row>
    <row r="44" spans="1:2" s="20" customFormat="1" x14ac:dyDescent="0.2"/>
    <row r="45" spans="1:2" ht="28.5" x14ac:dyDescent="0.2">
      <c r="B45" s="111" t="s">
        <v>95</v>
      </c>
    </row>
    <row r="46" spans="1:2" x14ac:dyDescent="0.2">
      <c r="B46" s="21"/>
    </row>
    <row r="47" spans="1:2" ht="28.5" x14ac:dyDescent="0.2">
      <c r="B47" s="111" t="s">
        <v>96</v>
      </c>
    </row>
    <row r="48" spans="1:2" x14ac:dyDescent="0.2">
      <c r="B48" s="11"/>
    </row>
    <row r="49" spans="1:2" ht="18" x14ac:dyDescent="0.25">
      <c r="A49" s="142" t="s">
        <v>6</v>
      </c>
      <c r="B49" s="142"/>
    </row>
    <row r="50" spans="1:2" ht="28.5" x14ac:dyDescent="0.2">
      <c r="B50" s="111" t="s">
        <v>127</v>
      </c>
    </row>
    <row r="51" spans="1:2" x14ac:dyDescent="0.2">
      <c r="B51" s="11"/>
    </row>
    <row r="52" spans="1:2" ht="14.25" x14ac:dyDescent="0.2">
      <c r="A52" s="118" t="s">
        <v>9</v>
      </c>
      <c r="B52" s="111" t="s">
        <v>10</v>
      </c>
    </row>
    <row r="53" spans="1:2" ht="14.25" x14ac:dyDescent="0.2">
      <c r="A53" s="118" t="s">
        <v>11</v>
      </c>
      <c r="B53" s="111" t="s">
        <v>12</v>
      </c>
    </row>
    <row r="54" spans="1:2" ht="14.25" x14ac:dyDescent="0.2">
      <c r="A54" s="118" t="s">
        <v>13</v>
      </c>
      <c r="B54" s="111" t="s">
        <v>14</v>
      </c>
    </row>
    <row r="55" spans="1:2" ht="28.5" x14ac:dyDescent="0.2">
      <c r="A55" s="107"/>
      <c r="B55" s="111" t="s">
        <v>97</v>
      </c>
    </row>
    <row r="56" spans="1:2" ht="28.5" x14ac:dyDescent="0.2">
      <c r="A56" s="107"/>
      <c r="B56" s="111" t="s">
        <v>98</v>
      </c>
    </row>
    <row r="57" spans="1:2" ht="14.25" x14ac:dyDescent="0.2">
      <c r="A57" s="118" t="s">
        <v>15</v>
      </c>
      <c r="B57" s="111" t="s">
        <v>16</v>
      </c>
    </row>
    <row r="58" spans="1:2" ht="14.25" x14ac:dyDescent="0.2">
      <c r="A58" s="107"/>
      <c r="B58" s="111" t="s">
        <v>99</v>
      </c>
    </row>
    <row r="59" spans="1:2" ht="14.25" x14ac:dyDescent="0.2">
      <c r="A59" s="107"/>
      <c r="B59" s="111" t="s">
        <v>100</v>
      </c>
    </row>
    <row r="60" spans="1:2" ht="14.25" x14ac:dyDescent="0.2">
      <c r="A60" s="118" t="s">
        <v>17</v>
      </c>
      <c r="B60" s="111" t="s">
        <v>18</v>
      </c>
    </row>
    <row r="61" spans="1:2" ht="28.5" x14ac:dyDescent="0.2">
      <c r="A61" s="107"/>
      <c r="B61" s="111" t="s">
        <v>101</v>
      </c>
    </row>
    <row r="62" spans="1:2" ht="14.25" x14ac:dyDescent="0.2">
      <c r="A62" s="118" t="s">
        <v>102</v>
      </c>
      <c r="B62" s="111" t="s">
        <v>103</v>
      </c>
    </row>
    <row r="63" spans="1:2" ht="14.25" x14ac:dyDescent="0.2">
      <c r="A63" s="119"/>
      <c r="B63" s="111" t="s">
        <v>104</v>
      </c>
    </row>
    <row r="64" spans="1:2" s="20" customFormat="1" x14ac:dyDescent="0.2">
      <c r="B64" s="12"/>
    </row>
    <row r="65" spans="1:2" s="20" customFormat="1" ht="18" x14ac:dyDescent="0.25">
      <c r="A65" s="142" t="s">
        <v>7</v>
      </c>
      <c r="B65" s="142"/>
    </row>
    <row r="66" spans="1:2" s="20" customFormat="1" ht="42.75" x14ac:dyDescent="0.2">
      <c r="B66" s="111" t="s">
        <v>105</v>
      </c>
    </row>
    <row r="67" spans="1:2" s="20" customFormat="1" x14ac:dyDescent="0.2">
      <c r="B67" s="13"/>
    </row>
    <row r="68" spans="1:2" s="8" customFormat="1" ht="18" x14ac:dyDescent="0.25">
      <c r="A68" s="142" t="s">
        <v>4</v>
      </c>
      <c r="B68" s="142"/>
    </row>
    <row r="69" spans="1:2" s="20" customFormat="1" ht="15" x14ac:dyDescent="0.25">
      <c r="A69" s="126" t="s">
        <v>5</v>
      </c>
      <c r="B69" s="127" t="s">
        <v>106</v>
      </c>
    </row>
    <row r="70" spans="1:2" s="8" customFormat="1" ht="28.5" x14ac:dyDescent="0.2">
      <c r="A70" s="120"/>
      <c r="B70" s="125" t="s">
        <v>108</v>
      </c>
    </row>
    <row r="71" spans="1:2" s="8" customFormat="1" ht="14.25" x14ac:dyDescent="0.2">
      <c r="A71" s="120"/>
      <c r="B71" s="121"/>
    </row>
    <row r="72" spans="1:2" s="20" customFormat="1" ht="15" x14ac:dyDescent="0.25">
      <c r="A72" s="126" t="s">
        <v>5</v>
      </c>
      <c r="B72" s="127" t="s">
        <v>125</v>
      </c>
    </row>
    <row r="73" spans="1:2" s="8" customFormat="1" ht="28.5" x14ac:dyDescent="0.2">
      <c r="A73" s="120"/>
      <c r="B73" s="125" t="s">
        <v>129</v>
      </c>
    </row>
    <row r="74" spans="1:2" s="8" customFormat="1" ht="14.25" x14ac:dyDescent="0.2">
      <c r="A74" s="120"/>
      <c r="B74" s="121"/>
    </row>
    <row r="75" spans="1:2" ht="15" x14ac:dyDescent="0.25">
      <c r="A75" s="126" t="s">
        <v>5</v>
      </c>
      <c r="B75" s="129" t="s">
        <v>111</v>
      </c>
    </row>
    <row r="76" spans="1:2" s="8" customFormat="1" ht="42.75" x14ac:dyDescent="0.2">
      <c r="A76" s="120"/>
      <c r="B76" s="109" t="s">
        <v>128</v>
      </c>
    </row>
    <row r="77" spans="1:2" ht="14.25" x14ac:dyDescent="0.2">
      <c r="A77" s="119"/>
      <c r="B77" s="119"/>
    </row>
    <row r="78" spans="1:2" s="20" customFormat="1" ht="15" x14ac:dyDescent="0.25">
      <c r="A78" s="126" t="s">
        <v>5</v>
      </c>
      <c r="B78" s="129" t="s">
        <v>117</v>
      </c>
    </row>
    <row r="79" spans="1:2" s="8" customFormat="1" ht="28.5" x14ac:dyDescent="0.2">
      <c r="A79" s="120"/>
      <c r="B79" s="109" t="s">
        <v>112</v>
      </c>
    </row>
    <row r="80" spans="1:2" s="20" customFormat="1" ht="14.25" x14ac:dyDescent="0.2">
      <c r="A80" s="119"/>
      <c r="B80" s="119"/>
    </row>
    <row r="81" spans="1:2" ht="15" x14ac:dyDescent="0.25">
      <c r="A81" s="126" t="s">
        <v>5</v>
      </c>
      <c r="B81" s="129" t="s">
        <v>118</v>
      </c>
    </row>
    <row r="82" spans="1:2" s="8" customFormat="1" ht="14.25" x14ac:dyDescent="0.2">
      <c r="A82" s="120"/>
      <c r="B82" s="124" t="s">
        <v>113</v>
      </c>
    </row>
    <row r="83" spans="1:2" s="8" customFormat="1" ht="14.25" x14ac:dyDescent="0.2">
      <c r="A83" s="120"/>
      <c r="B83" s="124" t="s">
        <v>114</v>
      </c>
    </row>
    <row r="84" spans="1:2" s="8" customFormat="1" ht="14.25" x14ac:dyDescent="0.2">
      <c r="A84" s="120"/>
      <c r="B84" s="124" t="s">
        <v>115</v>
      </c>
    </row>
    <row r="85" spans="1:2" ht="15" x14ac:dyDescent="0.25">
      <c r="A85" s="119"/>
      <c r="B85" s="123"/>
    </row>
    <row r="86" spans="1:2" ht="15" x14ac:dyDescent="0.25">
      <c r="A86" s="126" t="s">
        <v>5</v>
      </c>
      <c r="B86" s="129" t="s">
        <v>119</v>
      </c>
    </row>
    <row r="87" spans="1:2" s="8" customFormat="1" ht="42.75" x14ac:dyDescent="0.2">
      <c r="A87" s="120"/>
      <c r="B87" s="109" t="s">
        <v>107</v>
      </c>
    </row>
    <row r="88" spans="1:2" s="8" customFormat="1" ht="14.25" x14ac:dyDescent="0.2">
      <c r="A88" s="120"/>
      <c r="B88" s="122" t="s">
        <v>109</v>
      </c>
    </row>
    <row r="89" spans="1:2" s="8" customFormat="1" ht="57" x14ac:dyDescent="0.2">
      <c r="A89" s="120"/>
      <c r="B89" s="128" t="s">
        <v>110</v>
      </c>
    </row>
    <row r="90" spans="1:2" ht="14.25" x14ac:dyDescent="0.2">
      <c r="A90" s="119"/>
      <c r="B90" s="119"/>
    </row>
    <row r="91" spans="1:2" ht="15" x14ac:dyDescent="0.25">
      <c r="A91" s="126" t="s">
        <v>5</v>
      </c>
      <c r="B91" s="131" t="s">
        <v>120</v>
      </c>
    </row>
    <row r="92" spans="1:2" ht="28.5" x14ac:dyDescent="0.2">
      <c r="A92" s="107"/>
      <c r="B92" s="124"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sharish bala</cp:lastModifiedBy>
  <cp:lastPrinted>2018-02-12T20:25:38Z</cp:lastPrinted>
  <dcterms:created xsi:type="dcterms:W3CDTF">2010-06-09T16:05:03Z</dcterms:created>
  <dcterms:modified xsi:type="dcterms:W3CDTF">2021-09-26T13:14:11Z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