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yware\Downloads\"/>
    </mc:Choice>
  </mc:AlternateContent>
  <xr:revisionPtr revIDLastSave="0" documentId="13_ncr:1_{3E7DB380-9190-4F9E-B443-9032C5FF3D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Sheet1!$B$4:$AJ$10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20" i="1"/>
  <c r="G9" i="1"/>
  <c r="G11" i="1"/>
  <c r="G14" i="1"/>
  <c r="G16" i="1"/>
  <c r="G23" i="1"/>
  <c r="G26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8" i="1"/>
  <c r="E28" i="1"/>
  <c r="G28" i="1" s="1"/>
  <c r="E25" i="1"/>
  <c r="G25" i="1" s="1"/>
  <c r="G22" i="1"/>
  <c r="E15" i="1"/>
  <c r="G15" i="1" s="1"/>
  <c r="E13" i="1"/>
  <c r="G13" i="1" s="1"/>
  <c r="E10" i="1"/>
  <c r="E19" i="1" s="1"/>
  <c r="G19" i="1" s="1"/>
  <c r="I6" i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B5" i="1"/>
  <c r="H5" i="1"/>
  <c r="H4" i="1"/>
  <c r="G10" i="1" l="1"/>
</calcChain>
</file>

<file path=xl/sharedStrings.xml><?xml version="1.0" encoding="utf-8"?>
<sst xmlns="http://schemas.openxmlformats.org/spreadsheetml/2006/main" count="93" uniqueCount="49">
  <si>
    <t>오피니언
데이터 수집</t>
  </si>
  <si>
    <t>프로젝트 
기획 발표</t>
  </si>
  <si>
    <t>화면 설계
발표</t>
  </si>
  <si>
    <t>프로젝트 최종 발표</t>
  </si>
  <si>
    <t>스타트라이팀 WBS</t>
  </si>
  <si>
    <t>데이터 
전처리</t>
  </si>
  <si>
    <t>오피니언 데이터 수집</t>
  </si>
  <si>
    <t>서비스 구현 및 시연</t>
  </si>
  <si>
    <t>모델링 및
데이터 학습</t>
  </si>
  <si>
    <t>상권 분석용 빅데이터 수집</t>
  </si>
  <si>
    <t>서비스 구현 
및 시연</t>
  </si>
  <si>
    <t>모델링 및 데이터 학습</t>
  </si>
  <si>
    <t>프로젝트 최종 발표 준비</t>
  </si>
  <si>
    <t xml:space="preserve">          작업이름</t>
  </si>
  <si>
    <t xml:space="preserve">프로젝트 
최종발표 준비 </t>
  </si>
  <si>
    <t>상권 분석용 
빅데이터 수집</t>
  </si>
  <si>
    <t>테이블 명세서</t>
  </si>
  <si>
    <t>요구사항 정의서</t>
  </si>
  <si>
    <t>홍승표</t>
  </si>
  <si>
    <t>기획</t>
  </si>
  <si>
    <t>No.</t>
  </si>
  <si>
    <t>과제명</t>
  </si>
  <si>
    <t>구현</t>
  </si>
  <si>
    <t>발표</t>
  </si>
  <si>
    <t>기간</t>
  </si>
  <si>
    <t>설계</t>
  </si>
  <si>
    <t>팀장명</t>
  </si>
  <si>
    <t>분석</t>
  </si>
  <si>
    <t>Start</t>
  </si>
  <si>
    <t>진행 일정</t>
  </si>
  <si>
    <t>데이터 분석</t>
  </si>
  <si>
    <t>과제 기간</t>
  </si>
  <si>
    <t>추진 내용</t>
  </si>
  <si>
    <t>Finish</t>
  </si>
  <si>
    <t>프로젝트 기획</t>
  </si>
  <si>
    <t>Remarks</t>
  </si>
  <si>
    <t>데이터 전처리</t>
  </si>
  <si>
    <t>화면 설계</t>
  </si>
  <si>
    <t>데이터 
분석</t>
  </si>
  <si>
    <t>예상 일정</t>
  </si>
  <si>
    <t>프로젝트 발표</t>
  </si>
  <si>
    <t>화면설계서</t>
  </si>
  <si>
    <t>2023-04-20 ~ 2023-05-08</t>
  </si>
  <si>
    <t>오피니언 분석을 통한 창업 추천 서비스</t>
  </si>
  <si>
    <t>데이터베이스 요구사항 분석서</t>
  </si>
  <si>
    <t>프로젝트 기획서</t>
  </si>
  <si>
    <t>빅데이터 분석 정의서</t>
  </si>
  <si>
    <t>프로젝트 개요서</t>
  </si>
  <si>
    <t>문서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</si>
</sst>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dd"/>
    <numFmt numFmtId="177" formatCode="0_);[Red]\(0\)"/>
  </numFmts>
  <fonts count="8" x14ac:knownFonts="1">
    <font>
      <sz val="11"/>
      <color rgb="FF000000"/>
      <name val="맑은 고딕"/>
    </font>
    <font>
      <b/>
      <sz val="13"/>
      <color rgb="FF000000"/>
      <name val="맑은 고딕"/>
      <family val="3"/>
      <charset val="129"/>
    </font>
    <font>
      <b/>
      <sz val="25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3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D7090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E500"/>
        <bgColor indexed="64"/>
      </patternFill>
    </fill>
    <fill>
      <patternFill patternType="solid">
        <fgColor rgb="FF32D709"/>
        <bgColor indexed="64"/>
      </patternFill>
    </fill>
    <fill>
      <patternFill patternType="solid">
        <fgColor rgb="FF30B210"/>
        <bgColor indexed="64"/>
      </patternFill>
    </fill>
    <fill>
      <patternFill patternType="solid">
        <fgColor rgb="FF00B2FF"/>
        <bgColor indexed="64"/>
      </patternFill>
    </fill>
    <fill>
      <patternFill patternType="solid">
        <fgColor rgb="FF3300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6110B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12" borderId="23" xfId="0" applyFont="1" applyFill="1" applyBorder="1" applyAlignment="1">
      <alignment horizontal="center" vertical="center"/>
    </xf>
  </cellStyleXfs>
  <cellXfs count="113">
    <xf numFmtId="0" fontId="0" fillId="0" borderId="0" xfId="0">
      <alignment vertical="center"/>
    </xf>
    <xf numFmtId="0" fontId="0" fillId="0" borderId="1" xfId="1" applyBorder="1">
      <alignment vertical="center"/>
    </xf>
    <xf numFmtId="0" fontId="0" fillId="2" borderId="1" xfId="1" applyFill="1" applyBorder="1">
      <alignment vertical="center"/>
    </xf>
    <xf numFmtId="0" fontId="0" fillId="3" borderId="1" xfId="1" applyFill="1" applyBorder="1">
      <alignment vertical="center"/>
    </xf>
    <xf numFmtId="0" fontId="0" fillId="4" borderId="1" xfId="1" applyFill="1" applyBorder="1">
      <alignment vertical="center"/>
    </xf>
    <xf numFmtId="0" fontId="0" fillId="5" borderId="1" xfId="1" applyFill="1" applyBorder="1">
      <alignment vertical="center"/>
    </xf>
    <xf numFmtId="0" fontId="0" fillId="6" borderId="1" xfId="1" applyFill="1" applyBorder="1">
      <alignment vertical="center"/>
    </xf>
    <xf numFmtId="0" fontId="0" fillId="7" borderId="1" xfId="1" applyFill="1" applyBorder="1">
      <alignment vertical="center"/>
    </xf>
    <xf numFmtId="0" fontId="0" fillId="0" borderId="1" xfId="0" applyBorder="1">
      <alignment vertical="center"/>
    </xf>
    <xf numFmtId="0" fontId="0" fillId="8" borderId="1" xfId="1" applyFill="1" applyBorder="1">
      <alignment vertical="center"/>
    </xf>
    <xf numFmtId="0" fontId="0" fillId="9" borderId="1" xfId="1" applyFill="1" applyBorder="1">
      <alignment vertical="center"/>
    </xf>
    <xf numFmtId="0" fontId="0" fillId="0" borderId="2" xfId="1" applyBorder="1">
      <alignment vertical="center"/>
    </xf>
    <xf numFmtId="0" fontId="0" fillId="0" borderId="3" xfId="1" applyBorder="1">
      <alignment vertical="center"/>
    </xf>
    <xf numFmtId="0" fontId="0" fillId="10" borderId="4" xfId="1" applyFill="1" applyBorder="1">
      <alignment vertical="center"/>
    </xf>
    <xf numFmtId="0" fontId="0" fillId="11" borderId="5" xfId="1" applyFill="1" applyBorder="1">
      <alignment vertical="center"/>
    </xf>
    <xf numFmtId="0" fontId="0" fillId="0" borderId="5" xfId="1" applyBorder="1">
      <alignment vertical="center"/>
    </xf>
    <xf numFmtId="0" fontId="0" fillId="0" borderId="6" xfId="1" applyBorder="1">
      <alignment vertical="center"/>
    </xf>
    <xf numFmtId="0" fontId="1" fillId="0" borderId="7" xfId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0" fillId="0" borderId="6" xfId="1" applyBorder="1" applyAlignment="1">
      <alignment horizontal="left" vertical="center" wrapText="1" indent="1"/>
    </xf>
    <xf numFmtId="0" fontId="0" fillId="11" borderId="10" xfId="1" applyFill="1" applyBorder="1">
      <alignment vertical="center"/>
    </xf>
    <xf numFmtId="0" fontId="0" fillId="0" borderId="2" xfId="1" applyBorder="1" applyAlignment="1">
      <alignment horizontal="left" vertical="center" wrapText="1" indent="1"/>
    </xf>
    <xf numFmtId="0" fontId="0" fillId="0" borderId="11" xfId="1" applyBorder="1">
      <alignment vertical="center"/>
    </xf>
    <xf numFmtId="0" fontId="0" fillId="3" borderId="11" xfId="1" applyFill="1" applyBorder="1">
      <alignment vertical="center"/>
    </xf>
    <xf numFmtId="0" fontId="0" fillId="4" borderId="11" xfId="1" applyFill="1" applyBorder="1">
      <alignment vertical="center"/>
    </xf>
    <xf numFmtId="0" fontId="1" fillId="0" borderId="12" xfId="1" applyFont="1" applyBorder="1" applyAlignment="1">
      <alignment horizontal="center" vertical="center"/>
    </xf>
    <xf numFmtId="0" fontId="0" fillId="0" borderId="4" xfId="1" applyBorder="1" applyAlignment="1">
      <alignment horizontal="left" vertical="center" indent="1"/>
    </xf>
    <xf numFmtId="0" fontId="0" fillId="0" borderId="13" xfId="1" applyBorder="1">
      <alignment vertical="center"/>
    </xf>
    <xf numFmtId="0" fontId="2" fillId="0" borderId="0" xfId="1" applyFont="1">
      <alignment vertical="center"/>
    </xf>
    <xf numFmtId="0" fontId="3" fillId="0" borderId="14" xfId="1" applyFont="1" applyBorder="1">
      <alignment vertical="center"/>
    </xf>
    <xf numFmtId="176" fontId="1" fillId="12" borderId="1" xfId="0" applyNumberFormat="1" applyFont="1" applyFill="1" applyBorder="1" applyAlignment="1">
      <alignment horizontal="center" vertical="center"/>
    </xf>
    <xf numFmtId="176" fontId="1" fillId="12" borderId="1" xfId="0" applyNumberFormat="1" applyFont="1" applyFill="1" applyBorder="1">
      <alignment vertical="center"/>
    </xf>
    <xf numFmtId="0" fontId="1" fillId="13" borderId="15" xfId="0" applyFont="1" applyFill="1" applyBorder="1">
      <alignment vertical="center"/>
    </xf>
    <xf numFmtId="0" fontId="4" fillId="13" borderId="15" xfId="0" applyFont="1" applyFill="1" applyBorder="1">
      <alignment vertical="center"/>
    </xf>
    <xf numFmtId="0" fontId="4" fillId="13" borderId="16" xfId="0" applyFont="1" applyFill="1" applyBorder="1" applyAlignment="1">
      <alignment horizontal="center" vertical="center"/>
    </xf>
    <xf numFmtId="176" fontId="4" fillId="13" borderId="16" xfId="0" applyNumberFormat="1" applyFont="1" applyFill="1" applyBorder="1" applyAlignment="1">
      <alignment horizontal="center" vertical="center"/>
    </xf>
    <xf numFmtId="176" fontId="4" fillId="13" borderId="16" xfId="0" applyNumberFormat="1" applyFont="1" applyFill="1" applyBorder="1">
      <alignment vertical="center"/>
    </xf>
    <xf numFmtId="0" fontId="4" fillId="13" borderId="17" xfId="0" applyFont="1" applyFill="1" applyBorder="1" applyAlignment="1">
      <alignment horizontal="center" vertical="center"/>
    </xf>
    <xf numFmtId="0" fontId="4" fillId="0" borderId="15" xfId="0" applyFont="1" applyBorder="1">
      <alignment vertical="center"/>
    </xf>
    <xf numFmtId="14" fontId="4" fillId="0" borderId="15" xfId="0" applyNumberFormat="1" applyFont="1" applyBorder="1" applyAlignment="1">
      <alignment horizontal="center" vertical="center"/>
    </xf>
    <xf numFmtId="177" fontId="4" fillId="0" borderId="15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20" fontId="4" fillId="0" borderId="18" xfId="0" applyNumberFormat="1" applyFont="1" applyBorder="1" applyAlignment="1">
      <alignment horizontal="center" vertical="center"/>
    </xf>
    <xf numFmtId="14" fontId="4" fillId="13" borderId="15" xfId="0" applyNumberFormat="1" applyFont="1" applyFill="1" applyBorder="1" applyAlignment="1">
      <alignment horizontal="center" vertical="center"/>
    </xf>
    <xf numFmtId="176" fontId="4" fillId="13" borderId="15" xfId="0" applyNumberFormat="1" applyFont="1" applyFill="1" applyBorder="1">
      <alignment vertical="center"/>
    </xf>
    <xf numFmtId="20" fontId="4" fillId="13" borderId="18" xfId="0" applyNumberFormat="1" applyFont="1" applyFill="1" applyBorder="1" applyAlignment="1">
      <alignment horizontal="center" vertical="center"/>
    </xf>
    <xf numFmtId="0" fontId="4" fillId="13" borderId="18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1" applyFont="1" applyBorder="1">
      <alignment vertical="center"/>
    </xf>
    <xf numFmtId="0" fontId="4" fillId="0" borderId="19" xfId="1" applyFont="1" applyBorder="1">
      <alignment vertical="center"/>
    </xf>
    <xf numFmtId="0" fontId="5" fillId="0" borderId="14" xfId="1" applyFont="1" applyBorder="1" applyAlignment="1">
      <alignment horizontal="center" vertical="center"/>
    </xf>
    <xf numFmtId="0" fontId="0" fillId="0" borderId="0" xfId="1" applyAlignment="1">
      <alignment horizontal="center" vertical="center"/>
    </xf>
    <xf numFmtId="0" fontId="4" fillId="0" borderId="45" xfId="0" applyFont="1" applyBorder="1">
      <alignment vertical="center"/>
    </xf>
    <xf numFmtId="0" fontId="6" fillId="0" borderId="0" xfId="1" applyFont="1">
      <alignment vertical="center"/>
    </xf>
    <xf numFmtId="177" fontId="1" fillId="13" borderId="46" xfId="0" applyNumberFormat="1" applyFont="1" applyFill="1" applyBorder="1" applyAlignment="1">
      <alignment horizontal="center" vertical="center"/>
    </xf>
    <xf numFmtId="14" fontId="4" fillId="0" borderId="15" xfId="1" applyNumberFormat="1" applyFont="1" applyBorder="1">
      <alignment vertical="center"/>
    </xf>
    <xf numFmtId="177" fontId="4" fillId="0" borderId="45" xfId="0" applyNumberFormat="1" applyFont="1" applyBorder="1" applyAlignment="1">
      <alignment horizontal="center" vertical="center"/>
    </xf>
    <xf numFmtId="14" fontId="4" fillId="0" borderId="45" xfId="1" applyNumberFormat="1" applyFont="1" applyBorder="1">
      <alignment vertical="center"/>
    </xf>
    <xf numFmtId="0" fontId="4" fillId="13" borderId="15" xfId="0" applyFont="1" applyFill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14" fontId="4" fillId="0" borderId="15" xfId="0" applyNumberFormat="1" applyFont="1" applyBorder="1">
      <alignment vertical="center"/>
    </xf>
    <xf numFmtId="0" fontId="1" fillId="12" borderId="24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2" borderId="25" xfId="0" applyFont="1" applyFill="1" applyBorder="1" applyAlignment="1">
      <alignment horizontal="center" vertical="center"/>
    </xf>
    <xf numFmtId="0" fontId="1" fillId="12" borderId="26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27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left" vertical="center"/>
    </xf>
    <xf numFmtId="0" fontId="1" fillId="12" borderId="30" xfId="0" applyFont="1" applyFill="1" applyBorder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12" borderId="31" xfId="0" applyFont="1" applyFill="1" applyBorder="1" applyAlignment="1">
      <alignment horizontal="left" vertical="center"/>
    </xf>
    <xf numFmtId="0" fontId="1" fillId="12" borderId="32" xfId="0" applyFont="1" applyFill="1" applyBorder="1" applyAlignment="1">
      <alignment horizontal="left" vertical="center"/>
    </xf>
    <xf numFmtId="0" fontId="1" fillId="12" borderId="10" xfId="0" applyFont="1" applyFill="1" applyBorder="1" applyAlignment="1">
      <alignment horizontal="left" vertical="center"/>
    </xf>
    <xf numFmtId="0" fontId="1" fillId="12" borderId="33" xfId="0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34" xfId="0" applyFont="1" applyFill="1" applyBorder="1" applyAlignment="1">
      <alignment horizontal="center" vertical="center" wrapText="1"/>
    </xf>
    <xf numFmtId="0" fontId="1" fillId="12" borderId="35" xfId="0" applyFont="1" applyFill="1" applyBorder="1" applyAlignment="1">
      <alignment horizontal="center" vertical="center" wrapText="1"/>
    </xf>
    <xf numFmtId="0" fontId="4" fillId="0" borderId="15" xfId="0" applyFont="1" applyBorder="1">
      <alignment vertical="center"/>
    </xf>
    <xf numFmtId="177" fontId="1" fillId="0" borderId="46" xfId="0" applyNumberFormat="1" applyFont="1" applyBorder="1" applyAlignment="1">
      <alignment horizontal="center" vertical="center"/>
    </xf>
    <xf numFmtId="0" fontId="3" fillId="0" borderId="36" xfId="1" applyFont="1" applyFill="1" applyBorder="1" applyAlignment="1">
      <alignment horizontal="center" vertical="center"/>
    </xf>
    <xf numFmtId="0" fontId="3" fillId="0" borderId="37" xfId="1" applyFont="1" applyFill="1" applyBorder="1" applyAlignment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0" fontId="3" fillId="0" borderId="36" xfId="1" applyFont="1" applyFill="1" applyBorder="1" applyAlignment="1">
      <alignment vertical="center"/>
    </xf>
    <xf numFmtId="0" fontId="3" fillId="0" borderId="37" xfId="1" applyFont="1" applyFill="1" applyBorder="1" applyAlignment="1">
      <alignment vertical="center"/>
    </xf>
    <xf numFmtId="0" fontId="3" fillId="0" borderId="38" xfId="1" applyFont="1" applyFill="1" applyBorder="1" applyAlignment="1">
      <alignment vertical="center"/>
    </xf>
    <xf numFmtId="0" fontId="2" fillId="0" borderId="39" xfId="1" applyFont="1" applyFill="1" applyBorder="1" applyAlignment="1">
      <alignment horizontal="center" vertical="center"/>
    </xf>
    <xf numFmtId="0" fontId="6" fillId="0" borderId="29" xfId="1" applyFont="1" applyFill="1" applyBorder="1" applyAlignment="1">
      <alignment horizontal="center" vertical="center"/>
    </xf>
    <xf numFmtId="0" fontId="6" fillId="0" borderId="40" xfId="1" applyFont="1" applyFill="1" applyBorder="1" applyAlignment="1">
      <alignment horizontal="center" vertical="center"/>
    </xf>
    <xf numFmtId="0" fontId="0" fillId="0" borderId="0" xfId="1" applyFont="1" applyFill="1" applyBorder="1" applyAlignment="1">
      <alignment horizontal="center" vertical="center"/>
    </xf>
    <xf numFmtId="0" fontId="0" fillId="0" borderId="41" xfId="1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1" applyFont="1" applyFill="1" applyBorder="1" applyAlignment="1">
      <alignment horizontal="center" vertical="center"/>
    </xf>
    <xf numFmtId="0" fontId="1" fillId="0" borderId="47" xfId="1" applyFont="1" applyFill="1" applyBorder="1" applyAlignment="1">
      <alignment horizontal="center" vertical="center"/>
    </xf>
    <xf numFmtId="0" fontId="1" fillId="0" borderId="48" xfId="1" applyFont="1" applyFill="1" applyBorder="1" applyAlignment="1">
      <alignment horizontal="center" vertical="center"/>
    </xf>
    <xf numFmtId="0" fontId="1" fillId="0" borderId="49" xfId="1" applyFont="1" applyFill="1" applyBorder="1" applyAlignment="1">
      <alignment horizontal="center" vertical="center"/>
    </xf>
    <xf numFmtId="0" fontId="4" fillId="0" borderId="43" xfId="1" applyFont="1" applyFill="1" applyBorder="1" applyAlignment="1">
      <alignment horizontal="left" vertical="center"/>
    </xf>
    <xf numFmtId="0" fontId="4" fillId="0" borderId="16" xfId="1" applyFont="1" applyFill="1" applyBorder="1" applyAlignment="1">
      <alignment horizontal="left" vertical="center"/>
    </xf>
    <xf numFmtId="0" fontId="4" fillId="0" borderId="44" xfId="1" applyFont="1" applyFill="1" applyBorder="1" applyAlignment="1">
      <alignment horizontal="left" vertical="center"/>
    </xf>
    <xf numFmtId="0" fontId="1" fillId="0" borderId="20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/>
    </xf>
    <xf numFmtId="0" fontId="1" fillId="0" borderId="21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22" xfId="1" applyFont="1" applyFill="1" applyBorder="1" applyAlignment="1">
      <alignment horizontal="center" vertical="center"/>
    </xf>
    <xf numFmtId="0" fontId="4" fillId="0" borderId="43" xfId="0" applyFont="1" applyBorder="1">
      <alignment vertical="center"/>
    </xf>
    <xf numFmtId="0" fontId="4" fillId="0" borderId="16" xfId="0" applyFont="1" applyBorder="1">
      <alignment vertical="center"/>
    </xf>
    <xf numFmtId="177" fontId="1" fillId="0" borderId="47" xfId="0" applyNumberFormat="1" applyFont="1" applyBorder="1" applyAlignment="1">
      <alignment horizontal="center" vertical="center"/>
    </xf>
    <xf numFmtId="177" fontId="1" fillId="0" borderId="48" xfId="0" applyNumberFormat="1" applyFont="1" applyBorder="1" applyAlignment="1">
      <alignment horizontal="center" vertical="center"/>
    </xf>
    <xf numFmtId="0" fontId="4" fillId="14" borderId="15" xfId="0" applyFont="1" applyFill="1" applyBorder="1">
      <alignment vertical="center"/>
    </xf>
  </cellXfs>
  <cellStyles count="1">
    <cellStyle name="표준" xfId="0" builtinId="0"/>
  </cellStyles>
  <dxfs count="46">
    <dxf>
      <numFmt numFmtId="0" formatCode="General"/>
      <fill>
        <patternFill>
          <bgColor rgb="FFD78509"/>
        </patternFill>
      </fill>
    </dxf>
    <dxf>
      <numFmt numFmtId="0" formatCode="General"/>
      <fill>
        <patternFill>
          <bgColor rgb="FFD78509"/>
        </patternFill>
      </fill>
    </dxf>
    <dxf>
      <numFmt numFmtId="0" formatCode="General"/>
      <fill>
        <patternFill>
          <bgColor rgb="FFFF99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bgColor rgb="FF09D71E"/>
        </patternFill>
      </fill>
    </dxf>
    <dxf>
      <numFmt numFmtId="0" formatCode="General"/>
      <fill>
        <patternFill>
          <bgColor rgb="FF88EB6F"/>
        </patternFill>
      </fill>
    </dxf>
    <dxf>
      <numFmt numFmtId="0" formatCode="General"/>
      <fill>
        <patternFill>
          <bgColor rgb="FF3057B9"/>
        </patternFill>
      </fill>
    </dxf>
    <dxf>
      <numFmt numFmtId="0" formatCode="General"/>
      <fill>
        <patternFill>
          <bgColor rgb="FFA0B4E6"/>
        </patternFill>
      </fill>
    </dxf>
    <dxf>
      <numFmt numFmtId="0" formatCode="General"/>
      <fill>
        <patternFill>
          <bgColor rgb="FFAD6FEB"/>
        </patternFill>
      </fill>
    </dxf>
    <dxf>
      <numFmt numFmtId="0" formatCode="General"/>
      <fill>
        <patternFill>
          <bgColor rgb="FFC49DD6"/>
        </patternFill>
      </fill>
    </dxf>
    <dxf>
      <numFmt numFmtId="0" formatCode="General"/>
    </dxf>
    <dxf>
      <numFmt numFmtId="0" formatCode="General"/>
      <fill>
        <patternFill>
          <bgColor rgb="FFD78509"/>
        </patternFill>
      </fill>
    </dxf>
    <dxf>
      <numFmt numFmtId="0" formatCode="General"/>
      <fill>
        <patternFill>
          <bgColor rgb="FFFF9900"/>
        </patternFill>
      </fill>
    </dxf>
    <dxf>
      <numFmt numFmtId="0" formatCode="General"/>
      <fill>
        <patternFill>
          <bgColor rgb="FFD78509"/>
        </patternFill>
      </fill>
    </dxf>
    <dxf>
      <numFmt numFmtId="0" formatCode="General"/>
      <fill>
        <patternFill>
          <bgColor rgb="FFFF9900"/>
        </patternFill>
      </fill>
    </dxf>
    <dxf>
      <numFmt numFmtId="0" formatCode="General"/>
      <fill>
        <patternFill>
          <bgColor rgb="FFD78509"/>
        </patternFill>
      </fill>
    </dxf>
    <dxf>
      <numFmt numFmtId="0" formatCode="General"/>
      <fill>
        <patternFill>
          <bgColor rgb="FFFF9900"/>
        </patternFill>
      </fill>
    </dxf>
    <dxf>
      <numFmt numFmtId="0" formatCode="General"/>
      <fill>
        <patternFill>
          <bgColor rgb="FFEF4D4D"/>
        </patternFill>
      </fill>
    </dxf>
    <dxf>
      <numFmt numFmtId="0" formatCode="General"/>
      <fill>
        <patternFill>
          <bgColor rgb="FFEB6F6F"/>
        </patternFill>
      </fill>
    </dxf>
    <dxf>
      <font>
        <color rgb="FF9C0006"/>
      </font>
      <numFmt numFmtId="0" formatCode="General"/>
      <fill>
        <patternFill>
          <bgColor rgb="FFFFD700"/>
        </patternFill>
      </fill>
    </dxf>
    <dxf>
      <numFmt numFmtId="0" formatCode="General"/>
      <fill>
        <patternFill>
          <bgColor rgb="FFFF843A"/>
        </patternFill>
      </fill>
    </dxf>
    <dxf>
      <numFmt numFmtId="0" formatCode="General"/>
      <fill>
        <patternFill>
          <bgColor rgb="FFEF4D4D"/>
        </patternFill>
      </fill>
    </dxf>
    <dxf>
      <numFmt numFmtId="0" formatCode="General"/>
      <fill>
        <patternFill>
          <bgColor rgb="FFEB6F6F"/>
        </patternFill>
      </fill>
    </dxf>
    <dxf>
      <font>
        <color rgb="FF9C0006"/>
      </font>
      <numFmt numFmtId="0" formatCode="General"/>
      <fill>
        <patternFill>
          <bgColor rgb="FFFFD700"/>
        </patternFill>
      </fill>
    </dxf>
    <dxf>
      <numFmt numFmtId="0" formatCode="General"/>
      <fill>
        <patternFill>
          <bgColor rgb="FFFF843A"/>
        </patternFill>
      </fill>
    </dxf>
    <dxf>
      <numFmt numFmtId="0" formatCode="General"/>
      <fill>
        <patternFill>
          <bgColor rgb="FFD78509"/>
        </patternFill>
      </fill>
    </dxf>
    <dxf>
      <numFmt numFmtId="0" formatCode="General"/>
      <fill>
        <patternFill>
          <bgColor rgb="FFD78509"/>
        </patternFill>
      </fill>
    </dxf>
    <dxf>
      <numFmt numFmtId="0" formatCode="General"/>
      <fill>
        <patternFill>
          <bgColor rgb="FFFF990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  <tableStyleElement type="firstColumnStripe" dxfId="39"/>
    </tableStyle>
    <tableStyle name="Light Style 1 - Accent 1" table="0" count="8" xr9:uid="{00000000-0011-0000-FFFF-FFFF0100000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J46"/>
  <sheetViews>
    <sheetView showZeros="0" tabSelected="1" zoomScale="85" zoomScaleNormal="85" zoomScaleSheetLayoutView="75" workbookViewId="0">
      <pane xSplit="7" ySplit="6" topLeftCell="H33" activePane="bottomRight" state="frozen"/>
      <selection pane="topRight"/>
      <selection pane="bottomLeft"/>
      <selection pane="bottomRight" activeCell="B21" sqref="B21"/>
    </sheetView>
  </sheetViews>
  <sheetFormatPr defaultColWidth="8.796875" defaultRowHeight="17.399999999999999" x14ac:dyDescent="0.4"/>
  <cols>
    <col min="1" max="1" width="1.8984375" customWidth="1"/>
    <col min="2" max="2" width="10.296875" style="55" customWidth="1"/>
    <col min="3" max="3" width="32.3984375" customWidth="1"/>
    <col min="4" max="4" width="17.09765625" style="53" customWidth="1"/>
    <col min="5" max="6" width="13.296875" customWidth="1"/>
    <col min="7" max="7" width="9" customWidth="1"/>
    <col min="8" max="35" width="3.296875" customWidth="1"/>
    <col min="36" max="36" width="15.5" customWidth="1"/>
  </cols>
  <sheetData>
    <row r="1" spans="2:36" ht="34.799999999999997" customHeight="1" x14ac:dyDescent="0.4">
      <c r="B1" s="30"/>
    </row>
    <row r="2" spans="2:36" ht="34.799999999999997" customHeight="1" x14ac:dyDescent="0.4">
      <c r="B2" s="52" t="s">
        <v>21</v>
      </c>
      <c r="C2" s="87" t="s">
        <v>43</v>
      </c>
      <c r="D2" s="88"/>
      <c r="E2" s="88"/>
      <c r="F2" s="88"/>
      <c r="G2" s="89"/>
      <c r="H2" s="90" t="s">
        <v>4</v>
      </c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2"/>
    </row>
    <row r="3" spans="2:36" ht="34.799999999999997" customHeight="1" x14ac:dyDescent="0.4">
      <c r="B3" s="52" t="s">
        <v>26</v>
      </c>
      <c r="C3" s="31" t="s">
        <v>18</v>
      </c>
      <c r="D3" s="52" t="s">
        <v>31</v>
      </c>
      <c r="E3" s="84" t="s">
        <v>42</v>
      </c>
      <c r="F3" s="85"/>
      <c r="G3" s="86"/>
      <c r="H3" s="93"/>
      <c r="I3" s="94"/>
      <c r="J3" s="94"/>
      <c r="K3" s="95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6"/>
    </row>
    <row r="4" spans="2:36" ht="16.8" customHeight="1" x14ac:dyDescent="0.4">
      <c r="B4" s="1" t="s">
        <v>20</v>
      </c>
      <c r="C4" s="71" t="s">
        <v>13</v>
      </c>
      <c r="D4" s="72"/>
      <c r="E4" s="65" t="s">
        <v>28</v>
      </c>
      <c r="F4" s="65" t="s">
        <v>33</v>
      </c>
      <c r="G4" s="65" t="s">
        <v>24</v>
      </c>
      <c r="H4" s="80">
        <f>YEAR(H6)</f>
        <v>2023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68" t="s">
        <v>35</v>
      </c>
    </row>
    <row r="5" spans="2:36" ht="20.399999999999999" x14ac:dyDescent="0.4">
      <c r="B5" s="63"/>
      <c r="C5" s="73"/>
      <c r="D5" s="74"/>
      <c r="E5" s="66"/>
      <c r="F5" s="66"/>
      <c r="G5" s="66"/>
      <c r="H5" s="77">
        <f>MONTH(H6)</f>
        <v>4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9"/>
      <c r="AB5" s="77">
        <f>MONTH(H6)+1</f>
        <v>5</v>
      </c>
      <c r="AC5" s="78"/>
      <c r="AD5" s="78"/>
      <c r="AE5" s="78"/>
      <c r="AF5" s="78"/>
      <c r="AG5" s="78"/>
      <c r="AH5" s="78"/>
      <c r="AI5" s="79"/>
      <c r="AJ5" s="69"/>
    </row>
    <row r="6" spans="2:36" ht="20.399999999999999" x14ac:dyDescent="0.4">
      <c r="B6" s="64"/>
      <c r="C6" s="75"/>
      <c r="D6" s="76"/>
      <c r="E6" s="67"/>
      <c r="F6" s="67"/>
      <c r="G6" s="67"/>
      <c r="H6" s="32">
        <v>45027</v>
      </c>
      <c r="I6" s="33">
        <f>H6+1</f>
        <v>45028</v>
      </c>
      <c r="J6" s="33">
        <f t="shared" ref="J6:AI6" si="0">I6+1</f>
        <v>45029</v>
      </c>
      <c r="K6" s="33">
        <f t="shared" si="0"/>
        <v>45030</v>
      </c>
      <c r="L6" s="33">
        <f t="shared" si="0"/>
        <v>45031</v>
      </c>
      <c r="M6" s="33">
        <f t="shared" si="0"/>
        <v>45032</v>
      </c>
      <c r="N6" s="33">
        <f t="shared" si="0"/>
        <v>45033</v>
      </c>
      <c r="O6" s="33">
        <f t="shared" si="0"/>
        <v>45034</v>
      </c>
      <c r="P6" s="33">
        <f t="shared" si="0"/>
        <v>45035</v>
      </c>
      <c r="Q6" s="33">
        <f t="shared" si="0"/>
        <v>45036</v>
      </c>
      <c r="R6" s="33">
        <f t="shared" si="0"/>
        <v>45037</v>
      </c>
      <c r="S6" s="33">
        <f t="shared" si="0"/>
        <v>45038</v>
      </c>
      <c r="T6" s="33">
        <f t="shared" si="0"/>
        <v>45039</v>
      </c>
      <c r="U6" s="33">
        <f t="shared" si="0"/>
        <v>45040</v>
      </c>
      <c r="V6" s="33">
        <f t="shared" si="0"/>
        <v>45041</v>
      </c>
      <c r="W6" s="33">
        <f t="shared" si="0"/>
        <v>45042</v>
      </c>
      <c r="X6" s="33">
        <f t="shared" si="0"/>
        <v>45043</v>
      </c>
      <c r="Y6" s="33">
        <f t="shared" si="0"/>
        <v>45044</v>
      </c>
      <c r="Z6" s="33">
        <f t="shared" si="0"/>
        <v>45045</v>
      </c>
      <c r="AA6" s="33">
        <f t="shared" si="0"/>
        <v>45046</v>
      </c>
      <c r="AB6" s="33">
        <f t="shared" si="0"/>
        <v>45047</v>
      </c>
      <c r="AC6" s="33">
        <f t="shared" si="0"/>
        <v>45048</v>
      </c>
      <c r="AD6" s="33">
        <f t="shared" si="0"/>
        <v>45049</v>
      </c>
      <c r="AE6" s="33">
        <f t="shared" si="0"/>
        <v>45050</v>
      </c>
      <c r="AF6" s="33">
        <f t="shared" si="0"/>
        <v>45051</v>
      </c>
      <c r="AG6" s="33">
        <f t="shared" si="0"/>
        <v>45052</v>
      </c>
      <c r="AH6" s="33">
        <f t="shared" si="0"/>
        <v>45053</v>
      </c>
      <c r="AI6" s="33">
        <f t="shared" si="0"/>
        <v>45054</v>
      </c>
      <c r="AJ6" s="70"/>
    </row>
    <row r="7" spans="2:36" ht="20.399999999999999" x14ac:dyDescent="0.4">
      <c r="B7" s="56"/>
      <c r="C7" s="34" t="s">
        <v>19</v>
      </c>
      <c r="D7" s="60"/>
      <c r="E7" s="36"/>
      <c r="F7" s="36"/>
      <c r="G7" s="36"/>
      <c r="H7" s="37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9"/>
    </row>
    <row r="8" spans="2:36" ht="20.399999999999999" x14ac:dyDescent="0.4">
      <c r="B8" s="83">
        <v>1</v>
      </c>
      <c r="C8" s="82" t="s">
        <v>34</v>
      </c>
      <c r="D8" s="49" t="s">
        <v>39</v>
      </c>
      <c r="E8" s="41">
        <v>45027</v>
      </c>
      <c r="F8" s="41">
        <v>45030</v>
      </c>
      <c r="G8" s="42">
        <f>(F8-E8) +1</f>
        <v>4</v>
      </c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3"/>
    </row>
    <row r="9" spans="2:36" ht="20.399999999999999" x14ac:dyDescent="0.4">
      <c r="B9" s="83"/>
      <c r="C9" s="82"/>
      <c r="D9" s="49" t="s">
        <v>29</v>
      </c>
      <c r="E9" s="41">
        <v>45027</v>
      </c>
      <c r="F9" s="41">
        <v>45030</v>
      </c>
      <c r="G9" s="42">
        <f t="shared" ref="G9:G46" si="1">(F9-E9) +1</f>
        <v>4</v>
      </c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3"/>
    </row>
    <row r="10" spans="2:36" ht="20.399999999999999" x14ac:dyDescent="0.4">
      <c r="B10" s="83">
        <v>2</v>
      </c>
      <c r="C10" s="82" t="s">
        <v>37</v>
      </c>
      <c r="D10" s="49" t="s">
        <v>39</v>
      </c>
      <c r="E10" s="41">
        <f>E8+6</f>
        <v>45033</v>
      </c>
      <c r="F10" s="41">
        <v>45035</v>
      </c>
      <c r="G10" s="42">
        <f t="shared" si="1"/>
        <v>3</v>
      </c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4"/>
    </row>
    <row r="11" spans="2:36" ht="20.399999999999999" x14ac:dyDescent="0.4">
      <c r="B11" s="83"/>
      <c r="C11" s="82"/>
      <c r="D11" s="49" t="s">
        <v>29</v>
      </c>
      <c r="E11" s="41">
        <v>45033</v>
      </c>
      <c r="F11" s="41">
        <v>45035</v>
      </c>
      <c r="G11" s="42">
        <f t="shared" si="1"/>
        <v>3</v>
      </c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4"/>
    </row>
    <row r="12" spans="2:36" ht="20.399999999999999" x14ac:dyDescent="0.4">
      <c r="B12" s="56"/>
      <c r="C12" s="34" t="s">
        <v>27</v>
      </c>
      <c r="D12" s="60"/>
      <c r="E12" s="45"/>
      <c r="F12" s="45"/>
      <c r="G12" s="36"/>
      <c r="H12" s="35"/>
      <c r="I12" s="35"/>
      <c r="J12" s="35"/>
      <c r="K12" s="35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35"/>
      <c r="AI12" s="35"/>
      <c r="AJ12" s="47"/>
    </row>
    <row r="13" spans="2:36" ht="20.399999999999999" x14ac:dyDescent="0.4">
      <c r="B13" s="83">
        <v>3</v>
      </c>
      <c r="C13" s="82" t="s">
        <v>9</v>
      </c>
      <c r="D13" s="49" t="s">
        <v>39</v>
      </c>
      <c r="E13" s="41">
        <f>E8</f>
        <v>45027</v>
      </c>
      <c r="F13" s="41">
        <v>45030</v>
      </c>
      <c r="G13" s="42">
        <f t="shared" si="1"/>
        <v>4</v>
      </c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4"/>
    </row>
    <row r="14" spans="2:36" ht="20.399999999999999" x14ac:dyDescent="0.4">
      <c r="B14" s="83"/>
      <c r="C14" s="82"/>
      <c r="D14" s="49" t="s">
        <v>29</v>
      </c>
      <c r="E14" s="41">
        <v>45027</v>
      </c>
      <c r="F14" s="41">
        <v>45030</v>
      </c>
      <c r="G14" s="42">
        <f t="shared" si="1"/>
        <v>4</v>
      </c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4"/>
    </row>
    <row r="15" spans="2:36" ht="20.399999999999999" x14ac:dyDescent="0.4">
      <c r="B15" s="83">
        <v>4</v>
      </c>
      <c r="C15" s="82" t="s">
        <v>6</v>
      </c>
      <c r="D15" s="49" t="s">
        <v>39</v>
      </c>
      <c r="E15" s="41">
        <f>E8</f>
        <v>45027</v>
      </c>
      <c r="F15" s="41">
        <v>45034</v>
      </c>
      <c r="G15" s="42">
        <f t="shared" si="1"/>
        <v>8</v>
      </c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3"/>
    </row>
    <row r="16" spans="2:36" ht="20.399999999999999" x14ac:dyDescent="0.4">
      <c r="B16" s="83"/>
      <c r="C16" s="82"/>
      <c r="D16" s="49" t="s">
        <v>29</v>
      </c>
      <c r="E16" s="41">
        <v>45027</v>
      </c>
      <c r="F16" s="41">
        <v>45039</v>
      </c>
      <c r="G16" s="42">
        <f t="shared" si="1"/>
        <v>13</v>
      </c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3"/>
    </row>
    <row r="17" spans="2:36" ht="20.399999999999999" x14ac:dyDescent="0.4">
      <c r="B17" s="110">
        <v>5</v>
      </c>
      <c r="C17" s="108" t="s">
        <v>30</v>
      </c>
      <c r="D17" s="49" t="s">
        <v>39</v>
      </c>
      <c r="E17" s="41">
        <v>45036</v>
      </c>
      <c r="F17" s="41">
        <v>45041</v>
      </c>
      <c r="G17" s="42">
        <f>(F17-E17) +1</f>
        <v>6</v>
      </c>
      <c r="H17" s="40"/>
      <c r="I17" s="40"/>
      <c r="J17" s="40"/>
      <c r="K17" s="40"/>
      <c r="L17" s="40"/>
      <c r="M17" s="40"/>
      <c r="N17" s="112"/>
      <c r="O17" s="112"/>
      <c r="P17" s="112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3"/>
    </row>
    <row r="18" spans="2:36" ht="20.399999999999999" x14ac:dyDescent="0.4">
      <c r="B18" s="111"/>
      <c r="C18" s="109"/>
      <c r="D18" s="49" t="s">
        <v>29</v>
      </c>
      <c r="E18" s="41">
        <v>45036</v>
      </c>
      <c r="F18" s="41">
        <v>45041</v>
      </c>
      <c r="G18" s="42">
        <f>(F18-E18) +1</f>
        <v>6</v>
      </c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3"/>
    </row>
    <row r="19" spans="2:36" ht="20.399999999999999" x14ac:dyDescent="0.4">
      <c r="B19" s="110">
        <v>6</v>
      </c>
      <c r="C19" s="108" t="s">
        <v>36</v>
      </c>
      <c r="D19" s="49" t="s">
        <v>39</v>
      </c>
      <c r="E19" s="41">
        <f>E10</f>
        <v>45033</v>
      </c>
      <c r="F19" s="41">
        <v>45037</v>
      </c>
      <c r="G19" s="42">
        <f>(F19-E19) +1</f>
        <v>5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3"/>
    </row>
    <row r="20" spans="2:36" ht="20.399999999999999" x14ac:dyDescent="0.4">
      <c r="B20" s="111"/>
      <c r="C20" s="109"/>
      <c r="D20" s="49" t="s">
        <v>29</v>
      </c>
      <c r="E20" s="41">
        <v>45033</v>
      </c>
      <c r="F20" s="41">
        <v>45037</v>
      </c>
      <c r="G20" s="42">
        <f>(F20-E20) +1</f>
        <v>5</v>
      </c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3"/>
    </row>
    <row r="21" spans="2:36" ht="20.399999999999999" x14ac:dyDescent="0.4">
      <c r="B21" s="56"/>
      <c r="C21" s="34" t="s">
        <v>25</v>
      </c>
      <c r="D21" s="60"/>
      <c r="E21" s="45"/>
      <c r="F21" s="45"/>
      <c r="G21" s="36"/>
      <c r="H21" s="35"/>
      <c r="I21" s="35"/>
      <c r="J21" s="35"/>
      <c r="K21" s="3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35"/>
      <c r="AI21" s="35"/>
      <c r="AJ21" s="48"/>
    </row>
    <row r="22" spans="2:36" ht="20.399999999999999" x14ac:dyDescent="0.4">
      <c r="B22" s="83">
        <v>7</v>
      </c>
      <c r="C22" s="82" t="s">
        <v>11</v>
      </c>
      <c r="D22" s="49" t="s">
        <v>39</v>
      </c>
      <c r="E22" s="41">
        <v>45042</v>
      </c>
      <c r="F22" s="41">
        <v>45050</v>
      </c>
      <c r="G22" s="42">
        <f t="shared" si="1"/>
        <v>9</v>
      </c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3"/>
    </row>
    <row r="23" spans="2:36" ht="20.399999999999999" x14ac:dyDescent="0.4">
      <c r="B23" s="83"/>
      <c r="C23" s="82"/>
      <c r="D23" s="49" t="s">
        <v>29</v>
      </c>
      <c r="E23" s="41">
        <v>45042</v>
      </c>
      <c r="F23" s="41">
        <v>45050</v>
      </c>
      <c r="G23" s="42">
        <f t="shared" si="1"/>
        <v>9</v>
      </c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3"/>
    </row>
    <row r="24" spans="2:36" ht="20.399999999999999" x14ac:dyDescent="0.4">
      <c r="B24" s="56"/>
      <c r="C24" s="34" t="s">
        <v>22</v>
      </c>
      <c r="D24" s="60"/>
      <c r="E24" s="45"/>
      <c r="F24" s="45"/>
      <c r="G24" s="36"/>
      <c r="H24" s="35"/>
      <c r="I24" s="35"/>
      <c r="J24" s="35"/>
      <c r="K24" s="3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35"/>
      <c r="AI24" s="35"/>
      <c r="AJ24" s="48"/>
    </row>
    <row r="25" spans="2:36" ht="20.399999999999999" x14ac:dyDescent="0.4">
      <c r="B25" s="83">
        <v>8</v>
      </c>
      <c r="C25" s="82" t="s">
        <v>7</v>
      </c>
      <c r="D25" s="49" t="s">
        <v>39</v>
      </c>
      <c r="E25" s="41">
        <f>F22-2</f>
        <v>45048</v>
      </c>
      <c r="F25" s="41">
        <v>45051</v>
      </c>
      <c r="G25" s="42">
        <f t="shared" si="1"/>
        <v>4</v>
      </c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3"/>
    </row>
    <row r="26" spans="2:36" ht="20.399999999999999" x14ac:dyDescent="0.4">
      <c r="B26" s="83"/>
      <c r="C26" s="82"/>
      <c r="D26" s="49" t="s">
        <v>29</v>
      </c>
      <c r="E26" s="41">
        <v>45048</v>
      </c>
      <c r="F26" s="41">
        <v>45051</v>
      </c>
      <c r="G26" s="42">
        <f t="shared" si="1"/>
        <v>4</v>
      </c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3"/>
    </row>
    <row r="27" spans="2:36" ht="20.399999999999999" x14ac:dyDescent="0.4">
      <c r="B27" s="56"/>
      <c r="C27" s="34" t="s">
        <v>23</v>
      </c>
      <c r="D27" s="60"/>
      <c r="E27" s="45"/>
      <c r="F27" s="45"/>
      <c r="G27" s="36"/>
      <c r="H27" s="35"/>
      <c r="I27" s="35"/>
      <c r="J27" s="35"/>
      <c r="K27" s="35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35"/>
      <c r="AI27" s="35"/>
      <c r="AJ27" s="48"/>
    </row>
    <row r="28" spans="2:36" ht="20.399999999999999" x14ac:dyDescent="0.4">
      <c r="B28" s="83">
        <v>9</v>
      </c>
      <c r="C28" s="82" t="s">
        <v>12</v>
      </c>
      <c r="D28" s="49" t="s">
        <v>39</v>
      </c>
      <c r="E28" s="41">
        <f>F25-1</f>
        <v>45050</v>
      </c>
      <c r="F28" s="41">
        <v>45051</v>
      </c>
      <c r="G28" s="42">
        <f t="shared" si="1"/>
        <v>2</v>
      </c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3"/>
    </row>
    <row r="29" spans="2:36" x14ac:dyDescent="0.4">
      <c r="B29" s="83"/>
      <c r="C29" s="82"/>
      <c r="D29" s="49" t="s">
        <v>29</v>
      </c>
      <c r="E29" s="41">
        <v>45048</v>
      </c>
      <c r="F29" s="41">
        <v>45050</v>
      </c>
      <c r="G29" s="42">
        <f t="shared" si="1"/>
        <v>3</v>
      </c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3"/>
    </row>
    <row r="30" spans="2:36" ht="20.399999999999999" x14ac:dyDescent="0.4">
      <c r="B30" s="83">
        <v>10</v>
      </c>
      <c r="C30" s="82" t="s">
        <v>3</v>
      </c>
      <c r="D30" s="49" t="s">
        <v>39</v>
      </c>
      <c r="E30" s="41">
        <v>45054</v>
      </c>
      <c r="F30" s="41">
        <v>45054</v>
      </c>
      <c r="G30" s="42">
        <f t="shared" si="1"/>
        <v>1</v>
      </c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3"/>
    </row>
    <row r="31" spans="2:36" ht="20.399999999999999" x14ac:dyDescent="0.4">
      <c r="B31" s="83"/>
      <c r="C31" s="82"/>
      <c r="D31" s="49" t="s">
        <v>29</v>
      </c>
      <c r="E31" s="41">
        <v>45054</v>
      </c>
      <c r="F31" s="41">
        <v>45054</v>
      </c>
      <c r="G31" s="42">
        <f t="shared" si="1"/>
        <v>1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3"/>
    </row>
    <row r="32" spans="2:36" ht="20.399999999999999" x14ac:dyDescent="0.4">
      <c r="B32" s="56"/>
      <c r="C32" s="34" t="s">
        <v>48</v>
      </c>
      <c r="D32" s="60"/>
      <c r="E32" s="45"/>
      <c r="F32" s="45"/>
      <c r="G32" s="45"/>
      <c r="H32" s="35"/>
      <c r="I32" s="35"/>
      <c r="J32" s="35"/>
      <c r="K32" s="3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35"/>
      <c r="AI32" s="35"/>
      <c r="AJ32" s="48"/>
    </row>
    <row r="33" spans="2:36" ht="19.2" customHeight="1" x14ac:dyDescent="0.4">
      <c r="B33" s="97" t="s">
        <v>19</v>
      </c>
      <c r="C33" s="100" t="s">
        <v>45</v>
      </c>
      <c r="D33" s="49" t="s">
        <v>39</v>
      </c>
      <c r="E33" s="41">
        <v>45019</v>
      </c>
      <c r="F33" s="41">
        <v>45029</v>
      </c>
      <c r="G33" s="42">
        <f>(F33-E33) +1</f>
        <v>11</v>
      </c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50"/>
    </row>
    <row r="34" spans="2:36" ht="20.399999999999999" x14ac:dyDescent="0.4">
      <c r="B34" s="98"/>
      <c r="C34" s="101"/>
      <c r="D34" s="49" t="s">
        <v>29</v>
      </c>
      <c r="E34" s="41">
        <v>45019</v>
      </c>
      <c r="F34" s="41">
        <v>45029</v>
      </c>
      <c r="G34" s="42">
        <f t="shared" si="1"/>
        <v>11</v>
      </c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50"/>
    </row>
    <row r="35" spans="2:36" ht="19.2" customHeight="1" x14ac:dyDescent="0.4">
      <c r="B35" s="97" t="s">
        <v>19</v>
      </c>
      <c r="C35" s="100" t="s">
        <v>47</v>
      </c>
      <c r="D35" s="49" t="s">
        <v>39</v>
      </c>
      <c r="E35" s="62">
        <v>45048</v>
      </c>
      <c r="F35" s="62">
        <v>45050</v>
      </c>
      <c r="G35" s="42">
        <f t="shared" si="1"/>
        <v>3</v>
      </c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50"/>
    </row>
    <row r="36" spans="2:36" ht="20.399999999999999" x14ac:dyDescent="0.4">
      <c r="B36" s="98"/>
      <c r="C36" s="101"/>
      <c r="D36" s="49" t="s">
        <v>29</v>
      </c>
      <c r="E36" s="57">
        <v>45048</v>
      </c>
      <c r="F36" s="57">
        <v>45050</v>
      </c>
      <c r="G36" s="42">
        <f t="shared" si="1"/>
        <v>3</v>
      </c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50"/>
    </row>
    <row r="37" spans="2:36" ht="19.2" customHeight="1" x14ac:dyDescent="0.4">
      <c r="B37" s="97" t="s">
        <v>27</v>
      </c>
      <c r="C37" s="100" t="s">
        <v>17</v>
      </c>
      <c r="D37" s="49" t="s">
        <v>39</v>
      </c>
      <c r="E37" s="57">
        <v>45027</v>
      </c>
      <c r="F37" s="57">
        <v>45036</v>
      </c>
      <c r="G37" s="42">
        <f t="shared" si="1"/>
        <v>10</v>
      </c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50"/>
    </row>
    <row r="38" spans="2:36" ht="20.399999999999999" x14ac:dyDescent="0.4">
      <c r="B38" s="98"/>
      <c r="C38" s="101"/>
      <c r="D38" s="49" t="s">
        <v>29</v>
      </c>
      <c r="E38" s="57">
        <v>45027</v>
      </c>
      <c r="F38" s="57">
        <v>45036</v>
      </c>
      <c r="G38" s="42">
        <f t="shared" si="1"/>
        <v>10</v>
      </c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50"/>
    </row>
    <row r="39" spans="2:36" ht="19.2" customHeight="1" x14ac:dyDescent="0.4">
      <c r="B39" s="97" t="s">
        <v>27</v>
      </c>
      <c r="C39" s="100" t="s">
        <v>44</v>
      </c>
      <c r="D39" s="49" t="s">
        <v>39</v>
      </c>
      <c r="E39" s="57">
        <v>45048</v>
      </c>
      <c r="F39" s="57">
        <v>45050</v>
      </c>
      <c r="G39" s="42">
        <f t="shared" si="1"/>
        <v>3</v>
      </c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50"/>
    </row>
    <row r="40" spans="2:36" ht="20.399999999999999" x14ac:dyDescent="0.4">
      <c r="B40" s="98"/>
      <c r="C40" s="101"/>
      <c r="D40" s="49" t="s">
        <v>29</v>
      </c>
      <c r="E40" s="57">
        <v>45048</v>
      </c>
      <c r="F40" s="57">
        <v>45050</v>
      </c>
      <c r="G40" s="42">
        <f t="shared" si="1"/>
        <v>3</v>
      </c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50"/>
    </row>
    <row r="41" spans="2:36" ht="19.2" customHeight="1" x14ac:dyDescent="0.4">
      <c r="B41" s="97" t="s">
        <v>27</v>
      </c>
      <c r="C41" s="100" t="s">
        <v>46</v>
      </c>
      <c r="D41" s="49" t="s">
        <v>39</v>
      </c>
      <c r="E41" s="57">
        <v>45039</v>
      </c>
      <c r="F41" s="57">
        <v>45044</v>
      </c>
      <c r="G41" s="42">
        <f t="shared" si="1"/>
        <v>6</v>
      </c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50"/>
    </row>
    <row r="42" spans="2:36" ht="20.399999999999999" x14ac:dyDescent="0.4">
      <c r="B42" s="98"/>
      <c r="C42" s="101"/>
      <c r="D42" s="49" t="s">
        <v>29</v>
      </c>
      <c r="E42" s="57">
        <v>45039</v>
      </c>
      <c r="F42" s="57">
        <v>45044</v>
      </c>
      <c r="G42" s="42">
        <f t="shared" si="1"/>
        <v>6</v>
      </c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50"/>
    </row>
    <row r="43" spans="2:36" ht="19.2" customHeight="1" x14ac:dyDescent="0.4">
      <c r="B43" s="97" t="s">
        <v>25</v>
      </c>
      <c r="C43" s="100" t="s">
        <v>16</v>
      </c>
      <c r="D43" s="49" t="s">
        <v>39</v>
      </c>
      <c r="E43" s="62">
        <v>45048</v>
      </c>
      <c r="F43" s="62">
        <v>45050</v>
      </c>
      <c r="G43" s="42">
        <f t="shared" si="1"/>
        <v>3</v>
      </c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50"/>
    </row>
    <row r="44" spans="2:36" ht="19.2" customHeight="1" x14ac:dyDescent="0.4">
      <c r="B44" s="98"/>
      <c r="C44" s="101"/>
      <c r="D44" s="49" t="s">
        <v>29</v>
      </c>
      <c r="E44" s="57">
        <v>45048</v>
      </c>
      <c r="F44" s="57">
        <v>45050</v>
      </c>
      <c r="G44" s="42">
        <f t="shared" si="1"/>
        <v>3</v>
      </c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50"/>
    </row>
    <row r="45" spans="2:36" ht="19.2" customHeight="1" x14ac:dyDescent="0.4">
      <c r="B45" s="97" t="s">
        <v>25</v>
      </c>
      <c r="C45" s="100" t="s">
        <v>41</v>
      </c>
      <c r="D45" s="49" t="s">
        <v>39</v>
      </c>
      <c r="E45" s="57">
        <v>45033</v>
      </c>
      <c r="F45" s="57">
        <v>45037</v>
      </c>
      <c r="G45" s="42">
        <f t="shared" si="1"/>
        <v>5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50"/>
    </row>
    <row r="46" spans="2:36" ht="21" thickBot="1" x14ac:dyDescent="0.45">
      <c r="B46" s="99"/>
      <c r="C46" s="102"/>
      <c r="D46" s="61" t="s">
        <v>29</v>
      </c>
      <c r="E46" s="59">
        <v>45033</v>
      </c>
      <c r="F46" s="59">
        <v>45037</v>
      </c>
      <c r="G46" s="58">
        <f t="shared" si="1"/>
        <v>5</v>
      </c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1"/>
    </row>
  </sheetData>
  <autoFilter ref="B4:AJ10" xr:uid="{00000000-0009-0000-0000-000000000000}">
    <filterColumn colId="1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</autoFilter>
  <mergeCells count="46">
    <mergeCell ref="B41:B42"/>
    <mergeCell ref="B43:B44"/>
    <mergeCell ref="B45:B46"/>
    <mergeCell ref="C33:C34"/>
    <mergeCell ref="C35:C36"/>
    <mergeCell ref="C37:C38"/>
    <mergeCell ref="C39:C40"/>
    <mergeCell ref="C41:C42"/>
    <mergeCell ref="C43:C44"/>
    <mergeCell ref="C45:C46"/>
    <mergeCell ref="H2:AJ3"/>
    <mergeCell ref="B33:B34"/>
    <mergeCell ref="B35:B36"/>
    <mergeCell ref="B37:B38"/>
    <mergeCell ref="B39:B40"/>
    <mergeCell ref="B17:B18"/>
    <mergeCell ref="C17:C18"/>
    <mergeCell ref="B30:B31"/>
    <mergeCell ref="C28:C29"/>
    <mergeCell ref="C30:C31"/>
    <mergeCell ref="E3:G3"/>
    <mergeCell ref="C2:G2"/>
    <mergeCell ref="B22:B23"/>
    <mergeCell ref="C22:C23"/>
    <mergeCell ref="B25:B26"/>
    <mergeCell ref="C25:C26"/>
    <mergeCell ref="B28:B29"/>
    <mergeCell ref="B15:B16"/>
    <mergeCell ref="C15:C16"/>
    <mergeCell ref="B19:B20"/>
    <mergeCell ref="C19:C20"/>
    <mergeCell ref="C8:C9"/>
    <mergeCell ref="C10:C11"/>
    <mergeCell ref="B8:B9"/>
    <mergeCell ref="B10:B11"/>
    <mergeCell ref="B13:B14"/>
    <mergeCell ref="C13:C14"/>
    <mergeCell ref="B4:B6"/>
    <mergeCell ref="F4:F6"/>
    <mergeCell ref="AJ4:AJ6"/>
    <mergeCell ref="E4:E6"/>
    <mergeCell ref="G4:G6"/>
    <mergeCell ref="C4:D6"/>
    <mergeCell ref="H5:AA5"/>
    <mergeCell ref="AB5:AI5"/>
    <mergeCell ref="H4:AI4"/>
  </mergeCells>
  <phoneticPr fontId="7" type="noConversion"/>
  <conditionalFormatting sqref="AI9 AI34 AI36">
    <cfRule type="expression" dxfId="28" priority="134">
      <formula>AND($E9&lt;=AI$6,$F9&gt;=AI$6)</formula>
    </cfRule>
  </conditionalFormatting>
  <conditionalFormatting sqref="AI8 AI33 AI35">
    <cfRule type="expression" dxfId="27" priority="136">
      <formula>AND($E8&lt;=AI$6,$F8&gt;=AI$6)</formula>
    </cfRule>
  </conditionalFormatting>
  <conditionalFormatting sqref="H8:AH8 H33:AH33 H35:AH35">
    <cfRule type="expression" dxfId="26" priority="51">
      <formula>AND($E8&lt;=H$6,$F8&gt;=H$6)</formula>
    </cfRule>
  </conditionalFormatting>
  <conditionalFormatting sqref="H9:AH9 H34:AH34 H36:AH36">
    <cfRule type="expression" dxfId="25" priority="50">
      <formula>AND($E9&lt;=H$6,$F9&gt;=H$6)</formula>
    </cfRule>
  </conditionalFormatting>
  <conditionalFormatting sqref="AI11">
    <cfRule type="expression" dxfId="24" priority="48">
      <formula>AND($E11&lt;=AI$6,$F11&gt;=AI$6)</formula>
    </cfRule>
  </conditionalFormatting>
  <conditionalFormatting sqref="AI10">
    <cfRule type="expression" dxfId="23" priority="49">
      <formula>AND($E10&lt;=AI$6,$F10&gt;=AI$6)</formula>
    </cfRule>
  </conditionalFormatting>
  <conditionalFormatting sqref="H10:AH10">
    <cfRule type="expression" dxfId="22" priority="46">
      <formula>AND($E10&lt;=H$6,$F10&gt;=H$6)</formula>
    </cfRule>
  </conditionalFormatting>
  <conditionalFormatting sqref="H11:AH11">
    <cfRule type="expression" dxfId="21" priority="45">
      <formula>AND($E11&lt;=H$6,$F11&gt;=H$6)</formula>
    </cfRule>
  </conditionalFormatting>
  <conditionalFormatting sqref="H13:AI13 H37:AI37 H39:AI39 H41:AI41">
    <cfRule type="expression" dxfId="20" priority="44">
      <formula>AND($E13&lt;=H$6,$F13&gt;=H$6)</formula>
    </cfRule>
  </conditionalFormatting>
  <conditionalFormatting sqref="H14:AI14 H38:AI38 H40:AI40 H42:AI42">
    <cfRule type="expression" dxfId="19" priority="43">
      <formula>AND($E14&lt;=H$6,$F14&gt;=H$6)</formula>
    </cfRule>
  </conditionalFormatting>
  <conditionalFormatting sqref="H15:AI15">
    <cfRule type="expression" dxfId="18" priority="42">
      <formula>AND($E15&lt;=H$6,$F15&gt;=H$6)</formula>
    </cfRule>
  </conditionalFormatting>
  <conditionalFormatting sqref="H16:AI16 W17:AI18">
    <cfRule type="expression" dxfId="17" priority="41">
      <formula>AND($E16&lt;=H$6,$F16&gt;=H$6)</formula>
    </cfRule>
  </conditionalFormatting>
  <conditionalFormatting sqref="H19:AI19">
    <cfRule type="expression" dxfId="16" priority="40">
      <formula>AND($E19&lt;=H$6,$F19&gt;=H$6)</formula>
    </cfRule>
  </conditionalFormatting>
  <conditionalFormatting sqref="H20:AI20">
    <cfRule type="expression" dxfId="15" priority="39">
      <formula>AND($E20&lt;=H$6,$F20&gt;=H$6)</formula>
    </cfRule>
  </conditionalFormatting>
  <conditionalFormatting sqref="AI10 AI8 H12:K12 AH12:AI12">
    <cfRule type="expression" dxfId="14" priority="112">
      <formula>WEEKDAY(H$6)=1</formula>
    </cfRule>
  </conditionalFormatting>
  <conditionalFormatting sqref="H28:AI28 H30:AI30">
    <cfRule type="expression" dxfId="13" priority="36">
      <formula>AND($E28&lt;=H$6,$F28&gt;=H$6)</formula>
    </cfRule>
  </conditionalFormatting>
  <conditionalFormatting sqref="H29:AI29 H31:AI31">
    <cfRule type="expression" dxfId="12" priority="35">
      <formula>AND($E29&lt;=H$6,$F29&gt;=H$6)</formula>
    </cfRule>
  </conditionalFormatting>
  <conditionalFormatting sqref="H25:AI25">
    <cfRule type="expression" dxfId="11" priority="32">
      <formula>AND($E25&lt;=H$6,$F25&gt;=H$6)</formula>
    </cfRule>
  </conditionalFormatting>
  <conditionalFormatting sqref="H26:AI26">
    <cfRule type="expression" dxfId="10" priority="31">
      <formula>AND($E26&lt;=H$6,$F26&gt;=H$6)</formula>
    </cfRule>
  </conditionalFormatting>
  <conditionalFormatting sqref="H22:AI22 H43:AI43 H45:AI45">
    <cfRule type="expression" dxfId="9" priority="30">
      <formula>AND($E22&lt;=H$6,$F22&gt;=H$6)</formula>
    </cfRule>
  </conditionalFormatting>
  <conditionalFormatting sqref="H23:AI23 H44:AI44 H46:AI46">
    <cfRule type="expression" dxfId="8" priority="28">
      <formula>AND($E23&lt;=H$6,$F23&gt;=H$6)</formula>
    </cfRule>
  </conditionalFormatting>
  <conditionalFormatting sqref="H22:AI23">
    <cfRule type="expression" dxfId="7" priority="29">
      <formula>WEEKDAY(H$6)=1</formula>
    </cfRule>
  </conditionalFormatting>
  <conditionalFormatting sqref="AI33">
    <cfRule type="expression" dxfId="6" priority="23">
      <formula>WEEKDAY(AI$6)=1</formula>
    </cfRule>
  </conditionalFormatting>
  <conditionalFormatting sqref="AI35">
    <cfRule type="expression" dxfId="5" priority="18">
      <formula>WEEKDAY(AI$6)=1</formula>
    </cfRule>
  </conditionalFormatting>
  <conditionalFormatting sqref="H43:AI44">
    <cfRule type="expression" dxfId="4" priority="8">
      <formula>WEEKDAY(H$6)=1</formula>
    </cfRule>
  </conditionalFormatting>
  <conditionalFormatting sqref="H45:AI46">
    <cfRule type="expression" dxfId="3" priority="5">
      <formula>WEEKDAY(H$6)=1</formula>
    </cfRule>
  </conditionalFormatting>
  <conditionalFormatting sqref="H17:M17 Q17:V17">
    <cfRule type="expression" dxfId="2" priority="3">
      <formula>AND($E17&lt;=H$6,$F17&gt;=H$6)</formula>
    </cfRule>
  </conditionalFormatting>
  <conditionalFormatting sqref="H18:V18">
    <cfRule type="expression" dxfId="1" priority="2">
      <formula>AND($E18&lt;=H$6,$F18&gt;=H$6)</formula>
    </cfRule>
  </conditionalFormatting>
  <conditionalFormatting sqref="N17:P17">
    <cfRule type="expression" dxfId="0" priority="1">
      <formula>AND($E17&lt;=N$6,$F17&gt;=N$6)</formula>
    </cfRule>
  </conditionalFormatting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3:V27"/>
  <sheetViews>
    <sheetView zoomScale="70" zoomScaleNormal="70" zoomScaleSheetLayoutView="75" workbookViewId="0">
      <selection activeCell="AC11" sqref="AC11:AD11"/>
    </sheetView>
  </sheetViews>
  <sheetFormatPr defaultColWidth="8.796875" defaultRowHeight="17.399999999999999" x14ac:dyDescent="0.4"/>
  <cols>
    <col min="1" max="1" width="8.796875" customWidth="1"/>
    <col min="2" max="2" width="18.59765625" customWidth="1"/>
    <col min="3" max="22" width="6.796875" customWidth="1"/>
  </cols>
  <sheetData>
    <row r="3" spans="1:22" ht="28.05" customHeight="1" x14ac:dyDescent="0.4">
      <c r="A3" s="103" t="s">
        <v>32</v>
      </c>
      <c r="B3" s="104"/>
      <c r="C3" s="20">
        <v>4.1100000000000003</v>
      </c>
      <c r="D3" s="17">
        <v>4.12</v>
      </c>
      <c r="E3" s="17">
        <v>4.1300000000000061</v>
      </c>
      <c r="F3" s="17">
        <v>4.1400000000000103</v>
      </c>
      <c r="G3" s="17">
        <v>4.1700000000000221</v>
      </c>
      <c r="H3" s="17">
        <v>4.1800000000000264</v>
      </c>
      <c r="I3" s="17">
        <v>4.1900000000000306</v>
      </c>
      <c r="J3" s="18">
        <v>4.2000000000000348</v>
      </c>
      <c r="K3" s="17">
        <v>4.2100000000000382</v>
      </c>
      <c r="L3" s="17">
        <v>4.24</v>
      </c>
      <c r="M3" s="17">
        <v>4.25</v>
      </c>
      <c r="N3" s="17">
        <v>4.26</v>
      </c>
      <c r="O3" s="17">
        <v>4.2700000000000005</v>
      </c>
      <c r="P3" s="17">
        <v>4.2799999999999994</v>
      </c>
      <c r="Q3" s="17">
        <v>5.0999999999999996</v>
      </c>
      <c r="R3" s="17">
        <v>5.2</v>
      </c>
      <c r="S3" s="17">
        <v>5.2999999999999945</v>
      </c>
      <c r="T3" s="17">
        <v>5.3999999999999906</v>
      </c>
      <c r="U3" s="17">
        <v>5.4999999999999867</v>
      </c>
      <c r="V3" s="19">
        <v>5.8</v>
      </c>
    </row>
    <row r="4" spans="1:22" ht="34.35" customHeight="1" x14ac:dyDescent="0.4">
      <c r="A4" s="105" t="s">
        <v>19</v>
      </c>
      <c r="B4" s="21" t="s">
        <v>1</v>
      </c>
      <c r="C4" s="22"/>
      <c r="D4" s="14"/>
      <c r="E4" s="14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6"/>
    </row>
    <row r="5" spans="1:22" ht="34.35" customHeight="1" x14ac:dyDescent="0.4">
      <c r="A5" s="106"/>
      <c r="B5" s="23" t="s">
        <v>2</v>
      </c>
      <c r="C5" s="24"/>
      <c r="D5" s="1"/>
      <c r="E5" s="1"/>
      <c r="F5" s="1"/>
      <c r="G5" s="2"/>
      <c r="H5" s="2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1"/>
    </row>
    <row r="6" spans="1:22" ht="34.35" customHeight="1" x14ac:dyDescent="0.4">
      <c r="A6" s="106" t="s">
        <v>27</v>
      </c>
      <c r="B6" s="23" t="s">
        <v>15</v>
      </c>
      <c r="C6" s="25"/>
      <c r="D6" s="3"/>
      <c r="E6" s="3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1"/>
    </row>
    <row r="7" spans="1:22" ht="34.35" customHeight="1" x14ac:dyDescent="0.4">
      <c r="A7" s="106"/>
      <c r="B7" s="23" t="s">
        <v>0</v>
      </c>
      <c r="C7" s="26"/>
      <c r="D7" s="4"/>
      <c r="E7" s="4"/>
      <c r="F7" s="4"/>
      <c r="G7" s="4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1"/>
    </row>
    <row r="8" spans="1:22" ht="34.35" customHeight="1" x14ac:dyDescent="0.4">
      <c r="A8" s="106"/>
      <c r="B8" s="23" t="s">
        <v>5</v>
      </c>
      <c r="C8" s="24"/>
      <c r="D8" s="1"/>
      <c r="E8" s="1"/>
      <c r="F8" s="1"/>
      <c r="G8" s="5"/>
      <c r="H8" s="5"/>
      <c r="I8" s="5"/>
      <c r="J8" s="5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1"/>
    </row>
    <row r="9" spans="1:22" ht="34.35" customHeight="1" x14ac:dyDescent="0.4">
      <c r="A9" s="106"/>
      <c r="B9" s="23" t="s">
        <v>38</v>
      </c>
      <c r="C9" s="24"/>
      <c r="D9" s="1"/>
      <c r="E9" s="1"/>
      <c r="F9" s="1"/>
      <c r="G9" s="1"/>
      <c r="H9" s="1"/>
      <c r="I9" s="1"/>
      <c r="J9" s="6"/>
      <c r="K9" s="6"/>
      <c r="L9" s="6"/>
      <c r="M9" s="6"/>
      <c r="N9" s="1"/>
      <c r="O9" s="1"/>
      <c r="P9" s="1"/>
      <c r="Q9" s="1"/>
      <c r="R9" s="1"/>
      <c r="S9" s="1"/>
      <c r="T9" s="1"/>
      <c r="U9" s="1"/>
      <c r="V9" s="11"/>
    </row>
    <row r="10" spans="1:22" ht="34.35" customHeight="1" x14ac:dyDescent="0.4">
      <c r="A10" s="27" t="s">
        <v>25</v>
      </c>
      <c r="B10" s="23" t="s">
        <v>8</v>
      </c>
      <c r="C10" s="24"/>
      <c r="D10" s="1"/>
      <c r="E10" s="1"/>
      <c r="F10" s="1"/>
      <c r="G10" s="1"/>
      <c r="H10" s="1"/>
      <c r="I10" s="1"/>
      <c r="J10" s="1"/>
      <c r="K10" s="1"/>
      <c r="L10" s="1"/>
      <c r="M10" s="1"/>
      <c r="N10" s="7"/>
      <c r="O10" s="7"/>
      <c r="P10" s="7"/>
      <c r="Q10" s="7"/>
      <c r="R10" s="7"/>
      <c r="S10" s="7"/>
      <c r="T10" s="7"/>
      <c r="U10" s="8"/>
      <c r="V10" s="11"/>
    </row>
    <row r="11" spans="1:22" ht="34.35" customHeight="1" x14ac:dyDescent="0.4">
      <c r="A11" s="27" t="s">
        <v>22</v>
      </c>
      <c r="B11" s="23" t="s">
        <v>10</v>
      </c>
      <c r="C11" s="2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9"/>
      <c r="S11" s="9"/>
      <c r="T11" s="9"/>
      <c r="U11" s="9"/>
      <c r="V11" s="11"/>
    </row>
    <row r="12" spans="1:22" ht="34.35" customHeight="1" x14ac:dyDescent="0.4">
      <c r="A12" s="106" t="s">
        <v>23</v>
      </c>
      <c r="B12" s="23" t="s">
        <v>14</v>
      </c>
      <c r="C12" s="2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0"/>
      <c r="U12" s="10"/>
      <c r="V12" s="11"/>
    </row>
    <row r="13" spans="1:22" ht="34.35" customHeight="1" x14ac:dyDescent="0.4">
      <c r="A13" s="107"/>
      <c r="B13" s="28" t="s">
        <v>40</v>
      </c>
      <c r="C13" s="2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3"/>
    </row>
    <row r="14" spans="1:22" ht="28.05" customHeight="1" x14ac:dyDescent="0.4"/>
    <row r="15" spans="1:22" ht="28.05" customHeight="1" x14ac:dyDescent="0.4"/>
    <row r="16" spans="1:22" ht="28.05" customHeight="1" x14ac:dyDescent="0.4"/>
    <row r="17" ht="28.05" customHeight="1" x14ac:dyDescent="0.4"/>
    <row r="18" ht="28.05" customHeight="1" x14ac:dyDescent="0.4"/>
    <row r="19" ht="28.05" customHeight="1" x14ac:dyDescent="0.4"/>
    <row r="20" ht="28.05" customHeight="1" x14ac:dyDescent="0.4"/>
    <row r="21" ht="28.05" customHeight="1" x14ac:dyDescent="0.4"/>
    <row r="22" ht="28.05" customHeight="1" x14ac:dyDescent="0.4"/>
    <row r="23" ht="19.95" customHeight="1" x14ac:dyDescent="0.4"/>
    <row r="24" ht="19.95" customHeight="1" x14ac:dyDescent="0.4"/>
    <row r="25" ht="19.95" customHeight="1" x14ac:dyDescent="0.4"/>
    <row r="26" ht="19.95" customHeight="1" x14ac:dyDescent="0.4"/>
    <row r="27" ht="19.95" customHeight="1" x14ac:dyDescent="0.4"/>
  </sheetData>
  <mergeCells count="4">
    <mergeCell ref="A3:B3"/>
    <mergeCell ref="A4:A5"/>
    <mergeCell ref="A6:A9"/>
    <mergeCell ref="A12:A13"/>
  </mergeCells>
  <phoneticPr fontId="7" type="noConversion"/>
  <pageMargins left="0.74805557727813721" right="0.74805557727813721" top="0.98430556058883667" bottom="0.98430556058883667" header="0.51152777671813965" footer="0.51152777671813965"/>
  <pageSetup paperSize="9" scale="74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anyware</cp:lastModifiedBy>
  <cp:revision>27</cp:revision>
  <cp:lastPrinted>2023-04-12T10:19:43Z</cp:lastPrinted>
  <dcterms:created xsi:type="dcterms:W3CDTF">2018-11-27T15:16:22Z</dcterms:created>
  <dcterms:modified xsi:type="dcterms:W3CDTF">2023-05-17T08:13:05Z</dcterms:modified>
  <cp:version>1200.0100.01</cp:version>
</cp:coreProperties>
</file>