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bookViews>
    <workbookView xWindow="0" yWindow="0" windowWidth="28800" windowHeight="121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C20" i="1"/>
  <c r="E29" i="1"/>
  <c r="D29" i="1"/>
  <c r="C29" i="1"/>
  <c r="E28" i="1"/>
  <c r="D28" i="1"/>
  <c r="C28" i="1"/>
  <c r="D27" i="1"/>
  <c r="E27" i="1"/>
  <c r="C27" i="1"/>
  <c r="E21" i="1"/>
  <c r="E23" i="1" s="1"/>
  <c r="D21" i="1"/>
  <c r="D23" i="1" s="1"/>
  <c r="C21" i="1"/>
  <c r="C23" i="1" s="1"/>
  <c r="T16" i="1"/>
  <c r="S16" i="1"/>
  <c r="R16" i="1"/>
  <c r="Q16" i="1"/>
  <c r="P16" i="1"/>
  <c r="O16" i="1"/>
  <c r="N16" i="1"/>
  <c r="M16" i="1"/>
  <c r="L16" i="1"/>
  <c r="K16" i="1"/>
  <c r="K14" i="1"/>
  <c r="T11" i="1"/>
  <c r="S11" i="1"/>
  <c r="R11" i="1"/>
  <c r="Q11" i="1"/>
  <c r="P11" i="1"/>
  <c r="O11" i="1"/>
  <c r="N11" i="1"/>
  <c r="M11" i="1"/>
  <c r="L11" i="1"/>
  <c r="K11" i="1"/>
  <c r="R10" i="1"/>
  <c r="K8" i="1"/>
  <c r="T5" i="1"/>
  <c r="S5" i="1"/>
  <c r="R5" i="1"/>
  <c r="Q5" i="1"/>
  <c r="P5" i="1"/>
  <c r="N5" i="1"/>
  <c r="M5" i="1"/>
  <c r="L5" i="1"/>
  <c r="K5" i="1"/>
  <c r="O5" i="1"/>
  <c r="E8" i="1"/>
  <c r="D8" i="1"/>
  <c r="C8" i="1"/>
  <c r="S15" i="1" s="1"/>
  <c r="K3" i="1"/>
  <c r="L4" i="1" l="1"/>
  <c r="L15" i="1"/>
  <c r="N4" i="1"/>
  <c r="O4" i="1"/>
  <c r="O10" i="1"/>
  <c r="M15" i="1"/>
  <c r="P4" i="1"/>
  <c r="P10" i="1"/>
  <c r="R15" i="1"/>
  <c r="K4" i="1"/>
  <c r="Q4" i="1"/>
  <c r="Q10" i="1"/>
  <c r="T15" i="1"/>
  <c r="S10" i="1"/>
  <c r="N15" i="1"/>
  <c r="S4" i="1"/>
  <c r="L10" i="1"/>
  <c r="T10" i="1"/>
  <c r="O15" i="1"/>
  <c r="R4" i="1"/>
  <c r="K10" i="1"/>
  <c r="T4" i="1"/>
  <c r="M10" i="1"/>
  <c r="P15" i="1"/>
  <c r="M4" i="1"/>
  <c r="N10" i="1"/>
  <c r="Q15" i="1"/>
  <c r="K15" i="1"/>
</calcChain>
</file>

<file path=xl/sharedStrings.xml><?xml version="1.0" encoding="utf-8"?>
<sst xmlns="http://schemas.openxmlformats.org/spreadsheetml/2006/main" count="90" uniqueCount="53">
  <si>
    <t>收入来源</t>
  </si>
  <si>
    <t>成功收信</t>
  </si>
  <si>
    <t>初始资金</t>
  </si>
  <si>
    <t>支出</t>
  </si>
  <si>
    <t>发信成本</t>
  </si>
  <si>
    <t>建站</t>
  </si>
  <si>
    <t>站升级</t>
  </si>
  <si>
    <t>收信失败</t>
  </si>
  <si>
    <t>//规定时间内未送达视为失败</t>
  </si>
  <si>
    <t>version1</t>
  </si>
  <si>
    <t>lv1</t>
  </si>
  <si>
    <t>lv2</t>
  </si>
  <si>
    <t>lv3</t>
  </si>
  <si>
    <t>发信价格</t>
  </si>
  <si>
    <t>信等级</t>
  </si>
  <si>
    <t>bonus</t>
  </si>
  <si>
    <t>//在一定时间限制内到达可获得bonus</t>
  </si>
  <si>
    <t>成本</t>
  </si>
  <si>
    <t>站等级</t>
  </si>
  <si>
    <t>站建造</t>
  </si>
  <si>
    <t>站属性</t>
  </si>
  <si>
    <t>发信量</t>
  </si>
  <si>
    <t>连接数</t>
  </si>
  <si>
    <t>最长路径</t>
  </si>
  <si>
    <t>信属性</t>
  </si>
  <si>
    <t>过期时间</t>
  </si>
  <si>
    <t>Lv1站发Lv1信</t>
  </si>
  <si>
    <t>最大净收益</t>
  </si>
  <si>
    <t>最大收益</t>
  </si>
  <si>
    <t>最小正收益</t>
  </si>
  <si>
    <t>Lv2站发Lv1信</t>
  </si>
  <si>
    <t>Lv3站发Lv1信</t>
  </si>
  <si>
    <t>寄信速度</t>
  </si>
  <si>
    <t>最长时间</t>
  </si>
  <si>
    <t>收入</t>
  </si>
  <si>
    <t>//5s为一天？</t>
  </si>
  <si>
    <t>//一个站点能连接的道路数</t>
  </si>
  <si>
    <t>//一次发信的最大容量</t>
  </si>
  <si>
    <t>//一个站点单条道路的最长距离</t>
  </si>
  <si>
    <t>路径建造</t>
  </si>
  <si>
    <t>/单位距离</t>
  </si>
  <si>
    <t>经过的lv1站</t>
  </si>
  <si>
    <t>经过的lv2站</t>
  </si>
  <si>
    <t>经过的lv3站</t>
  </si>
  <si>
    <t>Lv1站发Lv2信</t>
  </si>
  <si>
    <t>Lv2站发Lv2信</t>
  </si>
  <si>
    <t>Lv3站发Lv2信</t>
  </si>
  <si>
    <t>Lv1站发Lv3信</t>
  </si>
  <si>
    <t>Lv2站发Lv3信</t>
  </si>
  <si>
    <t>Lv3站发Lv3信</t>
  </si>
  <si>
    <t>脑补的经济数值</t>
  </si>
  <si>
    <t>价格函数</t>
  </si>
  <si>
    <t>收信范围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</si>
</sst>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workbookViewId="0">
      <selection activeCell="C15" sqref="C15"/>
    </sheetView>
  </sheetViews>
  <sheetFormatPr defaultRowHeight="15"/>
  <cols>
    <col min="1" max="1" width="9.42578125" customWidth="1"/>
    <col min="2" max="2" width="11.5703125" customWidth="1"/>
    <col min="3" max="3" width="16" customWidth="1"/>
    <col min="4" max="4" width="18.5703125" customWidth="1"/>
    <col min="5" max="5" width="20.28515625" customWidth="1"/>
    <col min="6" max="6" width="11.5703125" customWidth="1"/>
    <col min="7" max="7" width="40" customWidth="1"/>
    <col min="9" max="9" width="14.7109375" customWidth="1"/>
    <col min="10" max="10" width="11.7109375" customWidth="1"/>
  </cols>
  <sheetData>
    <row r="1" spans="1:20">
      <c r="A1" s="2" t="s">
        <v>50</v>
      </c>
      <c r="B1" s="2"/>
      <c r="C1" s="2"/>
      <c r="D1" s="2"/>
      <c r="E1" s="2"/>
      <c r="F1" s="2"/>
      <c r="G1" s="2"/>
      <c r="I1" t="s">
        <v>26</v>
      </c>
    </row>
    <row r="2" spans="1:20">
      <c r="A2" t="s">
        <v>0</v>
      </c>
      <c r="B2" t="s">
        <v>1</v>
      </c>
      <c r="C2" t="s">
        <v>2</v>
      </c>
      <c r="D2">
        <v>0</v>
      </c>
      <c r="J2" t="s">
        <v>21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</row>
    <row r="3" spans="1:20">
      <c r="A3" t="s">
        <v>3</v>
      </c>
      <c r="B3" t="s">
        <v>4</v>
      </c>
      <c r="C3" t="s">
        <v>5</v>
      </c>
      <c r="D3" t="s">
        <v>6</v>
      </c>
      <c r="E3" t="s">
        <v>7</v>
      </c>
      <c r="G3" t="s">
        <v>8</v>
      </c>
      <c r="J3" t="s">
        <v>17</v>
      </c>
      <c r="K3" s="2">
        <f>C12</f>
        <v>50</v>
      </c>
      <c r="L3" s="2"/>
      <c r="M3" s="2"/>
      <c r="N3" s="2"/>
      <c r="O3" s="2"/>
      <c r="P3" s="2"/>
      <c r="Q3" s="2"/>
      <c r="R3" s="2"/>
      <c r="S3" s="2"/>
      <c r="T3" s="2"/>
    </row>
    <row r="4" spans="1:20">
      <c r="B4" s="2" t="s">
        <v>34</v>
      </c>
      <c r="C4" s="2"/>
      <c r="D4" s="2"/>
      <c r="E4" s="2"/>
      <c r="F4" s="2"/>
      <c r="G4" s="2"/>
      <c r="J4" t="s">
        <v>27</v>
      </c>
      <c r="K4">
        <f>-C12+C8*1</f>
        <v>-36</v>
      </c>
      <c r="L4">
        <f>-C12+C8*L2</f>
        <v>-22</v>
      </c>
      <c r="M4">
        <f>-C12+M2*C8</f>
        <v>-8</v>
      </c>
      <c r="N4">
        <f>-C12+N2*C8</f>
        <v>6</v>
      </c>
      <c r="O4">
        <f>-C12+O2*C8</f>
        <v>20</v>
      </c>
      <c r="P4">
        <f>-C12+P2*C8</f>
        <v>34</v>
      </c>
      <c r="Q4">
        <f>-C12+Q2*C8</f>
        <v>48</v>
      </c>
      <c r="R4">
        <f>-C12+R2*C8</f>
        <v>62</v>
      </c>
      <c r="S4">
        <f>-C12+S2*C8</f>
        <v>76</v>
      </c>
      <c r="T4">
        <f>-C12+T2*C8</f>
        <v>90</v>
      </c>
    </row>
    <row r="5" spans="1:20">
      <c r="A5" t="s">
        <v>9</v>
      </c>
      <c r="B5" t="s">
        <v>14</v>
      </c>
      <c r="C5" t="s">
        <v>10</v>
      </c>
      <c r="D5" t="s">
        <v>11</v>
      </c>
      <c r="E5" t="s">
        <v>12</v>
      </c>
      <c r="J5" t="s">
        <v>29</v>
      </c>
      <c r="K5">
        <f>-C12+C6*K2</f>
        <v>-40</v>
      </c>
      <c r="L5">
        <f>-C12+C6*L2</f>
        <v>-30</v>
      </c>
      <c r="M5">
        <f>-C12+C6*M2</f>
        <v>-20</v>
      </c>
      <c r="N5">
        <f>-C12+C6*N2</f>
        <v>-10</v>
      </c>
      <c r="O5">
        <f>-C12+O2*C6</f>
        <v>0</v>
      </c>
      <c r="P5">
        <f>-C12+C6*P2</f>
        <v>10</v>
      </c>
      <c r="Q5">
        <f>-C12+C6*Q2</f>
        <v>20</v>
      </c>
      <c r="R5">
        <f>-C12+C6*R2</f>
        <v>30</v>
      </c>
      <c r="S5">
        <f>-C12+C6*S2</f>
        <v>40</v>
      </c>
      <c r="T5">
        <f>-C12+C6*T2</f>
        <v>50</v>
      </c>
    </row>
    <row r="6" spans="1:20">
      <c r="B6" t="s">
        <v>13</v>
      </c>
      <c r="C6">
        <v>10</v>
      </c>
      <c r="D6">
        <v>20</v>
      </c>
      <c r="E6">
        <v>35</v>
      </c>
    </row>
    <row r="7" spans="1:20">
      <c r="B7" t="s">
        <v>15</v>
      </c>
      <c r="C7">
        <v>4</v>
      </c>
      <c r="D7">
        <v>6</v>
      </c>
      <c r="E7">
        <v>8</v>
      </c>
      <c r="G7" t="s">
        <v>16</v>
      </c>
      <c r="I7" t="s">
        <v>30</v>
      </c>
      <c r="J7" t="s">
        <v>21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</row>
    <row r="8" spans="1:20">
      <c r="B8" t="s">
        <v>28</v>
      </c>
      <c r="C8">
        <f>C6+C7</f>
        <v>14</v>
      </c>
      <c r="D8">
        <f>D6+D7</f>
        <v>26</v>
      </c>
      <c r="E8">
        <f>E6+E7</f>
        <v>43</v>
      </c>
      <c r="J8" t="s">
        <v>17</v>
      </c>
      <c r="K8" s="2">
        <f>D12</f>
        <v>40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B9" t="s">
        <v>51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2" t="s">
        <v>17</v>
      </c>
      <c r="C10" s="2"/>
      <c r="D10" s="2"/>
      <c r="E10" s="2"/>
      <c r="F10" s="2"/>
      <c r="G10" s="2"/>
      <c r="J10" t="s">
        <v>27</v>
      </c>
      <c r="K10">
        <f>-D12+C8*K2</f>
        <v>-26</v>
      </c>
      <c r="L10">
        <f>-D12+C8*L2</f>
        <v>-12</v>
      </c>
      <c r="M10">
        <f>-D12+C8*M2</f>
        <v>2</v>
      </c>
      <c r="N10">
        <f>-D12+C8*N2</f>
        <v>16</v>
      </c>
      <c r="O10">
        <f>-D12+C8*O2</f>
        <v>30</v>
      </c>
      <c r="P10">
        <f>-D12+C8*P2</f>
        <v>44</v>
      </c>
      <c r="Q10">
        <f>-D12+C8*Q2</f>
        <v>58</v>
      </c>
      <c r="R10">
        <f>-D12+C8*R2</f>
        <v>72</v>
      </c>
      <c r="S10">
        <f>-D12+C8*S2</f>
        <v>86</v>
      </c>
      <c r="T10">
        <f>-D12+C8*T2</f>
        <v>100</v>
      </c>
    </row>
    <row r="11" spans="1:20">
      <c r="B11" t="s">
        <v>18</v>
      </c>
      <c r="C11" t="s">
        <v>10</v>
      </c>
      <c r="D11" t="s">
        <v>11</v>
      </c>
      <c r="E11" t="s">
        <v>12</v>
      </c>
      <c r="J11" t="s">
        <v>29</v>
      </c>
      <c r="K11">
        <f>-D12+C6*K2</f>
        <v>-30</v>
      </c>
      <c r="L11">
        <f>-D12+C6*L2</f>
        <v>-20</v>
      </c>
      <c r="M11">
        <f>-D12+C6*M2</f>
        <v>-10</v>
      </c>
      <c r="N11">
        <f>-D12+C6*N2</f>
        <v>0</v>
      </c>
      <c r="O11">
        <f>-D12+C6*O2</f>
        <v>10</v>
      </c>
      <c r="P11">
        <f>-D12+C6*P2</f>
        <v>20</v>
      </c>
      <c r="Q11">
        <f>-D12+C6*Q2</f>
        <v>30</v>
      </c>
      <c r="R11">
        <f>-D12+C6*R2</f>
        <v>40</v>
      </c>
      <c r="S11">
        <f>-D12+C6*S2</f>
        <v>50</v>
      </c>
      <c r="T11">
        <f>-D12+C6*T2</f>
        <v>60</v>
      </c>
    </row>
    <row r="12" spans="1:20">
      <c r="B12" t="s">
        <v>4</v>
      </c>
      <c r="C12">
        <v>50</v>
      </c>
      <c r="D12">
        <v>40</v>
      </c>
      <c r="E12">
        <v>30</v>
      </c>
    </row>
    <row r="13" spans="1:20">
      <c r="B13" t="s">
        <v>19</v>
      </c>
      <c r="C13">
        <v>300</v>
      </c>
      <c r="I13" t="s">
        <v>31</v>
      </c>
      <c r="J13" t="s">
        <v>21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</row>
    <row r="14" spans="1:20">
      <c r="B14" t="s">
        <v>6</v>
      </c>
      <c r="D14">
        <v>200</v>
      </c>
      <c r="E14">
        <v>300</v>
      </c>
      <c r="J14" t="s">
        <v>17</v>
      </c>
      <c r="K14" s="2">
        <f>E12</f>
        <v>30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B15" t="s">
        <v>39</v>
      </c>
      <c r="F15" t="s">
        <v>40</v>
      </c>
      <c r="J15" t="s">
        <v>27</v>
      </c>
      <c r="K15">
        <f>-E12+C8*K2</f>
        <v>-16</v>
      </c>
      <c r="L15">
        <f>-E12+C8*L2</f>
        <v>-2</v>
      </c>
      <c r="M15">
        <f>-E12+C8*M2</f>
        <v>12</v>
      </c>
      <c r="N15">
        <f>-E12+C8*N2</f>
        <v>26</v>
      </c>
      <c r="O15">
        <f>-E12+C8*O2</f>
        <v>40</v>
      </c>
      <c r="P15">
        <f>-E12+C8*P2</f>
        <v>54</v>
      </c>
      <c r="Q15">
        <f>-E12+C8*Q2</f>
        <v>68</v>
      </c>
      <c r="R15">
        <f>-E12+C8*R2</f>
        <v>82</v>
      </c>
      <c r="S15">
        <f>-E12+C8*S2</f>
        <v>96</v>
      </c>
      <c r="T15">
        <f>-E12+C8*T2</f>
        <v>110</v>
      </c>
    </row>
    <row r="16" spans="1:20">
      <c r="B16" s="2" t="s">
        <v>20</v>
      </c>
      <c r="C16" s="2"/>
      <c r="D16" s="2"/>
      <c r="E16" s="2"/>
      <c r="F16" s="2"/>
      <c r="G16" s="2"/>
      <c r="J16" t="s">
        <v>29</v>
      </c>
      <c r="K16">
        <f>-E12+C6*K2</f>
        <v>-20</v>
      </c>
      <c r="L16">
        <f>-E12+C6*L2</f>
        <v>-10</v>
      </c>
      <c r="M16">
        <f>-E12+C6*M2</f>
        <v>0</v>
      </c>
      <c r="N16">
        <f>-E12+C6*N2</f>
        <v>10</v>
      </c>
      <c r="O16">
        <f>-E12+C6*O2</f>
        <v>20</v>
      </c>
      <c r="P16">
        <f>-E12+C6*P2</f>
        <v>30</v>
      </c>
      <c r="Q16">
        <f>-E12+C6*Q2</f>
        <v>40</v>
      </c>
      <c r="R16">
        <f>-E12+C6*R2</f>
        <v>50</v>
      </c>
      <c r="S16">
        <f>-E12+C6*S2</f>
        <v>60</v>
      </c>
      <c r="T16">
        <f>-E12+C6*T2</f>
        <v>70</v>
      </c>
    </row>
    <row r="17" spans="2:10">
      <c r="B17" t="s">
        <v>18</v>
      </c>
      <c r="C17">
        <v>1</v>
      </c>
      <c r="D17">
        <v>2</v>
      </c>
      <c r="E17">
        <v>3</v>
      </c>
    </row>
    <row r="18" spans="2:10">
      <c r="B18" t="s">
        <v>21</v>
      </c>
      <c r="C18">
        <v>10</v>
      </c>
      <c r="D18">
        <v>15</v>
      </c>
      <c r="E18">
        <v>20</v>
      </c>
      <c r="G18" t="s">
        <v>37</v>
      </c>
      <c r="I18" t="s">
        <v>44</v>
      </c>
      <c r="J18" t="s">
        <v>21</v>
      </c>
    </row>
    <row r="19" spans="2:10">
      <c r="B19" t="s">
        <v>22</v>
      </c>
      <c r="C19">
        <v>2</v>
      </c>
      <c r="D19">
        <v>3</v>
      </c>
      <c r="E19">
        <v>4</v>
      </c>
      <c r="G19" t="s">
        <v>36</v>
      </c>
      <c r="J19" t="s">
        <v>17</v>
      </c>
    </row>
    <row r="20" spans="2:10">
      <c r="B20" t="s">
        <v>52</v>
      </c>
      <c r="C20">
        <f>5*F20</f>
        <v>50</v>
      </c>
      <c r="D20">
        <f>6*F20</f>
        <v>60</v>
      </c>
      <c r="E20">
        <f>7*F20</f>
        <v>70</v>
      </c>
      <c r="F20">
        <v>10</v>
      </c>
    </row>
    <row r="21" spans="2:10">
      <c r="B21" t="s">
        <v>23</v>
      </c>
      <c r="C21">
        <f>F21*1</f>
        <v>100</v>
      </c>
      <c r="D21">
        <f>1.3*F21</f>
        <v>130</v>
      </c>
      <c r="E21">
        <f>1.6*F21</f>
        <v>160</v>
      </c>
      <c r="F21">
        <v>100</v>
      </c>
      <c r="G21" t="s">
        <v>38</v>
      </c>
      <c r="J21" t="s">
        <v>27</v>
      </c>
    </row>
    <row r="22" spans="2:10">
      <c r="B22" t="s">
        <v>32</v>
      </c>
      <c r="C22">
        <v>8</v>
      </c>
      <c r="D22">
        <v>10</v>
      </c>
      <c r="E22">
        <v>12</v>
      </c>
      <c r="J22" t="s">
        <v>29</v>
      </c>
    </row>
    <row r="23" spans="2:10">
      <c r="B23" t="s">
        <v>33</v>
      </c>
      <c r="C23">
        <f>C21/C22</f>
        <v>12.5</v>
      </c>
      <c r="D23">
        <f>D21/D22</f>
        <v>13</v>
      </c>
      <c r="E23">
        <f>E21/E22</f>
        <v>13.333333333333334</v>
      </c>
    </row>
    <row r="24" spans="2:10">
      <c r="B24" s="2" t="s">
        <v>24</v>
      </c>
      <c r="C24" s="2"/>
      <c r="D24" s="2"/>
      <c r="E24" s="2"/>
      <c r="F24" s="2"/>
      <c r="I24" t="s">
        <v>45</v>
      </c>
      <c r="J24" t="s">
        <v>21</v>
      </c>
    </row>
    <row r="25" spans="2:10">
      <c r="B25" t="s">
        <v>14</v>
      </c>
      <c r="C25">
        <v>1</v>
      </c>
      <c r="D25">
        <v>2</v>
      </c>
      <c r="E25">
        <v>3</v>
      </c>
      <c r="J25" t="s">
        <v>17</v>
      </c>
    </row>
    <row r="26" spans="2:10">
      <c r="B26" t="s">
        <v>25</v>
      </c>
      <c r="C26">
        <v>60</v>
      </c>
      <c r="D26">
        <v>35</v>
      </c>
      <c r="E26">
        <v>15</v>
      </c>
      <c r="G26" t="s">
        <v>35</v>
      </c>
      <c r="J26" t="s">
        <v>27</v>
      </c>
    </row>
    <row r="27" spans="2:10">
      <c r="B27" t="s">
        <v>41</v>
      </c>
      <c r="C27">
        <f>C26/C23</f>
        <v>4.8</v>
      </c>
      <c r="D27">
        <f>D26/C23</f>
        <v>2.8</v>
      </c>
      <c r="E27">
        <f>E26/C23</f>
        <v>1.2</v>
      </c>
      <c r="J27" t="s">
        <v>29</v>
      </c>
    </row>
    <row r="28" spans="2:10">
      <c r="B28" t="s">
        <v>42</v>
      </c>
      <c r="C28">
        <f>C26/D23</f>
        <v>4.615384615384615</v>
      </c>
      <c r="D28">
        <f>D26/D23</f>
        <v>2.6923076923076925</v>
      </c>
      <c r="E28">
        <f>E26/D23</f>
        <v>1.1538461538461537</v>
      </c>
    </row>
    <row r="29" spans="2:10">
      <c r="B29" t="s">
        <v>43</v>
      </c>
      <c r="C29">
        <f>C26/E23</f>
        <v>4.5</v>
      </c>
      <c r="D29">
        <f>D26/E23</f>
        <v>2.625</v>
      </c>
      <c r="E29">
        <f>E26/E23</f>
        <v>1.125</v>
      </c>
      <c r="I29" t="s">
        <v>46</v>
      </c>
      <c r="J29" t="s">
        <v>21</v>
      </c>
    </row>
    <row r="30" spans="2:10">
      <c r="J30" t="s">
        <v>17</v>
      </c>
    </row>
    <row r="31" spans="2:10">
      <c r="J31" t="s">
        <v>27</v>
      </c>
    </row>
    <row r="32" spans="2:10">
      <c r="J32" t="s">
        <v>29</v>
      </c>
    </row>
    <row r="34" spans="9:10">
      <c r="I34" t="s">
        <v>47</v>
      </c>
      <c r="J34" t="s">
        <v>21</v>
      </c>
    </row>
    <row r="35" spans="9:10">
      <c r="J35" t="s">
        <v>17</v>
      </c>
    </row>
    <row r="36" spans="9:10">
      <c r="J36" t="s">
        <v>27</v>
      </c>
    </row>
    <row r="37" spans="9:10">
      <c r="J37" t="s">
        <v>29</v>
      </c>
    </row>
    <row r="39" spans="9:10">
      <c r="I39" t="s">
        <v>48</v>
      </c>
      <c r="J39" t="s">
        <v>21</v>
      </c>
    </row>
    <row r="40" spans="9:10">
      <c r="J40" t="s">
        <v>17</v>
      </c>
    </row>
    <row r="41" spans="9:10">
      <c r="J41" t="s">
        <v>27</v>
      </c>
    </row>
    <row r="42" spans="9:10">
      <c r="J42" t="s">
        <v>29</v>
      </c>
    </row>
    <row r="44" spans="9:10">
      <c r="I44" t="s">
        <v>49</v>
      </c>
    </row>
  </sheetData>
  <mergeCells count="8">
    <mergeCell ref="K3:T3"/>
    <mergeCell ref="K8:T8"/>
    <mergeCell ref="K14:T14"/>
    <mergeCell ref="A1:G1"/>
    <mergeCell ref="B4:G4"/>
    <mergeCell ref="B10:G10"/>
    <mergeCell ref="B16:G16"/>
    <mergeCell ref="B24:F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2018-01-27T04:20:00Z</dcterms:created>
  <dcterms:modified xsi:type="dcterms:W3CDTF">2018-01-27T12:21:26Z</dcterms:modified>
</cp:coreProperties>
</file>