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und\Desktop\"/>
    </mc:Choice>
  </mc:AlternateContent>
  <xr:revisionPtr revIDLastSave="0" documentId="13_ncr:1_{56F85175-311E-43AE-929D-5530C1FCBE9F}" xr6:coauthVersionLast="40" xr6:coauthVersionMax="40" xr10:uidLastSave="{00000000-0000-0000-0000-000000000000}"/>
  <bookViews>
    <workbookView xWindow="0" yWindow="0" windowWidth="28800" windowHeight="12330" activeTab="5" xr2:uid="{00000000-000D-0000-FFFF-FFFF00000000}"/>
  </bookViews>
  <sheets>
    <sheet name="Данные в общем виде" sheetId="6" r:id="rId1"/>
    <sheet name="1НФ" sheetId="7" r:id="rId2"/>
    <sheet name="Автомобиль" sheetId="1" r:id="rId3"/>
    <sheet name="АвтомобильКлиент" sheetId="9" r:id="rId4"/>
    <sheet name="Клиент" sheetId="4" r:id="rId5"/>
    <sheet name="АвтомобильКлиентПрокат" sheetId="10" r:id="rId6"/>
    <sheet name="Прокат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" i="10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" i="9"/>
  <c r="M8" i="1"/>
  <c r="M9" i="1"/>
  <c r="M10" i="1"/>
  <c r="M11" i="1"/>
  <c r="M2" i="1"/>
  <c r="M3" i="1"/>
  <c r="M4" i="1"/>
  <c r="M5" i="1"/>
  <c r="M6" i="1"/>
  <c r="M7" i="1"/>
  <c r="E3" i="5" l="1"/>
  <c r="E4" i="5"/>
  <c r="E5" i="5"/>
  <c r="E6" i="5"/>
  <c r="E7" i="5"/>
  <c r="E8" i="5"/>
  <c r="E9" i="5"/>
  <c r="E10" i="5"/>
  <c r="E11" i="5"/>
  <c r="E2" i="5" l="1"/>
  <c r="G3" i="4"/>
  <c r="G4" i="4"/>
  <c r="G5" i="4"/>
  <c r="G6" i="4"/>
  <c r="G7" i="4"/>
  <c r="G8" i="4"/>
  <c r="G9" i="4"/>
  <c r="G10" i="4"/>
  <c r="G11" i="4"/>
  <c r="G2" i="4"/>
</calcChain>
</file>

<file path=xl/sharedStrings.xml><?xml version="1.0" encoding="utf-8"?>
<sst xmlns="http://schemas.openxmlformats.org/spreadsheetml/2006/main" count="355" uniqueCount="84">
  <si>
    <t>Дата начала проката</t>
  </si>
  <si>
    <t>Количество дней проката</t>
  </si>
  <si>
    <t>С761РТ69</t>
  </si>
  <si>
    <t>Т720МР69</t>
  </si>
  <si>
    <t>Р016УР69</t>
  </si>
  <si>
    <t>В340КО69</t>
  </si>
  <si>
    <t>А820СХ69</t>
  </si>
  <si>
    <t>Н350ХК69</t>
  </si>
  <si>
    <t>А648МВ69</t>
  </si>
  <si>
    <t>A777KTR69</t>
  </si>
  <si>
    <t>Е224МР69</t>
  </si>
  <si>
    <t>VW Golf</t>
  </si>
  <si>
    <t>Land Rover Discovery</t>
  </si>
  <si>
    <t>Ford Focus</t>
  </si>
  <si>
    <t>Volvo V40</t>
  </si>
  <si>
    <t>Toyota Yaris</t>
  </si>
  <si>
    <t>Kia Cee'd</t>
  </si>
  <si>
    <t>Mercedes Benz GLC Class</t>
  </si>
  <si>
    <t>Nissan Rogue</t>
  </si>
  <si>
    <t>Buick Encore</t>
  </si>
  <si>
    <t>Alfa Romeo Giulia</t>
  </si>
  <si>
    <t>Белый</t>
  </si>
  <si>
    <t>Серый</t>
  </si>
  <si>
    <t>Красный</t>
  </si>
  <si>
    <t>Синий</t>
  </si>
  <si>
    <t>Оранжевый</t>
  </si>
  <si>
    <t>ФИО</t>
  </si>
  <si>
    <t>Серия паспорта</t>
  </si>
  <si>
    <t>Номер паспорта</t>
  </si>
  <si>
    <t>Шестаков Феликс Юрьевич</t>
  </si>
  <si>
    <t>Родионов Карл Филатович</t>
  </si>
  <si>
    <t>Игнатов Александр Кимович</t>
  </si>
  <si>
    <t>Степанов Аввакуум Константинович</t>
  </si>
  <si>
    <t>Родионов Орест Адольфович</t>
  </si>
  <si>
    <t>Лаврентьев Мечеслав Яковлевич</t>
  </si>
  <si>
    <t>Карпов Август Никитевич</t>
  </si>
  <si>
    <t>Панов Варлаам Евсеевич</t>
  </si>
  <si>
    <t>Веселов Сергей Донатович</t>
  </si>
  <si>
    <t>Белозёров Ростислав Борисович</t>
  </si>
  <si>
    <t>Юридический Адрес</t>
  </si>
  <si>
    <t>Название</t>
  </si>
  <si>
    <t>755529, Амурская область, город Чехов, бульвар Гагарина, 80</t>
  </si>
  <si>
    <t>571918, Самарская область, город Коломна, спуск Гагарина, 61</t>
  </si>
  <si>
    <t>233714, Псковская область, город Щёлково, бульвар Будапештсткая, 68</t>
  </si>
  <si>
    <t>364103, Свердловская область, город Воскресенск, проезд Гагарина, 75</t>
  </si>
  <si>
    <t>668122, Курская область, город Талдом, пр. Космонавтов, 29</t>
  </si>
  <si>
    <t>904375, Рязанская область, город Зарайск, ул. Сталина, 35</t>
  </si>
  <si>
    <t>581930, Омская область, город Луховицы, въезд Чехова, 35</t>
  </si>
  <si>
    <t>991191, Пензенская область, город Лотошино, наб. Домодедовская, 82</t>
  </si>
  <si>
    <t>989257, Курганская область, город Дмитров, въезд Славы, 62</t>
  </si>
  <si>
    <t>179308, Тюменская область, город Щёлково, пл. Ломоносова, 01</t>
  </si>
  <si>
    <t>МегаПеревозка</t>
  </si>
  <si>
    <t>ЛабКорма</t>
  </si>
  <si>
    <t>ПеревозкаАльянс</t>
  </si>
  <si>
    <t>ЛабРадар</t>
  </si>
  <si>
    <t>Силбиг</t>
  </si>
  <si>
    <t>ЧелнокМонстр</t>
  </si>
  <si>
    <t>Кимслед</t>
  </si>
  <si>
    <t>Векторперевозка</t>
  </si>
  <si>
    <t>ПарусКонсалт</t>
  </si>
  <si>
    <t>ХотШлюз</t>
  </si>
  <si>
    <t>Код</t>
  </si>
  <si>
    <t>ФИО Клиента</t>
  </si>
  <si>
    <t>Серия, номер паспорта клиента</t>
  </si>
  <si>
    <t>Модель автомобиля</t>
  </si>
  <si>
    <t>Цвет автомобиля</t>
  </si>
  <si>
    <t>Год выпуска автомобиля</t>
  </si>
  <si>
    <t>Госномер автомобиля</t>
  </si>
  <si>
    <t>Страховая стоимость автомобиля</t>
  </si>
  <si>
    <t>Стоимость одного дня проката</t>
  </si>
  <si>
    <t>3904, 753323</t>
  </si>
  <si>
    <t>2764, 168723</t>
  </si>
  <si>
    <t>2242, 258435</t>
  </si>
  <si>
    <t>3624, 582544</t>
  </si>
  <si>
    <t>3496, 815274</t>
  </si>
  <si>
    <t>3015, 898452</t>
  </si>
  <si>
    <t>3844, 307527</t>
  </si>
  <si>
    <t>2455, 503417</t>
  </si>
  <si>
    <t>3628, 566373</t>
  </si>
  <si>
    <t>2135, 449835</t>
  </si>
  <si>
    <t>Код автомобиля</t>
  </si>
  <si>
    <t>Код клиента</t>
  </si>
  <si>
    <t>Код автомобиляКлиента</t>
  </si>
  <si>
    <t>Код проката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</si>
</sst>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/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165" fontId="0" fillId="0" borderId="1" xfId="0" applyNumberFormat="1" applyBorder="1"/>
    <xf numFmtId="0" fontId="0" fillId="0" borderId="0" xfId="0" applyBorder="1"/>
    <xf numFmtId="0" fontId="0" fillId="0" borderId="0" xfId="0" applyBorder="1" applyAlignment="1"/>
    <xf numFmtId="165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opLeftCell="D1" zoomScaleNormal="100" workbookViewId="0">
      <selection activeCell="J20" sqref="C2:J20"/>
    </sheetView>
  </sheetViews>
  <sheetFormatPr defaultRowHeight="15" x14ac:dyDescent="0.25"/>
  <cols>
    <col min="1" max="1" width="34.7109375" bestFit="1" customWidth="1"/>
    <col min="2" max="2" width="30.85546875" bestFit="1" customWidth="1"/>
    <col min="3" max="3" width="23.42578125" bestFit="1" customWidth="1"/>
    <col min="4" max="4" width="17" bestFit="1" customWidth="1"/>
    <col min="5" max="5" width="23.85546875" bestFit="1" customWidth="1"/>
    <col min="6" max="6" width="21.7109375" bestFit="1" customWidth="1"/>
    <col min="7" max="7" width="32.140625" bestFit="1" customWidth="1"/>
    <col min="8" max="8" width="29.42578125" bestFit="1" customWidth="1"/>
    <col min="9" max="9" width="20" bestFit="1" customWidth="1"/>
    <col min="10" max="10" width="24.7109375" bestFit="1" customWidth="1"/>
    <col min="11" max="11" width="17.42578125" bestFit="1" customWidth="1"/>
    <col min="12" max="12" width="67.42578125" bestFit="1" customWidth="1"/>
  </cols>
  <sheetData>
    <row r="1" spans="1:12" x14ac:dyDescent="0.25">
      <c r="A1" s="4" t="s">
        <v>62</v>
      </c>
      <c r="B1" s="4" t="s">
        <v>63</v>
      </c>
      <c r="C1" s="4" t="s">
        <v>64</v>
      </c>
      <c r="D1" s="4" t="s">
        <v>65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0</v>
      </c>
      <c r="J1" s="4" t="s">
        <v>1</v>
      </c>
      <c r="K1" s="4" t="s">
        <v>40</v>
      </c>
      <c r="L1" s="4" t="s">
        <v>39</v>
      </c>
    </row>
    <row r="2" spans="1:12" x14ac:dyDescent="0.25">
      <c r="A2" s="4" t="s">
        <v>29</v>
      </c>
      <c r="B2" s="4" t="s">
        <v>79</v>
      </c>
      <c r="C2" s="5" t="s">
        <v>11</v>
      </c>
      <c r="D2" s="4" t="s">
        <v>21</v>
      </c>
      <c r="E2" s="4">
        <v>2012</v>
      </c>
      <c r="F2" s="4" t="s">
        <v>10</v>
      </c>
      <c r="G2" s="4">
        <v>400000</v>
      </c>
      <c r="H2" s="4">
        <v>10500</v>
      </c>
      <c r="I2" s="6">
        <v>43844</v>
      </c>
      <c r="J2" s="4">
        <v>14</v>
      </c>
      <c r="K2" s="4" t="s">
        <v>56</v>
      </c>
      <c r="L2" s="4" t="s">
        <v>46</v>
      </c>
    </row>
    <row r="3" spans="1:12" x14ac:dyDescent="0.25">
      <c r="A3" s="4" t="s">
        <v>32</v>
      </c>
      <c r="B3" s="4" t="s">
        <v>71</v>
      </c>
      <c r="C3" s="5" t="s">
        <v>15</v>
      </c>
      <c r="D3" s="4" t="s">
        <v>23</v>
      </c>
      <c r="E3" s="4">
        <v>2012</v>
      </c>
      <c r="F3" s="4" t="s">
        <v>6</v>
      </c>
      <c r="G3" s="4">
        <v>700000</v>
      </c>
      <c r="H3" s="4">
        <v>10500</v>
      </c>
      <c r="I3" s="6">
        <v>43979</v>
      </c>
      <c r="J3" s="4">
        <v>7</v>
      </c>
      <c r="K3" s="4" t="s">
        <v>52</v>
      </c>
      <c r="L3" s="4" t="s">
        <v>42</v>
      </c>
    </row>
    <row r="4" spans="1:12" x14ac:dyDescent="0.25">
      <c r="A4" s="4" t="s">
        <v>30</v>
      </c>
      <c r="B4" s="4" t="s">
        <v>78</v>
      </c>
      <c r="C4" s="5" t="s">
        <v>17</v>
      </c>
      <c r="D4" s="4" t="s">
        <v>24</v>
      </c>
      <c r="E4" s="4">
        <v>2006</v>
      </c>
      <c r="F4" s="4" t="s">
        <v>5</v>
      </c>
      <c r="G4" s="4">
        <v>600000</v>
      </c>
      <c r="H4" s="4">
        <v>20500</v>
      </c>
      <c r="I4" s="6">
        <v>43941</v>
      </c>
      <c r="J4" s="4">
        <v>60</v>
      </c>
      <c r="K4" s="4" t="s">
        <v>54</v>
      </c>
      <c r="L4" s="4" t="s">
        <v>44</v>
      </c>
    </row>
    <row r="5" spans="1:12" x14ac:dyDescent="0.25">
      <c r="A5" s="4" t="s">
        <v>32</v>
      </c>
      <c r="B5" s="4" t="s">
        <v>71</v>
      </c>
      <c r="C5" s="5" t="s">
        <v>19</v>
      </c>
      <c r="D5" s="4" t="s">
        <v>22</v>
      </c>
      <c r="E5" s="4">
        <v>2008</v>
      </c>
      <c r="F5" s="4" t="s">
        <v>3</v>
      </c>
      <c r="G5" s="4">
        <v>700000</v>
      </c>
      <c r="H5" s="4">
        <v>4500</v>
      </c>
      <c r="I5" s="6">
        <v>44003</v>
      </c>
      <c r="J5" s="4">
        <v>30</v>
      </c>
      <c r="K5" s="4" t="s">
        <v>55</v>
      </c>
      <c r="L5" s="4" t="s">
        <v>45</v>
      </c>
    </row>
    <row r="6" spans="1:12" x14ac:dyDescent="0.25">
      <c r="A6" s="4" t="s">
        <v>29</v>
      </c>
      <c r="B6" s="4" t="s">
        <v>79</v>
      </c>
      <c r="C6" s="5" t="s">
        <v>18</v>
      </c>
      <c r="D6" s="4" t="s">
        <v>25</v>
      </c>
      <c r="E6" s="4">
        <v>2013</v>
      </c>
      <c r="F6" s="4" t="s">
        <v>4</v>
      </c>
      <c r="G6" s="4">
        <v>400000</v>
      </c>
      <c r="H6" s="4">
        <v>8500</v>
      </c>
      <c r="I6" s="6">
        <v>43878</v>
      </c>
      <c r="J6" s="4">
        <v>30</v>
      </c>
      <c r="K6" s="4" t="s">
        <v>58</v>
      </c>
      <c r="L6" s="4" t="s">
        <v>48</v>
      </c>
    </row>
    <row r="7" spans="1:12" x14ac:dyDescent="0.25">
      <c r="A7" s="4" t="s">
        <v>31</v>
      </c>
      <c r="B7" s="4" t="s">
        <v>77</v>
      </c>
      <c r="C7" s="5" t="s">
        <v>20</v>
      </c>
      <c r="D7" s="4" t="s">
        <v>23</v>
      </c>
      <c r="E7" s="4">
        <v>2014</v>
      </c>
      <c r="F7" s="4" t="s">
        <v>2</v>
      </c>
      <c r="G7" s="4">
        <v>400000</v>
      </c>
      <c r="H7" s="4">
        <v>16500</v>
      </c>
      <c r="I7" s="6">
        <v>43942</v>
      </c>
      <c r="J7" s="4">
        <v>14</v>
      </c>
      <c r="K7" s="4" t="s">
        <v>59</v>
      </c>
      <c r="L7" s="4" t="s">
        <v>49</v>
      </c>
    </row>
    <row r="8" spans="1:12" x14ac:dyDescent="0.25">
      <c r="A8" s="4" t="s">
        <v>31</v>
      </c>
      <c r="B8" s="4" t="s">
        <v>77</v>
      </c>
      <c r="C8" s="5" t="s">
        <v>15</v>
      </c>
      <c r="D8" s="4" t="s">
        <v>23</v>
      </c>
      <c r="E8" s="4">
        <v>2012</v>
      </c>
      <c r="F8" s="4" t="s">
        <v>6</v>
      </c>
      <c r="G8" s="4">
        <v>700000</v>
      </c>
      <c r="H8" s="4">
        <v>10500</v>
      </c>
      <c r="I8" s="6">
        <v>43994</v>
      </c>
      <c r="J8" s="4">
        <v>14</v>
      </c>
      <c r="K8" s="4" t="s">
        <v>53</v>
      </c>
      <c r="L8" s="4" t="s">
        <v>43</v>
      </c>
    </row>
    <row r="9" spans="1:12" x14ac:dyDescent="0.25">
      <c r="A9" s="4" t="s">
        <v>36</v>
      </c>
      <c r="B9" s="4" t="s">
        <v>76</v>
      </c>
      <c r="C9" s="5" t="s">
        <v>12</v>
      </c>
      <c r="D9" s="4" t="s">
        <v>22</v>
      </c>
      <c r="E9" s="4">
        <v>2015</v>
      </c>
      <c r="F9" s="4" t="s">
        <v>9</v>
      </c>
      <c r="G9" s="4">
        <v>200000</v>
      </c>
      <c r="H9" s="4">
        <v>4500</v>
      </c>
      <c r="I9" s="6">
        <v>43934</v>
      </c>
      <c r="J9" s="4">
        <v>30</v>
      </c>
      <c r="K9" s="4" t="s">
        <v>51</v>
      </c>
      <c r="L9" s="4" t="s">
        <v>41</v>
      </c>
    </row>
    <row r="10" spans="1:12" x14ac:dyDescent="0.25">
      <c r="A10" s="4" t="s">
        <v>31</v>
      </c>
      <c r="B10" s="4" t="s">
        <v>77</v>
      </c>
      <c r="C10" s="5" t="s">
        <v>16</v>
      </c>
      <c r="D10" s="4" t="s">
        <v>24</v>
      </c>
      <c r="E10" s="4">
        <v>2011</v>
      </c>
      <c r="F10" s="4" t="s">
        <v>5</v>
      </c>
      <c r="G10" s="4">
        <v>600000</v>
      </c>
      <c r="H10" s="4">
        <v>12500</v>
      </c>
      <c r="I10" s="6">
        <v>43957</v>
      </c>
      <c r="J10" s="4">
        <v>30</v>
      </c>
      <c r="K10" t="s">
        <v>60</v>
      </c>
      <c r="L10" t="s">
        <v>50</v>
      </c>
    </row>
    <row r="11" spans="1:12" x14ac:dyDescent="0.25">
      <c r="A11" s="4" t="s">
        <v>37</v>
      </c>
      <c r="B11" s="4" t="s">
        <v>75</v>
      </c>
      <c r="C11" s="5" t="s">
        <v>15</v>
      </c>
      <c r="D11" s="4" t="s">
        <v>23</v>
      </c>
      <c r="E11" s="4">
        <v>2012</v>
      </c>
      <c r="F11" s="4" t="s">
        <v>6</v>
      </c>
      <c r="G11" s="4">
        <v>700000</v>
      </c>
      <c r="H11" s="4">
        <v>10500</v>
      </c>
      <c r="I11" s="6">
        <v>43937</v>
      </c>
      <c r="J11" s="4">
        <v>30</v>
      </c>
      <c r="K11" s="4" t="s">
        <v>52</v>
      </c>
      <c r="L11" s="4" t="s">
        <v>42</v>
      </c>
    </row>
    <row r="12" spans="1:12" x14ac:dyDescent="0.25">
      <c r="A12" s="4" t="s">
        <v>35</v>
      </c>
      <c r="B12" s="4" t="s">
        <v>73</v>
      </c>
      <c r="C12" s="5" t="s">
        <v>17</v>
      </c>
      <c r="D12" s="4" t="s">
        <v>24</v>
      </c>
      <c r="E12" s="4">
        <v>2006</v>
      </c>
      <c r="F12" s="4" t="s">
        <v>5</v>
      </c>
      <c r="G12" s="4">
        <v>600000</v>
      </c>
      <c r="H12" s="4">
        <v>20500</v>
      </c>
      <c r="I12" s="6">
        <v>44003</v>
      </c>
      <c r="J12" s="4">
        <v>7</v>
      </c>
      <c r="K12" s="4" t="s">
        <v>54</v>
      </c>
      <c r="L12" s="4" t="s">
        <v>44</v>
      </c>
    </row>
    <row r="13" spans="1:12" x14ac:dyDescent="0.25">
      <c r="A13" s="4" t="s">
        <v>34</v>
      </c>
      <c r="B13" s="4" t="s">
        <v>74</v>
      </c>
      <c r="C13" s="5" t="s">
        <v>18</v>
      </c>
      <c r="D13" s="4" t="s">
        <v>25</v>
      </c>
      <c r="E13" s="4">
        <v>2013</v>
      </c>
      <c r="F13" s="4" t="s">
        <v>4</v>
      </c>
      <c r="G13" s="4">
        <v>400000</v>
      </c>
      <c r="H13" s="4">
        <v>8500</v>
      </c>
      <c r="I13" s="6">
        <v>43852</v>
      </c>
      <c r="J13" s="4">
        <v>14</v>
      </c>
      <c r="K13" s="4" t="s">
        <v>58</v>
      </c>
      <c r="L13" s="4" t="s">
        <v>48</v>
      </c>
    </row>
    <row r="14" spans="1:12" x14ac:dyDescent="0.25">
      <c r="A14" s="4" t="s">
        <v>35</v>
      </c>
      <c r="B14" s="4" t="s">
        <v>73</v>
      </c>
      <c r="C14" s="5" t="s">
        <v>14</v>
      </c>
      <c r="D14" s="4" t="s">
        <v>22</v>
      </c>
      <c r="E14" s="4">
        <v>2010</v>
      </c>
      <c r="F14" s="4" t="s">
        <v>7</v>
      </c>
      <c r="G14" s="4">
        <v>200000</v>
      </c>
      <c r="H14" s="4">
        <v>8500</v>
      </c>
      <c r="I14" s="6">
        <v>43936</v>
      </c>
      <c r="J14" s="4">
        <v>60</v>
      </c>
      <c r="K14" s="4" t="s">
        <v>55</v>
      </c>
      <c r="L14" s="4" t="s">
        <v>45</v>
      </c>
    </row>
    <row r="15" spans="1:12" x14ac:dyDescent="0.25">
      <c r="A15" s="4" t="s">
        <v>34</v>
      </c>
      <c r="B15" s="4" t="s">
        <v>74</v>
      </c>
      <c r="C15" s="5" t="s">
        <v>17</v>
      </c>
      <c r="D15" s="4" t="s">
        <v>24</v>
      </c>
      <c r="E15" s="4">
        <v>2006</v>
      </c>
      <c r="F15" s="4" t="s">
        <v>5</v>
      </c>
      <c r="G15" s="4">
        <v>600000</v>
      </c>
      <c r="H15" s="4">
        <v>20500</v>
      </c>
      <c r="I15" s="6">
        <v>44017</v>
      </c>
      <c r="J15" s="4">
        <v>14</v>
      </c>
      <c r="K15" s="4" t="s">
        <v>54</v>
      </c>
      <c r="L15" s="4" t="s">
        <v>44</v>
      </c>
    </row>
    <row r="16" spans="1:12" x14ac:dyDescent="0.25">
      <c r="A16" s="4" t="s">
        <v>38</v>
      </c>
      <c r="B16" s="4" t="s">
        <v>72</v>
      </c>
      <c r="C16" s="5" t="s">
        <v>19</v>
      </c>
      <c r="D16" s="4" t="s">
        <v>22</v>
      </c>
      <c r="E16" s="4">
        <v>2008</v>
      </c>
      <c r="F16" s="4" t="s">
        <v>3</v>
      </c>
      <c r="G16" s="4">
        <v>700000</v>
      </c>
      <c r="H16" s="4">
        <v>4500</v>
      </c>
      <c r="I16" s="6">
        <v>43941</v>
      </c>
      <c r="J16" s="4">
        <v>60</v>
      </c>
      <c r="K16" s="4" t="s">
        <v>55</v>
      </c>
      <c r="L16" s="4" t="s">
        <v>45</v>
      </c>
    </row>
    <row r="17" spans="1:12" x14ac:dyDescent="0.25">
      <c r="A17" s="4" t="s">
        <v>35</v>
      </c>
      <c r="B17" s="4" t="s">
        <v>73</v>
      </c>
      <c r="C17" s="5" t="s">
        <v>12</v>
      </c>
      <c r="D17" s="4" t="s">
        <v>22</v>
      </c>
      <c r="E17" s="4">
        <v>2015</v>
      </c>
      <c r="F17" s="4" t="s">
        <v>9</v>
      </c>
      <c r="G17" s="4">
        <v>200000</v>
      </c>
      <c r="H17" s="4">
        <v>4500</v>
      </c>
      <c r="I17" s="6">
        <v>43968</v>
      </c>
      <c r="J17" s="4">
        <v>7</v>
      </c>
      <c r="K17" s="4" t="s">
        <v>51</v>
      </c>
      <c r="L17" s="4" t="s">
        <v>41</v>
      </c>
    </row>
    <row r="18" spans="1:12" x14ac:dyDescent="0.25">
      <c r="A18" s="4" t="s">
        <v>31</v>
      </c>
      <c r="B18" s="4" t="s">
        <v>77</v>
      </c>
      <c r="C18" s="5" t="s">
        <v>11</v>
      </c>
      <c r="D18" s="4" t="s">
        <v>21</v>
      </c>
      <c r="E18" s="4">
        <v>2012</v>
      </c>
      <c r="F18" s="4" t="s">
        <v>10</v>
      </c>
      <c r="G18" s="4">
        <v>400000</v>
      </c>
      <c r="H18" s="4">
        <v>10500</v>
      </c>
      <c r="I18" s="6">
        <v>43859</v>
      </c>
      <c r="J18" s="4">
        <v>14</v>
      </c>
      <c r="K18" s="4" t="s">
        <v>56</v>
      </c>
      <c r="L18" s="4" t="s">
        <v>46</v>
      </c>
    </row>
    <row r="19" spans="1:12" x14ac:dyDescent="0.25">
      <c r="A19" s="4" t="s">
        <v>32</v>
      </c>
      <c r="B19" s="4" t="s">
        <v>71</v>
      </c>
      <c r="C19" s="5" t="s">
        <v>13</v>
      </c>
      <c r="D19" s="4" t="s">
        <v>21</v>
      </c>
      <c r="E19" s="4">
        <v>2007</v>
      </c>
      <c r="F19" s="4" t="s">
        <v>8</v>
      </c>
      <c r="G19" s="4">
        <v>500000</v>
      </c>
      <c r="H19" s="4">
        <v>6500</v>
      </c>
      <c r="I19" s="6">
        <v>43935</v>
      </c>
      <c r="J19" s="4">
        <v>14</v>
      </c>
      <c r="K19" s="4" t="s">
        <v>57</v>
      </c>
      <c r="L19" s="4" t="s">
        <v>47</v>
      </c>
    </row>
    <row r="20" spans="1:12" x14ac:dyDescent="0.25">
      <c r="A20" s="4" t="s">
        <v>33</v>
      </c>
      <c r="B20" s="4" t="s">
        <v>70</v>
      </c>
      <c r="C20" s="5" t="s">
        <v>16</v>
      </c>
      <c r="D20" s="4" t="s">
        <v>24</v>
      </c>
      <c r="E20" s="4">
        <v>2011</v>
      </c>
      <c r="F20" s="4" t="s">
        <v>5</v>
      </c>
      <c r="G20" s="4">
        <v>600000</v>
      </c>
      <c r="H20" s="4">
        <v>12500</v>
      </c>
      <c r="I20" s="6">
        <v>43938</v>
      </c>
      <c r="J20" s="4">
        <v>14</v>
      </c>
      <c r="K20" t="s">
        <v>60</v>
      </c>
      <c r="L20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"/>
  <sheetViews>
    <sheetView topLeftCell="E1" workbookViewId="0">
      <selection activeCell="K11" sqref="K11:K19"/>
    </sheetView>
  </sheetViews>
  <sheetFormatPr defaultRowHeight="15" x14ac:dyDescent="0.25"/>
  <cols>
    <col min="1" max="1" width="34.7109375" bestFit="1" customWidth="1"/>
    <col min="2" max="2" width="30.85546875" bestFit="1" customWidth="1"/>
    <col min="3" max="4" width="30.85546875" customWidth="1"/>
    <col min="5" max="5" width="23.42578125" bestFit="1" customWidth="1"/>
    <col min="6" max="6" width="17" bestFit="1" customWidth="1"/>
    <col min="7" max="7" width="23.85546875" bestFit="1" customWidth="1"/>
    <col min="8" max="8" width="21.7109375" bestFit="1" customWidth="1"/>
    <col min="9" max="9" width="32.140625" bestFit="1" customWidth="1"/>
    <col min="10" max="10" width="29.42578125" bestFit="1" customWidth="1"/>
    <col min="11" max="11" width="20" bestFit="1" customWidth="1"/>
    <col min="12" max="12" width="24.7109375" bestFit="1" customWidth="1"/>
    <col min="13" max="13" width="17.42578125" bestFit="1" customWidth="1"/>
    <col min="14" max="14" width="67.42578125" bestFit="1" customWidth="1"/>
  </cols>
  <sheetData>
    <row r="1" spans="1:14" x14ac:dyDescent="0.25">
      <c r="A1" s="4" t="s">
        <v>62</v>
      </c>
      <c r="B1" s="4" t="s">
        <v>27</v>
      </c>
      <c r="C1" s="4" t="s">
        <v>28</v>
      </c>
      <c r="D1" s="4" t="s">
        <v>61</v>
      </c>
      <c r="E1" s="4" t="s">
        <v>64</v>
      </c>
      <c r="F1" s="4" t="s">
        <v>65</v>
      </c>
      <c r="G1" s="4" t="s">
        <v>66</v>
      </c>
      <c r="H1" s="4" t="s">
        <v>67</v>
      </c>
      <c r="I1" s="4" t="s">
        <v>68</v>
      </c>
      <c r="J1" s="4" t="s">
        <v>69</v>
      </c>
      <c r="K1" s="4" t="s">
        <v>0</v>
      </c>
      <c r="L1" s="4" t="s">
        <v>1</v>
      </c>
      <c r="M1" s="4" t="s">
        <v>40</v>
      </c>
      <c r="N1" s="4" t="s">
        <v>39</v>
      </c>
    </row>
    <row r="2" spans="1:14" x14ac:dyDescent="0.25">
      <c r="A2" s="4" t="s">
        <v>29</v>
      </c>
      <c r="B2" s="4">
        <v>2135</v>
      </c>
      <c r="C2" s="4">
        <v>449835</v>
      </c>
      <c r="D2" s="4">
        <v>1</v>
      </c>
      <c r="E2" s="5" t="s">
        <v>11</v>
      </c>
      <c r="F2" s="4" t="s">
        <v>21</v>
      </c>
      <c r="G2" s="4">
        <v>2012</v>
      </c>
      <c r="H2" s="4" t="s">
        <v>10</v>
      </c>
      <c r="I2" s="4">
        <v>400000</v>
      </c>
      <c r="J2" s="4">
        <v>10500</v>
      </c>
      <c r="K2" s="6">
        <v>43844</v>
      </c>
      <c r="L2" s="4">
        <v>14</v>
      </c>
      <c r="M2" s="4" t="s">
        <v>56</v>
      </c>
      <c r="N2" s="4" t="s">
        <v>46</v>
      </c>
    </row>
    <row r="3" spans="1:14" x14ac:dyDescent="0.25">
      <c r="A3" s="4" t="s">
        <v>32</v>
      </c>
      <c r="B3" s="4">
        <v>2764</v>
      </c>
      <c r="C3" s="4">
        <v>168723</v>
      </c>
      <c r="D3" s="4">
        <v>2</v>
      </c>
      <c r="E3" s="5" t="s">
        <v>15</v>
      </c>
      <c r="F3" s="4" t="s">
        <v>23</v>
      </c>
      <c r="G3" s="4">
        <v>2012</v>
      </c>
      <c r="H3" s="4" t="s">
        <v>6</v>
      </c>
      <c r="I3" s="4">
        <v>700000</v>
      </c>
      <c r="J3" s="4">
        <v>10500</v>
      </c>
      <c r="K3" s="6">
        <v>43979</v>
      </c>
      <c r="L3" s="4">
        <v>7</v>
      </c>
      <c r="M3" s="4" t="s">
        <v>52</v>
      </c>
      <c r="N3" s="4" t="s">
        <v>42</v>
      </c>
    </row>
    <row r="4" spans="1:14" x14ac:dyDescent="0.25">
      <c r="A4" s="4" t="s">
        <v>30</v>
      </c>
      <c r="B4" s="4">
        <v>3628</v>
      </c>
      <c r="C4" s="4">
        <v>566373</v>
      </c>
      <c r="D4" s="4">
        <v>3</v>
      </c>
      <c r="E4" s="5" t="s">
        <v>17</v>
      </c>
      <c r="F4" s="4" t="s">
        <v>24</v>
      </c>
      <c r="G4" s="4">
        <v>2006</v>
      </c>
      <c r="H4" s="4" t="s">
        <v>5</v>
      </c>
      <c r="I4" s="4">
        <v>600000</v>
      </c>
      <c r="J4" s="4">
        <v>20500</v>
      </c>
      <c r="K4" s="6">
        <v>43941</v>
      </c>
      <c r="L4" s="4">
        <v>60</v>
      </c>
      <c r="M4" s="4" t="s">
        <v>54</v>
      </c>
      <c r="N4" s="4" t="s">
        <v>44</v>
      </c>
    </row>
    <row r="5" spans="1:14" x14ac:dyDescent="0.25">
      <c r="A5" s="4" t="s">
        <v>32</v>
      </c>
      <c r="B5" s="4">
        <v>2764</v>
      </c>
      <c r="C5" s="4">
        <v>168723</v>
      </c>
      <c r="D5" s="4">
        <v>4</v>
      </c>
      <c r="E5" s="5" t="s">
        <v>19</v>
      </c>
      <c r="F5" s="4" t="s">
        <v>22</v>
      </c>
      <c r="G5" s="4">
        <v>2008</v>
      </c>
      <c r="H5" s="4" t="s">
        <v>3</v>
      </c>
      <c r="I5" s="4">
        <v>700000</v>
      </c>
      <c r="J5" s="4">
        <v>4500</v>
      </c>
      <c r="K5" s="6">
        <v>44003</v>
      </c>
      <c r="L5" s="4">
        <v>30</v>
      </c>
      <c r="M5" s="4" t="s">
        <v>55</v>
      </c>
      <c r="N5" s="4" t="s">
        <v>45</v>
      </c>
    </row>
    <row r="6" spans="1:14" x14ac:dyDescent="0.25">
      <c r="A6" s="4" t="s">
        <v>29</v>
      </c>
      <c r="B6" s="4">
        <v>2135</v>
      </c>
      <c r="C6" s="4">
        <v>449835</v>
      </c>
      <c r="D6" s="4">
        <v>5</v>
      </c>
      <c r="E6" s="5" t="s">
        <v>18</v>
      </c>
      <c r="F6" s="4" t="s">
        <v>25</v>
      </c>
      <c r="G6" s="4">
        <v>2013</v>
      </c>
      <c r="H6" s="4" t="s">
        <v>4</v>
      </c>
      <c r="I6" s="4">
        <v>400000</v>
      </c>
      <c r="J6" s="4">
        <v>8500</v>
      </c>
      <c r="K6" s="6">
        <v>43878</v>
      </c>
      <c r="L6" s="4">
        <v>30</v>
      </c>
      <c r="M6" s="4" t="s">
        <v>58</v>
      </c>
      <c r="N6" s="4" t="s">
        <v>48</v>
      </c>
    </row>
    <row r="7" spans="1:14" x14ac:dyDescent="0.25">
      <c r="A7" s="4" t="s">
        <v>31</v>
      </c>
      <c r="B7" s="4">
        <v>2455</v>
      </c>
      <c r="C7" s="4">
        <v>503417</v>
      </c>
      <c r="D7" s="4">
        <v>6</v>
      </c>
      <c r="E7" s="5" t="s">
        <v>20</v>
      </c>
      <c r="F7" s="4" t="s">
        <v>23</v>
      </c>
      <c r="G7" s="4">
        <v>2014</v>
      </c>
      <c r="H7" s="4" t="s">
        <v>2</v>
      </c>
      <c r="I7" s="4">
        <v>400000</v>
      </c>
      <c r="J7" s="4">
        <v>16500</v>
      </c>
      <c r="K7" s="6">
        <v>43942</v>
      </c>
      <c r="L7" s="4">
        <v>14</v>
      </c>
      <c r="M7" s="4" t="s">
        <v>59</v>
      </c>
      <c r="N7" s="4" t="s">
        <v>49</v>
      </c>
    </row>
    <row r="8" spans="1:14" x14ac:dyDescent="0.25">
      <c r="A8" s="4" t="s">
        <v>31</v>
      </c>
      <c r="B8" s="4">
        <v>2455</v>
      </c>
      <c r="C8" s="4">
        <v>503417</v>
      </c>
      <c r="D8" s="4">
        <v>7</v>
      </c>
      <c r="E8" s="5" t="s">
        <v>15</v>
      </c>
      <c r="F8" s="4" t="s">
        <v>23</v>
      </c>
      <c r="G8" s="4">
        <v>2012</v>
      </c>
      <c r="H8" s="4" t="s">
        <v>6</v>
      </c>
      <c r="I8" s="4">
        <v>700000</v>
      </c>
      <c r="J8" s="4">
        <v>10500</v>
      </c>
      <c r="K8" s="6">
        <v>43994</v>
      </c>
      <c r="L8" s="4">
        <v>14</v>
      </c>
      <c r="M8" s="4" t="s">
        <v>53</v>
      </c>
      <c r="N8" s="4" t="s">
        <v>43</v>
      </c>
    </row>
    <row r="9" spans="1:14" x14ac:dyDescent="0.25">
      <c r="A9" s="4" t="s">
        <v>36</v>
      </c>
      <c r="B9" s="4">
        <v>3844</v>
      </c>
      <c r="C9" s="4">
        <v>307527</v>
      </c>
      <c r="D9" s="4">
        <v>8</v>
      </c>
      <c r="E9" s="5" t="s">
        <v>12</v>
      </c>
      <c r="F9" s="4" t="s">
        <v>22</v>
      </c>
      <c r="G9" s="4">
        <v>2015</v>
      </c>
      <c r="H9" s="4" t="s">
        <v>9</v>
      </c>
      <c r="I9" s="4">
        <v>200000</v>
      </c>
      <c r="J9" s="4">
        <v>4500</v>
      </c>
      <c r="K9" s="6">
        <v>43934</v>
      </c>
      <c r="L9" s="4">
        <v>30</v>
      </c>
      <c r="M9" s="4" t="s">
        <v>51</v>
      </c>
      <c r="N9" s="4" t="s">
        <v>41</v>
      </c>
    </row>
    <row r="10" spans="1:14" x14ac:dyDescent="0.25">
      <c r="A10" s="4" t="s">
        <v>31</v>
      </c>
      <c r="B10" s="4">
        <v>2455</v>
      </c>
      <c r="C10" s="4">
        <v>503417</v>
      </c>
      <c r="D10" s="4">
        <v>9</v>
      </c>
      <c r="E10" s="5" t="s">
        <v>16</v>
      </c>
      <c r="F10" s="4" t="s">
        <v>24</v>
      </c>
      <c r="G10" s="4">
        <v>2011</v>
      </c>
      <c r="H10" s="4" t="s">
        <v>5</v>
      </c>
      <c r="I10" s="4">
        <v>600000</v>
      </c>
      <c r="J10" s="4">
        <v>12500</v>
      </c>
      <c r="K10" s="6">
        <v>43957</v>
      </c>
      <c r="L10" s="4">
        <v>30</v>
      </c>
      <c r="M10" s="4" t="s">
        <v>52</v>
      </c>
      <c r="N10" s="4" t="s">
        <v>42</v>
      </c>
    </row>
    <row r="11" spans="1:14" x14ac:dyDescent="0.25">
      <c r="A11" s="4" t="s">
        <v>37</v>
      </c>
      <c r="B11" s="4">
        <v>3015</v>
      </c>
      <c r="C11" s="4">
        <v>898452</v>
      </c>
      <c r="D11" s="4">
        <v>10</v>
      </c>
      <c r="E11" s="5" t="s">
        <v>15</v>
      </c>
      <c r="F11" s="4" t="s">
        <v>23</v>
      </c>
      <c r="G11" s="4">
        <v>2012</v>
      </c>
      <c r="H11" s="4" t="s">
        <v>6</v>
      </c>
      <c r="I11" s="4">
        <v>700000</v>
      </c>
      <c r="J11" s="4">
        <v>10500</v>
      </c>
      <c r="K11" s="6">
        <v>43937</v>
      </c>
      <c r="L11" s="4">
        <v>30</v>
      </c>
      <c r="M11" s="4" t="s">
        <v>52</v>
      </c>
      <c r="N11" s="4" t="s">
        <v>42</v>
      </c>
    </row>
    <row r="12" spans="1:14" x14ac:dyDescent="0.25">
      <c r="A12" s="4" t="s">
        <v>35</v>
      </c>
      <c r="B12" s="4">
        <v>3624</v>
      </c>
      <c r="C12" s="4">
        <v>582544</v>
      </c>
      <c r="D12" s="4">
        <v>11</v>
      </c>
      <c r="E12" s="5" t="s">
        <v>17</v>
      </c>
      <c r="F12" s="4" t="s">
        <v>24</v>
      </c>
      <c r="G12" s="4">
        <v>2006</v>
      </c>
      <c r="H12" s="4" t="s">
        <v>5</v>
      </c>
      <c r="I12" s="4">
        <v>600000</v>
      </c>
      <c r="J12" s="4">
        <v>20500</v>
      </c>
      <c r="K12" s="6">
        <v>44003</v>
      </c>
      <c r="L12" s="4">
        <v>7</v>
      </c>
      <c r="M12" s="4" t="s">
        <v>54</v>
      </c>
      <c r="N12" s="4" t="s">
        <v>44</v>
      </c>
    </row>
    <row r="13" spans="1:14" x14ac:dyDescent="0.25">
      <c r="A13" s="4" t="s">
        <v>34</v>
      </c>
      <c r="B13" s="4">
        <v>3496</v>
      </c>
      <c r="C13" s="4">
        <v>815274</v>
      </c>
      <c r="D13" s="4">
        <v>12</v>
      </c>
      <c r="E13" s="5" t="s">
        <v>18</v>
      </c>
      <c r="F13" s="4" t="s">
        <v>25</v>
      </c>
      <c r="G13" s="4">
        <v>2013</v>
      </c>
      <c r="H13" s="4" t="s">
        <v>4</v>
      </c>
      <c r="I13" s="4">
        <v>400000</v>
      </c>
      <c r="J13" s="4">
        <v>8500</v>
      </c>
      <c r="K13" s="6">
        <v>43852</v>
      </c>
      <c r="L13" s="4">
        <v>14</v>
      </c>
      <c r="M13" s="4" t="s">
        <v>58</v>
      </c>
      <c r="N13" s="4" t="s">
        <v>48</v>
      </c>
    </row>
    <row r="14" spans="1:14" x14ac:dyDescent="0.25">
      <c r="A14" s="4" t="s">
        <v>35</v>
      </c>
      <c r="B14" s="4">
        <v>3624</v>
      </c>
      <c r="C14" s="4">
        <v>582544</v>
      </c>
      <c r="D14" s="4">
        <v>13</v>
      </c>
      <c r="E14" s="5" t="s">
        <v>14</v>
      </c>
      <c r="F14" s="4" t="s">
        <v>22</v>
      </c>
      <c r="G14" s="4">
        <v>2010</v>
      </c>
      <c r="H14" s="4" t="s">
        <v>7</v>
      </c>
      <c r="I14" s="4">
        <v>200000</v>
      </c>
      <c r="J14" s="4">
        <v>8500</v>
      </c>
      <c r="K14" s="6">
        <v>43936</v>
      </c>
      <c r="L14" s="4">
        <v>60</v>
      </c>
      <c r="M14" s="4" t="s">
        <v>55</v>
      </c>
      <c r="N14" s="4" t="s">
        <v>45</v>
      </c>
    </row>
    <row r="15" spans="1:14" x14ac:dyDescent="0.25">
      <c r="A15" s="4" t="s">
        <v>34</v>
      </c>
      <c r="B15" s="4">
        <v>3496</v>
      </c>
      <c r="C15" s="4">
        <v>815274</v>
      </c>
      <c r="D15" s="4">
        <v>14</v>
      </c>
      <c r="E15" s="5" t="s">
        <v>17</v>
      </c>
      <c r="F15" s="4" t="s">
        <v>24</v>
      </c>
      <c r="G15" s="4">
        <v>2006</v>
      </c>
      <c r="H15" s="4" t="s">
        <v>5</v>
      </c>
      <c r="I15" s="4">
        <v>600000</v>
      </c>
      <c r="J15" s="4">
        <v>20500</v>
      </c>
      <c r="K15" s="6">
        <v>44017</v>
      </c>
      <c r="L15" s="4">
        <v>14</v>
      </c>
      <c r="M15" s="4" t="s">
        <v>54</v>
      </c>
      <c r="N15" s="4" t="s">
        <v>44</v>
      </c>
    </row>
    <row r="16" spans="1:14" x14ac:dyDescent="0.25">
      <c r="A16" s="4" t="s">
        <v>38</v>
      </c>
      <c r="B16" s="4">
        <v>2242</v>
      </c>
      <c r="C16" s="4">
        <v>258435</v>
      </c>
      <c r="D16" s="4">
        <v>15</v>
      </c>
      <c r="E16" s="5" t="s">
        <v>19</v>
      </c>
      <c r="F16" s="4" t="s">
        <v>22</v>
      </c>
      <c r="G16" s="4">
        <v>2008</v>
      </c>
      <c r="H16" s="4" t="s">
        <v>3</v>
      </c>
      <c r="I16" s="4">
        <v>700000</v>
      </c>
      <c r="J16" s="4">
        <v>4500</v>
      </c>
      <c r="K16" s="6">
        <v>43941</v>
      </c>
      <c r="L16" s="4">
        <v>60</v>
      </c>
      <c r="M16" s="4" t="s">
        <v>55</v>
      </c>
      <c r="N16" s="4" t="s">
        <v>45</v>
      </c>
    </row>
    <row r="17" spans="1:14" x14ac:dyDescent="0.25">
      <c r="A17" s="4" t="s">
        <v>35</v>
      </c>
      <c r="B17" s="4">
        <v>3624</v>
      </c>
      <c r="C17" s="4">
        <v>582544</v>
      </c>
      <c r="D17" s="4">
        <v>16</v>
      </c>
      <c r="E17" s="5" t="s">
        <v>12</v>
      </c>
      <c r="F17" s="4" t="s">
        <v>22</v>
      </c>
      <c r="G17" s="4">
        <v>2015</v>
      </c>
      <c r="H17" s="4" t="s">
        <v>9</v>
      </c>
      <c r="I17" s="4">
        <v>200000</v>
      </c>
      <c r="J17" s="4">
        <v>4500</v>
      </c>
      <c r="K17" s="6">
        <v>43968</v>
      </c>
      <c r="L17" s="4">
        <v>7</v>
      </c>
      <c r="M17" s="4" t="s">
        <v>51</v>
      </c>
      <c r="N17" s="4" t="s">
        <v>41</v>
      </c>
    </row>
    <row r="18" spans="1:14" x14ac:dyDescent="0.25">
      <c r="A18" s="4" t="s">
        <v>31</v>
      </c>
      <c r="B18" s="4">
        <v>2455</v>
      </c>
      <c r="C18" s="4">
        <v>503417</v>
      </c>
      <c r="D18" s="4">
        <v>17</v>
      </c>
      <c r="E18" s="5" t="s">
        <v>11</v>
      </c>
      <c r="F18" s="4" t="s">
        <v>21</v>
      </c>
      <c r="G18" s="4">
        <v>2012</v>
      </c>
      <c r="H18" s="4" t="s">
        <v>10</v>
      </c>
      <c r="I18" s="4">
        <v>400000</v>
      </c>
      <c r="J18" s="4">
        <v>10500</v>
      </c>
      <c r="K18" s="6">
        <v>43859</v>
      </c>
      <c r="L18" s="4">
        <v>14</v>
      </c>
      <c r="M18" s="4" t="s">
        <v>56</v>
      </c>
      <c r="N18" s="4" t="s">
        <v>46</v>
      </c>
    </row>
    <row r="19" spans="1:14" x14ac:dyDescent="0.25">
      <c r="A19" s="4" t="s">
        <v>32</v>
      </c>
      <c r="B19" s="4">
        <v>2764</v>
      </c>
      <c r="C19" s="4">
        <v>168723</v>
      </c>
      <c r="D19" s="4">
        <v>18</v>
      </c>
      <c r="E19" s="5" t="s">
        <v>13</v>
      </c>
      <c r="F19" s="4" t="s">
        <v>21</v>
      </c>
      <c r="G19" s="4">
        <v>2007</v>
      </c>
      <c r="H19" s="4" t="s">
        <v>8</v>
      </c>
      <c r="I19" s="4">
        <v>500000</v>
      </c>
      <c r="J19" s="4">
        <v>6500</v>
      </c>
      <c r="K19" s="6">
        <v>43935</v>
      </c>
      <c r="L19" s="4">
        <v>14</v>
      </c>
      <c r="M19" s="4" t="s">
        <v>57</v>
      </c>
      <c r="N19" s="4" t="s">
        <v>47</v>
      </c>
    </row>
    <row r="20" spans="1:14" x14ac:dyDescent="0.25">
      <c r="A20" s="4" t="s">
        <v>33</v>
      </c>
      <c r="B20" s="4">
        <v>3904</v>
      </c>
      <c r="C20" s="4">
        <v>753323</v>
      </c>
      <c r="D20" s="4">
        <v>19</v>
      </c>
      <c r="E20" s="5" t="s">
        <v>16</v>
      </c>
      <c r="F20" s="4" t="s">
        <v>24</v>
      </c>
      <c r="G20" s="4">
        <v>2011</v>
      </c>
      <c r="H20" s="4" t="s">
        <v>5</v>
      </c>
      <c r="I20" s="4">
        <v>600000</v>
      </c>
      <c r="J20" s="4">
        <v>12500</v>
      </c>
      <c r="K20" s="6">
        <v>43938</v>
      </c>
      <c r="L20" s="4">
        <v>14</v>
      </c>
      <c r="M20" s="4" t="s">
        <v>52</v>
      </c>
      <c r="N20" s="4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"/>
  <sheetViews>
    <sheetView topLeftCell="D1" workbookViewId="0">
      <selection activeCell="M2" sqref="M2:M11"/>
    </sheetView>
  </sheetViews>
  <sheetFormatPr defaultRowHeight="15" x14ac:dyDescent="0.25"/>
  <cols>
    <col min="1" max="1" width="4.42578125" bestFit="1" customWidth="1"/>
    <col min="2" max="2" width="23.42578125" style="3" bestFit="1" customWidth="1"/>
    <col min="3" max="3" width="17" bestFit="1" customWidth="1"/>
    <col min="4" max="4" width="23.85546875" bestFit="1" customWidth="1"/>
    <col min="5" max="5" width="21.7109375" bestFit="1" customWidth="1"/>
    <col min="6" max="6" width="32.140625" bestFit="1" customWidth="1"/>
    <col min="7" max="7" width="29.42578125" bestFit="1" customWidth="1"/>
    <col min="8" max="8" width="20" bestFit="1" customWidth="1"/>
    <col min="9" max="9" width="24.7109375" bestFit="1" customWidth="1"/>
    <col min="13" max="13" width="75.7109375" bestFit="1" customWidth="1"/>
  </cols>
  <sheetData>
    <row r="1" spans="1:13" x14ac:dyDescent="0.25">
      <c r="A1" s="4" t="s">
        <v>61</v>
      </c>
      <c r="B1" s="4" t="s">
        <v>64</v>
      </c>
      <c r="C1" s="4" t="s">
        <v>65</v>
      </c>
      <c r="D1" s="4" t="s">
        <v>66</v>
      </c>
      <c r="E1" s="4" t="s">
        <v>67</v>
      </c>
      <c r="F1" s="4" t="s">
        <v>68</v>
      </c>
      <c r="G1" s="4" t="s">
        <v>69</v>
      </c>
    </row>
    <row r="2" spans="1:13" x14ac:dyDescent="0.25">
      <c r="A2" s="4">
        <v>1</v>
      </c>
      <c r="B2" s="5" t="s">
        <v>11</v>
      </c>
      <c r="C2" s="4" t="s">
        <v>21</v>
      </c>
      <c r="D2" s="4">
        <v>2012</v>
      </c>
      <c r="E2" s="4" t="s">
        <v>10</v>
      </c>
      <c r="F2" s="4">
        <v>400000</v>
      </c>
      <c r="G2" s="4">
        <v>10500</v>
      </c>
      <c r="H2" s="2"/>
      <c r="M2" s="1" t="str">
        <f t="shared" ref="M2:M11" si="0" xml:space="preserve"> "('" &amp; B2 &amp; "', '" &amp; C2 &amp; "', " &amp; D2 &amp; ", '" &amp; E2 &amp; "', " &amp; F2 &amp; ", " &amp; G2 &amp; "),"</f>
        <v>('VW Golf', 'Белый', 2012, 'Е224МР69', 400000, 10500),</v>
      </c>
    </row>
    <row r="3" spans="1:13" x14ac:dyDescent="0.25">
      <c r="A3" s="4">
        <v>2</v>
      </c>
      <c r="B3" s="5" t="s">
        <v>15</v>
      </c>
      <c r="C3" s="4" t="s">
        <v>23</v>
      </c>
      <c r="D3" s="4">
        <v>2012</v>
      </c>
      <c r="E3" s="4" t="s">
        <v>6</v>
      </c>
      <c r="F3" s="4">
        <v>700000</v>
      </c>
      <c r="G3" s="4">
        <v>10500</v>
      </c>
      <c r="H3" s="2"/>
      <c r="M3" s="1" t="str">
        <f t="shared" si="0"/>
        <v>('Toyota Yaris', 'Красный', 2012, 'А820СХ69', 700000, 10500),</v>
      </c>
    </row>
    <row r="4" spans="1:13" x14ac:dyDescent="0.25">
      <c r="A4" s="4">
        <v>3</v>
      </c>
      <c r="B4" s="5" t="s">
        <v>17</v>
      </c>
      <c r="C4" s="4" t="s">
        <v>24</v>
      </c>
      <c r="D4" s="4">
        <v>2006</v>
      </c>
      <c r="E4" s="4" t="s">
        <v>5</v>
      </c>
      <c r="F4" s="4">
        <v>600000</v>
      </c>
      <c r="G4" s="4">
        <v>20500</v>
      </c>
      <c r="H4" s="2"/>
      <c r="M4" s="1" t="str">
        <f t="shared" si="0"/>
        <v>('Mercedes Benz GLC Class', 'Синий', 2006, 'В340КО69', 600000, 20500),</v>
      </c>
    </row>
    <row r="5" spans="1:13" x14ac:dyDescent="0.25">
      <c r="A5" s="4">
        <v>4</v>
      </c>
      <c r="B5" s="5" t="s">
        <v>19</v>
      </c>
      <c r="C5" s="4" t="s">
        <v>22</v>
      </c>
      <c r="D5" s="4">
        <v>2008</v>
      </c>
      <c r="E5" s="4" t="s">
        <v>3</v>
      </c>
      <c r="F5" s="4">
        <v>700000</v>
      </c>
      <c r="G5" s="4">
        <v>4500</v>
      </c>
      <c r="H5" s="2"/>
      <c r="M5" s="1" t="str">
        <f t="shared" si="0"/>
        <v>('Buick Encore', 'Серый', 2008, 'Т720МР69', 700000, 4500),</v>
      </c>
    </row>
    <row r="6" spans="1:13" x14ac:dyDescent="0.25">
      <c r="A6" s="4">
        <v>5</v>
      </c>
      <c r="B6" s="5" t="s">
        <v>18</v>
      </c>
      <c r="C6" s="4" t="s">
        <v>25</v>
      </c>
      <c r="D6" s="4">
        <v>2013</v>
      </c>
      <c r="E6" s="4" t="s">
        <v>4</v>
      </c>
      <c r="F6" s="4">
        <v>400000</v>
      </c>
      <c r="G6" s="4">
        <v>8500</v>
      </c>
      <c r="H6" s="2"/>
      <c r="M6" s="1" t="str">
        <f t="shared" si="0"/>
        <v>('Nissan Rogue', 'Оранжевый', 2013, 'Р016УР69', 400000, 8500),</v>
      </c>
    </row>
    <row r="7" spans="1:13" x14ac:dyDescent="0.25">
      <c r="A7" s="4">
        <v>6</v>
      </c>
      <c r="B7" s="5" t="s">
        <v>20</v>
      </c>
      <c r="C7" s="4" t="s">
        <v>23</v>
      </c>
      <c r="D7" s="4">
        <v>2014</v>
      </c>
      <c r="E7" s="4" t="s">
        <v>2</v>
      </c>
      <c r="F7" s="4">
        <v>400000</v>
      </c>
      <c r="G7" s="4">
        <v>16500</v>
      </c>
      <c r="H7" s="2"/>
      <c r="M7" s="1" t="str">
        <f xml:space="preserve"> "('" &amp; B7 &amp; "', '" &amp; C7 &amp; "', " &amp; D7 &amp; ", '" &amp; E7 &amp; "', " &amp; F7 &amp; ", " &amp; G7 &amp; "),"</f>
        <v>('Alfa Romeo Giulia', 'Красный', 2014, 'С761РТ69', 400000, 16500),</v>
      </c>
    </row>
    <row r="8" spans="1:13" x14ac:dyDescent="0.25">
      <c r="A8" s="4">
        <v>7</v>
      </c>
      <c r="B8" s="5" t="s">
        <v>12</v>
      </c>
      <c r="C8" s="4" t="s">
        <v>22</v>
      </c>
      <c r="D8" s="4">
        <v>2015</v>
      </c>
      <c r="E8" s="4" t="s">
        <v>9</v>
      </c>
      <c r="F8" s="4">
        <v>200000</v>
      </c>
      <c r="G8" s="4">
        <v>4500</v>
      </c>
      <c r="H8" s="2"/>
      <c r="M8" s="1" t="str">
        <f t="shared" si="0"/>
        <v>('Land Rover Discovery', 'Серый', 2015, 'A777KTR69', 200000, 4500),</v>
      </c>
    </row>
    <row r="9" spans="1:13" x14ac:dyDescent="0.25">
      <c r="A9" s="4">
        <v>8</v>
      </c>
      <c r="B9" s="5" t="s">
        <v>16</v>
      </c>
      <c r="C9" s="4" t="s">
        <v>24</v>
      </c>
      <c r="D9" s="4">
        <v>2011</v>
      </c>
      <c r="E9" s="4" t="s">
        <v>5</v>
      </c>
      <c r="F9" s="4">
        <v>600000</v>
      </c>
      <c r="G9" s="4">
        <v>12500</v>
      </c>
      <c r="H9" s="2"/>
      <c r="M9" s="1" t="str">
        <f t="shared" si="0"/>
        <v>('Kia Cee'd', 'Синий', 2011, 'В340КО69', 600000, 12500),</v>
      </c>
    </row>
    <row r="10" spans="1:13" x14ac:dyDescent="0.25">
      <c r="A10" s="4">
        <v>9</v>
      </c>
      <c r="B10" s="5" t="s">
        <v>14</v>
      </c>
      <c r="C10" s="4" t="s">
        <v>22</v>
      </c>
      <c r="D10" s="4">
        <v>2010</v>
      </c>
      <c r="E10" s="4" t="s">
        <v>7</v>
      </c>
      <c r="F10" s="4">
        <v>200000</v>
      </c>
      <c r="G10" s="4">
        <v>8500</v>
      </c>
      <c r="H10" s="2"/>
      <c r="M10" s="1" t="str">
        <f t="shared" si="0"/>
        <v>('Volvo V40', 'Серый', 2010, 'Н350ХК69', 200000, 8500),</v>
      </c>
    </row>
    <row r="11" spans="1:13" x14ac:dyDescent="0.25">
      <c r="A11" s="4">
        <v>10</v>
      </c>
      <c r="B11" s="5" t="s">
        <v>13</v>
      </c>
      <c r="C11" s="4" t="s">
        <v>21</v>
      </c>
      <c r="D11" s="4">
        <v>2007</v>
      </c>
      <c r="E11" s="4" t="s">
        <v>8</v>
      </c>
      <c r="F11" s="4">
        <v>500000</v>
      </c>
      <c r="G11" s="4">
        <v>6500</v>
      </c>
      <c r="H11" s="2"/>
      <c r="M11" s="1" t="str">
        <f t="shared" si="0"/>
        <v>('Ford Focus', 'Белый', 2007, 'А648МВ69', 500000, 6500),</v>
      </c>
    </row>
    <row r="17" spans="2:6" x14ac:dyDescent="0.25">
      <c r="B17"/>
    </row>
    <row r="18" spans="2:6" x14ac:dyDescent="0.25">
      <c r="B18"/>
    </row>
    <row r="19" spans="2:6" x14ac:dyDescent="0.25">
      <c r="B19"/>
    </row>
    <row r="20" spans="2:6" x14ac:dyDescent="0.25">
      <c r="B20"/>
    </row>
    <row r="21" spans="2:6" x14ac:dyDescent="0.25">
      <c r="B21"/>
      <c r="F21" s="1"/>
    </row>
    <row r="24" spans="2:6" x14ac:dyDescent="0.25">
      <c r="B24"/>
    </row>
    <row r="25" spans="2:6" x14ac:dyDescent="0.25">
      <c r="B25"/>
    </row>
    <row r="26" spans="2:6" x14ac:dyDescent="0.25">
      <c r="B26"/>
    </row>
    <row r="27" spans="2:6" x14ac:dyDescent="0.25">
      <c r="B27"/>
    </row>
    <row r="28" spans="2:6" x14ac:dyDescent="0.25">
      <c r="B28"/>
    </row>
    <row r="29" spans="2:6" x14ac:dyDescent="0.25">
      <c r="B29"/>
    </row>
    <row r="30" spans="2:6" x14ac:dyDescent="0.25">
      <c r="B30"/>
    </row>
  </sheetData>
  <sortState ref="A2:G11">
    <sortCondition ref="A1"/>
  </sortState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DFD7B-2451-4836-AA61-F2C30D82F96D}">
  <dimension ref="A1:Y34"/>
  <sheetViews>
    <sheetView workbookViewId="0">
      <selection activeCell="I2" sqref="I2:I20"/>
    </sheetView>
  </sheetViews>
  <sheetFormatPr defaultRowHeight="15" x14ac:dyDescent="0.25"/>
  <cols>
    <col min="1" max="1" width="4.42578125" bestFit="1" customWidth="1"/>
    <col min="2" max="2" width="16" bestFit="1" customWidth="1"/>
    <col min="3" max="3" width="12.28515625" bestFit="1" customWidth="1"/>
    <col min="4" max="4" width="20" bestFit="1" customWidth="1"/>
    <col min="5" max="5" width="24.7109375" bestFit="1" customWidth="1"/>
  </cols>
  <sheetData>
    <row r="1" spans="1:25" x14ac:dyDescent="0.25">
      <c r="A1" s="4" t="s">
        <v>61</v>
      </c>
      <c r="B1" s="4" t="s">
        <v>80</v>
      </c>
      <c r="C1" s="4" t="s">
        <v>81</v>
      </c>
      <c r="D1" s="4" t="s">
        <v>0</v>
      </c>
      <c r="E1" s="4" t="s">
        <v>1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x14ac:dyDescent="0.25">
      <c r="A2" s="4">
        <v>1</v>
      </c>
      <c r="B2" s="4">
        <v>1</v>
      </c>
      <c r="C2" s="4">
        <v>1</v>
      </c>
      <c r="D2" s="6">
        <v>43844</v>
      </c>
      <c r="E2" s="4">
        <v>14</v>
      </c>
      <c r="H2" s="7"/>
      <c r="I2" s="7" t="str">
        <f>"(" &amp; B2 &amp; ", " &amp; C2 &amp; ", " &amp; TEXT(D2,"YYYY-MM-DD") &amp; ", " &amp; E2 &amp; "),"</f>
        <v>(1, 1, 2020-01-14, 14),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5">
      <c r="A3" s="4">
        <v>2</v>
      </c>
      <c r="B3" s="4">
        <v>2</v>
      </c>
      <c r="C3" s="4">
        <v>2</v>
      </c>
      <c r="D3" s="6">
        <v>43979</v>
      </c>
      <c r="E3" s="4">
        <v>7</v>
      </c>
      <c r="H3" s="7"/>
      <c r="I3" s="7" t="str">
        <f t="shared" ref="I3:I20" si="0">"(" &amp; B3 &amp; ", " &amp; C3 &amp; ", " &amp; TEXT(D3,"YYYY-MM-DD") &amp; ", " &amp; E3 &amp; "),"</f>
        <v>(2, 2, 2020-05-28, 7),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x14ac:dyDescent="0.25">
      <c r="A4" s="4">
        <v>3</v>
      </c>
      <c r="B4" s="4">
        <v>3</v>
      </c>
      <c r="C4" s="4">
        <v>3</v>
      </c>
      <c r="D4" s="6">
        <v>43941</v>
      </c>
      <c r="E4" s="4">
        <v>60</v>
      </c>
      <c r="H4" s="7"/>
      <c r="I4" s="7" t="str">
        <f t="shared" si="0"/>
        <v>(3, 3, 2020-04-20, 60),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x14ac:dyDescent="0.25">
      <c r="A5" s="4">
        <v>4</v>
      </c>
      <c r="B5" s="4">
        <v>4</v>
      </c>
      <c r="C5" s="4">
        <v>2</v>
      </c>
      <c r="D5" s="6">
        <v>44003</v>
      </c>
      <c r="E5" s="4">
        <v>30</v>
      </c>
      <c r="H5" s="7"/>
      <c r="I5" s="7" t="str">
        <f t="shared" si="0"/>
        <v>(4, 2, 2020-06-21, 30),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x14ac:dyDescent="0.25">
      <c r="A6" s="4">
        <v>5</v>
      </c>
      <c r="B6" s="4">
        <v>5</v>
      </c>
      <c r="C6" s="4">
        <v>1</v>
      </c>
      <c r="D6" s="6">
        <v>43878</v>
      </c>
      <c r="E6" s="4">
        <v>30</v>
      </c>
      <c r="H6" s="7"/>
      <c r="I6" s="7" t="str">
        <f t="shared" si="0"/>
        <v>(5, 1, 2020-02-17, 30),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x14ac:dyDescent="0.25">
      <c r="A7" s="4">
        <v>6</v>
      </c>
      <c r="B7" s="4">
        <v>6</v>
      </c>
      <c r="C7" s="4">
        <v>4</v>
      </c>
      <c r="D7" s="6">
        <v>43942</v>
      </c>
      <c r="E7" s="4">
        <v>14</v>
      </c>
      <c r="H7" s="7"/>
      <c r="I7" s="7" t="str">
        <f t="shared" si="0"/>
        <v>(6, 4, 2020-04-21, 14),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x14ac:dyDescent="0.25">
      <c r="A8" s="4">
        <v>7</v>
      </c>
      <c r="B8" s="4">
        <v>2</v>
      </c>
      <c r="C8" s="4">
        <v>4</v>
      </c>
      <c r="D8" s="6">
        <v>43994</v>
      </c>
      <c r="E8" s="4">
        <v>14</v>
      </c>
      <c r="H8" s="7"/>
      <c r="I8" s="7" t="str">
        <f t="shared" si="0"/>
        <v>(2, 4, 2020-06-12, 14),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x14ac:dyDescent="0.25">
      <c r="A9" s="4">
        <v>8</v>
      </c>
      <c r="B9" s="4">
        <v>7</v>
      </c>
      <c r="C9" s="4">
        <v>5</v>
      </c>
      <c r="D9" s="6">
        <v>43934</v>
      </c>
      <c r="E9" s="4">
        <v>30</v>
      </c>
      <c r="H9" s="7"/>
      <c r="I9" s="7" t="str">
        <f t="shared" si="0"/>
        <v>(7, 5, 2020-04-13, 30),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5">
      <c r="A10" s="4">
        <v>9</v>
      </c>
      <c r="B10" s="4">
        <v>8</v>
      </c>
      <c r="C10" s="4">
        <v>4</v>
      </c>
      <c r="D10" s="6">
        <v>43957</v>
      </c>
      <c r="E10" s="4">
        <v>30</v>
      </c>
      <c r="H10" s="7"/>
      <c r="I10" s="7" t="str">
        <f t="shared" si="0"/>
        <v>(8, 4, 2020-05-06, 30),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4">
        <v>10</v>
      </c>
      <c r="B11" s="4">
        <v>2</v>
      </c>
      <c r="C11" s="4">
        <v>6</v>
      </c>
      <c r="D11" s="6">
        <v>43937</v>
      </c>
      <c r="E11" s="4">
        <v>30</v>
      </c>
      <c r="H11" s="7"/>
      <c r="I11" s="7" t="str">
        <f t="shared" si="0"/>
        <v>(2, 6, 2020-04-16, 30),</v>
      </c>
      <c r="J11" s="7"/>
      <c r="K11" s="7"/>
      <c r="L11" s="7"/>
      <c r="M11" s="7"/>
      <c r="N11" s="7"/>
      <c r="O11" s="8"/>
      <c r="P11" s="7"/>
      <c r="Q11" s="7"/>
      <c r="R11" s="7"/>
      <c r="S11" s="7"/>
      <c r="T11" s="7"/>
      <c r="U11" s="9"/>
      <c r="V11" s="7"/>
      <c r="W11" s="7"/>
      <c r="X11" s="7"/>
      <c r="Y11" s="7"/>
    </row>
    <row r="12" spans="1:25" x14ac:dyDescent="0.25">
      <c r="A12" s="4">
        <v>11</v>
      </c>
      <c r="B12" s="4">
        <v>3</v>
      </c>
      <c r="C12" s="4">
        <v>7</v>
      </c>
      <c r="D12" s="6">
        <v>44003</v>
      </c>
      <c r="E12" s="4">
        <v>7</v>
      </c>
      <c r="H12" s="7"/>
      <c r="I12" s="7" t="str">
        <f t="shared" si="0"/>
        <v>(3, 7, 2020-06-21, 7),</v>
      </c>
      <c r="J12" s="7"/>
      <c r="K12" s="7"/>
      <c r="L12" s="7"/>
      <c r="M12" s="7"/>
      <c r="N12" s="7"/>
      <c r="O12" s="8"/>
      <c r="P12" s="7"/>
      <c r="Q12" s="7"/>
      <c r="R12" s="7"/>
      <c r="S12" s="7"/>
      <c r="T12" s="7"/>
      <c r="U12" s="9"/>
      <c r="V12" s="7"/>
      <c r="W12" s="7"/>
      <c r="X12" s="7"/>
      <c r="Y12" s="7"/>
    </row>
    <row r="13" spans="1:25" x14ac:dyDescent="0.25">
      <c r="A13" s="4">
        <v>12</v>
      </c>
      <c r="B13" s="4">
        <v>5</v>
      </c>
      <c r="C13" s="4">
        <v>8</v>
      </c>
      <c r="D13" s="6">
        <v>43852</v>
      </c>
      <c r="E13" s="4">
        <v>14</v>
      </c>
      <c r="H13" s="7"/>
      <c r="I13" s="7" t="str">
        <f t="shared" si="0"/>
        <v>(5, 8, 2020-01-22, 14),</v>
      </c>
      <c r="J13" s="7"/>
      <c r="K13" s="7"/>
      <c r="L13" s="7"/>
      <c r="M13" s="7"/>
      <c r="N13" s="7"/>
      <c r="O13" s="8"/>
      <c r="P13" s="7"/>
      <c r="Q13" s="7"/>
      <c r="R13" s="7"/>
      <c r="S13" s="7"/>
      <c r="T13" s="7"/>
      <c r="U13" s="9"/>
      <c r="V13" s="7"/>
      <c r="W13" s="7"/>
      <c r="X13" s="7"/>
      <c r="Y13" s="7"/>
    </row>
    <row r="14" spans="1:25" x14ac:dyDescent="0.25">
      <c r="A14" s="4">
        <v>13</v>
      </c>
      <c r="B14" s="4">
        <v>9</v>
      </c>
      <c r="C14" s="4">
        <v>7</v>
      </c>
      <c r="D14" s="6">
        <v>43936</v>
      </c>
      <c r="E14" s="4">
        <v>60</v>
      </c>
      <c r="H14" s="7"/>
      <c r="I14" s="7" t="str">
        <f t="shared" si="0"/>
        <v>(9, 7, 2020-04-15, 60),</v>
      </c>
      <c r="J14" s="7"/>
      <c r="K14" s="7"/>
      <c r="L14" s="7"/>
      <c r="M14" s="7"/>
      <c r="N14" s="7"/>
      <c r="O14" s="8"/>
      <c r="P14" s="7"/>
      <c r="Q14" s="7"/>
      <c r="R14" s="7"/>
      <c r="S14" s="7"/>
      <c r="T14" s="7"/>
      <c r="U14" s="9"/>
      <c r="V14" s="7"/>
      <c r="W14" s="7"/>
      <c r="X14" s="7"/>
      <c r="Y14" s="7"/>
    </row>
    <row r="15" spans="1:25" x14ac:dyDescent="0.25">
      <c r="A15" s="4">
        <v>14</v>
      </c>
      <c r="B15" s="4">
        <v>3</v>
      </c>
      <c r="C15" s="4">
        <v>8</v>
      </c>
      <c r="D15" s="6">
        <v>44017</v>
      </c>
      <c r="E15" s="4">
        <v>14</v>
      </c>
      <c r="H15" s="7"/>
      <c r="I15" s="7" t="str">
        <f t="shared" si="0"/>
        <v>(3, 8, 2020-07-05, 14),</v>
      </c>
      <c r="J15" s="7"/>
      <c r="K15" s="7"/>
      <c r="L15" s="7"/>
      <c r="M15" s="7"/>
      <c r="N15" s="7"/>
      <c r="O15" s="8"/>
      <c r="P15" s="7"/>
      <c r="Q15" s="7"/>
      <c r="R15" s="7"/>
      <c r="S15" s="7"/>
      <c r="T15" s="7"/>
      <c r="U15" s="9"/>
      <c r="V15" s="7"/>
      <c r="W15" s="7"/>
      <c r="X15" s="7"/>
      <c r="Y15" s="7"/>
    </row>
    <row r="16" spans="1:25" x14ac:dyDescent="0.25">
      <c r="A16" s="4">
        <v>15</v>
      </c>
      <c r="B16" s="4">
        <v>4</v>
      </c>
      <c r="C16" s="4">
        <v>9</v>
      </c>
      <c r="D16" s="6">
        <v>43941</v>
      </c>
      <c r="E16" s="4">
        <v>60</v>
      </c>
      <c r="H16" s="7"/>
      <c r="I16" s="7" t="str">
        <f t="shared" si="0"/>
        <v>(4, 9, 2020-04-20, 60),</v>
      </c>
      <c r="J16" s="7"/>
      <c r="K16" s="7"/>
      <c r="L16" s="7"/>
      <c r="M16" s="7"/>
      <c r="N16" s="7"/>
      <c r="O16" s="8"/>
      <c r="P16" s="7"/>
      <c r="Q16" s="7"/>
      <c r="R16" s="7"/>
      <c r="S16" s="7"/>
      <c r="T16" s="7"/>
      <c r="U16" s="9"/>
      <c r="V16" s="7"/>
      <c r="W16" s="7"/>
      <c r="X16" s="7"/>
      <c r="Y16" s="7"/>
    </row>
    <row r="17" spans="1:25" x14ac:dyDescent="0.25">
      <c r="A17" s="4">
        <v>16</v>
      </c>
      <c r="B17" s="4">
        <v>7</v>
      </c>
      <c r="C17" s="4">
        <v>7</v>
      </c>
      <c r="D17" s="6">
        <v>43968</v>
      </c>
      <c r="E17" s="4">
        <v>7</v>
      </c>
      <c r="H17" s="7"/>
      <c r="I17" s="7" t="str">
        <f t="shared" si="0"/>
        <v>(7, 7, 2020-05-17, 7),</v>
      </c>
      <c r="J17" s="7"/>
      <c r="K17" s="7"/>
      <c r="L17" s="7"/>
      <c r="M17" s="7"/>
      <c r="N17" s="7"/>
      <c r="O17" s="8"/>
      <c r="P17" s="7"/>
      <c r="Q17" s="7"/>
      <c r="R17" s="7"/>
      <c r="S17" s="7"/>
      <c r="T17" s="7"/>
      <c r="U17" s="9"/>
      <c r="V17" s="7"/>
      <c r="W17" s="7"/>
      <c r="X17" s="7"/>
      <c r="Y17" s="7"/>
    </row>
    <row r="18" spans="1:25" x14ac:dyDescent="0.25">
      <c r="A18" s="4">
        <v>17</v>
      </c>
      <c r="B18" s="4">
        <v>1</v>
      </c>
      <c r="C18" s="4">
        <v>4</v>
      </c>
      <c r="D18" s="6">
        <v>43859</v>
      </c>
      <c r="E18" s="4">
        <v>14</v>
      </c>
      <c r="H18" s="7"/>
      <c r="I18" s="7" t="str">
        <f t="shared" si="0"/>
        <v>(1, 4, 2020-01-29, 14),</v>
      </c>
      <c r="J18" s="7"/>
      <c r="K18" s="7"/>
      <c r="L18" s="7"/>
      <c r="M18" s="7"/>
      <c r="N18" s="7"/>
      <c r="O18" s="8"/>
      <c r="P18" s="7"/>
      <c r="Q18" s="7"/>
      <c r="R18" s="7"/>
      <c r="S18" s="7"/>
      <c r="T18" s="7"/>
      <c r="U18" s="9"/>
      <c r="V18" s="7"/>
      <c r="W18" s="7"/>
      <c r="X18" s="7"/>
      <c r="Y18" s="7"/>
    </row>
    <row r="19" spans="1:25" x14ac:dyDescent="0.25">
      <c r="A19" s="4">
        <v>18</v>
      </c>
      <c r="B19" s="4">
        <v>10</v>
      </c>
      <c r="C19" s="4">
        <v>2</v>
      </c>
      <c r="D19" s="6">
        <v>43935</v>
      </c>
      <c r="E19" s="4">
        <v>14</v>
      </c>
      <c r="H19" s="7"/>
      <c r="I19" s="7" t="str">
        <f t="shared" si="0"/>
        <v>(10, 2, 2020-04-14, 14),</v>
      </c>
      <c r="J19" s="7"/>
      <c r="K19" s="7"/>
      <c r="L19" s="7"/>
      <c r="M19" s="7"/>
      <c r="N19" s="7"/>
      <c r="O19" s="8"/>
      <c r="P19" s="7"/>
      <c r="Q19" s="7"/>
      <c r="R19" s="7"/>
      <c r="S19" s="7"/>
      <c r="T19" s="7"/>
      <c r="U19" s="9"/>
      <c r="V19" s="7"/>
      <c r="W19" s="7"/>
      <c r="X19" s="7"/>
      <c r="Y19" s="7"/>
    </row>
    <row r="20" spans="1:25" x14ac:dyDescent="0.25">
      <c r="A20" s="4">
        <v>19</v>
      </c>
      <c r="B20" s="4">
        <v>8</v>
      </c>
      <c r="C20" s="4">
        <v>10</v>
      </c>
      <c r="D20" s="6">
        <v>43938</v>
      </c>
      <c r="E20" s="4">
        <v>14</v>
      </c>
      <c r="H20" s="7"/>
      <c r="I20" s="7" t="str">
        <f t="shared" si="0"/>
        <v>(8, 10, 2020-04-17, 14),</v>
      </c>
      <c r="J20" s="7"/>
      <c r="K20" s="7"/>
      <c r="L20" s="7"/>
      <c r="M20" s="7"/>
      <c r="N20" s="7"/>
      <c r="O20" s="8"/>
      <c r="P20" s="7"/>
      <c r="Q20" s="7"/>
      <c r="R20" s="7"/>
      <c r="S20" s="7"/>
      <c r="T20" s="7"/>
      <c r="U20" s="9"/>
      <c r="V20" s="7"/>
      <c r="W20" s="7"/>
      <c r="X20" s="7"/>
      <c r="Y20" s="7"/>
    </row>
    <row r="21" spans="1:25" x14ac:dyDescent="0.25">
      <c r="H21" s="7"/>
      <c r="I21" s="7"/>
      <c r="J21" s="7"/>
      <c r="K21" s="7"/>
      <c r="L21" s="7"/>
      <c r="M21" s="7"/>
      <c r="N21" s="7"/>
      <c r="O21" s="8"/>
      <c r="P21" s="7"/>
      <c r="Q21" s="7"/>
      <c r="R21" s="7"/>
      <c r="S21" s="7"/>
      <c r="T21" s="7"/>
      <c r="U21" s="9"/>
      <c r="V21" s="7"/>
      <c r="W21" s="7"/>
      <c r="X21" s="7"/>
      <c r="Y21" s="7"/>
    </row>
    <row r="22" spans="1:25" x14ac:dyDescent="0.25">
      <c r="H22" s="7"/>
      <c r="I22" s="7"/>
      <c r="J22" s="7"/>
      <c r="K22" s="7"/>
      <c r="L22" s="7"/>
      <c r="M22" s="7"/>
      <c r="N22" s="7"/>
      <c r="O22" s="8"/>
      <c r="P22" s="7"/>
      <c r="Q22" s="7"/>
      <c r="R22" s="7"/>
      <c r="S22" s="7"/>
      <c r="T22" s="7"/>
      <c r="U22" s="9"/>
      <c r="V22" s="7"/>
      <c r="W22" s="7"/>
      <c r="X22" s="7"/>
      <c r="Y22" s="7"/>
    </row>
    <row r="23" spans="1:25" x14ac:dyDescent="0.25">
      <c r="H23" s="7"/>
      <c r="I23" s="7"/>
      <c r="J23" s="7"/>
      <c r="K23" s="7"/>
      <c r="L23" s="7"/>
      <c r="M23" s="7"/>
      <c r="N23" s="7"/>
      <c r="O23" s="8"/>
      <c r="P23" s="7"/>
      <c r="Q23" s="7"/>
      <c r="R23" s="7"/>
      <c r="S23" s="7"/>
      <c r="T23" s="7"/>
      <c r="U23" s="9"/>
      <c r="V23" s="7"/>
      <c r="W23" s="7"/>
      <c r="X23" s="7"/>
      <c r="Y23" s="7"/>
    </row>
    <row r="24" spans="1:25" x14ac:dyDescent="0.25">
      <c r="H24" s="7"/>
      <c r="I24" s="7"/>
      <c r="J24" s="7"/>
      <c r="K24" s="7"/>
      <c r="L24" s="7"/>
      <c r="M24" s="7"/>
      <c r="N24" s="7"/>
      <c r="O24" s="8"/>
      <c r="P24" s="7"/>
      <c r="Q24" s="7"/>
      <c r="R24" s="7"/>
      <c r="S24" s="7"/>
      <c r="T24" s="7"/>
      <c r="U24" s="9"/>
      <c r="V24" s="7"/>
      <c r="W24" s="7"/>
      <c r="X24" s="7"/>
      <c r="Y24" s="7"/>
    </row>
    <row r="25" spans="1:25" x14ac:dyDescent="0.25">
      <c r="H25" s="7"/>
      <c r="I25" s="7"/>
      <c r="J25" s="7"/>
      <c r="K25" s="7"/>
      <c r="L25" s="7"/>
      <c r="M25" s="7"/>
      <c r="N25" s="7"/>
      <c r="O25" s="8"/>
      <c r="P25" s="7"/>
      <c r="Q25" s="7"/>
      <c r="R25" s="7"/>
      <c r="S25" s="7"/>
      <c r="T25" s="7"/>
      <c r="U25" s="9"/>
      <c r="V25" s="7"/>
      <c r="W25" s="7"/>
      <c r="X25" s="7"/>
      <c r="Y25" s="7"/>
    </row>
    <row r="26" spans="1:25" x14ac:dyDescent="0.25">
      <c r="F26" s="7"/>
      <c r="G26" s="7"/>
      <c r="H26" s="7"/>
      <c r="I26" s="7"/>
      <c r="J26" s="7"/>
      <c r="K26" s="7"/>
      <c r="L26" s="7"/>
      <c r="M26" s="7"/>
      <c r="N26" s="7"/>
      <c r="O26" s="8"/>
      <c r="P26" s="7"/>
      <c r="Q26" s="7"/>
      <c r="R26" s="7"/>
      <c r="S26" s="7"/>
      <c r="T26" s="7"/>
      <c r="U26" s="9"/>
      <c r="V26" s="7"/>
      <c r="W26" s="7"/>
      <c r="X26" s="7"/>
      <c r="Y26" s="7"/>
    </row>
    <row r="27" spans="1:25" x14ac:dyDescent="0.25">
      <c r="F27" s="7"/>
      <c r="G27" s="7"/>
      <c r="H27" s="7"/>
      <c r="I27" s="7"/>
      <c r="J27" s="7"/>
      <c r="K27" s="7"/>
      <c r="L27" s="7"/>
      <c r="M27" s="7"/>
      <c r="N27" s="7"/>
      <c r="O27" s="8"/>
      <c r="P27" s="7"/>
      <c r="Q27" s="7"/>
      <c r="R27" s="7"/>
      <c r="S27" s="7"/>
      <c r="T27" s="7"/>
      <c r="U27" s="9"/>
      <c r="V27" s="7"/>
      <c r="W27" s="7"/>
      <c r="X27" s="7"/>
      <c r="Y27" s="7"/>
    </row>
    <row r="28" spans="1:25" x14ac:dyDescent="0.25">
      <c r="F28" s="7"/>
      <c r="G28" s="7"/>
      <c r="H28" s="7"/>
      <c r="I28" s="7"/>
      <c r="J28" s="7"/>
      <c r="K28" s="7"/>
      <c r="L28" s="7"/>
      <c r="M28" s="7"/>
      <c r="N28" s="7"/>
      <c r="O28" s="8"/>
      <c r="P28" s="7"/>
      <c r="Q28" s="7"/>
      <c r="R28" s="7"/>
      <c r="S28" s="7"/>
      <c r="T28" s="7"/>
      <c r="U28" s="9"/>
      <c r="V28" s="7"/>
      <c r="W28" s="7"/>
      <c r="X28" s="7"/>
      <c r="Y28" s="7"/>
    </row>
    <row r="29" spans="1:25" x14ac:dyDescent="0.25">
      <c r="F29" s="7"/>
      <c r="G29" s="7"/>
      <c r="H29" s="7"/>
      <c r="I29" s="7"/>
      <c r="J29" s="7"/>
      <c r="K29" s="7"/>
      <c r="L29" s="7"/>
      <c r="M29" s="7"/>
      <c r="N29" s="7"/>
      <c r="O29" s="8"/>
      <c r="P29" s="7"/>
      <c r="Q29" s="7"/>
      <c r="R29" s="7"/>
      <c r="S29" s="7"/>
      <c r="T29" s="7"/>
      <c r="U29" s="9"/>
      <c r="V29" s="7"/>
      <c r="W29" s="7"/>
      <c r="X29" s="7"/>
      <c r="Y29" s="7"/>
    </row>
    <row r="30" spans="1:25" x14ac:dyDescent="0.25"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6:25" x14ac:dyDescent="0.25"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6:25" x14ac:dyDescent="0.25"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6"/>
  <sheetViews>
    <sheetView workbookViewId="0">
      <selection activeCell="G2" sqref="G2:G11"/>
    </sheetView>
  </sheetViews>
  <sheetFormatPr defaultRowHeight="15" x14ac:dyDescent="0.25"/>
  <cols>
    <col min="1" max="1" width="4.42578125" bestFit="1" customWidth="1"/>
    <col min="2" max="2" width="34.7109375" bestFit="1" customWidth="1"/>
    <col min="3" max="3" width="15.42578125" bestFit="1" customWidth="1"/>
    <col min="4" max="4" width="16" bestFit="1" customWidth="1"/>
  </cols>
  <sheetData>
    <row r="1" spans="1:7" x14ac:dyDescent="0.25">
      <c r="A1" s="4" t="s">
        <v>61</v>
      </c>
      <c r="B1" s="4" t="s">
        <v>26</v>
      </c>
      <c r="C1" s="4" t="s">
        <v>27</v>
      </c>
      <c r="D1" s="4" t="s">
        <v>28</v>
      </c>
    </row>
    <row r="2" spans="1:7" x14ac:dyDescent="0.25">
      <c r="A2" s="4">
        <v>1</v>
      </c>
      <c r="B2" s="4" t="s">
        <v>29</v>
      </c>
      <c r="C2" s="4">
        <v>2135</v>
      </c>
      <c r="D2" s="4">
        <v>449835</v>
      </c>
      <c r="G2" t="str">
        <f xml:space="preserve"> "('" &amp; B2 &amp; "', " &amp; C2 &amp; ", " &amp; D2 &amp; "),"</f>
        <v>('Шестаков Феликс Юрьевич', 2135, 449835),</v>
      </c>
    </row>
    <row r="3" spans="1:7" x14ac:dyDescent="0.25">
      <c r="A3" s="4">
        <v>2</v>
      </c>
      <c r="B3" s="4" t="s">
        <v>32</v>
      </c>
      <c r="C3" s="4">
        <v>2764</v>
      </c>
      <c r="D3" s="4">
        <v>168723</v>
      </c>
      <c r="G3" t="str">
        <f t="shared" ref="G3:G11" si="0" xml:space="preserve"> "('" &amp; B3 &amp; "', " &amp; C3 &amp; ", " &amp; D3 &amp; "),"</f>
        <v>('Степанов Аввакуум Константинович', 2764, 168723),</v>
      </c>
    </row>
    <row r="4" spans="1:7" x14ac:dyDescent="0.25">
      <c r="A4" s="4">
        <v>3</v>
      </c>
      <c r="B4" s="4" t="s">
        <v>30</v>
      </c>
      <c r="C4" s="4">
        <v>3628</v>
      </c>
      <c r="D4" s="4">
        <v>566373</v>
      </c>
      <c r="G4" t="str">
        <f t="shared" si="0"/>
        <v>('Родионов Карл Филатович', 3628, 566373),</v>
      </c>
    </row>
    <row r="5" spans="1:7" x14ac:dyDescent="0.25">
      <c r="A5" s="4">
        <v>4</v>
      </c>
      <c r="B5" s="4" t="s">
        <v>31</v>
      </c>
      <c r="C5" s="4">
        <v>2455</v>
      </c>
      <c r="D5" s="4">
        <v>503417</v>
      </c>
      <c r="G5" t="str">
        <f t="shared" si="0"/>
        <v>('Игнатов Александр Кимович', 2455, 503417),</v>
      </c>
    </row>
    <row r="6" spans="1:7" x14ac:dyDescent="0.25">
      <c r="A6" s="4">
        <v>5</v>
      </c>
      <c r="B6" s="4" t="s">
        <v>36</v>
      </c>
      <c r="C6" s="4">
        <v>3844</v>
      </c>
      <c r="D6" s="4">
        <v>307527</v>
      </c>
      <c r="G6" t="str">
        <f t="shared" si="0"/>
        <v>('Панов Варлаам Евсеевич', 3844, 307527),</v>
      </c>
    </row>
    <row r="7" spans="1:7" x14ac:dyDescent="0.25">
      <c r="A7" s="4">
        <v>6</v>
      </c>
      <c r="B7" s="4" t="s">
        <v>37</v>
      </c>
      <c r="C7" s="4">
        <v>3015</v>
      </c>
      <c r="D7" s="4">
        <v>898452</v>
      </c>
      <c r="G7" t="str">
        <f t="shared" si="0"/>
        <v>('Веселов Сергей Донатович', 3015, 898452),</v>
      </c>
    </row>
    <row r="8" spans="1:7" x14ac:dyDescent="0.25">
      <c r="A8" s="4">
        <v>7</v>
      </c>
      <c r="B8" s="4" t="s">
        <v>35</v>
      </c>
      <c r="C8" s="4">
        <v>3624</v>
      </c>
      <c r="D8" s="4">
        <v>582544</v>
      </c>
      <c r="G8" t="str">
        <f t="shared" si="0"/>
        <v>('Карпов Август Никитевич', 3624, 582544),</v>
      </c>
    </row>
    <row r="9" spans="1:7" x14ac:dyDescent="0.25">
      <c r="A9" s="4">
        <v>8</v>
      </c>
      <c r="B9" s="4" t="s">
        <v>34</v>
      </c>
      <c r="C9" s="4">
        <v>3496</v>
      </c>
      <c r="D9" s="4">
        <v>815274</v>
      </c>
      <c r="G9" t="str">
        <f t="shared" si="0"/>
        <v>('Лаврентьев Мечеслав Яковлевич', 3496, 815274),</v>
      </c>
    </row>
    <row r="10" spans="1:7" x14ac:dyDescent="0.25">
      <c r="A10" s="4">
        <v>9</v>
      </c>
      <c r="B10" s="4" t="s">
        <v>38</v>
      </c>
      <c r="C10" s="4">
        <v>2242</v>
      </c>
      <c r="D10" s="4">
        <v>258435</v>
      </c>
      <c r="G10" t="str">
        <f t="shared" si="0"/>
        <v>('Белозёров Ростислав Борисович', 2242, 258435),</v>
      </c>
    </row>
    <row r="11" spans="1:7" x14ac:dyDescent="0.25">
      <c r="A11" s="4">
        <v>10</v>
      </c>
      <c r="B11" s="4" t="s">
        <v>33</v>
      </c>
      <c r="C11" s="4">
        <v>3904</v>
      </c>
      <c r="D11" s="4">
        <v>753323</v>
      </c>
      <c r="G11" t="str">
        <f t="shared" si="0"/>
        <v>('Родионов Орест Адольфович', 3904, 753323),</v>
      </c>
    </row>
    <row r="13" spans="1:7" x14ac:dyDescent="0.25">
      <c r="A13" s="7"/>
      <c r="B13" s="7"/>
      <c r="C13" s="7"/>
      <c r="D13" s="7"/>
      <c r="E13" s="7"/>
    </row>
    <row r="14" spans="1:7" x14ac:dyDescent="0.25">
      <c r="A14" s="7"/>
      <c r="B14" s="7"/>
      <c r="C14" s="7"/>
      <c r="D14" s="7"/>
      <c r="E14" s="7"/>
    </row>
    <row r="15" spans="1:7" x14ac:dyDescent="0.25">
      <c r="A15" s="7"/>
      <c r="B15" s="7"/>
      <c r="C15" s="7"/>
      <c r="D15" s="7"/>
      <c r="E15" s="7"/>
    </row>
    <row r="16" spans="1:7" x14ac:dyDescent="0.25">
      <c r="A16" s="7"/>
      <c r="B16" s="7"/>
      <c r="C16" s="7"/>
      <c r="D16" s="7"/>
      <c r="E16" s="7"/>
    </row>
    <row r="17" spans="1:5" x14ac:dyDescent="0.25">
      <c r="A17" s="7"/>
      <c r="B17" s="7"/>
      <c r="C17" s="7"/>
      <c r="D17" s="7"/>
      <c r="E17" s="7"/>
    </row>
    <row r="18" spans="1:5" x14ac:dyDescent="0.25">
      <c r="A18" s="7"/>
      <c r="B18" s="7"/>
      <c r="C18" s="7"/>
      <c r="D18" s="7"/>
      <c r="E18" s="7"/>
    </row>
    <row r="19" spans="1:5" x14ac:dyDescent="0.25">
      <c r="A19" s="7"/>
      <c r="B19" s="7"/>
      <c r="C19" s="7"/>
      <c r="D19" s="7"/>
      <c r="E19" s="7"/>
    </row>
    <row r="20" spans="1:5" x14ac:dyDescent="0.25">
      <c r="A20" s="7"/>
      <c r="B20" s="7"/>
      <c r="C20" s="7"/>
      <c r="D20" s="7"/>
      <c r="E20" s="7"/>
    </row>
    <row r="21" spans="1:5" x14ac:dyDescent="0.25">
      <c r="A21" s="7"/>
      <c r="B21" s="7"/>
      <c r="C21" s="7"/>
      <c r="D21" s="7"/>
      <c r="E21" s="7"/>
    </row>
    <row r="22" spans="1:5" x14ac:dyDescent="0.25">
      <c r="A22" s="7"/>
      <c r="B22" s="7"/>
      <c r="C22" s="7"/>
      <c r="D22" s="7"/>
      <c r="E22" s="7"/>
    </row>
    <row r="23" spans="1:5" x14ac:dyDescent="0.25">
      <c r="A23" s="7"/>
      <c r="B23" s="7"/>
      <c r="C23" s="7"/>
      <c r="D23" s="7"/>
      <c r="E23" s="7"/>
    </row>
    <row r="24" spans="1:5" x14ac:dyDescent="0.25">
      <c r="A24" s="7"/>
      <c r="B24" s="7"/>
      <c r="C24" s="7"/>
      <c r="D24" s="7"/>
      <c r="E24" s="7"/>
    </row>
    <row r="25" spans="1:5" x14ac:dyDescent="0.25">
      <c r="A25" s="7"/>
      <c r="B25" s="7"/>
      <c r="C25" s="7"/>
      <c r="D25" s="7"/>
      <c r="E25" s="7"/>
    </row>
    <row r="26" spans="1:5" x14ac:dyDescent="0.25">
      <c r="A26" s="7"/>
      <c r="B26" s="7"/>
      <c r="C26" s="7"/>
      <c r="D26" s="7"/>
      <c r="E26" s="7"/>
    </row>
  </sheetData>
  <sortState ref="A2:D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1D7D1-3495-428D-A4CE-231704AF6FF1}">
  <dimension ref="A1:F20"/>
  <sheetViews>
    <sheetView tabSelected="1" workbookViewId="0">
      <selection activeCell="F2" sqref="F2:F20"/>
    </sheetView>
  </sheetViews>
  <sheetFormatPr defaultRowHeight="15" x14ac:dyDescent="0.25"/>
  <cols>
    <col min="2" max="2" width="23.85546875" bestFit="1" customWidth="1"/>
    <col min="3" max="3" width="12.140625" bestFit="1" customWidth="1"/>
    <col min="4" max="4" width="9.7109375" bestFit="1" customWidth="1"/>
  </cols>
  <sheetData>
    <row r="1" spans="1:6" x14ac:dyDescent="0.25">
      <c r="A1" s="4" t="s">
        <v>61</v>
      </c>
      <c r="B1" s="4" t="s">
        <v>82</v>
      </c>
      <c r="C1" s="4" t="s">
        <v>83</v>
      </c>
    </row>
    <row r="2" spans="1:6" x14ac:dyDescent="0.25">
      <c r="A2" s="4">
        <v>1</v>
      </c>
      <c r="B2" s="4">
        <v>1</v>
      </c>
      <c r="C2" s="4">
        <v>1</v>
      </c>
      <c r="F2" t="str">
        <f>"(" &amp; B2 &amp; ", " &amp; C2 &amp; "),"</f>
        <v>(1, 1),</v>
      </c>
    </row>
    <row r="3" spans="1:6" x14ac:dyDescent="0.25">
      <c r="A3" s="4">
        <v>2</v>
      </c>
      <c r="B3" s="4">
        <v>2</v>
      </c>
      <c r="C3" s="4">
        <v>2</v>
      </c>
      <c r="F3" t="str">
        <f t="shared" ref="F3:F20" si="0">"(" &amp; B3 &amp; ", " &amp; C3 &amp; "),"</f>
        <v>(2, 2),</v>
      </c>
    </row>
    <row r="4" spans="1:6" x14ac:dyDescent="0.25">
      <c r="A4" s="4">
        <v>3</v>
      </c>
      <c r="B4" s="4">
        <v>3</v>
      </c>
      <c r="C4" s="4">
        <v>3</v>
      </c>
      <c r="F4" t="str">
        <f t="shared" si="0"/>
        <v>(3, 3),</v>
      </c>
    </row>
    <row r="5" spans="1:6" x14ac:dyDescent="0.25">
      <c r="A5" s="4">
        <v>4</v>
      </c>
      <c r="B5" s="4">
        <v>4</v>
      </c>
      <c r="C5" s="4">
        <v>4</v>
      </c>
      <c r="F5" t="str">
        <f t="shared" si="0"/>
        <v>(4, 4),</v>
      </c>
    </row>
    <row r="6" spans="1:6" x14ac:dyDescent="0.25">
      <c r="A6" s="4">
        <v>5</v>
      </c>
      <c r="B6" s="4">
        <v>5</v>
      </c>
      <c r="C6" s="4">
        <v>5</v>
      </c>
      <c r="F6" t="str">
        <f t="shared" si="0"/>
        <v>(5, 5),</v>
      </c>
    </row>
    <row r="7" spans="1:6" x14ac:dyDescent="0.25">
      <c r="A7" s="4">
        <v>6</v>
      </c>
      <c r="B7" s="4">
        <v>6</v>
      </c>
      <c r="C7" s="4">
        <v>6</v>
      </c>
      <c r="F7" t="str">
        <f t="shared" si="0"/>
        <v>(6, 6),</v>
      </c>
    </row>
    <row r="8" spans="1:6" x14ac:dyDescent="0.25">
      <c r="A8" s="4">
        <v>7</v>
      </c>
      <c r="B8" s="4">
        <v>7</v>
      </c>
      <c r="C8" s="4">
        <v>7</v>
      </c>
      <c r="F8" t="str">
        <f t="shared" si="0"/>
        <v>(7, 7),</v>
      </c>
    </row>
    <row r="9" spans="1:6" x14ac:dyDescent="0.25">
      <c r="A9" s="4">
        <v>8</v>
      </c>
      <c r="B9" s="4">
        <v>8</v>
      </c>
      <c r="C9" s="4">
        <v>8</v>
      </c>
      <c r="F9" t="str">
        <f t="shared" si="0"/>
        <v>(8, 8),</v>
      </c>
    </row>
    <row r="10" spans="1:6" x14ac:dyDescent="0.25">
      <c r="A10" s="4">
        <v>9</v>
      </c>
      <c r="B10" s="4">
        <v>9</v>
      </c>
      <c r="C10" s="4">
        <v>2</v>
      </c>
      <c r="F10" t="str">
        <f t="shared" si="0"/>
        <v>(9, 2),</v>
      </c>
    </row>
    <row r="11" spans="1:6" x14ac:dyDescent="0.25">
      <c r="A11" s="4">
        <v>10</v>
      </c>
      <c r="B11" s="4">
        <v>10</v>
      </c>
      <c r="C11" s="4">
        <v>2</v>
      </c>
      <c r="F11" t="str">
        <f t="shared" si="0"/>
        <v>(10, 2),</v>
      </c>
    </row>
    <row r="12" spans="1:6" x14ac:dyDescent="0.25">
      <c r="A12" s="4">
        <v>11</v>
      </c>
      <c r="B12" s="4">
        <v>11</v>
      </c>
      <c r="C12" s="4">
        <v>3</v>
      </c>
      <c r="F12" t="str">
        <f t="shared" si="0"/>
        <v>(11, 3),</v>
      </c>
    </row>
    <row r="13" spans="1:6" x14ac:dyDescent="0.25">
      <c r="A13" s="4">
        <v>12</v>
      </c>
      <c r="B13" s="4">
        <v>12</v>
      </c>
      <c r="C13" s="4">
        <v>5</v>
      </c>
      <c r="F13" t="str">
        <f t="shared" si="0"/>
        <v>(12, 5),</v>
      </c>
    </row>
    <row r="14" spans="1:6" x14ac:dyDescent="0.25">
      <c r="A14" s="4">
        <v>13</v>
      </c>
      <c r="B14" s="4">
        <v>13</v>
      </c>
      <c r="C14" s="4">
        <v>4</v>
      </c>
      <c r="F14" t="str">
        <f t="shared" si="0"/>
        <v>(13, 4),</v>
      </c>
    </row>
    <row r="15" spans="1:6" x14ac:dyDescent="0.25">
      <c r="A15" s="4">
        <v>14</v>
      </c>
      <c r="B15" s="4">
        <v>14</v>
      </c>
      <c r="C15" s="4">
        <v>3</v>
      </c>
      <c r="F15" t="str">
        <f t="shared" si="0"/>
        <v>(14, 3),</v>
      </c>
    </row>
    <row r="16" spans="1:6" x14ac:dyDescent="0.25">
      <c r="A16" s="4">
        <v>15</v>
      </c>
      <c r="B16" s="4">
        <v>15</v>
      </c>
      <c r="C16" s="4">
        <v>4</v>
      </c>
      <c r="F16" t="str">
        <f t="shared" si="0"/>
        <v>(15, 4),</v>
      </c>
    </row>
    <row r="17" spans="1:6" x14ac:dyDescent="0.25">
      <c r="A17" s="4">
        <v>16</v>
      </c>
      <c r="B17" s="4">
        <v>16</v>
      </c>
      <c r="C17" s="4">
        <v>8</v>
      </c>
      <c r="F17" t="str">
        <f t="shared" si="0"/>
        <v>(16, 8),</v>
      </c>
    </row>
    <row r="18" spans="1:6" x14ac:dyDescent="0.25">
      <c r="A18" s="4">
        <v>17</v>
      </c>
      <c r="B18" s="4">
        <v>17</v>
      </c>
      <c r="C18" s="4">
        <v>1</v>
      </c>
      <c r="F18" t="str">
        <f t="shared" si="0"/>
        <v>(17, 1),</v>
      </c>
    </row>
    <row r="19" spans="1:6" x14ac:dyDescent="0.25">
      <c r="A19" s="4">
        <v>18</v>
      </c>
      <c r="B19" s="4">
        <v>18</v>
      </c>
      <c r="C19" s="4">
        <v>9</v>
      </c>
      <c r="F19" t="str">
        <f t="shared" si="0"/>
        <v>(18, 9),</v>
      </c>
    </row>
    <row r="20" spans="1:6" x14ac:dyDescent="0.25">
      <c r="A20" s="4">
        <v>19</v>
      </c>
      <c r="B20" s="4">
        <v>19</v>
      </c>
      <c r="C20" s="4">
        <v>2</v>
      </c>
      <c r="F20" t="str">
        <f t="shared" si="0"/>
        <v>(19, 2),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workbookViewId="0">
      <selection activeCell="E2" sqref="E2:E11"/>
    </sheetView>
  </sheetViews>
  <sheetFormatPr defaultRowHeight="15" x14ac:dyDescent="0.25"/>
  <cols>
    <col min="1" max="1" width="4.42578125" bestFit="1" customWidth="1"/>
    <col min="2" max="2" width="17.42578125" bestFit="1" customWidth="1"/>
    <col min="3" max="3" width="67.42578125" bestFit="1" customWidth="1"/>
    <col min="5" max="5" width="89" bestFit="1" customWidth="1"/>
  </cols>
  <sheetData>
    <row r="1" spans="1:5" x14ac:dyDescent="0.25">
      <c r="A1" s="4" t="s">
        <v>61</v>
      </c>
      <c r="B1" s="4" t="s">
        <v>40</v>
      </c>
      <c r="C1" s="4" t="s">
        <v>39</v>
      </c>
      <c r="D1" s="7"/>
    </row>
    <row r="2" spans="1:5" x14ac:dyDescent="0.25">
      <c r="A2" s="4">
        <v>1</v>
      </c>
      <c r="B2" s="4" t="s">
        <v>56</v>
      </c>
      <c r="C2" s="4" t="s">
        <v>46</v>
      </c>
      <c r="D2" s="7"/>
      <c r="E2" t="str">
        <f t="shared" ref="E2:E11" si="0" xml:space="preserve"> "('" &amp; B2 &amp; "', '" &amp; C2 &amp; "'),"</f>
        <v>('ЧелнокМонстр', '904375, Рязанская область, город Зарайск, ул. Сталина, 35'),</v>
      </c>
    </row>
    <row r="3" spans="1:5" x14ac:dyDescent="0.25">
      <c r="A3" s="4">
        <v>2</v>
      </c>
      <c r="B3" s="4" t="s">
        <v>52</v>
      </c>
      <c r="C3" s="4" t="s">
        <v>42</v>
      </c>
      <c r="D3" s="7"/>
      <c r="E3" t="str">
        <f t="shared" si="0"/>
        <v>('ЛабКорма', '571918, Самарская область, город Коломна, спуск Гагарина, 61'),</v>
      </c>
    </row>
    <row r="4" spans="1:5" x14ac:dyDescent="0.25">
      <c r="A4" s="4">
        <v>3</v>
      </c>
      <c r="B4" s="4" t="s">
        <v>54</v>
      </c>
      <c r="C4" s="4" t="s">
        <v>44</v>
      </c>
      <c r="D4" s="7"/>
      <c r="E4" t="str">
        <f t="shared" si="0"/>
        <v>('ЛабРадар', '364103, Свердловская область, город Воскресенск, проезд Гагарина, 75'),</v>
      </c>
    </row>
    <row r="5" spans="1:5" x14ac:dyDescent="0.25">
      <c r="A5" s="4">
        <v>4</v>
      </c>
      <c r="B5" s="4" t="s">
        <v>55</v>
      </c>
      <c r="C5" s="4" t="s">
        <v>45</v>
      </c>
      <c r="D5" s="7"/>
      <c r="E5" t="str">
        <f t="shared" si="0"/>
        <v>('Силбиг', '668122, Курская область, город Талдом, пр. Космонавтов, 29'),</v>
      </c>
    </row>
    <row r="6" spans="1:5" x14ac:dyDescent="0.25">
      <c r="A6" s="4">
        <v>5</v>
      </c>
      <c r="B6" s="4" t="s">
        <v>58</v>
      </c>
      <c r="C6" s="4" t="s">
        <v>48</v>
      </c>
      <c r="D6" s="7"/>
      <c r="E6" t="str">
        <f t="shared" si="0"/>
        <v>('Векторперевозка', '991191, Пензенская область, город Лотошино, наб. Домодедовская, 82'),</v>
      </c>
    </row>
    <row r="7" spans="1:5" x14ac:dyDescent="0.25">
      <c r="A7" s="4">
        <v>6</v>
      </c>
      <c r="B7" s="4" t="s">
        <v>59</v>
      </c>
      <c r="C7" s="4" t="s">
        <v>49</v>
      </c>
      <c r="D7" s="7"/>
      <c r="E7" t="str">
        <f t="shared" si="0"/>
        <v>('ПарусКонсалт', '989257, Курганская область, город Дмитров, въезд Славы, 62'),</v>
      </c>
    </row>
    <row r="8" spans="1:5" x14ac:dyDescent="0.25">
      <c r="A8" s="4">
        <v>7</v>
      </c>
      <c r="B8" s="4" t="s">
        <v>53</v>
      </c>
      <c r="C8" s="4" t="s">
        <v>43</v>
      </c>
      <c r="D8" s="7"/>
      <c r="E8" t="str">
        <f t="shared" si="0"/>
        <v>('ПеревозкаАльянс', '233714, Псковская область, город Щёлково, бульвар Будапештсткая, 68'),</v>
      </c>
    </row>
    <row r="9" spans="1:5" x14ac:dyDescent="0.25">
      <c r="A9" s="4">
        <v>8</v>
      </c>
      <c r="B9" s="4" t="s">
        <v>51</v>
      </c>
      <c r="C9" s="4" t="s">
        <v>41</v>
      </c>
      <c r="D9" s="7"/>
      <c r="E9" t="str">
        <f t="shared" si="0"/>
        <v>('МегаПеревозка', '755529, Амурская область, город Чехов, бульвар Гагарина, 80'),</v>
      </c>
    </row>
    <row r="10" spans="1:5" x14ac:dyDescent="0.25">
      <c r="A10" s="4">
        <v>9</v>
      </c>
      <c r="B10" s="4" t="s">
        <v>57</v>
      </c>
      <c r="C10" s="4" t="s">
        <v>47</v>
      </c>
      <c r="D10" s="7"/>
      <c r="E10" t="str">
        <f t="shared" si="0"/>
        <v>('Кимслед', '581930, Омская область, город Луховицы, въезд Чехова, 35'),</v>
      </c>
    </row>
    <row r="11" spans="1:5" x14ac:dyDescent="0.25">
      <c r="A11" s="4">
        <v>10</v>
      </c>
      <c r="B11" s="4" t="s">
        <v>60</v>
      </c>
      <c r="C11" s="4" t="s">
        <v>50</v>
      </c>
      <c r="D11" s="7"/>
      <c r="E11" t="str">
        <f t="shared" si="0"/>
        <v>('ХотШлюз', '179308, Тюменская область, город Щёлково, пл. Ломоносова, 01'),</v>
      </c>
    </row>
    <row r="12" spans="1:5" x14ac:dyDescent="0.25">
      <c r="A12" s="7"/>
      <c r="B12" s="7"/>
      <c r="C12" s="7"/>
      <c r="D12" s="7"/>
    </row>
    <row r="13" spans="1:5" x14ac:dyDescent="0.25">
      <c r="A13" s="7"/>
      <c r="B13" s="7"/>
      <c r="C13" s="7"/>
      <c r="D13" s="7"/>
    </row>
    <row r="14" spans="1:5" x14ac:dyDescent="0.25">
      <c r="A14" s="7"/>
      <c r="B14" s="7"/>
      <c r="C14" s="7"/>
      <c r="D14" s="7"/>
    </row>
    <row r="15" spans="1:5" x14ac:dyDescent="0.25">
      <c r="A15" s="7"/>
      <c r="B15" s="7"/>
      <c r="C15" s="7"/>
      <c r="D15" s="7"/>
    </row>
    <row r="16" spans="1:5" x14ac:dyDescent="0.25">
      <c r="A16" s="7"/>
      <c r="B16" s="7"/>
      <c r="C16" s="7"/>
      <c r="D16" s="7"/>
    </row>
    <row r="17" spans="1:4" x14ac:dyDescent="0.25">
      <c r="A17" s="7"/>
      <c r="B17" s="7"/>
      <c r="C17" s="7"/>
      <c r="D17" s="7"/>
    </row>
    <row r="18" spans="1:4" x14ac:dyDescent="0.25">
      <c r="A18" s="7"/>
      <c r="B18" s="7"/>
      <c r="C18" s="7"/>
      <c r="D18" s="7"/>
    </row>
    <row r="19" spans="1:4" x14ac:dyDescent="0.25">
      <c r="A19" s="7"/>
      <c r="B19" s="7"/>
      <c r="C19" s="7"/>
      <c r="D19" s="7"/>
    </row>
    <row r="20" spans="1:4" x14ac:dyDescent="0.25">
      <c r="A20" s="7"/>
      <c r="B20" s="7"/>
      <c r="C20" s="7"/>
      <c r="D20" s="7"/>
    </row>
    <row r="21" spans="1:4" x14ac:dyDescent="0.25">
      <c r="A21" s="7"/>
      <c r="B21" s="7"/>
      <c r="C21" s="7"/>
      <c r="D21" s="7"/>
    </row>
    <row r="22" spans="1:4" x14ac:dyDescent="0.25">
      <c r="A22" s="7"/>
      <c r="B22" s="7"/>
      <c r="C22" s="7"/>
      <c r="D22" s="7"/>
    </row>
    <row r="23" spans="1:4" x14ac:dyDescent="0.25">
      <c r="A23" s="7"/>
      <c r="B23" s="7"/>
      <c r="C23" s="7"/>
      <c r="D23" s="7"/>
    </row>
    <row r="24" spans="1:4" x14ac:dyDescent="0.25">
      <c r="A24" s="7"/>
      <c r="B24" s="7"/>
      <c r="C24" s="7"/>
      <c r="D24" s="7"/>
    </row>
    <row r="25" spans="1:4" x14ac:dyDescent="0.25">
      <c r="A25" s="7"/>
      <c r="B25" s="7"/>
      <c r="C25" s="7"/>
      <c r="D25" s="7"/>
    </row>
  </sheetData>
  <sortState ref="A2:C1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Данные в общем виде</vt:lpstr>
      <vt:lpstr>1НФ</vt:lpstr>
      <vt:lpstr>Автомобиль</vt:lpstr>
      <vt:lpstr>АвтомобильКлиент</vt:lpstr>
      <vt:lpstr>Клиент</vt:lpstr>
      <vt:lpstr>АвтомобильКлиентПрокат</vt:lpstr>
      <vt:lpstr>Прокат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Houndrace Horman</dc:creator>
  <cp:lastModifiedBy>Houndrace Horman</cp:lastModifiedBy>
  <dcterms:created xsi:type="dcterms:W3CDTF">2022-03-08T08:52:12Z</dcterms:created>
  <dcterms:modified xsi:type="dcterms:W3CDTF">2022-03-13T15:09:35Z</dcterms:modified>
</cp:coreProperties>
</file>