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 D\PFE\MFI\Files\"/>
    </mc:Choice>
  </mc:AlternateContent>
  <xr:revisionPtr revIDLastSave="0" documentId="13_ncr:1_{567EDD99-CC1B-431C-AD3A-2455DCC4FDC6}" xr6:coauthVersionLast="47" xr6:coauthVersionMax="47" xr10:uidLastSave="{00000000-0000-0000-0000-000000000000}"/>
  <bookViews>
    <workbookView xWindow="-120" yWindow="-120" windowWidth="20730" windowHeight="11160" xr2:uid="{A6A43B3A-53CB-42B1-896C-52B79EAF1B56}"/>
  </bookViews>
  <sheets>
    <sheet name="Feuil1" sheetId="1" r:id="rId1"/>
  </sheets>
  <externalReferences>
    <externalReference r:id="rId2"/>
  </externalReferences>
  <definedNames>
    <definedName name="_xlnm._FilterDatabase" localSheetId="0" hidden="1">Feuil1!$B$1:$R$1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R11" i="1" s="1"/>
  <c r="F11" i="1"/>
  <c r="B11" i="1"/>
  <c r="Q10" i="1"/>
  <c r="R10" i="1" s="1"/>
  <c r="F10" i="1"/>
  <c r="B10" i="1"/>
  <c r="Q9" i="1"/>
  <c r="R9" i="1" s="1"/>
  <c r="F9" i="1"/>
  <c r="B9" i="1"/>
  <c r="F8" i="1"/>
  <c r="B8" i="1"/>
  <c r="Q7" i="1"/>
  <c r="R7" i="1" s="1"/>
  <c r="F7" i="1"/>
  <c r="B7" i="1"/>
  <c r="Q6" i="1"/>
  <c r="R6" i="1" s="1"/>
  <c r="B6" i="1"/>
  <c r="Q5" i="1"/>
  <c r="R5" i="1" s="1"/>
  <c r="F5" i="1"/>
  <c r="B5" i="1"/>
  <c r="Q4" i="1"/>
  <c r="R4" i="1" s="1"/>
  <c r="F4" i="1"/>
  <c r="B4" i="1"/>
  <c r="Q3" i="1"/>
  <c r="R3" i="1" s="1"/>
  <c r="F3" i="1"/>
  <c r="B3" i="1"/>
  <c r="Q2" i="1"/>
  <c r="R2" i="1" s="1"/>
  <c r="F2" i="1"/>
  <c r="B2" i="1"/>
</calcChain>
</file>

<file path=xl/sharedStrings.xml><?xml version="1.0" encoding="utf-8"?>
<sst xmlns="http://schemas.openxmlformats.org/spreadsheetml/2006/main" count="134" uniqueCount="58">
  <si>
    <t>Nothing to highlight</t>
  </si>
  <si>
    <t>Direct</t>
  </si>
  <si>
    <t>EL MASMOUDI</t>
  </si>
  <si>
    <t>ABDEL JAOUAD</t>
  </si>
  <si>
    <t>XJX Sewing</t>
  </si>
  <si>
    <t>Homme</t>
  </si>
  <si>
    <t>CDD</t>
  </si>
  <si>
    <t>TBD</t>
  </si>
  <si>
    <t>sewing</t>
  </si>
  <si>
    <t>FSC 2</t>
  </si>
  <si>
    <t>C</t>
  </si>
  <si>
    <t>ABDERAZZAK</t>
  </si>
  <si>
    <t>ABDELADIM</t>
  </si>
  <si>
    <t>A</t>
  </si>
  <si>
    <t>Preparation</t>
  </si>
  <si>
    <t xml:space="preserve">BENSAR </t>
  </si>
  <si>
    <t>ABDELALI</t>
  </si>
  <si>
    <t xml:space="preserve">Couture normale </t>
  </si>
  <si>
    <t>B</t>
  </si>
  <si>
    <t>Depart</t>
  </si>
  <si>
    <t>EL -FAZAZI</t>
  </si>
  <si>
    <t>RHN Assembly</t>
  </si>
  <si>
    <t>ANAPEC</t>
  </si>
  <si>
    <t>Assemblage</t>
  </si>
  <si>
    <t>ADOUROU</t>
  </si>
  <si>
    <t>LAHCEN</t>
  </si>
  <si>
    <t>RHN sewing operator RSC</t>
  </si>
  <si>
    <t>BEN ABDELHAK</t>
  </si>
  <si>
    <t>ABDELAZIZ</t>
  </si>
  <si>
    <t>OVER -8</t>
  </si>
  <si>
    <t>equa</t>
  </si>
  <si>
    <t>ID</t>
  </si>
  <si>
    <t>Matricule</t>
  </si>
  <si>
    <t>Statut</t>
  </si>
  <si>
    <t>Cost center</t>
  </si>
  <si>
    <t>LAST NAME</t>
  </si>
  <si>
    <t>First Name</t>
  </si>
  <si>
    <t>Zone</t>
  </si>
  <si>
    <t xml:space="preserve">gender </t>
  </si>
  <si>
    <t>Contract Type</t>
  </si>
  <si>
    <t xml:space="preserve">Workstation numbr </t>
  </si>
  <si>
    <t>Workstation type</t>
  </si>
  <si>
    <t>Line</t>
  </si>
  <si>
    <t>Group</t>
  </si>
  <si>
    <t xml:space="preserve">Startinh date </t>
  </si>
  <si>
    <t>1 ere period</t>
  </si>
  <si>
    <t>2 eme priod</t>
  </si>
  <si>
    <t>Départ</t>
  </si>
  <si>
    <t>GHAJGHOJ</t>
  </si>
  <si>
    <t>depart</t>
  </si>
  <si>
    <t>ATTARIUAS</t>
  </si>
  <si>
    <t>Training</t>
  </si>
  <si>
    <t>ROUCHDI</t>
  </si>
  <si>
    <t>AMINE</t>
  </si>
  <si>
    <t xml:space="preserve">EL BAHRI </t>
  </si>
  <si>
    <t xml:space="preserve">ABDELAZIZ </t>
  </si>
  <si>
    <t>Wire Insert</t>
  </si>
  <si>
    <t>RSB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</si>
</sst>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\-mmm;@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5"/>
      <color theme="1"/>
      <name val="72"/>
      <family val="2"/>
    </font>
    <font>
      <b/>
      <sz val="5"/>
      <color theme="0"/>
      <name val="72"/>
      <family val="2"/>
    </font>
    <font>
      <b/>
      <sz val="5"/>
      <color rgb="FF000000"/>
      <name val="72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59999389629810485"/>
      </patternFill>
    </fill>
    <fill>
      <patternFill patternType="solid">
        <fgColor theme="8" tint="-0.499984740745262"/>
        <bgColor theme="4" tint="0.59999389629810485"/>
      </patternFill>
    </fill>
    <fill>
      <patternFill patternType="solid">
        <fgColor theme="4" tint="-0.499984740745262"/>
        <bgColor theme="4" tint="0.59999389629810485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 style="dotted">
        <color theme="4" tint="0.39997558519241921"/>
      </left>
      <right style="dotted">
        <color theme="4" tint="0.39997558519241921"/>
      </right>
      <top style="dotted">
        <color theme="4" tint="0.39997558519241921"/>
      </top>
      <bottom style="dotted">
        <color theme="4" tint="0.39997558519241921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/>
      <top style="thin">
        <color theme="4" tint="0.5999938962981048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 style="medium">
        <color theme="4" tint="0.39997558519241921"/>
      </left>
      <right style="medium">
        <color theme="4" tint="0.39997558519241921"/>
      </right>
      <top style="thin">
        <color theme="4" tint="0.59999389629810485"/>
      </top>
      <bottom/>
      <diagonal/>
    </border>
    <border>
      <left/>
      <right/>
      <top style="thin">
        <color theme="4" tint="0.59999389629810485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/>
  </cellStyleXfs>
  <cellXfs count="30">
    <xf numFmtId="0" fontId="0" fillId="0" borderId="0" xfId="0"/>
    <xf numFmtId="0" fontId="3" fillId="2" borderId="2" xfId="2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 wrapText="1"/>
    </xf>
    <xf numFmtId="0" fontId="3" fillId="3" borderId="3" xfId="2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3" xfId="2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3" xfId="1" applyFont="1" applyFill="1" applyBorder="1" applyAlignment="1">
      <alignment horizontal="center" vertical="center" wrapText="1"/>
    </xf>
    <xf numFmtId="164" fontId="3" fillId="4" borderId="3" xfId="1" applyNumberFormat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vertical="center" wrapText="1"/>
    </xf>
    <xf numFmtId="14" fontId="3" fillId="3" borderId="3" xfId="2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3" fillId="5" borderId="3" xfId="2" applyFont="1" applyFill="1" applyBorder="1" applyAlignment="1">
      <alignment horizontal="center" vertical="center" wrapText="1"/>
    </xf>
    <xf numFmtId="0" fontId="3" fillId="3" borderId="3" xfId="2" applyFont="1" applyFill="1" applyBorder="1" applyAlignment="1">
      <alignment horizontal="left" vertical="center"/>
    </xf>
    <xf numFmtId="0" fontId="3" fillId="5" borderId="3" xfId="2" applyFont="1" applyFill="1" applyBorder="1" applyAlignment="1">
      <alignment horizontal="center" vertical="center"/>
    </xf>
    <xf numFmtId="14" fontId="3" fillId="4" borderId="3" xfId="1" applyNumberFormat="1" applyFont="1" applyFill="1" applyBorder="1" applyAlignment="1">
      <alignment horizontal="center" vertical="center" wrapText="1"/>
    </xf>
    <xf numFmtId="14" fontId="4" fillId="6" borderId="4" xfId="2" applyNumberFormat="1" applyFont="1" applyFill="1" applyBorder="1" applyAlignment="1">
      <alignment horizontal="center" vertical="center" wrapText="1"/>
    </xf>
    <xf numFmtId="14" fontId="4" fillId="7" borderId="5" xfId="2" applyNumberFormat="1" applyFont="1" applyFill="1" applyBorder="1" applyAlignment="1">
      <alignment horizontal="center" vertical="center" wrapText="1"/>
    </xf>
    <xf numFmtId="14" fontId="4" fillId="7" borderId="6" xfId="2" applyNumberFormat="1" applyFont="1" applyFill="1" applyBorder="1" applyAlignment="1">
      <alignment horizontal="center" vertical="center" wrapText="1"/>
    </xf>
    <xf numFmtId="14" fontId="4" fillId="7" borderId="6" xfId="2" applyNumberFormat="1" applyFont="1" applyFill="1" applyBorder="1" applyAlignment="1">
      <alignment horizontal="left" vertical="center" wrapText="1"/>
    </xf>
    <xf numFmtId="14" fontId="4" fillId="7" borderId="6" xfId="2" applyNumberFormat="1" applyFont="1" applyFill="1" applyBorder="1" applyAlignment="1">
      <alignment vertical="center" wrapText="1"/>
    </xf>
    <xf numFmtId="14" fontId="4" fillId="7" borderId="7" xfId="2" applyNumberFormat="1" applyFont="1" applyFill="1" applyBorder="1" applyAlignment="1">
      <alignment horizontal="center" vertical="center" wrapText="1"/>
    </xf>
    <xf numFmtId="14" fontId="4" fillId="7" borderId="4" xfId="2" applyNumberFormat="1" applyFont="1" applyFill="1" applyBorder="1" applyAlignment="1">
      <alignment horizontal="center" vertical="center" wrapText="1"/>
    </xf>
    <xf numFmtId="14" fontId="4" fillId="7" borderId="4" xfId="2" applyNumberFormat="1" applyFont="1" applyFill="1" applyBorder="1" applyAlignment="1">
      <alignment vertical="center" wrapText="1"/>
    </xf>
    <xf numFmtId="0" fontId="4" fillId="7" borderId="8" xfId="2" applyFont="1" applyFill="1" applyBorder="1" applyAlignment="1">
      <alignment horizontal="center" vertical="center" wrapText="1"/>
    </xf>
    <xf numFmtId="0" fontId="4" fillId="7" borderId="9" xfId="2" applyFont="1" applyFill="1" applyBorder="1" applyAlignment="1">
      <alignment horizontal="center" vertical="center" wrapText="1"/>
    </xf>
    <xf numFmtId="0" fontId="3" fillId="3" borderId="3" xfId="2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1223273E-1957-4C06-968E-951CB6AD6C25}"/>
    <cellStyle name="Titre 3" xfId="1" builtinId="18"/>
  </cellStyles>
  <dxfs count="10">
    <dxf>
      <fill>
        <patternFill>
          <bgColor rgb="FF00B0F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%20D\PFE\MFI\Files\Data%20Cover%20&amp;%20seat%20assembly%20headecount%20%202023.xlsx" TargetMode="External"/><Relationship Id="rId1" Type="http://schemas.openxmlformats.org/officeDocument/2006/relationships/externalLinkPath" Target="Data%20Cover%20&amp;%20seat%20assembly%20headecount%20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Departs (2)"/>
      <sheetName val="CYCLE TIME Decembre 2023"/>
      <sheetName val="Syntese week "/>
      <sheetName val="DATA Source"/>
      <sheetName val="Tableux cd"/>
      <sheetName val="departeurs 2023"/>
      <sheetName val="Total production"/>
      <sheetName val="target production"/>
      <sheetName val="HOURS BY LINE"/>
      <sheetName val="Sheet3"/>
      <sheetName val="working time 2023"/>
      <sheetName val="TEAM LEADERS"/>
      <sheetName val="FILTER FOR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83">
          <cell r="E183" t="str">
            <v>Cutting</v>
          </cell>
          <cell r="F183">
            <v>71010132</v>
          </cell>
        </row>
        <row r="184">
          <cell r="E184" t="str">
            <v>Devlepement</v>
          </cell>
          <cell r="F184">
            <v>71010256</v>
          </cell>
        </row>
        <row r="185">
          <cell r="E185" t="str">
            <v>RHN Assembly</v>
          </cell>
          <cell r="F185">
            <v>71010102</v>
          </cell>
        </row>
        <row r="186">
          <cell r="E186" t="str">
            <v>RHN Sewing</v>
          </cell>
          <cell r="F186">
            <v>71010145</v>
          </cell>
        </row>
        <row r="187">
          <cell r="E187" t="str">
            <v>XJX Sewing</v>
          </cell>
          <cell r="F187">
            <v>71010131</v>
          </cell>
        </row>
        <row r="188">
          <cell r="E188" t="str">
            <v>Logistic</v>
          </cell>
          <cell r="F188">
            <v>71010209</v>
          </cell>
        </row>
        <row r="189">
          <cell r="E189" t="str">
            <v>Mangement</v>
          </cell>
          <cell r="F189">
            <v>71010204</v>
          </cell>
        </row>
        <row r="190">
          <cell r="E190" t="str">
            <v>Training</v>
          </cell>
          <cell r="F190">
            <v>71010255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3980-8B76-49D5-B455-37EE2FE05CA9}">
  <dimension ref="A1:R11"/>
  <sheetViews>
    <sheetView tabSelected="1" zoomScale="150" workbookViewId="0">
      <selection activeCell="F14" sqref="F14"/>
    </sheetView>
  </sheetViews>
  <sheetFormatPr baseColWidth="10" defaultRowHeight="15" x14ac:dyDescent="0.25"/>
  <sheetData>
    <row r="1" spans="1:18" ht="16.5" x14ac:dyDescent="0.25">
      <c r="A1" s="20" t="s">
        <v>31</v>
      </c>
      <c r="B1" s="18" t="s">
        <v>30</v>
      </c>
      <c r="C1" s="19" t="s">
        <v>0</v>
      </c>
      <c r="D1" s="20" t="s">
        <v>32</v>
      </c>
      <c r="E1" s="20" t="s">
        <v>33</v>
      </c>
      <c r="F1" s="20" t="s">
        <v>34</v>
      </c>
      <c r="G1" s="21" t="s">
        <v>35</v>
      </c>
      <c r="H1" s="21" t="s">
        <v>36</v>
      </c>
      <c r="I1" s="22" t="s">
        <v>37</v>
      </c>
      <c r="J1" s="23" t="s">
        <v>38</v>
      </c>
      <c r="K1" s="24" t="s">
        <v>39</v>
      </c>
      <c r="L1" s="24" t="s">
        <v>40</v>
      </c>
      <c r="M1" s="24" t="s">
        <v>41</v>
      </c>
      <c r="N1" s="25" t="s">
        <v>42</v>
      </c>
      <c r="O1" s="26" t="s">
        <v>43</v>
      </c>
      <c r="P1" s="27" t="s">
        <v>44</v>
      </c>
      <c r="Q1" s="27" t="s">
        <v>45</v>
      </c>
      <c r="R1" s="27" t="s">
        <v>46</v>
      </c>
    </row>
    <row r="2" spans="1:18" x14ac:dyDescent="0.25">
      <c r="A2" s="3">
        <v>24394</v>
      </c>
      <c r="B2" s="1" t="str">
        <f t="shared" ref="B2:B11" si="0">O2&amp;" "&amp;N2</f>
        <v>C FSC 2</v>
      </c>
      <c r="C2" s="2" t="s">
        <v>0</v>
      </c>
      <c r="D2" s="3">
        <v>11255</v>
      </c>
      <c r="E2" s="3" t="s">
        <v>1</v>
      </c>
      <c r="F2" s="5">
        <f>VLOOKUP(I2,'[1]FILTER FOR DATA'!$E$183:$F$300,2,0)</f>
        <v>71010131</v>
      </c>
      <c r="G2" s="4" t="s">
        <v>2</v>
      </c>
      <c r="H2" s="4" t="s">
        <v>3</v>
      </c>
      <c r="I2" s="6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7" t="s">
        <v>9</v>
      </c>
      <c r="O2" s="8" t="s">
        <v>10</v>
      </c>
      <c r="P2" s="9">
        <v>44788</v>
      </c>
      <c r="Q2" s="9">
        <f t="shared" ref="Q2:R5" si="1">EDATE(P2,6)</f>
        <v>44972</v>
      </c>
      <c r="R2" s="9">
        <f t="shared" si="1"/>
        <v>45153</v>
      </c>
    </row>
    <row r="3" spans="1:18" x14ac:dyDescent="0.25">
      <c r="A3" s="3">
        <v>24567</v>
      </c>
      <c r="B3" s="1" t="str">
        <f t="shared" si="0"/>
        <v>A Preparation</v>
      </c>
      <c r="C3" s="2" t="s">
        <v>0</v>
      </c>
      <c r="D3" s="3">
        <v>11405</v>
      </c>
      <c r="E3" s="3" t="s">
        <v>1</v>
      </c>
      <c r="F3" s="5">
        <f>VLOOKUP(I3,'[1]FILTER FOR DATA'!$E$183:$F$300,2,0)</f>
        <v>71010131</v>
      </c>
      <c r="G3" s="4" t="s">
        <v>11</v>
      </c>
      <c r="H3" s="4" t="s">
        <v>12</v>
      </c>
      <c r="I3" s="6" t="s">
        <v>4</v>
      </c>
      <c r="J3" s="3" t="s">
        <v>5</v>
      </c>
      <c r="K3" s="3" t="s">
        <v>6</v>
      </c>
      <c r="L3" s="3" t="s">
        <v>13</v>
      </c>
      <c r="M3" s="3" t="s">
        <v>14</v>
      </c>
      <c r="N3" s="6" t="s">
        <v>14</v>
      </c>
      <c r="O3" s="8" t="s">
        <v>13</v>
      </c>
      <c r="P3" s="9">
        <v>44806</v>
      </c>
      <c r="Q3" s="9">
        <f t="shared" si="1"/>
        <v>44987</v>
      </c>
      <c r="R3" s="9">
        <f t="shared" si="1"/>
        <v>45171</v>
      </c>
    </row>
    <row r="4" spans="1:18" x14ac:dyDescent="0.25">
      <c r="A4" s="3">
        <v>21327</v>
      </c>
      <c r="B4" s="1" t="str">
        <f t="shared" si="0"/>
        <v>B FSC 2</v>
      </c>
      <c r="C4" s="2" t="s">
        <v>0</v>
      </c>
      <c r="D4" s="3">
        <v>10610</v>
      </c>
      <c r="E4" s="3" t="s">
        <v>1</v>
      </c>
      <c r="F4" s="5">
        <f>VLOOKUP(I4,'[1]FILTER FOR DATA'!$E$183:$F$300,2,0)</f>
        <v>71010131</v>
      </c>
      <c r="G4" s="4" t="s">
        <v>15</v>
      </c>
      <c r="H4" s="4" t="s">
        <v>16</v>
      </c>
      <c r="I4" s="10" t="s">
        <v>4</v>
      </c>
      <c r="J4" s="3" t="s">
        <v>5</v>
      </c>
      <c r="K4" s="3" t="s">
        <v>6</v>
      </c>
      <c r="L4" s="3" t="s">
        <v>7</v>
      </c>
      <c r="M4" s="11" t="s">
        <v>17</v>
      </c>
      <c r="N4" s="7" t="s">
        <v>9</v>
      </c>
      <c r="O4" s="8" t="s">
        <v>18</v>
      </c>
      <c r="P4" s="9">
        <v>44168</v>
      </c>
      <c r="Q4" s="9">
        <f t="shared" si="1"/>
        <v>44350</v>
      </c>
      <c r="R4" s="9">
        <f t="shared" si="1"/>
        <v>44533</v>
      </c>
    </row>
    <row r="5" spans="1:18" x14ac:dyDescent="0.25">
      <c r="A5" s="12">
        <v>25241</v>
      </c>
      <c r="B5" s="1" t="str">
        <f t="shared" si="0"/>
        <v>C Depart</v>
      </c>
      <c r="C5" s="2" t="s">
        <v>19</v>
      </c>
      <c r="D5" s="12">
        <v>11544</v>
      </c>
      <c r="E5" s="3" t="s">
        <v>1</v>
      </c>
      <c r="F5" s="5">
        <f>VLOOKUP(I5,'[1]FILTER FOR DATA'!$E$183:$F$300,2,0)</f>
        <v>71010102</v>
      </c>
      <c r="G5" s="4" t="s">
        <v>20</v>
      </c>
      <c r="H5" s="4" t="s">
        <v>16</v>
      </c>
      <c r="I5" s="6" t="s">
        <v>21</v>
      </c>
      <c r="J5" s="13" t="s">
        <v>5</v>
      </c>
      <c r="K5" s="3" t="s">
        <v>22</v>
      </c>
      <c r="L5" s="3" t="s">
        <v>7</v>
      </c>
      <c r="M5" s="3" t="s">
        <v>23</v>
      </c>
      <c r="N5" s="7" t="s">
        <v>19</v>
      </c>
      <c r="O5" s="8" t="s">
        <v>10</v>
      </c>
      <c r="P5" s="9">
        <v>44901</v>
      </c>
      <c r="Q5" s="9">
        <f t="shared" si="1"/>
        <v>45083</v>
      </c>
      <c r="R5" s="9">
        <f t="shared" si="1"/>
        <v>45266</v>
      </c>
    </row>
    <row r="6" spans="1:18" ht="16.5" x14ac:dyDescent="0.25">
      <c r="A6" s="3">
        <v>26121</v>
      </c>
      <c r="B6" s="1" t="str">
        <f t="shared" si="0"/>
        <v>B RHN sewing operator RSC</v>
      </c>
      <c r="C6" s="2" t="s">
        <v>0</v>
      </c>
      <c r="D6" s="3" t="s">
        <v>7</v>
      </c>
      <c r="E6" s="14" t="s">
        <v>1</v>
      </c>
      <c r="F6" s="5">
        <v>71010131</v>
      </c>
      <c r="G6" s="15" t="s">
        <v>24</v>
      </c>
      <c r="H6" s="15" t="s">
        <v>25</v>
      </c>
      <c r="I6" s="6" t="s">
        <v>4</v>
      </c>
      <c r="J6" s="14" t="s">
        <v>5</v>
      </c>
      <c r="K6" s="16" t="s">
        <v>6</v>
      </c>
      <c r="L6" s="14" t="s">
        <v>7</v>
      </c>
      <c r="M6" s="14" t="s">
        <v>7</v>
      </c>
      <c r="N6" s="7" t="s">
        <v>26</v>
      </c>
      <c r="O6" s="8" t="s">
        <v>18</v>
      </c>
      <c r="P6" s="17">
        <v>45045</v>
      </c>
      <c r="Q6" s="9">
        <f>EDATE(P6,6)</f>
        <v>45228</v>
      </c>
      <c r="R6" s="9">
        <f>EDATE(Q6,6)</f>
        <v>45411</v>
      </c>
    </row>
    <row r="7" spans="1:18" x14ac:dyDescent="0.25">
      <c r="A7" s="3">
        <v>21287</v>
      </c>
      <c r="B7" s="1" t="str">
        <f t="shared" si="0"/>
        <v>C Preparation</v>
      </c>
      <c r="C7" s="2" t="s">
        <v>0</v>
      </c>
      <c r="D7" s="3">
        <v>10549</v>
      </c>
      <c r="E7" s="3" t="s">
        <v>1</v>
      </c>
      <c r="F7" s="5">
        <f>VLOOKUP(I7,'[1]FILTER FOR DATA'!$E$183:$F$300,2,0)</f>
        <v>71010131</v>
      </c>
      <c r="G7" s="4" t="s">
        <v>27</v>
      </c>
      <c r="H7" s="4" t="s">
        <v>28</v>
      </c>
      <c r="I7" s="6" t="s">
        <v>4</v>
      </c>
      <c r="J7" s="3" t="s">
        <v>5</v>
      </c>
      <c r="K7" s="3" t="s">
        <v>6</v>
      </c>
      <c r="L7" s="3" t="s">
        <v>18</v>
      </c>
      <c r="M7" s="3" t="s">
        <v>29</v>
      </c>
      <c r="N7" s="6" t="s">
        <v>14</v>
      </c>
      <c r="O7" s="8" t="s">
        <v>10</v>
      </c>
      <c r="P7" s="9">
        <v>44158</v>
      </c>
      <c r="Q7" s="9">
        <f>EDATE(P7,6)</f>
        <v>44339</v>
      </c>
      <c r="R7" s="9">
        <f>EDATE(Q7,6)</f>
        <v>44523</v>
      </c>
    </row>
    <row r="8" spans="1:18" x14ac:dyDescent="0.25">
      <c r="A8" s="3">
        <v>23799</v>
      </c>
      <c r="B8" s="1" t="str">
        <f t="shared" si="0"/>
        <v>B Depart</v>
      </c>
      <c r="C8" s="2" t="s">
        <v>47</v>
      </c>
      <c r="D8" s="3">
        <v>11114</v>
      </c>
      <c r="E8" s="3" t="s">
        <v>1</v>
      </c>
      <c r="F8" s="5">
        <f>VLOOKUP(I8,'[1]FILTER FOR DATA'!$E$183:$F$300,2,0)</f>
        <v>71010131</v>
      </c>
      <c r="G8" s="4" t="s">
        <v>48</v>
      </c>
      <c r="H8" s="4" t="s">
        <v>28</v>
      </c>
      <c r="I8" s="10" t="s">
        <v>4</v>
      </c>
      <c r="J8" s="3" t="s">
        <v>5</v>
      </c>
      <c r="K8" s="3" t="s">
        <v>6</v>
      </c>
      <c r="L8" s="3" t="s">
        <v>7</v>
      </c>
      <c r="M8" s="11" t="s">
        <v>7</v>
      </c>
      <c r="N8" s="7" t="s">
        <v>19</v>
      </c>
      <c r="O8" s="3" t="s">
        <v>18</v>
      </c>
      <c r="P8" s="9" t="s">
        <v>49</v>
      </c>
      <c r="Q8" s="9" t="s">
        <v>49</v>
      </c>
      <c r="R8" s="9" t="s">
        <v>49</v>
      </c>
    </row>
    <row r="9" spans="1:18" x14ac:dyDescent="0.25">
      <c r="A9" s="12">
        <v>25447</v>
      </c>
      <c r="B9" s="1" t="str">
        <f t="shared" si="0"/>
        <v>B depart</v>
      </c>
      <c r="C9" s="7" t="s">
        <v>49</v>
      </c>
      <c r="D9" s="12">
        <v>11583</v>
      </c>
      <c r="E9" s="3" t="s">
        <v>1</v>
      </c>
      <c r="F9" s="5">
        <f>VLOOKUP(I9,'[1]FILTER FOR DATA'!$E$183:$F$300,2,0)</f>
        <v>71010131</v>
      </c>
      <c r="G9" s="15" t="s">
        <v>50</v>
      </c>
      <c r="H9" s="15" t="s">
        <v>28</v>
      </c>
      <c r="I9" s="28" t="s">
        <v>4</v>
      </c>
      <c r="J9" s="13" t="s">
        <v>5</v>
      </c>
      <c r="K9" s="13" t="s">
        <v>6</v>
      </c>
      <c r="L9" s="3" t="s">
        <v>7</v>
      </c>
      <c r="M9" s="13" t="s">
        <v>51</v>
      </c>
      <c r="N9" s="7" t="s">
        <v>49</v>
      </c>
      <c r="O9" s="8" t="s">
        <v>18</v>
      </c>
      <c r="P9" s="9">
        <v>44957</v>
      </c>
      <c r="Q9" s="9">
        <f t="shared" ref="Q9:R11" si="2">EDATE(P9,6)</f>
        <v>45138</v>
      </c>
      <c r="R9" s="9">
        <f t="shared" si="2"/>
        <v>45322</v>
      </c>
    </row>
    <row r="10" spans="1:18" ht="16.5" x14ac:dyDescent="0.25">
      <c r="A10" s="12" t="s">
        <v>7</v>
      </c>
      <c r="B10" s="1" t="str">
        <f t="shared" si="0"/>
        <v>B RHN sewing operator RSC</v>
      </c>
      <c r="C10" s="2" t="s">
        <v>0</v>
      </c>
      <c r="D10" s="12" t="s">
        <v>7</v>
      </c>
      <c r="E10" s="14" t="s">
        <v>1</v>
      </c>
      <c r="F10" s="5">
        <f>VLOOKUP(I10,'[1]FILTER FOR DATA'!$E$183:$F$300,2,0)</f>
        <v>71010131</v>
      </c>
      <c r="G10" s="29" t="s">
        <v>52</v>
      </c>
      <c r="H10" s="29" t="s">
        <v>53</v>
      </c>
      <c r="I10" s="6" t="s">
        <v>4</v>
      </c>
      <c r="J10" s="14" t="s">
        <v>5</v>
      </c>
      <c r="K10" s="16" t="s">
        <v>6</v>
      </c>
      <c r="L10" s="14" t="s">
        <v>7</v>
      </c>
      <c r="M10" s="14" t="s">
        <v>7</v>
      </c>
      <c r="N10" s="7" t="s">
        <v>26</v>
      </c>
      <c r="O10" s="8" t="s">
        <v>18</v>
      </c>
      <c r="P10" s="17">
        <v>45051</v>
      </c>
      <c r="Q10" s="9">
        <f t="shared" si="2"/>
        <v>45235</v>
      </c>
      <c r="R10" s="9">
        <f t="shared" si="2"/>
        <v>45417</v>
      </c>
    </row>
    <row r="11" spans="1:18" x14ac:dyDescent="0.25">
      <c r="A11" s="3">
        <v>22634</v>
      </c>
      <c r="B11" s="1" t="str">
        <f t="shared" si="0"/>
        <v>B RSB</v>
      </c>
      <c r="C11" s="2" t="s">
        <v>0</v>
      </c>
      <c r="D11" s="3">
        <v>10991</v>
      </c>
      <c r="E11" s="3" t="s">
        <v>1</v>
      </c>
      <c r="F11" s="5">
        <f>VLOOKUP(I11,'[1]FILTER FOR DATA'!$E$183:$F$300,2,0)</f>
        <v>71010131</v>
      </c>
      <c r="G11" s="4" t="s">
        <v>54</v>
      </c>
      <c r="H11" s="4" t="s">
        <v>55</v>
      </c>
      <c r="I11" s="6" t="s">
        <v>4</v>
      </c>
      <c r="J11" s="3" t="s">
        <v>5</v>
      </c>
      <c r="K11" s="3" t="s">
        <v>6</v>
      </c>
      <c r="L11" s="3" t="s">
        <v>7</v>
      </c>
      <c r="M11" s="3" t="s">
        <v>56</v>
      </c>
      <c r="N11" s="7" t="s">
        <v>57</v>
      </c>
      <c r="O11" s="8" t="s">
        <v>18</v>
      </c>
      <c r="P11" s="9">
        <v>44421</v>
      </c>
      <c r="Q11" s="9">
        <f t="shared" si="2"/>
        <v>44605</v>
      </c>
      <c r="R11" s="9">
        <f t="shared" si="2"/>
        <v>44786</v>
      </c>
    </row>
  </sheetData>
  <autoFilter ref="B1:R1" xr:uid="{CA923980-8B76-49D5-B455-37EE2FE05CA9}"/>
  <conditionalFormatting sqref="A1:A11">
    <cfRule type="cellIs" dxfId="9" priority="1" operator="equal">
      <formula>"TBD"</formula>
    </cfRule>
  </conditionalFormatting>
  <conditionalFormatting sqref="A1:R11">
    <cfRule type="cellIs" dxfId="8" priority="11" operator="equal">
      <formula>$RP$77</formula>
    </cfRule>
    <cfRule type="cellIs" dxfId="7" priority="12" operator="equal">
      <formula>$RT$194</formula>
    </cfRule>
    <cfRule type="cellIs" dxfId="6" priority="13" operator="equal">
      <formula>$RU$215</formula>
    </cfRule>
    <cfRule type="cellIs" dxfId="5" priority="14" operator="equal">
      <formula>$RT$76</formula>
    </cfRule>
    <cfRule type="cellIs" dxfId="4" priority="15" operator="equal">
      <formula>$RT$89</formula>
    </cfRule>
    <cfRule type="cellIs" dxfId="3" priority="16" operator="equal">
      <formula>$RT$48</formula>
    </cfRule>
    <cfRule type="cellIs" dxfId="2" priority="17" operator="equal">
      <formula>$RO$9</formula>
    </cfRule>
    <cfRule type="cellIs" dxfId="1" priority="18" operator="equal">
      <formula>$RS$5</formula>
    </cfRule>
  </conditionalFormatting>
  <conditionalFormatting sqref="A1:R11">
    <cfRule type="cellIs" dxfId="0" priority="27" operator="equal">
      <formula>$SA$4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Houssam Meftah</dc:creator>
  <cp:lastModifiedBy>Houssam Meftah</cp:lastModifiedBy>
  <dcterms:created xsi:type="dcterms:W3CDTF">2023-05-22T08:36:43Z</dcterms:created>
  <dcterms:modified xsi:type="dcterms:W3CDTF">2023-05-25T15:50:38Z</dcterms:modified>
</cp:coreProperties>
</file>