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百度同步盘\0常用文件\J教学资料\实验mooc\CPU实验\28条指令CPU任务\"/>
    </mc:Choice>
  </mc:AlternateContent>
  <bookViews>
    <workbookView xWindow="0" yWindow="465" windowWidth="28800" windowHeight="16125" activeTab="1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控制信号表达式生成!$A$2:$AJ$37</definedName>
    <definedName name="_xlnm._FilterDatabase" localSheetId="0" hidden="1">真值表!$A$1:$AI$25</definedName>
  </definedNames>
  <calcPr calcId="162913"/>
</workbook>
</file>

<file path=xl/calcChain.xml><?xml version="1.0" encoding="utf-8"?>
<calcChain xmlns="http://schemas.openxmlformats.org/spreadsheetml/2006/main">
  <c r="U18" i="2" l="1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U4" i="2"/>
  <c r="V4" i="2"/>
  <c r="W4" i="2"/>
  <c r="Y4" i="2"/>
  <c r="Z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U5" i="2"/>
  <c r="V5" i="2"/>
  <c r="W5" i="2"/>
  <c r="Y5" i="2"/>
  <c r="Z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U6" i="2"/>
  <c r="V6" i="2"/>
  <c r="W6" i="2"/>
  <c r="Y6" i="2"/>
  <c r="Z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U7" i="2"/>
  <c r="V7" i="2"/>
  <c r="W7" i="2"/>
  <c r="Y7" i="2"/>
  <c r="Z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U8" i="2"/>
  <c r="V8" i="2"/>
  <c r="W8" i="2"/>
  <c r="Y8" i="2"/>
  <c r="Z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U9" i="2"/>
  <c r="V9" i="2"/>
  <c r="W9" i="2"/>
  <c r="Y9" i="2"/>
  <c r="Z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U3" i="2"/>
  <c r="V3" i="2"/>
  <c r="W3" i="2"/>
  <c r="W44" i="2" s="1"/>
  <c r="W1" i="2" s="1"/>
  <c r="Y3" i="2"/>
  <c r="Z3" i="2"/>
  <c r="AB3" i="2"/>
  <c r="AC3" i="2"/>
  <c r="AC44" i="2" s="1"/>
  <c r="AC1" i="2" s="1"/>
  <c r="AD3" i="2"/>
  <c r="AD44" i="2" s="1"/>
  <c r="AD1" i="2" s="1"/>
  <c r="AE3" i="2"/>
  <c r="AF3" i="2"/>
  <c r="AG3" i="2"/>
  <c r="AH3" i="2"/>
  <c r="AH44" i="2" s="1"/>
  <c r="AH1" i="2" s="1"/>
  <c r="AI3" i="2"/>
  <c r="AJ3" i="2"/>
  <c r="AK3" i="2"/>
  <c r="AK44" i="2" s="1"/>
  <c r="AK1" i="2" s="1"/>
  <c r="AL3" i="2"/>
  <c r="AL44" i="2" s="1"/>
  <c r="AL1" i="2" s="1"/>
  <c r="AM3" i="2"/>
  <c r="AN3" i="2"/>
  <c r="AJ44" i="2" l="1"/>
  <c r="AJ1" i="2" s="1"/>
  <c r="AB44" i="2"/>
  <c r="AB1" i="2" s="1"/>
  <c r="V44" i="2"/>
  <c r="V1" i="2" s="1"/>
  <c r="AM44" i="2"/>
  <c r="AM1" i="2" s="1"/>
  <c r="AI44" i="2"/>
  <c r="AI1" i="2" s="1"/>
  <c r="AE44" i="2"/>
  <c r="AE1" i="2" s="1"/>
  <c r="Z44" i="2"/>
  <c r="Z1" i="2" s="1"/>
  <c r="U44" i="2"/>
  <c r="U1" i="2" s="1"/>
  <c r="AG44" i="2"/>
  <c r="AG1" i="2" s="1"/>
  <c r="AN44" i="2"/>
  <c r="AN1" i="2" s="1"/>
  <c r="AF44" i="2"/>
  <c r="AF1" i="2" s="1"/>
  <c r="Y44" i="2"/>
  <c r="Y1" i="2" s="1"/>
  <c r="R7" i="1"/>
  <c r="Q8" i="2" s="1"/>
  <c r="S7" i="1"/>
  <c r="R8" i="2" s="1"/>
  <c r="T7" i="1"/>
  <c r="S8" i="2" s="1"/>
  <c r="U7" i="1"/>
  <c r="T8" i="2" s="1"/>
  <c r="R8" i="1"/>
  <c r="Q9" i="2" s="1"/>
  <c r="S8" i="1"/>
  <c r="R9" i="2" s="1"/>
  <c r="T8" i="1"/>
  <c r="S9" i="2" s="1"/>
  <c r="U8" i="1"/>
  <c r="T9" i="2" s="1"/>
  <c r="R9" i="1"/>
  <c r="Q10" i="2" s="1"/>
  <c r="S9" i="1"/>
  <c r="R10" i="2" s="1"/>
  <c r="T9" i="1"/>
  <c r="S10" i="2" s="1"/>
  <c r="U9" i="1"/>
  <c r="T10" i="2" s="1"/>
  <c r="R10" i="1"/>
  <c r="Q11" i="2" s="1"/>
  <c r="S10" i="1"/>
  <c r="R11" i="2" s="1"/>
  <c r="T10" i="1"/>
  <c r="S11" i="2" s="1"/>
  <c r="U10" i="1"/>
  <c r="T11" i="2" s="1"/>
  <c r="R11" i="1"/>
  <c r="Q12" i="2" s="1"/>
  <c r="S11" i="1"/>
  <c r="R12" i="2" s="1"/>
  <c r="T11" i="1"/>
  <c r="S12" i="2" s="1"/>
  <c r="U11" i="1"/>
  <c r="T12" i="2" s="1"/>
  <c r="R12" i="1"/>
  <c r="Q13" i="2" s="1"/>
  <c r="S12" i="1"/>
  <c r="R13" i="2" s="1"/>
  <c r="T12" i="1"/>
  <c r="S13" i="2" s="1"/>
  <c r="U12" i="1"/>
  <c r="T13" i="2" s="1"/>
  <c r="R13" i="1"/>
  <c r="Q14" i="2" s="1"/>
  <c r="S13" i="1"/>
  <c r="R14" i="2" s="1"/>
  <c r="T13" i="1"/>
  <c r="S14" i="2" s="1"/>
  <c r="U13" i="1"/>
  <c r="T14" i="2" s="1"/>
  <c r="R14" i="1"/>
  <c r="Q15" i="2" s="1"/>
  <c r="S14" i="1"/>
  <c r="R15" i="2" s="1"/>
  <c r="T14" i="1"/>
  <c r="S15" i="2" s="1"/>
  <c r="U14" i="1"/>
  <c r="T15" i="2" s="1"/>
  <c r="R15" i="1"/>
  <c r="Q16" i="2" s="1"/>
  <c r="S15" i="1"/>
  <c r="R16" i="2" s="1"/>
  <c r="T15" i="1"/>
  <c r="S16" i="2" s="1"/>
  <c r="U15" i="1"/>
  <c r="T16" i="2" s="1"/>
  <c r="R16" i="1"/>
  <c r="Q17" i="2" s="1"/>
  <c r="S16" i="1"/>
  <c r="R17" i="2" s="1"/>
  <c r="T16" i="1"/>
  <c r="S17" i="2" s="1"/>
  <c r="U16" i="1"/>
  <c r="T17" i="2" s="1"/>
  <c r="R17" i="1"/>
  <c r="Q18" i="2" s="1"/>
  <c r="S17" i="1"/>
  <c r="R18" i="2" s="1"/>
  <c r="T17" i="1"/>
  <c r="S18" i="2" s="1"/>
  <c r="U17" i="1"/>
  <c r="T18" i="2" s="1"/>
  <c r="R18" i="1"/>
  <c r="Q19" i="2" s="1"/>
  <c r="S18" i="1"/>
  <c r="R19" i="2" s="1"/>
  <c r="T18" i="1"/>
  <c r="S19" i="2" s="1"/>
  <c r="U18" i="1"/>
  <c r="T19" i="2" s="1"/>
  <c r="R19" i="1"/>
  <c r="Q20" i="2" s="1"/>
  <c r="S19" i="1"/>
  <c r="R20" i="2" s="1"/>
  <c r="T19" i="1"/>
  <c r="S20" i="2" s="1"/>
  <c r="U19" i="1"/>
  <c r="T20" i="2" s="1"/>
  <c r="R20" i="1"/>
  <c r="Q21" i="2" s="1"/>
  <c r="S20" i="1"/>
  <c r="R21" i="2" s="1"/>
  <c r="T20" i="1"/>
  <c r="S21" i="2" s="1"/>
  <c r="U20" i="1"/>
  <c r="T21" i="2" s="1"/>
  <c r="R21" i="1"/>
  <c r="Q22" i="2" s="1"/>
  <c r="S21" i="1"/>
  <c r="R22" i="2" s="1"/>
  <c r="T21" i="1"/>
  <c r="S22" i="2" s="1"/>
  <c r="U21" i="1"/>
  <c r="T22" i="2" s="1"/>
  <c r="R22" i="1"/>
  <c r="Q23" i="2" s="1"/>
  <c r="S22" i="1"/>
  <c r="R23" i="2" s="1"/>
  <c r="T22" i="1"/>
  <c r="S23" i="2" s="1"/>
  <c r="U22" i="1"/>
  <c r="T23" i="2" s="1"/>
  <c r="R23" i="1"/>
  <c r="Q24" i="2" s="1"/>
  <c r="S23" i="1"/>
  <c r="R24" i="2" s="1"/>
  <c r="T23" i="1"/>
  <c r="S24" i="2" s="1"/>
  <c r="U23" i="1"/>
  <c r="T24" i="2" s="1"/>
  <c r="R24" i="1"/>
  <c r="Q25" i="2" s="1"/>
  <c r="S24" i="1"/>
  <c r="R25" i="2" s="1"/>
  <c r="T24" i="1"/>
  <c r="S25" i="2" s="1"/>
  <c r="U24" i="1"/>
  <c r="T25" i="2" s="1"/>
  <c r="R25" i="1"/>
  <c r="Q26" i="2" s="1"/>
  <c r="S25" i="1"/>
  <c r="R26" i="2" s="1"/>
  <c r="T25" i="1"/>
  <c r="S26" i="2" s="1"/>
  <c r="U25" i="1"/>
  <c r="T26" i="2" s="1"/>
  <c r="R26" i="1"/>
  <c r="Q27" i="2" s="1"/>
  <c r="S26" i="1"/>
  <c r="R27" i="2" s="1"/>
  <c r="T26" i="1"/>
  <c r="S27" i="2" s="1"/>
  <c r="U26" i="1"/>
  <c r="T27" i="2" s="1"/>
  <c r="R27" i="1"/>
  <c r="Q28" i="2" s="1"/>
  <c r="S27" i="1"/>
  <c r="R28" i="2" s="1"/>
  <c r="T27" i="1"/>
  <c r="S28" i="2" s="1"/>
  <c r="U27" i="1"/>
  <c r="T28" i="2" s="1"/>
  <c r="R28" i="1"/>
  <c r="Q29" i="2" s="1"/>
  <c r="S28" i="1"/>
  <c r="R29" i="2" s="1"/>
  <c r="T28" i="1"/>
  <c r="S29" i="2" s="1"/>
  <c r="U28" i="1"/>
  <c r="T29" i="2" s="1"/>
  <c r="R29" i="1"/>
  <c r="Q30" i="2" s="1"/>
  <c r="S29" i="1"/>
  <c r="R30" i="2" s="1"/>
  <c r="T29" i="1"/>
  <c r="S30" i="2" s="1"/>
  <c r="U29" i="1"/>
  <c r="T30" i="2" s="1"/>
  <c r="R30" i="1"/>
  <c r="Q31" i="2" s="1"/>
  <c r="S30" i="1"/>
  <c r="R31" i="2" s="1"/>
  <c r="T30" i="1"/>
  <c r="S31" i="2" s="1"/>
  <c r="U30" i="1"/>
  <c r="T31" i="2" s="1"/>
  <c r="R31" i="1"/>
  <c r="Q32" i="2" s="1"/>
  <c r="S31" i="1"/>
  <c r="R32" i="2" s="1"/>
  <c r="T31" i="1"/>
  <c r="S32" i="2" s="1"/>
  <c r="U31" i="1"/>
  <c r="T32" i="2" s="1"/>
  <c r="R32" i="1"/>
  <c r="Q33" i="2" s="1"/>
  <c r="S32" i="1"/>
  <c r="R33" i="2" s="1"/>
  <c r="T32" i="1"/>
  <c r="S33" i="2" s="1"/>
  <c r="U32" i="1"/>
  <c r="T33" i="2" s="1"/>
  <c r="R33" i="1"/>
  <c r="Q34" i="2" s="1"/>
  <c r="S33" i="1"/>
  <c r="R34" i="2" s="1"/>
  <c r="T33" i="1"/>
  <c r="S34" i="2" s="1"/>
  <c r="U33" i="1"/>
  <c r="T34" i="2" s="1"/>
  <c r="R34" i="1"/>
  <c r="Q35" i="2" s="1"/>
  <c r="S34" i="1"/>
  <c r="R35" i="2" s="1"/>
  <c r="T34" i="1"/>
  <c r="S35" i="2" s="1"/>
  <c r="U34" i="1"/>
  <c r="T35" i="2" s="1"/>
  <c r="R35" i="1"/>
  <c r="Q36" i="2" s="1"/>
  <c r="S35" i="1"/>
  <c r="R36" i="2" s="1"/>
  <c r="T35" i="1"/>
  <c r="S36" i="2" s="1"/>
  <c r="U35" i="1"/>
  <c r="T36" i="2" s="1"/>
  <c r="R36" i="1"/>
  <c r="Q37" i="2" s="1"/>
  <c r="S36" i="1"/>
  <c r="R37" i="2" s="1"/>
  <c r="T36" i="1"/>
  <c r="S37" i="2" s="1"/>
  <c r="U36" i="1"/>
  <c r="T37" i="2" s="1"/>
  <c r="R37" i="1"/>
  <c r="Q38" i="2" s="1"/>
  <c r="S37" i="1"/>
  <c r="R38" i="2" s="1"/>
  <c r="T37" i="1"/>
  <c r="S38" i="2" s="1"/>
  <c r="U37" i="1"/>
  <c r="T38" i="2" s="1"/>
  <c r="R38" i="1"/>
  <c r="Q39" i="2" s="1"/>
  <c r="S38" i="1"/>
  <c r="R39" i="2" s="1"/>
  <c r="T38" i="1"/>
  <c r="S39" i="2" s="1"/>
  <c r="U38" i="1"/>
  <c r="T39" i="2" s="1"/>
  <c r="R39" i="1"/>
  <c r="Q40" i="2" s="1"/>
  <c r="S39" i="1"/>
  <c r="R40" i="2" s="1"/>
  <c r="T39" i="1"/>
  <c r="S40" i="2" s="1"/>
  <c r="U39" i="1"/>
  <c r="T40" i="2" s="1"/>
  <c r="R40" i="1"/>
  <c r="Q41" i="2" s="1"/>
  <c r="S40" i="1"/>
  <c r="R41" i="2" s="1"/>
  <c r="T40" i="1"/>
  <c r="S41" i="2" s="1"/>
  <c r="U40" i="1"/>
  <c r="T41" i="2" s="1"/>
  <c r="R41" i="1"/>
  <c r="Q42" i="2" s="1"/>
  <c r="S41" i="1"/>
  <c r="R42" i="2" s="1"/>
  <c r="T41" i="1"/>
  <c r="S42" i="2" s="1"/>
  <c r="U41" i="1"/>
  <c r="T42" i="2" s="1"/>
  <c r="R3" i="1"/>
  <c r="Q4" i="2" s="1"/>
  <c r="S3" i="1"/>
  <c r="R4" i="2" s="1"/>
  <c r="T3" i="1"/>
  <c r="S4" i="2" s="1"/>
  <c r="U3" i="1"/>
  <c r="R4" i="1"/>
  <c r="Q5" i="2" s="1"/>
  <c r="S4" i="1"/>
  <c r="R5" i="2" s="1"/>
  <c r="T4" i="1"/>
  <c r="S5" i="2" s="1"/>
  <c r="U4" i="1"/>
  <c r="T5" i="2" s="1"/>
  <c r="R5" i="1"/>
  <c r="Q6" i="2" s="1"/>
  <c r="S5" i="1"/>
  <c r="T5" i="1"/>
  <c r="S6" i="2" s="1"/>
  <c r="U5" i="1"/>
  <c r="R6" i="1"/>
  <c r="Q7" i="2" s="1"/>
  <c r="S6" i="1"/>
  <c r="T6" i="1"/>
  <c r="S7" i="2" s="1"/>
  <c r="U6" i="1"/>
  <c r="U2" i="1"/>
  <c r="T3" i="2" s="1"/>
  <c r="T2" i="1"/>
  <c r="S3" i="2" s="1"/>
  <c r="S2" i="1"/>
  <c r="R3" i="2" s="1"/>
  <c r="R2" i="1"/>
  <c r="Q3" i="2" s="1"/>
  <c r="K3" i="1"/>
  <c r="L3" i="1"/>
  <c r="M3" i="1"/>
  <c r="N3" i="1"/>
  <c r="O3" i="1"/>
  <c r="P3" i="1"/>
  <c r="K4" i="1"/>
  <c r="L4" i="1"/>
  <c r="M4" i="1"/>
  <c r="N4" i="1"/>
  <c r="O4" i="1"/>
  <c r="P4" i="1"/>
  <c r="K5" i="1"/>
  <c r="L5" i="1"/>
  <c r="M5" i="1"/>
  <c r="N5" i="1"/>
  <c r="O5" i="1"/>
  <c r="P5" i="1"/>
  <c r="K6" i="1"/>
  <c r="L6" i="1"/>
  <c r="M6" i="1"/>
  <c r="N6" i="1"/>
  <c r="O6" i="1"/>
  <c r="P6" i="1"/>
  <c r="K7" i="1"/>
  <c r="L7" i="1"/>
  <c r="M7" i="1"/>
  <c r="N7" i="1"/>
  <c r="O7" i="1"/>
  <c r="P7" i="1"/>
  <c r="K8" i="1"/>
  <c r="L8" i="1"/>
  <c r="M8" i="1"/>
  <c r="N8" i="1"/>
  <c r="O8" i="1"/>
  <c r="P8" i="1"/>
  <c r="K9" i="1"/>
  <c r="L9" i="1"/>
  <c r="M9" i="1"/>
  <c r="N9" i="1"/>
  <c r="O9" i="1"/>
  <c r="P9" i="1"/>
  <c r="K10" i="1"/>
  <c r="L10" i="1"/>
  <c r="M10" i="1"/>
  <c r="N10" i="1"/>
  <c r="O10" i="1"/>
  <c r="P10" i="1"/>
  <c r="K11" i="1"/>
  <c r="L11" i="1"/>
  <c r="M11" i="1"/>
  <c r="N11" i="1"/>
  <c r="O11" i="1"/>
  <c r="P11" i="1"/>
  <c r="K12" i="1"/>
  <c r="L12" i="1"/>
  <c r="M12" i="1"/>
  <c r="N12" i="1"/>
  <c r="O12" i="1"/>
  <c r="P12" i="1"/>
  <c r="K13" i="1"/>
  <c r="L13" i="1"/>
  <c r="M13" i="1"/>
  <c r="N13" i="1"/>
  <c r="O13" i="1"/>
  <c r="P13" i="1"/>
  <c r="K14" i="1"/>
  <c r="L14" i="1"/>
  <c r="M14" i="1"/>
  <c r="N14" i="1"/>
  <c r="O14" i="1"/>
  <c r="P14" i="1"/>
  <c r="K15" i="1"/>
  <c r="L15" i="1"/>
  <c r="M15" i="1"/>
  <c r="N15" i="1"/>
  <c r="O15" i="1"/>
  <c r="P15" i="1"/>
  <c r="K16" i="1"/>
  <c r="L16" i="1"/>
  <c r="M16" i="1"/>
  <c r="N16" i="1"/>
  <c r="O16" i="1"/>
  <c r="P16" i="1"/>
  <c r="K17" i="1"/>
  <c r="L17" i="1"/>
  <c r="M17" i="1"/>
  <c r="N17" i="1"/>
  <c r="O17" i="1"/>
  <c r="P17" i="1"/>
  <c r="K18" i="1"/>
  <c r="L18" i="1"/>
  <c r="M18" i="1"/>
  <c r="N18" i="1"/>
  <c r="O18" i="1"/>
  <c r="P18" i="1"/>
  <c r="K19" i="1"/>
  <c r="L19" i="1"/>
  <c r="M19" i="1"/>
  <c r="N19" i="1"/>
  <c r="O19" i="1"/>
  <c r="P19" i="1"/>
  <c r="K20" i="1"/>
  <c r="L20" i="1"/>
  <c r="M20" i="1"/>
  <c r="N20" i="1"/>
  <c r="O20" i="1"/>
  <c r="P20" i="1"/>
  <c r="K21" i="1"/>
  <c r="L21" i="1"/>
  <c r="M21" i="1"/>
  <c r="N21" i="1"/>
  <c r="O21" i="1"/>
  <c r="P21" i="1"/>
  <c r="K22" i="1"/>
  <c r="L22" i="1"/>
  <c r="M22" i="1"/>
  <c r="N22" i="1"/>
  <c r="O22" i="1"/>
  <c r="P22" i="1"/>
  <c r="K23" i="1"/>
  <c r="L23" i="1"/>
  <c r="M23" i="1"/>
  <c r="N23" i="1"/>
  <c r="O23" i="1"/>
  <c r="P23" i="1"/>
  <c r="K24" i="1"/>
  <c r="L24" i="1"/>
  <c r="M24" i="1"/>
  <c r="N24" i="1"/>
  <c r="O24" i="1"/>
  <c r="P24" i="1"/>
  <c r="K25" i="1"/>
  <c r="L25" i="1"/>
  <c r="M25" i="1"/>
  <c r="N25" i="1"/>
  <c r="O25" i="1"/>
  <c r="P25" i="1"/>
  <c r="K26" i="1"/>
  <c r="L26" i="1"/>
  <c r="M26" i="1"/>
  <c r="N26" i="1"/>
  <c r="O26" i="1"/>
  <c r="P26" i="1"/>
  <c r="K27" i="1"/>
  <c r="L27" i="1"/>
  <c r="M27" i="1"/>
  <c r="N27" i="1"/>
  <c r="O27" i="1"/>
  <c r="P27" i="1"/>
  <c r="K28" i="1"/>
  <c r="L28" i="1"/>
  <c r="M28" i="1"/>
  <c r="N28" i="1"/>
  <c r="O28" i="1"/>
  <c r="P28" i="1"/>
  <c r="K29" i="1"/>
  <c r="L29" i="1"/>
  <c r="M29" i="1"/>
  <c r="N29" i="1"/>
  <c r="O29" i="1"/>
  <c r="P29" i="1"/>
  <c r="K30" i="1"/>
  <c r="L30" i="1"/>
  <c r="M30" i="1"/>
  <c r="N30" i="1"/>
  <c r="O30" i="1"/>
  <c r="P30" i="1"/>
  <c r="K31" i="1"/>
  <c r="L31" i="1"/>
  <c r="M31" i="1"/>
  <c r="N31" i="1"/>
  <c r="O31" i="1"/>
  <c r="P31" i="1"/>
  <c r="K32" i="1"/>
  <c r="L32" i="1"/>
  <c r="M32" i="1"/>
  <c r="N32" i="1"/>
  <c r="O32" i="1"/>
  <c r="P32" i="1"/>
  <c r="K33" i="1"/>
  <c r="L33" i="1"/>
  <c r="M33" i="1"/>
  <c r="N33" i="1"/>
  <c r="O33" i="1"/>
  <c r="P33" i="1"/>
  <c r="K34" i="1"/>
  <c r="L34" i="1"/>
  <c r="M34" i="1"/>
  <c r="N34" i="1"/>
  <c r="O34" i="1"/>
  <c r="P34" i="1"/>
  <c r="K35" i="1"/>
  <c r="L35" i="1"/>
  <c r="M35" i="1"/>
  <c r="N35" i="1"/>
  <c r="O35" i="1"/>
  <c r="P35" i="1"/>
  <c r="K36" i="1"/>
  <c r="L36" i="1"/>
  <c r="M36" i="1"/>
  <c r="N36" i="1"/>
  <c r="O36" i="1"/>
  <c r="P36" i="1"/>
  <c r="K37" i="1"/>
  <c r="L37" i="1"/>
  <c r="M37" i="1"/>
  <c r="N37" i="1"/>
  <c r="O37" i="1"/>
  <c r="P37" i="1"/>
  <c r="K38" i="1"/>
  <c r="L38" i="1"/>
  <c r="M38" i="1"/>
  <c r="N38" i="1"/>
  <c r="O38" i="1"/>
  <c r="P38" i="1"/>
  <c r="K39" i="1"/>
  <c r="L39" i="1"/>
  <c r="M39" i="1"/>
  <c r="N39" i="1"/>
  <c r="O39" i="1"/>
  <c r="P39" i="1"/>
  <c r="K40" i="1"/>
  <c r="L40" i="1"/>
  <c r="M40" i="1"/>
  <c r="N40" i="1"/>
  <c r="O40" i="1"/>
  <c r="P40" i="1"/>
  <c r="K41" i="1"/>
  <c r="L41" i="1"/>
  <c r="M41" i="1"/>
  <c r="N41" i="1"/>
  <c r="O41" i="1"/>
  <c r="P41" i="1"/>
  <c r="P2" i="1"/>
  <c r="O2" i="1"/>
  <c r="N2" i="1"/>
  <c r="M2" i="1"/>
  <c r="L2" i="1"/>
  <c r="K2" i="1"/>
  <c r="E26" i="1"/>
  <c r="F26" i="1"/>
  <c r="G26" i="1"/>
  <c r="H26" i="1"/>
  <c r="I26" i="1"/>
  <c r="J26" i="1"/>
  <c r="E27" i="1"/>
  <c r="F27" i="1"/>
  <c r="G27" i="1"/>
  <c r="H27" i="1"/>
  <c r="I27" i="1"/>
  <c r="J27" i="1"/>
  <c r="E28" i="1"/>
  <c r="F28" i="1"/>
  <c r="G28" i="1"/>
  <c r="H28" i="1"/>
  <c r="I28" i="1"/>
  <c r="J28" i="1"/>
  <c r="E29" i="1"/>
  <c r="F29" i="1"/>
  <c r="G29" i="1"/>
  <c r="H29" i="1"/>
  <c r="I29" i="1"/>
  <c r="J29" i="1"/>
  <c r="E30" i="1"/>
  <c r="F30" i="1"/>
  <c r="G30" i="1"/>
  <c r="H30" i="1"/>
  <c r="I30" i="1"/>
  <c r="J30" i="1"/>
  <c r="E31" i="1"/>
  <c r="F31" i="1"/>
  <c r="G31" i="1"/>
  <c r="H31" i="1"/>
  <c r="I31" i="1"/>
  <c r="J31" i="1"/>
  <c r="E32" i="1"/>
  <c r="F32" i="1"/>
  <c r="G32" i="1"/>
  <c r="H32" i="1"/>
  <c r="I32" i="1"/>
  <c r="J32" i="1"/>
  <c r="E33" i="1"/>
  <c r="F33" i="1"/>
  <c r="G33" i="1"/>
  <c r="H33" i="1"/>
  <c r="I33" i="1"/>
  <c r="J33" i="1"/>
  <c r="E34" i="1"/>
  <c r="F34" i="1"/>
  <c r="G34" i="1"/>
  <c r="H34" i="1"/>
  <c r="I34" i="1"/>
  <c r="J34" i="1"/>
  <c r="E35" i="1"/>
  <c r="F35" i="1"/>
  <c r="G35" i="1"/>
  <c r="H35" i="1"/>
  <c r="I35" i="1"/>
  <c r="J35" i="1"/>
  <c r="E36" i="1"/>
  <c r="F36" i="1"/>
  <c r="G36" i="1"/>
  <c r="H36" i="1"/>
  <c r="I36" i="1"/>
  <c r="J36" i="1"/>
  <c r="E37" i="1"/>
  <c r="F37" i="1"/>
  <c r="G37" i="1"/>
  <c r="H37" i="1"/>
  <c r="I37" i="1"/>
  <c r="J37" i="1"/>
  <c r="E38" i="1"/>
  <c r="F38" i="1"/>
  <c r="G38" i="1"/>
  <c r="H38" i="1"/>
  <c r="I38" i="1"/>
  <c r="J38" i="1"/>
  <c r="E39" i="1"/>
  <c r="F39" i="1"/>
  <c r="G39" i="1"/>
  <c r="H39" i="1"/>
  <c r="I39" i="1"/>
  <c r="J39" i="1"/>
  <c r="E40" i="1"/>
  <c r="F40" i="1"/>
  <c r="G40" i="1"/>
  <c r="H40" i="1"/>
  <c r="I40" i="1"/>
  <c r="J40" i="1"/>
  <c r="E41" i="1"/>
  <c r="F41" i="1"/>
  <c r="G41" i="1"/>
  <c r="H41" i="1"/>
  <c r="I41" i="1"/>
  <c r="J41" i="1"/>
  <c r="E3" i="1"/>
  <c r="F3" i="1"/>
  <c r="G3" i="1"/>
  <c r="H3" i="1"/>
  <c r="I3" i="1"/>
  <c r="J3" i="1"/>
  <c r="E4" i="1"/>
  <c r="F4" i="1"/>
  <c r="G4" i="1"/>
  <c r="H4" i="1"/>
  <c r="I4" i="1"/>
  <c r="J4" i="1"/>
  <c r="E5" i="1"/>
  <c r="F5" i="1"/>
  <c r="G5" i="1"/>
  <c r="H5" i="1"/>
  <c r="I5" i="1"/>
  <c r="J5" i="1"/>
  <c r="E6" i="1"/>
  <c r="F6" i="1"/>
  <c r="G6" i="1"/>
  <c r="H6" i="1"/>
  <c r="I6" i="1"/>
  <c r="J6" i="1"/>
  <c r="E7" i="1"/>
  <c r="F7" i="1"/>
  <c r="G7" i="1"/>
  <c r="H7" i="1"/>
  <c r="I7" i="1"/>
  <c r="J7" i="1"/>
  <c r="E8" i="1"/>
  <c r="F8" i="1"/>
  <c r="G8" i="1"/>
  <c r="H8" i="1"/>
  <c r="I8" i="1"/>
  <c r="J8" i="1"/>
  <c r="E9" i="1"/>
  <c r="F9" i="1"/>
  <c r="G9" i="1"/>
  <c r="H9" i="1"/>
  <c r="I9" i="1"/>
  <c r="J9" i="1"/>
  <c r="E10" i="1"/>
  <c r="F10" i="1"/>
  <c r="G10" i="1"/>
  <c r="H10" i="1"/>
  <c r="I10" i="1"/>
  <c r="J10" i="1"/>
  <c r="E11" i="1"/>
  <c r="F11" i="1"/>
  <c r="G11" i="1"/>
  <c r="H11" i="1"/>
  <c r="I11" i="1"/>
  <c r="J11" i="1"/>
  <c r="E12" i="1"/>
  <c r="F12" i="1"/>
  <c r="G12" i="1"/>
  <c r="H12" i="1"/>
  <c r="I12" i="1"/>
  <c r="J12" i="1"/>
  <c r="E13" i="1"/>
  <c r="F13" i="1"/>
  <c r="G13" i="1"/>
  <c r="H13" i="1"/>
  <c r="I13" i="1"/>
  <c r="J13" i="1"/>
  <c r="E14" i="1"/>
  <c r="F14" i="1"/>
  <c r="G14" i="1"/>
  <c r="H14" i="1"/>
  <c r="I14" i="1"/>
  <c r="J14" i="1"/>
  <c r="E15" i="1"/>
  <c r="F15" i="1"/>
  <c r="G15" i="1"/>
  <c r="H15" i="1"/>
  <c r="I15" i="1"/>
  <c r="J15" i="1"/>
  <c r="E16" i="1"/>
  <c r="F16" i="1"/>
  <c r="G16" i="1"/>
  <c r="H16" i="1"/>
  <c r="I16" i="1"/>
  <c r="J16" i="1"/>
  <c r="E17" i="1"/>
  <c r="F17" i="1"/>
  <c r="G17" i="1"/>
  <c r="H17" i="1"/>
  <c r="I17" i="1"/>
  <c r="J17" i="1"/>
  <c r="E18" i="1"/>
  <c r="F18" i="1"/>
  <c r="G18" i="1"/>
  <c r="H18" i="1"/>
  <c r="I18" i="1"/>
  <c r="J18" i="1"/>
  <c r="E19" i="1"/>
  <c r="F19" i="1"/>
  <c r="G19" i="1"/>
  <c r="H19" i="1"/>
  <c r="I19" i="1"/>
  <c r="J19" i="1"/>
  <c r="E20" i="1"/>
  <c r="F20" i="1"/>
  <c r="G20" i="1"/>
  <c r="H20" i="1"/>
  <c r="I20" i="1"/>
  <c r="J20" i="1"/>
  <c r="E21" i="1"/>
  <c r="F21" i="1"/>
  <c r="G21" i="1"/>
  <c r="H21" i="1"/>
  <c r="I21" i="1"/>
  <c r="J21" i="1"/>
  <c r="E22" i="1"/>
  <c r="F22" i="1"/>
  <c r="G22" i="1"/>
  <c r="H22" i="1"/>
  <c r="I22" i="1"/>
  <c r="J22" i="1"/>
  <c r="E23" i="1"/>
  <c r="F23" i="1"/>
  <c r="G23" i="1"/>
  <c r="H23" i="1"/>
  <c r="I23" i="1"/>
  <c r="J23" i="1"/>
  <c r="E24" i="1"/>
  <c r="F24" i="1"/>
  <c r="G24" i="1"/>
  <c r="H24" i="1"/>
  <c r="I24" i="1"/>
  <c r="J24" i="1"/>
  <c r="E25" i="1"/>
  <c r="F25" i="1"/>
  <c r="G25" i="1"/>
  <c r="H25" i="1"/>
  <c r="I25" i="1"/>
  <c r="J25" i="1"/>
  <c r="F2" i="1"/>
  <c r="G2" i="1"/>
  <c r="H2" i="1"/>
  <c r="I2" i="1"/>
  <c r="J2" i="1"/>
  <c r="E2" i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3" i="2"/>
  <c r="A4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" i="2"/>
  <c r="C5" i="2"/>
  <c r="C6" i="2"/>
  <c r="C7" i="2"/>
  <c r="C8" i="2"/>
  <c r="C9" i="2"/>
  <c r="C10" i="2"/>
  <c r="C11" i="2"/>
  <c r="C12" i="2"/>
  <c r="C13" i="2"/>
  <c r="C14" i="2"/>
  <c r="C15" i="2"/>
  <c r="C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3" i="2"/>
  <c r="S44" i="2" l="1"/>
  <c r="S1" i="2" s="1"/>
  <c r="Q44" i="2"/>
  <c r="Q1" i="2" s="1"/>
  <c r="I39" i="2"/>
  <c r="H39" i="2"/>
  <c r="G39" i="2"/>
  <c r="F39" i="2"/>
  <c r="E39" i="2"/>
  <c r="D39" i="2"/>
  <c r="I38" i="2"/>
  <c r="H38" i="2"/>
  <c r="G38" i="2"/>
  <c r="F38" i="2"/>
  <c r="E38" i="2"/>
  <c r="D38" i="2"/>
  <c r="O15" i="2"/>
  <c r="N15" i="2"/>
  <c r="M15" i="2"/>
  <c r="L15" i="2"/>
  <c r="K15" i="2"/>
  <c r="J15" i="2"/>
  <c r="O14" i="2"/>
  <c r="N14" i="2"/>
  <c r="M14" i="2"/>
  <c r="L14" i="2"/>
  <c r="K14" i="2"/>
  <c r="J14" i="2"/>
  <c r="O13" i="2"/>
  <c r="N13" i="2"/>
  <c r="M13" i="2"/>
  <c r="L13" i="2"/>
  <c r="K13" i="2"/>
  <c r="J13" i="2"/>
  <c r="O12" i="2"/>
  <c r="N12" i="2"/>
  <c r="M12" i="2"/>
  <c r="L12" i="2"/>
  <c r="K12" i="2"/>
  <c r="J12" i="2"/>
  <c r="O11" i="2"/>
  <c r="N11" i="2"/>
  <c r="M11" i="2"/>
  <c r="L11" i="2"/>
  <c r="K11" i="2"/>
  <c r="J11" i="2"/>
  <c r="O10" i="2"/>
  <c r="N10" i="2"/>
  <c r="M10" i="2"/>
  <c r="L10" i="2"/>
  <c r="K10" i="2"/>
  <c r="J10" i="2"/>
  <c r="O9" i="2"/>
  <c r="N9" i="2"/>
  <c r="M9" i="2"/>
  <c r="L9" i="2"/>
  <c r="K9" i="2"/>
  <c r="J9" i="2"/>
  <c r="O8" i="2"/>
  <c r="N8" i="2"/>
  <c r="M8" i="2"/>
  <c r="L8" i="2"/>
  <c r="K8" i="2"/>
  <c r="J8" i="2"/>
  <c r="O7" i="2"/>
  <c r="N7" i="2"/>
  <c r="M7" i="2"/>
  <c r="L7" i="2"/>
  <c r="K7" i="2"/>
  <c r="J7" i="2"/>
  <c r="O6" i="2"/>
  <c r="N6" i="2"/>
  <c r="M6" i="2"/>
  <c r="L6" i="2"/>
  <c r="K6" i="2"/>
  <c r="J6" i="2"/>
  <c r="O5" i="2"/>
  <c r="N5" i="2"/>
  <c r="M5" i="2"/>
  <c r="L5" i="2"/>
  <c r="K5" i="2"/>
  <c r="J5" i="2"/>
  <c r="J4" i="2"/>
  <c r="K4" i="2"/>
  <c r="L4" i="2"/>
  <c r="M4" i="2"/>
  <c r="N4" i="2"/>
  <c r="O4" i="2"/>
  <c r="J3" i="2"/>
  <c r="K3" i="2"/>
  <c r="L3" i="2"/>
  <c r="M3" i="2"/>
  <c r="N3" i="2"/>
  <c r="O3" i="2"/>
  <c r="D4" i="2"/>
  <c r="E4" i="2"/>
  <c r="F4" i="2"/>
  <c r="G4" i="2"/>
  <c r="H4" i="2"/>
  <c r="I4" i="2"/>
  <c r="D5" i="2"/>
  <c r="E5" i="2"/>
  <c r="F5" i="2"/>
  <c r="G5" i="2"/>
  <c r="H5" i="2"/>
  <c r="I5" i="2"/>
  <c r="D6" i="2"/>
  <c r="E6" i="2"/>
  <c r="F6" i="2"/>
  <c r="G6" i="2"/>
  <c r="H6" i="2"/>
  <c r="I6" i="2"/>
  <c r="D7" i="2"/>
  <c r="E7" i="2"/>
  <c r="F7" i="2"/>
  <c r="G7" i="2"/>
  <c r="H7" i="2"/>
  <c r="I7" i="2"/>
  <c r="D8" i="2"/>
  <c r="E8" i="2"/>
  <c r="F8" i="2"/>
  <c r="G8" i="2"/>
  <c r="H8" i="2"/>
  <c r="I8" i="2"/>
  <c r="D9" i="2"/>
  <c r="E9" i="2"/>
  <c r="F9" i="2"/>
  <c r="G9" i="2"/>
  <c r="H9" i="2"/>
  <c r="I9" i="2"/>
  <c r="D10" i="2"/>
  <c r="E10" i="2"/>
  <c r="F10" i="2"/>
  <c r="G10" i="2"/>
  <c r="H10" i="2"/>
  <c r="I10" i="2"/>
  <c r="D11" i="2"/>
  <c r="E11" i="2"/>
  <c r="F11" i="2"/>
  <c r="G11" i="2"/>
  <c r="H11" i="2"/>
  <c r="I11" i="2"/>
  <c r="D12" i="2"/>
  <c r="E12" i="2"/>
  <c r="F12" i="2"/>
  <c r="G12" i="2"/>
  <c r="H12" i="2"/>
  <c r="I12" i="2"/>
  <c r="D13" i="2"/>
  <c r="E13" i="2"/>
  <c r="F13" i="2"/>
  <c r="G13" i="2"/>
  <c r="H13" i="2"/>
  <c r="I13" i="2"/>
  <c r="D14" i="2"/>
  <c r="E14" i="2"/>
  <c r="F14" i="2"/>
  <c r="G14" i="2"/>
  <c r="H14" i="2"/>
  <c r="I14" i="2"/>
  <c r="D15" i="2"/>
  <c r="E15" i="2"/>
  <c r="F15" i="2"/>
  <c r="G15" i="2"/>
  <c r="H15" i="2"/>
  <c r="I15" i="2"/>
  <c r="D16" i="2"/>
  <c r="E16" i="2"/>
  <c r="F16" i="2"/>
  <c r="G16" i="2"/>
  <c r="H16" i="2"/>
  <c r="I16" i="2"/>
  <c r="D17" i="2"/>
  <c r="E17" i="2"/>
  <c r="F17" i="2"/>
  <c r="G17" i="2"/>
  <c r="H17" i="2"/>
  <c r="I17" i="2"/>
  <c r="D18" i="2"/>
  <c r="E18" i="2"/>
  <c r="F18" i="2"/>
  <c r="G18" i="2"/>
  <c r="H18" i="2"/>
  <c r="I18" i="2"/>
  <c r="D19" i="2"/>
  <c r="E19" i="2"/>
  <c r="F19" i="2"/>
  <c r="G19" i="2"/>
  <c r="H19" i="2"/>
  <c r="I19" i="2"/>
  <c r="D20" i="2"/>
  <c r="E20" i="2"/>
  <c r="F20" i="2"/>
  <c r="G20" i="2"/>
  <c r="H20" i="2"/>
  <c r="I20" i="2"/>
  <c r="D21" i="2"/>
  <c r="E21" i="2"/>
  <c r="F21" i="2"/>
  <c r="G21" i="2"/>
  <c r="H21" i="2"/>
  <c r="I21" i="2"/>
  <c r="D22" i="2"/>
  <c r="E22" i="2"/>
  <c r="F22" i="2"/>
  <c r="G22" i="2"/>
  <c r="H22" i="2"/>
  <c r="I22" i="2"/>
  <c r="D23" i="2"/>
  <c r="E23" i="2"/>
  <c r="F23" i="2"/>
  <c r="G23" i="2"/>
  <c r="H23" i="2"/>
  <c r="I23" i="2"/>
  <c r="D24" i="2"/>
  <c r="E24" i="2"/>
  <c r="F24" i="2"/>
  <c r="G24" i="2"/>
  <c r="H24" i="2"/>
  <c r="I24" i="2"/>
  <c r="D25" i="2"/>
  <c r="E25" i="2"/>
  <c r="F25" i="2"/>
  <c r="G25" i="2"/>
  <c r="H25" i="2"/>
  <c r="I25" i="2"/>
  <c r="D26" i="2"/>
  <c r="E26" i="2"/>
  <c r="F26" i="2"/>
  <c r="G26" i="2"/>
  <c r="H26" i="2"/>
  <c r="I26" i="2"/>
  <c r="D27" i="2"/>
  <c r="E27" i="2"/>
  <c r="F27" i="2"/>
  <c r="G27" i="2"/>
  <c r="H27" i="2"/>
  <c r="I27" i="2"/>
  <c r="D28" i="2"/>
  <c r="E28" i="2"/>
  <c r="F28" i="2"/>
  <c r="G28" i="2"/>
  <c r="H28" i="2"/>
  <c r="I28" i="2"/>
  <c r="D29" i="2"/>
  <c r="E29" i="2"/>
  <c r="F29" i="2"/>
  <c r="G29" i="2"/>
  <c r="H29" i="2"/>
  <c r="I29" i="2"/>
  <c r="D30" i="2"/>
  <c r="E30" i="2"/>
  <c r="F30" i="2"/>
  <c r="G30" i="2"/>
  <c r="H30" i="2"/>
  <c r="I30" i="2"/>
  <c r="D31" i="2"/>
  <c r="E31" i="2"/>
  <c r="F31" i="2"/>
  <c r="G31" i="2"/>
  <c r="H31" i="2"/>
  <c r="I31" i="2"/>
  <c r="D32" i="2"/>
  <c r="E32" i="2"/>
  <c r="F32" i="2"/>
  <c r="G32" i="2"/>
  <c r="H32" i="2"/>
  <c r="I32" i="2"/>
  <c r="D33" i="2"/>
  <c r="E33" i="2"/>
  <c r="F33" i="2"/>
  <c r="G33" i="2"/>
  <c r="H33" i="2"/>
  <c r="I33" i="2"/>
  <c r="D34" i="2"/>
  <c r="E34" i="2"/>
  <c r="F34" i="2"/>
  <c r="G34" i="2"/>
  <c r="H34" i="2"/>
  <c r="I34" i="2"/>
  <c r="D35" i="2"/>
  <c r="E35" i="2"/>
  <c r="F35" i="2"/>
  <c r="G35" i="2"/>
  <c r="H35" i="2"/>
  <c r="I35" i="2"/>
  <c r="D36" i="2"/>
  <c r="E36" i="2"/>
  <c r="F36" i="2"/>
  <c r="G36" i="2"/>
  <c r="H36" i="2"/>
  <c r="I36" i="2"/>
  <c r="D37" i="2"/>
  <c r="E37" i="2"/>
  <c r="F37" i="2"/>
  <c r="G37" i="2"/>
  <c r="H37" i="2"/>
  <c r="I37" i="2"/>
  <c r="E3" i="2"/>
  <c r="F3" i="2"/>
  <c r="G3" i="2"/>
  <c r="H3" i="2"/>
  <c r="I3" i="2"/>
  <c r="D3" i="2"/>
  <c r="P14" i="2" l="1"/>
  <c r="P10" i="2"/>
  <c r="P6" i="2"/>
  <c r="P9" i="2"/>
  <c r="P5" i="2"/>
  <c r="P15" i="2"/>
  <c r="P11" i="2"/>
  <c r="P7" i="2"/>
  <c r="P3" i="2"/>
  <c r="P13" i="2"/>
  <c r="P12" i="2"/>
  <c r="P8" i="2"/>
  <c r="P4" i="2"/>
  <c r="J27" i="2"/>
  <c r="K27" i="2"/>
  <c r="L27" i="2"/>
  <c r="M27" i="2"/>
  <c r="N27" i="2"/>
  <c r="O27" i="2"/>
  <c r="J28" i="2"/>
  <c r="K28" i="2"/>
  <c r="L28" i="2"/>
  <c r="M28" i="2"/>
  <c r="N28" i="2"/>
  <c r="O28" i="2"/>
  <c r="J29" i="2"/>
  <c r="K29" i="2"/>
  <c r="L29" i="2"/>
  <c r="M29" i="2"/>
  <c r="N29" i="2"/>
  <c r="O29" i="2"/>
  <c r="J30" i="2"/>
  <c r="K30" i="2"/>
  <c r="L30" i="2"/>
  <c r="M30" i="2"/>
  <c r="N30" i="2"/>
  <c r="O30" i="2"/>
  <c r="J31" i="2"/>
  <c r="K31" i="2"/>
  <c r="L31" i="2"/>
  <c r="M31" i="2"/>
  <c r="N31" i="2"/>
  <c r="O31" i="2"/>
  <c r="J32" i="2"/>
  <c r="K32" i="2"/>
  <c r="L32" i="2"/>
  <c r="M32" i="2"/>
  <c r="N32" i="2"/>
  <c r="O32" i="2"/>
  <c r="J33" i="2"/>
  <c r="K33" i="2"/>
  <c r="L33" i="2"/>
  <c r="M33" i="2"/>
  <c r="N33" i="2"/>
  <c r="O33" i="2"/>
  <c r="J34" i="2"/>
  <c r="K34" i="2"/>
  <c r="L34" i="2"/>
  <c r="M34" i="2"/>
  <c r="N34" i="2"/>
  <c r="O34" i="2"/>
  <c r="J35" i="2"/>
  <c r="K35" i="2"/>
  <c r="L35" i="2"/>
  <c r="M35" i="2"/>
  <c r="N35" i="2"/>
  <c r="O35" i="2"/>
  <c r="J36" i="2"/>
  <c r="K36" i="2"/>
  <c r="L36" i="2"/>
  <c r="M36" i="2"/>
  <c r="N36" i="2"/>
  <c r="O36" i="2"/>
  <c r="J37" i="2"/>
  <c r="K37" i="2"/>
  <c r="L37" i="2"/>
  <c r="M37" i="2"/>
  <c r="N37" i="2"/>
  <c r="O37" i="2"/>
  <c r="J38" i="2"/>
  <c r="K38" i="2"/>
  <c r="L38" i="2"/>
  <c r="M38" i="2"/>
  <c r="N38" i="2"/>
  <c r="O38" i="2"/>
  <c r="J39" i="2"/>
  <c r="K39" i="2"/>
  <c r="L39" i="2"/>
  <c r="M39" i="2"/>
  <c r="N39" i="2"/>
  <c r="O39" i="2"/>
  <c r="J40" i="2"/>
  <c r="K40" i="2"/>
  <c r="L40" i="2"/>
  <c r="M40" i="2"/>
  <c r="N40" i="2"/>
  <c r="O40" i="2"/>
  <c r="J41" i="2"/>
  <c r="K41" i="2"/>
  <c r="L41" i="2"/>
  <c r="M41" i="2"/>
  <c r="N41" i="2"/>
  <c r="O41" i="2"/>
  <c r="J42" i="2"/>
  <c r="K42" i="2"/>
  <c r="L42" i="2"/>
  <c r="M42" i="2"/>
  <c r="N42" i="2"/>
  <c r="O42" i="2"/>
  <c r="P33" i="2" l="1"/>
  <c r="P28" i="2"/>
  <c r="P37" i="2"/>
  <c r="P35" i="2"/>
  <c r="P27" i="2"/>
  <c r="P36" i="2"/>
  <c r="P32" i="2"/>
  <c r="P39" i="2"/>
  <c r="P31" i="2"/>
  <c r="P29" i="2"/>
  <c r="P42" i="2"/>
  <c r="P38" i="2"/>
  <c r="P34" i="2"/>
  <c r="P30" i="2"/>
  <c r="AA7" i="2"/>
  <c r="X7" i="2"/>
  <c r="T7" i="2"/>
  <c r="R7" i="2"/>
  <c r="AA4" i="2"/>
  <c r="X4" i="2"/>
  <c r="T4" i="2"/>
  <c r="AA9" i="2"/>
  <c r="X9" i="2"/>
  <c r="X5" i="2"/>
  <c r="AA5" i="2"/>
  <c r="P40" i="2"/>
  <c r="X8" i="2"/>
  <c r="AA8" i="2"/>
  <c r="X6" i="2"/>
  <c r="AA6" i="2"/>
  <c r="R6" i="2"/>
  <c r="R44" i="2" s="1"/>
  <c r="R1" i="2" s="1"/>
  <c r="T6" i="2"/>
  <c r="P41" i="2"/>
  <c r="AA3" i="2"/>
  <c r="X3" i="2"/>
  <c r="AK2" i="2"/>
  <c r="AL2" i="2"/>
  <c r="AN2" i="2"/>
  <c r="AM2" i="2"/>
  <c r="T44" i="2" l="1"/>
  <c r="T1" i="2" s="1"/>
  <c r="X44" i="2"/>
  <c r="X1" i="2" s="1"/>
  <c r="AA44" i="2"/>
  <c r="AA1" i="2" s="1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O2" i="2"/>
  <c r="N2" i="2"/>
  <c r="M2" i="2"/>
  <c r="L2" i="2"/>
  <c r="K2" i="2"/>
  <c r="J2" i="2"/>
  <c r="I2" i="2"/>
  <c r="H2" i="2"/>
  <c r="G2" i="2"/>
  <c r="F2" i="2"/>
  <c r="E2" i="2"/>
  <c r="D2" i="2"/>
  <c r="O26" i="2"/>
  <c r="N26" i="2"/>
  <c r="M26" i="2"/>
  <c r="L26" i="2"/>
  <c r="K26" i="2"/>
  <c r="J26" i="2"/>
  <c r="O25" i="2"/>
  <c r="N25" i="2"/>
  <c r="M25" i="2"/>
  <c r="L25" i="2"/>
  <c r="K25" i="2"/>
  <c r="J25" i="2"/>
  <c r="O24" i="2"/>
  <c r="N24" i="2"/>
  <c r="M24" i="2"/>
  <c r="L24" i="2"/>
  <c r="K24" i="2"/>
  <c r="J24" i="2"/>
  <c r="O23" i="2"/>
  <c r="N23" i="2"/>
  <c r="M23" i="2"/>
  <c r="L23" i="2"/>
  <c r="K23" i="2"/>
  <c r="J23" i="2"/>
  <c r="O22" i="2"/>
  <c r="N22" i="2"/>
  <c r="M22" i="2"/>
  <c r="L22" i="2"/>
  <c r="K22" i="2"/>
  <c r="J22" i="2"/>
  <c r="O21" i="2"/>
  <c r="N21" i="2"/>
  <c r="M21" i="2"/>
  <c r="L21" i="2"/>
  <c r="K21" i="2"/>
  <c r="J21" i="2"/>
  <c r="O20" i="2"/>
  <c r="N20" i="2"/>
  <c r="M20" i="2"/>
  <c r="L20" i="2"/>
  <c r="K20" i="2"/>
  <c r="J20" i="2"/>
  <c r="O19" i="2"/>
  <c r="N19" i="2"/>
  <c r="M19" i="2"/>
  <c r="L19" i="2"/>
  <c r="K19" i="2"/>
  <c r="J19" i="2"/>
  <c r="O18" i="2"/>
  <c r="N18" i="2"/>
  <c r="M18" i="2"/>
  <c r="L18" i="2"/>
  <c r="K18" i="2"/>
  <c r="J18" i="2"/>
  <c r="O17" i="2"/>
  <c r="N17" i="2"/>
  <c r="M17" i="2"/>
  <c r="L17" i="2"/>
  <c r="K17" i="2"/>
  <c r="J17" i="2"/>
  <c r="O16" i="2"/>
  <c r="N16" i="2"/>
  <c r="M16" i="2"/>
  <c r="L16" i="2"/>
  <c r="K16" i="2"/>
  <c r="J16" i="2"/>
  <c r="P19" i="2" l="1"/>
  <c r="P23" i="2"/>
  <c r="P18" i="2"/>
  <c r="P22" i="2"/>
  <c r="P26" i="2"/>
  <c r="P17" i="2"/>
  <c r="P21" i="2"/>
  <c r="P25" i="2"/>
  <c r="P16" i="2"/>
  <c r="P20" i="2"/>
  <c r="P24" i="2"/>
</calcChain>
</file>

<file path=xl/sharedStrings.xml><?xml version="1.0" encoding="utf-8"?>
<sst xmlns="http://schemas.openxmlformats.org/spreadsheetml/2006/main" count="148" uniqueCount="114">
  <si>
    <t>#</t>
  </si>
  <si>
    <t>指令</t>
  </si>
  <si>
    <r>
      <t>OpCode
(</t>
    </r>
    <r>
      <rPr>
        <b/>
        <sz val="10"/>
        <color theme="4" tint="-0.249977111117893"/>
        <rFont val="仿宋"/>
        <family val="3"/>
        <charset val="134"/>
      </rPr>
      <t>十进制</t>
    </r>
    <r>
      <rPr>
        <b/>
        <sz val="10"/>
        <color theme="4" tint="-0.249977111117893"/>
        <rFont val="Segoe UI Black"/>
        <family val="2"/>
      </rPr>
      <t>)</t>
    </r>
  </si>
  <si>
    <r>
      <t>FUNCT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</si>
  <si>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</si>
  <si>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</si>
  <si>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</si>
  <si>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</si>
  <si>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</si>
  <si>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</si>
  <si>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</si>
  <si>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</si>
  <si>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</si>
  <si>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</si>
  <si>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</si>
  <si>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</si>
  <si>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</si>
  <si>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</si>
  <si>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</si>
  <si>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</si>
  <si>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</si>
  <si>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</si>
  <si>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</si>
  <si>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</si>
  <si>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</si>
  <si>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SYSCALL</t>
  </si>
  <si>
    <t>SignedExt</t>
  </si>
  <si>
    <t>RegDst</t>
  </si>
  <si>
    <t>BEQ</t>
  </si>
  <si>
    <t>BNE</t>
  </si>
  <si>
    <t>JR</t>
  </si>
  <si>
    <t>JMP</t>
  </si>
  <si>
    <t>JAL</t>
  </si>
  <si>
    <t>XXX</t>
  </si>
  <si>
    <t>SLL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</si>
  <si>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</si>
  <si>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</si>
  <si>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</si>
  <si>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</si>
  <si>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</si>
  <si>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</si>
  <si>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</si>
  <si>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</si>
  <si>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</si>
  <si>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</si>
  <si>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J</t>
  </si>
  <si>
    <t>ADDI</t>
  </si>
  <si>
    <t>ANDI</t>
  </si>
  <si>
    <t>ADDIU</t>
  </si>
  <si>
    <t>SLTI</t>
  </si>
  <si>
    <t>ORI</t>
  </si>
  <si>
    <t>LW</t>
  </si>
  <si>
    <t>SW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</si>
  <si>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</si>
  <si>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</si>
  <si>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</si>
  <si>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</si>
  <si>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</si>
  <si>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</si>
  <si>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</si>
  <si>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</si>
  <si>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</si>
  <si>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</si>
  <si>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</si>
  <si>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</si>
  <si>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</si>
  <si>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</si>
  <si>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</si>
  <si>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</si>
  <si>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</si>
  <si>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</si>
  <si>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</si>
  <si>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</si>
  <si>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</si>
  <si>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</si>
  <si>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</si>
  <si>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</si>
  <si>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</si>
  <si>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</si>
  <si>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</si>
  <si>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</si>
  <si>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</si>
  <si>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</si>
  <si>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</si>
  <si>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</si>
  <si>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</si>
  <si>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</si>
  <si>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</si>
  <si>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</si>
  <si>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写入寄存器编号rt/rd选择</t>
  </si>
  <si>
    <t xml:space="preserve"> R型指令</t>
  </si>
  <si>
    <t>AluSrcB</t>
  </si>
  <si>
    <t>运算器B输入选择</t>
  </si>
  <si>
    <t xml:space="preserve"> lw指令，sw指令，立即数运算类指令</t>
  </si>
  <si>
    <t>立即数符号扩展</t>
  </si>
  <si>
    <t xml:space="preserve"> ADDI、ADDIU、SLTI指令</t>
  </si>
  <si>
    <t>寄存器跳转指令译码信号</t>
  </si>
  <si>
    <t xml:space="preserve"> JR指令</t>
  </si>
  <si>
    <t>JAL指令译码信号</t>
  </si>
  <si>
    <t xml:space="preserve"> JAL指令 ，选择寄存器写回编号，写回值</t>
  </si>
  <si>
    <t>无条件分支控制信号</t>
  </si>
  <si>
    <t xml:space="preserve"> J、JAL、JR指令，选择无条件分支地址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</si>
  <si>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</si>
  <si>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</si>
  <si>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</si>
  <si>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</si>
  <si>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</si>
  <si>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</si>
  <si>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Syscall</t>
  </si>
  <si>
    <t>Syscall指令译码信号</t>
  </si>
  <si>
    <t xml:space="preserve"> 根据$V0寄存器的值，决定是停机还是输出</t>
  </si>
  <si>
    <t>逻辑表达式最小项</t>
    <phoneticPr fontId="27" type="noConversion"/>
  </si>
  <si>
    <t>逻辑表达式---&gt;&gt;&gt;</t>
    <phoneticPr fontId="27" type="noConversion"/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</si>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</sst>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10"/>
      <color theme="4" tint="-0.249977111117893"/>
      <name val="仿宋"/>
      <family val="3"/>
      <charset val="134"/>
    </font>
    <font>
      <b/>
      <sz val="10"/>
      <color theme="4" tint="-0.249977111117893"/>
      <name val="Segoe UI Black"/>
      <family val="2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b/>
      <sz val="11"/>
      <color rgb="FF0000FF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</fills>
  <borders count="26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8" fillId="5" borderId="10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0" fontId="14" fillId="7" borderId="11" xfId="0" applyFont="1" applyFill="1" applyBorder="1" applyAlignment="1">
      <alignment horizontal="center"/>
    </xf>
    <xf numFmtId="0" fontId="16" fillId="6" borderId="11" xfId="0" applyFont="1" applyFill="1" applyBorder="1" applyAlignment="1">
      <alignment horizontal="center"/>
    </xf>
    <xf numFmtId="0" fontId="16" fillId="7" borderId="1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1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13" fillId="6" borderId="12" xfId="0" applyFont="1" applyFill="1" applyBorder="1" applyAlignment="1">
      <alignment horizontal="center"/>
    </xf>
    <xf numFmtId="0" fontId="11" fillId="6" borderId="14" xfId="0" applyFont="1" applyFill="1" applyBorder="1" applyAlignment="1">
      <alignment horizontal="center"/>
    </xf>
    <xf numFmtId="0" fontId="11" fillId="7" borderId="14" xfId="0" applyFont="1" applyFill="1" applyBorder="1" applyAlignment="1">
      <alignment horizontal="center"/>
    </xf>
    <xf numFmtId="0" fontId="19" fillId="6" borderId="14" xfId="0" applyFont="1" applyFill="1" applyBorder="1" applyAlignment="1">
      <alignment horizontal="center"/>
    </xf>
    <xf numFmtId="0" fontId="19" fillId="7" borderId="14" xfId="0" applyFont="1" applyFill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6" borderId="16" xfId="0" applyFont="1" applyFill="1" applyBorder="1" applyAlignment="1">
      <alignment horizontal="center"/>
    </xf>
    <xf numFmtId="0" fontId="12" fillId="6" borderId="16" xfId="0" applyFont="1" applyFill="1" applyBorder="1" applyAlignment="1">
      <alignment horizontal="center"/>
    </xf>
    <xf numFmtId="0" fontId="13" fillId="6" borderId="16" xfId="0" applyFont="1" applyFill="1" applyBorder="1" applyAlignment="1">
      <alignment horizontal="center"/>
    </xf>
    <xf numFmtId="0" fontId="13" fillId="6" borderId="17" xfId="0" applyFont="1" applyFill="1" applyBorder="1" applyAlignment="1">
      <alignment horizontal="center"/>
    </xf>
    <xf numFmtId="0" fontId="11" fillId="6" borderId="18" xfId="0" applyFont="1" applyFill="1" applyBorder="1" applyAlignment="1">
      <alignment horizontal="center"/>
    </xf>
    <xf numFmtId="0" fontId="10" fillId="5" borderId="15" xfId="0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/>
    </xf>
    <xf numFmtId="0" fontId="9" fillId="5" borderId="15" xfId="0" applyFont="1" applyFill="1" applyBorder="1" applyAlignment="1">
      <alignment horizontal="center" vertical="center" wrapText="1"/>
    </xf>
    <xf numFmtId="0" fontId="10" fillId="5" borderId="15" xfId="0" applyFont="1" applyFill="1" applyBorder="1" applyAlignment="1">
      <alignment horizontal="left" vertical="center"/>
    </xf>
    <xf numFmtId="0" fontId="10" fillId="5" borderId="19" xfId="0" applyFont="1" applyFill="1" applyBorder="1" applyAlignment="1">
      <alignment horizontal="left" vertical="center"/>
    </xf>
    <xf numFmtId="0" fontId="17" fillId="8" borderId="20" xfId="0" applyFont="1" applyFill="1" applyBorder="1" applyAlignment="1">
      <alignment horizontal="center" vertical="center"/>
    </xf>
    <xf numFmtId="0" fontId="17" fillId="8" borderId="15" xfId="0" applyFont="1" applyFill="1" applyBorder="1" applyAlignment="1">
      <alignment horizontal="left" vertical="center"/>
    </xf>
    <xf numFmtId="0" fontId="17" fillId="8" borderId="15" xfId="0" applyFont="1" applyFill="1" applyBorder="1" applyAlignment="1">
      <alignment horizontal="center" vertical="center"/>
    </xf>
    <xf numFmtId="0" fontId="18" fillId="8" borderId="15" xfId="0" applyFont="1" applyFill="1" applyBorder="1" applyAlignment="1">
      <alignment horizontal="center" vertical="center"/>
    </xf>
    <xf numFmtId="0" fontId="0" fillId="0" borderId="0" xfId="0" applyAlignment="1">
      <alignment horizontal="center" shrinkToFit="1"/>
    </xf>
    <xf numFmtId="0" fontId="0" fillId="0" borderId="0" xfId="0" applyAlignment="1"/>
    <xf numFmtId="0" fontId="7" fillId="0" borderId="0" xfId="0" applyFont="1" applyAlignment="1"/>
    <xf numFmtId="0" fontId="14" fillId="6" borderId="16" xfId="0" applyFont="1" applyFill="1" applyBorder="1" applyAlignment="1">
      <alignment horizontal="center"/>
    </xf>
    <xf numFmtId="0" fontId="16" fillId="6" borderId="16" xfId="0" applyFont="1" applyFill="1" applyBorder="1" applyAlignment="1">
      <alignment horizontal="center"/>
    </xf>
    <xf numFmtId="0" fontId="17" fillId="8" borderId="22" xfId="0" applyFont="1" applyFill="1" applyBorder="1" applyAlignment="1">
      <alignment horizontal="left" vertical="center"/>
    </xf>
    <xf numFmtId="0" fontId="11" fillId="6" borderId="23" xfId="0" applyFont="1" applyFill="1" applyBorder="1" applyAlignment="1">
      <alignment horizontal="center"/>
    </xf>
    <xf numFmtId="0" fontId="11" fillId="7" borderId="13" xfId="0" applyFont="1" applyFill="1" applyBorder="1" applyAlignment="1">
      <alignment horizontal="center"/>
    </xf>
    <xf numFmtId="0" fontId="11" fillId="6" borderId="13" xfId="0" applyFont="1" applyFill="1" applyBorder="1" applyAlignment="1">
      <alignment horizontal="center"/>
    </xf>
    <xf numFmtId="0" fontId="15" fillId="8" borderId="24" xfId="0" applyFont="1" applyFill="1" applyBorder="1" applyAlignment="1">
      <alignment horizontal="center" vertical="center" shrinkToFit="1"/>
    </xf>
    <xf numFmtId="0" fontId="11" fillId="6" borderId="25" xfId="0" applyFont="1" applyFill="1" applyBorder="1" applyAlignment="1">
      <alignment horizontal="center" shrinkToFit="1"/>
    </xf>
    <xf numFmtId="0" fontId="11" fillId="7" borderId="21" xfId="0" applyFont="1" applyFill="1" applyBorder="1" applyAlignment="1">
      <alignment horizontal="center" shrinkToFit="1"/>
    </xf>
    <xf numFmtId="0" fontId="11" fillId="6" borderId="21" xfId="0" applyFont="1" applyFill="1" applyBorder="1" applyAlignment="1">
      <alignment horizontal="center" shrinkToFit="1"/>
    </xf>
    <xf numFmtId="0" fontId="28" fillId="0" borderId="0" xfId="0" applyFont="1" applyAlignment="1">
      <alignment horizontal="right" shrinkToFit="1"/>
    </xf>
    <xf numFmtId="0" fontId="29" fillId="9" borderId="11" xfId="0" applyFont="1" applyFill="1" applyBorder="1" applyAlignment="1">
      <alignment horizontal="center"/>
    </xf>
  </cellXfs>
  <cellStyles count="1">
    <cellStyle name="常规" xfId="0" builtinId="0"/>
  </cellStyles>
  <dxfs count="2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4506668294322"/>
  </sheetPr>
  <dimension ref="A1:AO41"/>
  <sheetViews>
    <sheetView workbookViewId="0">
      <pane ySplit="1" topLeftCell="A2" activePane="bottomLeft" state="frozen"/>
      <selection pane="bottomLeft" activeCell="AI3" sqref="AI3"/>
    </sheetView>
  </sheetViews>
  <sheetFormatPr defaultColWidth="9" defaultRowHeight="16.5" x14ac:dyDescent="0.3"/>
  <cols>
    <col min="1" max="1" width="3.875" customWidth="1"/>
    <col min="2" max="2" width="8.625" style="18" customWidth="1"/>
    <col min="3" max="3" width="7.75" style="30" customWidth="1"/>
    <col min="4" max="4" width="9.125" style="30" customWidth="1"/>
    <col min="5" max="15" width="4.625" style="30" hidden="1" customWidth="1"/>
    <col min="16" max="16" width="4.125" style="30" hidden="1" customWidth="1"/>
    <col min="17" max="17" width="7.625" style="30" customWidth="1"/>
    <col min="18" max="21" width="3.625" style="30" customWidth="1"/>
    <col min="22" max="22" width="10.125" style="30" customWidth="1"/>
    <col min="23" max="23" width="9.125" style="30" customWidth="1"/>
    <col min="24" max="24" width="10.625" style="30" customWidth="1"/>
    <col min="25" max="25" width="9.5" style="30" customWidth="1"/>
    <col min="26" max="27" width="9.125" style="30" customWidth="1"/>
    <col min="28" max="31" width="9" style="30" customWidth="1"/>
    <col min="32" max="33" width="9" style="31" customWidth="1"/>
    <col min="34" max="41" width="9" style="32" customWidth="1"/>
  </cols>
  <sheetData>
    <row r="1" spans="1:41" s="17" customFormat="1" ht="25.5" thickBot="1" x14ac:dyDescent="0.25">
      <c r="A1" s="48" t="s">
        <v>0</v>
      </c>
      <c r="B1" s="49" t="s">
        <v>1</v>
      </c>
      <c r="C1" s="50" t="s">
        <v>2</v>
      </c>
      <c r="D1" s="50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1" t="s">
        <v>10</v>
      </c>
      <c r="L1" s="51" t="s">
        <v>11</v>
      </c>
      <c r="M1" s="51" t="s">
        <v>12</v>
      </c>
      <c r="N1" s="51" t="s">
        <v>13</v>
      </c>
      <c r="O1" s="51" t="s">
        <v>14</v>
      </c>
      <c r="P1" s="52" t="s">
        <v>15</v>
      </c>
      <c r="Q1" s="53" t="s">
        <v>16</v>
      </c>
      <c r="R1" s="54" t="s">
        <v>17</v>
      </c>
      <c r="S1" s="54" t="s">
        <v>18</v>
      </c>
      <c r="T1" s="54" t="s">
        <v>19</v>
      </c>
      <c r="U1" s="54" t="s">
        <v>20</v>
      </c>
      <c r="V1" s="55" t="s">
        <v>21</v>
      </c>
      <c r="W1" s="55" t="s">
        <v>22</v>
      </c>
      <c r="X1" s="55" t="s">
        <v>23</v>
      </c>
      <c r="Y1" s="55" t="s">
        <v>24</v>
      </c>
      <c r="Z1" s="55" t="s">
        <v>25</v>
      </c>
      <c r="AA1" s="55" t="s">
        <v>26</v>
      </c>
      <c r="AB1" s="55" t="s">
        <v>27</v>
      </c>
      <c r="AC1" s="55" t="s">
        <v>28</v>
      </c>
      <c r="AD1" s="55" t="s">
        <v>29</v>
      </c>
      <c r="AE1" s="55" t="s">
        <v>30</v>
      </c>
      <c r="AF1" s="55" t="s">
        <v>31</v>
      </c>
      <c r="AG1" s="55" t="s">
        <v>32</v>
      </c>
      <c r="AH1" s="56" t="s">
        <v>33</v>
      </c>
      <c r="AI1" s="56" t="s">
        <v>33</v>
      </c>
      <c r="AJ1" s="56" t="s">
        <v>33</v>
      </c>
      <c r="AK1" s="56" t="s">
        <v>33</v>
      </c>
      <c r="AL1" s="56" t="s">
        <v>33</v>
      </c>
      <c r="AM1" s="56" t="s">
        <v>33</v>
      </c>
      <c r="AN1" s="56" t="s">
        <v>33</v>
      </c>
      <c r="AO1" s="56" t="s">
        <v>33</v>
      </c>
    </row>
    <row r="2" spans="1:41" ht="17.25" thickTop="1" x14ac:dyDescent="0.3">
      <c r="A2" s="42">
        <v>1</v>
      </c>
      <c r="B2" s="43" t="s">
        <v>34</v>
      </c>
      <c r="C2" s="44">
        <v>0</v>
      </c>
      <c r="D2" s="45">
        <v>0</v>
      </c>
      <c r="E2" s="44">
        <f>IF($C2&lt;&gt;"",IF(MOD($C2,64)/32&gt;=1,1,0),"")</f>
        <v>0</v>
      </c>
      <c r="F2" s="44">
        <f t="shared" ref="F2:J17" si="0">IF($C2&lt;&gt;"",IF(MOD($C2,64)/32&gt;=1,1,0),"")</f>
        <v>0</v>
      </c>
      <c r="G2" s="44">
        <f t="shared" si="0"/>
        <v>0</v>
      </c>
      <c r="H2" s="44">
        <f t="shared" si="0"/>
        <v>0</v>
      </c>
      <c r="I2" s="44">
        <f t="shared" si="0"/>
        <v>0</v>
      </c>
      <c r="J2" s="44">
        <f t="shared" si="0"/>
        <v>0</v>
      </c>
      <c r="K2" s="45">
        <f>IF($D2="","",IF(ISNUMBER($D2),IF(MOD($D2,64)/32&gt;=1,1,0),"x"))</f>
        <v>0</v>
      </c>
      <c r="L2" s="45">
        <f>IF($D2="","",IF(ISNUMBER($D2),IF(MOD($D2,32)/16&gt;=1,1,0),"x"))</f>
        <v>0</v>
      </c>
      <c r="M2" s="45">
        <f>IF($D2="","",IF(ISNUMBER($D2),IF(MOD($D2,16)/8&gt;=1,1,0),"x"))</f>
        <v>0</v>
      </c>
      <c r="N2" s="45">
        <f>IF($D2="","",IF(ISNUMBER($D2),IF(MOD($D2,8)/4&gt;=1,1,0),"x"))</f>
        <v>0</v>
      </c>
      <c r="O2" s="45">
        <f>IF($D2="","",IF(ISNUMBER($D2),IF(MOD($D2,4)/2&gt;=1,1,0),"x"))</f>
        <v>0</v>
      </c>
      <c r="P2" s="46">
        <f>IF($D2="","",IF(ISNUMBER($D2),IF(MOD($D2,2)&gt;=1,1,0),"x"))</f>
        <v>0</v>
      </c>
      <c r="Q2" s="47">
        <v>0</v>
      </c>
      <c r="R2" s="43">
        <f>IF(ISNUMBER($Q2),IF(MOD($Q2,16)/8&gt;=1,1,0),"")</f>
        <v>0</v>
      </c>
      <c r="S2" s="43">
        <f>IF(ISNUMBER($Q2),IF(MOD($Q2,8)/4&gt;=1,1,0),"")</f>
        <v>0</v>
      </c>
      <c r="T2" s="43">
        <f>IF(ISNUMBER($Q2),IF(MOD($Q2,4)/2&gt;=1,1,0),"")</f>
        <v>0</v>
      </c>
      <c r="U2" s="43">
        <f>IF(ISNUMBER($Q2),IF(MOD($Q2,2)&gt;=1,1,0),"")</f>
        <v>0</v>
      </c>
      <c r="V2" s="43"/>
      <c r="W2" s="43"/>
      <c r="X2" s="43"/>
      <c r="Y2" s="43">
        <v>1</v>
      </c>
      <c r="Z2" s="43"/>
      <c r="AA2" s="43"/>
      <c r="AB2" s="43">
        <v>1</v>
      </c>
      <c r="AC2" s="43"/>
      <c r="AD2" s="43"/>
      <c r="AE2" s="43"/>
      <c r="AF2" s="43"/>
      <c r="AG2" s="43"/>
      <c r="AH2" s="44"/>
      <c r="AI2" s="44"/>
      <c r="AJ2" s="44"/>
      <c r="AK2" s="44"/>
      <c r="AL2" s="44"/>
      <c r="AM2" s="44"/>
      <c r="AN2" s="44"/>
      <c r="AO2" s="44"/>
    </row>
    <row r="3" spans="1:41" x14ac:dyDescent="0.3">
      <c r="A3" s="24">
        <v>2</v>
      </c>
      <c r="B3" s="24" t="s">
        <v>35</v>
      </c>
      <c r="C3" s="25">
        <v>0</v>
      </c>
      <c r="D3" s="26">
        <v>3</v>
      </c>
      <c r="E3" s="25">
        <f t="shared" ref="E3:J27" si="1">IF($C3&lt;&gt;"",IF(MOD($C3,64)/32&gt;=1,1,0),"")</f>
        <v>0</v>
      </c>
      <c r="F3" s="25">
        <f t="shared" si="0"/>
        <v>0</v>
      </c>
      <c r="G3" s="25">
        <f t="shared" si="0"/>
        <v>0</v>
      </c>
      <c r="H3" s="25">
        <f t="shared" si="0"/>
        <v>0</v>
      </c>
      <c r="I3" s="25">
        <f t="shared" si="0"/>
        <v>0</v>
      </c>
      <c r="J3" s="25">
        <f t="shared" si="0"/>
        <v>0</v>
      </c>
      <c r="K3" s="26">
        <f t="shared" ref="K3:K41" si="2">IF($D3="","",IF(ISNUMBER($D3),IF(MOD($D3,64)/32&gt;=1,1,0),"x"))</f>
        <v>0</v>
      </c>
      <c r="L3" s="26">
        <f t="shared" ref="L3:L41" si="3">IF($D3="","",IF(ISNUMBER($D3),IF(MOD($D3,32)/16&gt;=1,1,0),"x"))</f>
        <v>0</v>
      </c>
      <c r="M3" s="26">
        <f t="shared" ref="M3:M41" si="4">IF($D3="","",IF(ISNUMBER($D3),IF(MOD($D3,16)/8&gt;=1,1,0),"x"))</f>
        <v>0</v>
      </c>
      <c r="N3" s="26">
        <f t="shared" ref="N3:N41" si="5">IF($D3="","",IF(ISNUMBER($D3),IF(MOD($D3,8)/4&gt;=1,1,0),"x"))</f>
        <v>0</v>
      </c>
      <c r="O3" s="26">
        <f t="shared" ref="O3:O41" si="6">IF($D3="","",IF(ISNUMBER($D3),IF(MOD($D3,4)/2&gt;=1,1,0),"x"))</f>
        <v>1</v>
      </c>
      <c r="P3" s="26">
        <f t="shared" ref="P3:P41" si="7">IF($D3="","",IF(ISNUMBER($D3),IF(MOD($D3,2)&gt;=1,1,0),"x"))</f>
        <v>1</v>
      </c>
      <c r="Q3" s="39">
        <v>1</v>
      </c>
      <c r="R3" s="24">
        <f t="shared" ref="R3:R41" si="8">IF(ISNUMBER($Q3),IF(MOD($Q3,16)/8&gt;=1,1,0),"")</f>
        <v>0</v>
      </c>
      <c r="S3" s="24">
        <f t="shared" ref="S3:S41" si="9">IF(ISNUMBER($Q3),IF(MOD($Q3,8)/4&gt;=1,1,0),"")</f>
        <v>0</v>
      </c>
      <c r="T3" s="24">
        <f t="shared" ref="T3:T41" si="10">IF(ISNUMBER($Q3),IF(MOD($Q3,4)/2&gt;=1,1,0),"")</f>
        <v>0</v>
      </c>
      <c r="U3" s="24">
        <f t="shared" ref="U3:U41" si="11">IF(ISNUMBER($Q3),IF(MOD($Q3,2)&gt;=1,1,0),"")</f>
        <v>1</v>
      </c>
      <c r="V3" s="24"/>
      <c r="W3" s="24"/>
      <c r="X3" s="24"/>
      <c r="Y3" s="24">
        <v>1</v>
      </c>
      <c r="Z3" s="24"/>
      <c r="AA3" s="24"/>
      <c r="AB3" s="24">
        <v>1</v>
      </c>
      <c r="AC3" s="24"/>
      <c r="AD3" s="24"/>
      <c r="AE3" s="24"/>
      <c r="AF3" s="24"/>
      <c r="AG3" s="24"/>
      <c r="AH3" s="25"/>
      <c r="AI3" s="25"/>
      <c r="AJ3" s="25"/>
      <c r="AK3" s="25"/>
      <c r="AL3" s="25"/>
      <c r="AM3" s="25"/>
      <c r="AN3" s="25"/>
      <c r="AO3" s="25"/>
    </row>
    <row r="4" spans="1:41" x14ac:dyDescent="0.3">
      <c r="A4" s="33">
        <v>3</v>
      </c>
      <c r="B4" s="20" t="s">
        <v>36</v>
      </c>
      <c r="C4" s="21">
        <v>0</v>
      </c>
      <c r="D4" s="22">
        <v>2</v>
      </c>
      <c r="E4" s="21">
        <f t="shared" si="1"/>
        <v>0</v>
      </c>
      <c r="F4" s="21">
        <f t="shared" si="0"/>
        <v>0</v>
      </c>
      <c r="G4" s="21">
        <f t="shared" si="0"/>
        <v>0</v>
      </c>
      <c r="H4" s="21">
        <f t="shared" si="0"/>
        <v>0</v>
      </c>
      <c r="I4" s="21">
        <f t="shared" si="0"/>
        <v>0</v>
      </c>
      <c r="J4" s="21">
        <f t="shared" si="0"/>
        <v>0</v>
      </c>
      <c r="K4" s="22">
        <f t="shared" si="2"/>
        <v>0</v>
      </c>
      <c r="L4" s="22">
        <f t="shared" si="3"/>
        <v>0</v>
      </c>
      <c r="M4" s="22">
        <f t="shared" si="4"/>
        <v>0</v>
      </c>
      <c r="N4" s="22">
        <f t="shared" si="5"/>
        <v>0</v>
      </c>
      <c r="O4" s="22">
        <f t="shared" si="6"/>
        <v>1</v>
      </c>
      <c r="P4" s="37">
        <f t="shared" si="7"/>
        <v>0</v>
      </c>
      <c r="Q4" s="38"/>
      <c r="R4" s="20" t="str">
        <f t="shared" si="8"/>
        <v/>
      </c>
      <c r="S4" s="20" t="str">
        <f t="shared" si="9"/>
        <v/>
      </c>
      <c r="T4" s="20" t="str">
        <f t="shared" si="10"/>
        <v/>
      </c>
      <c r="U4" s="20" t="str">
        <f t="shared" si="11"/>
        <v/>
      </c>
      <c r="V4" s="20"/>
      <c r="W4" s="20"/>
      <c r="X4" s="20"/>
      <c r="Y4" s="20">
        <v>1</v>
      </c>
      <c r="Z4" s="20"/>
      <c r="AA4" s="20"/>
      <c r="AB4" s="20">
        <v>1</v>
      </c>
      <c r="AC4" s="20"/>
      <c r="AD4" s="20"/>
      <c r="AE4" s="20"/>
      <c r="AF4" s="20"/>
      <c r="AG4" s="20"/>
      <c r="AH4" s="21"/>
      <c r="AI4" s="21"/>
      <c r="AJ4" s="21"/>
      <c r="AK4" s="21"/>
      <c r="AL4" s="21"/>
      <c r="AM4" s="21"/>
      <c r="AN4" s="21"/>
      <c r="AO4" s="21"/>
    </row>
    <row r="5" spans="1:41" x14ac:dyDescent="0.3">
      <c r="A5" s="24">
        <v>4</v>
      </c>
      <c r="B5" s="24" t="s">
        <v>37</v>
      </c>
      <c r="C5" s="25">
        <v>0</v>
      </c>
      <c r="D5" s="26">
        <v>32</v>
      </c>
      <c r="E5" s="25">
        <f t="shared" si="1"/>
        <v>0</v>
      </c>
      <c r="F5" s="25">
        <f t="shared" si="0"/>
        <v>0</v>
      </c>
      <c r="G5" s="25">
        <f t="shared" si="0"/>
        <v>0</v>
      </c>
      <c r="H5" s="25">
        <f t="shared" si="0"/>
        <v>0</v>
      </c>
      <c r="I5" s="25">
        <f t="shared" si="0"/>
        <v>0</v>
      </c>
      <c r="J5" s="25">
        <f t="shared" si="0"/>
        <v>0</v>
      </c>
      <c r="K5" s="26">
        <f t="shared" si="2"/>
        <v>1</v>
      </c>
      <c r="L5" s="26">
        <f t="shared" si="3"/>
        <v>0</v>
      </c>
      <c r="M5" s="26">
        <f t="shared" si="4"/>
        <v>0</v>
      </c>
      <c r="N5" s="26">
        <f t="shared" si="5"/>
        <v>0</v>
      </c>
      <c r="O5" s="26">
        <f t="shared" si="6"/>
        <v>0</v>
      </c>
      <c r="P5" s="26">
        <f t="shared" si="7"/>
        <v>0</v>
      </c>
      <c r="Q5" s="39">
        <v>5</v>
      </c>
      <c r="R5" s="24">
        <f t="shared" si="8"/>
        <v>0</v>
      </c>
      <c r="S5" s="24">
        <f t="shared" si="9"/>
        <v>1</v>
      </c>
      <c r="T5" s="24">
        <f t="shared" si="10"/>
        <v>0</v>
      </c>
      <c r="U5" s="24">
        <f t="shared" si="11"/>
        <v>1</v>
      </c>
      <c r="V5" s="24"/>
      <c r="W5" s="24"/>
      <c r="X5" s="24"/>
      <c r="Y5" s="24">
        <v>1</v>
      </c>
      <c r="Z5" s="24"/>
      <c r="AA5" s="24"/>
      <c r="AB5" s="24">
        <v>1</v>
      </c>
      <c r="AC5" s="24"/>
      <c r="AD5" s="24"/>
      <c r="AE5" s="24"/>
      <c r="AF5" s="24"/>
      <c r="AG5" s="24"/>
      <c r="AH5" s="25"/>
      <c r="AI5" s="25"/>
      <c r="AJ5" s="25"/>
      <c r="AK5" s="25"/>
      <c r="AL5" s="25"/>
      <c r="AM5" s="25"/>
      <c r="AN5" s="25"/>
      <c r="AO5" s="25"/>
    </row>
    <row r="6" spans="1:41" x14ac:dyDescent="0.3">
      <c r="A6" s="33">
        <v>5</v>
      </c>
      <c r="B6" s="20" t="s">
        <v>38</v>
      </c>
      <c r="C6" s="21">
        <v>0</v>
      </c>
      <c r="D6" s="22">
        <v>33</v>
      </c>
      <c r="E6" s="21">
        <f t="shared" si="1"/>
        <v>0</v>
      </c>
      <c r="F6" s="21">
        <f t="shared" si="0"/>
        <v>0</v>
      </c>
      <c r="G6" s="21">
        <f t="shared" si="0"/>
        <v>0</v>
      </c>
      <c r="H6" s="21">
        <f t="shared" si="0"/>
        <v>0</v>
      </c>
      <c r="I6" s="21">
        <f t="shared" si="0"/>
        <v>0</v>
      </c>
      <c r="J6" s="21">
        <f t="shared" si="0"/>
        <v>0</v>
      </c>
      <c r="K6" s="22">
        <f t="shared" si="2"/>
        <v>1</v>
      </c>
      <c r="L6" s="22">
        <f t="shared" si="3"/>
        <v>0</v>
      </c>
      <c r="M6" s="22">
        <f t="shared" si="4"/>
        <v>0</v>
      </c>
      <c r="N6" s="22">
        <f t="shared" si="5"/>
        <v>0</v>
      </c>
      <c r="O6" s="22">
        <f t="shared" si="6"/>
        <v>0</v>
      </c>
      <c r="P6" s="37">
        <f t="shared" si="7"/>
        <v>1</v>
      </c>
      <c r="Q6" s="38">
        <v>5</v>
      </c>
      <c r="R6" s="20">
        <f t="shared" si="8"/>
        <v>0</v>
      </c>
      <c r="S6" s="20">
        <f t="shared" si="9"/>
        <v>1</v>
      </c>
      <c r="T6" s="20">
        <f t="shared" si="10"/>
        <v>0</v>
      </c>
      <c r="U6" s="20">
        <f t="shared" si="11"/>
        <v>1</v>
      </c>
      <c r="V6" s="20"/>
      <c r="W6" s="20"/>
      <c r="X6" s="20"/>
      <c r="Y6" s="20">
        <v>1</v>
      </c>
      <c r="Z6" s="20"/>
      <c r="AA6" s="20"/>
      <c r="AB6" s="20">
        <v>1</v>
      </c>
      <c r="AC6" s="20"/>
      <c r="AD6" s="20"/>
      <c r="AE6" s="20"/>
      <c r="AF6" s="20"/>
      <c r="AG6" s="20"/>
      <c r="AH6" s="21"/>
      <c r="AI6" s="21"/>
      <c r="AJ6" s="21"/>
      <c r="AK6" s="21"/>
      <c r="AL6" s="21"/>
      <c r="AM6" s="21"/>
      <c r="AN6" s="21"/>
      <c r="AO6" s="21"/>
    </row>
    <row r="7" spans="1:41" x14ac:dyDescent="0.3">
      <c r="A7" s="24">
        <v>6</v>
      </c>
      <c r="B7" s="24" t="s">
        <v>39</v>
      </c>
      <c r="C7" s="25">
        <v>0</v>
      </c>
      <c r="D7" s="26">
        <v>34</v>
      </c>
      <c r="E7" s="25">
        <f t="shared" si="1"/>
        <v>0</v>
      </c>
      <c r="F7" s="25">
        <f t="shared" si="0"/>
        <v>0</v>
      </c>
      <c r="G7" s="25">
        <f t="shared" si="0"/>
        <v>0</v>
      </c>
      <c r="H7" s="25">
        <f t="shared" si="0"/>
        <v>0</v>
      </c>
      <c r="I7" s="25">
        <f t="shared" si="0"/>
        <v>0</v>
      </c>
      <c r="J7" s="25">
        <f t="shared" si="0"/>
        <v>0</v>
      </c>
      <c r="K7" s="26">
        <f t="shared" si="2"/>
        <v>1</v>
      </c>
      <c r="L7" s="26">
        <f t="shared" si="3"/>
        <v>0</v>
      </c>
      <c r="M7" s="26">
        <f t="shared" si="4"/>
        <v>0</v>
      </c>
      <c r="N7" s="26">
        <f t="shared" si="5"/>
        <v>0</v>
      </c>
      <c r="O7" s="26">
        <f t="shared" si="6"/>
        <v>1</v>
      </c>
      <c r="P7" s="26">
        <f t="shared" si="7"/>
        <v>0</v>
      </c>
      <c r="Q7" s="39"/>
      <c r="R7" s="24" t="str">
        <f t="shared" si="8"/>
        <v/>
      </c>
      <c r="S7" s="24" t="str">
        <f t="shared" si="9"/>
        <v/>
      </c>
      <c r="T7" s="24" t="str">
        <f t="shared" si="10"/>
        <v/>
      </c>
      <c r="U7" s="24" t="str">
        <f t="shared" si="11"/>
        <v/>
      </c>
      <c r="V7" s="24"/>
      <c r="W7" s="24"/>
      <c r="X7" s="24"/>
      <c r="Y7" s="24">
        <v>1</v>
      </c>
      <c r="Z7" s="24"/>
      <c r="AA7" s="24"/>
      <c r="AB7" s="24">
        <v>1</v>
      </c>
      <c r="AC7" s="24"/>
      <c r="AD7" s="24"/>
      <c r="AE7" s="24"/>
      <c r="AF7" s="24"/>
      <c r="AG7" s="24"/>
      <c r="AH7" s="25"/>
      <c r="AI7" s="25"/>
      <c r="AJ7" s="25"/>
      <c r="AK7" s="25"/>
      <c r="AL7" s="25"/>
      <c r="AM7" s="25"/>
      <c r="AN7" s="25"/>
      <c r="AO7" s="25"/>
    </row>
    <row r="8" spans="1:41" x14ac:dyDescent="0.3">
      <c r="A8" s="33">
        <v>7</v>
      </c>
      <c r="B8" s="20" t="s">
        <v>40</v>
      </c>
      <c r="C8" s="21">
        <v>0</v>
      </c>
      <c r="D8" s="22">
        <v>36</v>
      </c>
      <c r="E8" s="21">
        <f t="shared" si="1"/>
        <v>0</v>
      </c>
      <c r="F8" s="21">
        <f t="shared" si="0"/>
        <v>0</v>
      </c>
      <c r="G8" s="21">
        <f t="shared" si="0"/>
        <v>0</v>
      </c>
      <c r="H8" s="21">
        <f t="shared" si="0"/>
        <v>0</v>
      </c>
      <c r="I8" s="21">
        <f t="shared" si="0"/>
        <v>0</v>
      </c>
      <c r="J8" s="21">
        <f t="shared" si="0"/>
        <v>0</v>
      </c>
      <c r="K8" s="22">
        <f t="shared" si="2"/>
        <v>1</v>
      </c>
      <c r="L8" s="22">
        <f t="shared" si="3"/>
        <v>0</v>
      </c>
      <c r="M8" s="22">
        <f t="shared" si="4"/>
        <v>0</v>
      </c>
      <c r="N8" s="22">
        <f t="shared" si="5"/>
        <v>1</v>
      </c>
      <c r="O8" s="22">
        <f t="shared" si="6"/>
        <v>0</v>
      </c>
      <c r="P8" s="37">
        <f t="shared" si="7"/>
        <v>0</v>
      </c>
      <c r="Q8" s="38"/>
      <c r="R8" s="20" t="str">
        <f t="shared" si="8"/>
        <v/>
      </c>
      <c r="S8" s="20" t="str">
        <f t="shared" si="9"/>
        <v/>
      </c>
      <c r="T8" s="20" t="str">
        <f t="shared" si="10"/>
        <v/>
      </c>
      <c r="U8" s="20" t="str">
        <f t="shared" si="11"/>
        <v/>
      </c>
      <c r="V8" s="20"/>
      <c r="W8" s="20"/>
      <c r="X8" s="20"/>
      <c r="Y8" s="20">
        <v>1</v>
      </c>
      <c r="Z8" s="20"/>
      <c r="AA8" s="20"/>
      <c r="AB8" s="20">
        <v>1</v>
      </c>
      <c r="AC8" s="20"/>
      <c r="AD8" s="20"/>
      <c r="AE8" s="20"/>
      <c r="AF8" s="20"/>
      <c r="AG8" s="20"/>
      <c r="AH8" s="21"/>
      <c r="AI8" s="21"/>
      <c r="AJ8" s="21"/>
      <c r="AK8" s="21"/>
      <c r="AL8" s="21"/>
      <c r="AM8" s="21"/>
      <c r="AN8" s="21"/>
      <c r="AO8" s="21"/>
    </row>
    <row r="9" spans="1:41" x14ac:dyDescent="0.3">
      <c r="A9" s="24">
        <v>8</v>
      </c>
      <c r="B9" s="24" t="s">
        <v>41</v>
      </c>
      <c r="C9" s="25">
        <v>0</v>
      </c>
      <c r="D9" s="26">
        <v>37</v>
      </c>
      <c r="E9" s="25">
        <f t="shared" si="1"/>
        <v>0</v>
      </c>
      <c r="F9" s="25">
        <f t="shared" si="0"/>
        <v>0</v>
      </c>
      <c r="G9" s="25">
        <f t="shared" si="0"/>
        <v>0</v>
      </c>
      <c r="H9" s="25">
        <f t="shared" si="0"/>
        <v>0</v>
      </c>
      <c r="I9" s="25">
        <f t="shared" si="0"/>
        <v>0</v>
      </c>
      <c r="J9" s="25">
        <f t="shared" si="0"/>
        <v>0</v>
      </c>
      <c r="K9" s="26">
        <f t="shared" si="2"/>
        <v>1</v>
      </c>
      <c r="L9" s="26">
        <f t="shared" si="3"/>
        <v>0</v>
      </c>
      <c r="M9" s="26">
        <f t="shared" si="4"/>
        <v>0</v>
      </c>
      <c r="N9" s="26">
        <f t="shared" si="5"/>
        <v>1</v>
      </c>
      <c r="O9" s="26">
        <f t="shared" si="6"/>
        <v>0</v>
      </c>
      <c r="P9" s="26">
        <f t="shared" si="7"/>
        <v>1</v>
      </c>
      <c r="Q9" s="39"/>
      <c r="R9" s="24" t="str">
        <f t="shared" si="8"/>
        <v/>
      </c>
      <c r="S9" s="24" t="str">
        <f t="shared" si="9"/>
        <v/>
      </c>
      <c r="T9" s="24" t="str">
        <f t="shared" si="10"/>
        <v/>
      </c>
      <c r="U9" s="24" t="str">
        <f t="shared" si="11"/>
        <v/>
      </c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5"/>
      <c r="AI9" s="25"/>
      <c r="AJ9" s="25"/>
      <c r="AK9" s="25"/>
      <c r="AL9" s="25"/>
      <c r="AM9" s="25"/>
      <c r="AN9" s="25"/>
      <c r="AO9" s="25"/>
    </row>
    <row r="10" spans="1:41" x14ac:dyDescent="0.3">
      <c r="A10" s="33">
        <v>9</v>
      </c>
      <c r="B10" s="20" t="s">
        <v>42</v>
      </c>
      <c r="C10" s="21">
        <v>0</v>
      </c>
      <c r="D10" s="22">
        <v>39</v>
      </c>
      <c r="E10" s="21">
        <f t="shared" si="1"/>
        <v>0</v>
      </c>
      <c r="F10" s="21">
        <f t="shared" si="0"/>
        <v>0</v>
      </c>
      <c r="G10" s="21">
        <f t="shared" si="0"/>
        <v>0</v>
      </c>
      <c r="H10" s="21">
        <f t="shared" si="0"/>
        <v>0</v>
      </c>
      <c r="I10" s="21">
        <f t="shared" si="0"/>
        <v>0</v>
      </c>
      <c r="J10" s="21">
        <f t="shared" si="0"/>
        <v>0</v>
      </c>
      <c r="K10" s="22">
        <f t="shared" si="2"/>
        <v>1</v>
      </c>
      <c r="L10" s="22">
        <f t="shared" si="3"/>
        <v>0</v>
      </c>
      <c r="M10" s="22">
        <f t="shared" si="4"/>
        <v>0</v>
      </c>
      <c r="N10" s="22">
        <f t="shared" si="5"/>
        <v>1</v>
      </c>
      <c r="O10" s="22">
        <f t="shared" si="6"/>
        <v>1</v>
      </c>
      <c r="P10" s="37">
        <f t="shared" si="7"/>
        <v>1</v>
      </c>
      <c r="Q10" s="38"/>
      <c r="R10" s="20" t="str">
        <f t="shared" si="8"/>
        <v/>
      </c>
      <c r="S10" s="20" t="str">
        <f t="shared" si="9"/>
        <v/>
      </c>
      <c r="T10" s="20" t="str">
        <f t="shared" si="10"/>
        <v/>
      </c>
      <c r="U10" s="20" t="str">
        <f t="shared" si="11"/>
        <v/>
      </c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1"/>
      <c r="AI10" s="21"/>
      <c r="AJ10" s="21"/>
      <c r="AK10" s="21"/>
      <c r="AL10" s="21"/>
      <c r="AM10" s="21"/>
      <c r="AN10" s="21"/>
      <c r="AO10" s="21"/>
    </row>
    <row r="11" spans="1:41" x14ac:dyDescent="0.3">
      <c r="A11" s="24">
        <v>10</v>
      </c>
      <c r="B11" s="24" t="s">
        <v>43</v>
      </c>
      <c r="C11" s="25">
        <v>0</v>
      </c>
      <c r="D11" s="26">
        <v>42</v>
      </c>
      <c r="E11" s="25">
        <f t="shared" si="1"/>
        <v>0</v>
      </c>
      <c r="F11" s="25">
        <f t="shared" si="0"/>
        <v>0</v>
      </c>
      <c r="G11" s="25">
        <f t="shared" si="0"/>
        <v>0</v>
      </c>
      <c r="H11" s="25">
        <f t="shared" si="0"/>
        <v>0</v>
      </c>
      <c r="I11" s="25">
        <f t="shared" si="0"/>
        <v>0</v>
      </c>
      <c r="J11" s="25">
        <f t="shared" si="0"/>
        <v>0</v>
      </c>
      <c r="K11" s="26">
        <f t="shared" si="2"/>
        <v>1</v>
      </c>
      <c r="L11" s="26">
        <f t="shared" si="3"/>
        <v>0</v>
      </c>
      <c r="M11" s="26">
        <f t="shared" si="4"/>
        <v>1</v>
      </c>
      <c r="N11" s="26">
        <f t="shared" si="5"/>
        <v>0</v>
      </c>
      <c r="O11" s="26">
        <f t="shared" si="6"/>
        <v>1</v>
      </c>
      <c r="P11" s="26">
        <f t="shared" si="7"/>
        <v>0</v>
      </c>
      <c r="Q11" s="39"/>
      <c r="R11" s="24" t="str">
        <f t="shared" si="8"/>
        <v/>
      </c>
      <c r="S11" s="24" t="str">
        <f t="shared" si="9"/>
        <v/>
      </c>
      <c r="T11" s="24" t="str">
        <f t="shared" si="10"/>
        <v/>
      </c>
      <c r="U11" s="24" t="str">
        <f t="shared" si="11"/>
        <v/>
      </c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5"/>
      <c r="AI11" s="25"/>
      <c r="AJ11" s="25"/>
      <c r="AK11" s="25"/>
      <c r="AL11" s="25"/>
      <c r="AM11" s="25"/>
      <c r="AN11" s="25"/>
      <c r="AO11" s="25"/>
    </row>
    <row r="12" spans="1:41" x14ac:dyDescent="0.3">
      <c r="A12" s="33">
        <v>11</v>
      </c>
      <c r="B12" s="20" t="s">
        <v>44</v>
      </c>
      <c r="C12" s="21">
        <v>0</v>
      </c>
      <c r="D12" s="22">
        <v>43</v>
      </c>
      <c r="E12" s="21">
        <f t="shared" si="1"/>
        <v>0</v>
      </c>
      <c r="F12" s="21">
        <f t="shared" si="0"/>
        <v>0</v>
      </c>
      <c r="G12" s="21">
        <f t="shared" si="0"/>
        <v>0</v>
      </c>
      <c r="H12" s="21">
        <f t="shared" si="0"/>
        <v>0</v>
      </c>
      <c r="I12" s="21">
        <f t="shared" si="0"/>
        <v>0</v>
      </c>
      <c r="J12" s="21">
        <f t="shared" si="0"/>
        <v>0</v>
      </c>
      <c r="K12" s="22">
        <f t="shared" si="2"/>
        <v>1</v>
      </c>
      <c r="L12" s="22">
        <f t="shared" si="3"/>
        <v>0</v>
      </c>
      <c r="M12" s="22">
        <f t="shared" si="4"/>
        <v>1</v>
      </c>
      <c r="N12" s="22">
        <f t="shared" si="5"/>
        <v>0</v>
      </c>
      <c r="O12" s="22">
        <f t="shared" si="6"/>
        <v>1</v>
      </c>
      <c r="P12" s="37">
        <f t="shared" si="7"/>
        <v>1</v>
      </c>
      <c r="Q12" s="38"/>
      <c r="R12" s="20" t="str">
        <f t="shared" si="8"/>
        <v/>
      </c>
      <c r="S12" s="20" t="str">
        <f t="shared" si="9"/>
        <v/>
      </c>
      <c r="T12" s="20" t="str">
        <f t="shared" si="10"/>
        <v/>
      </c>
      <c r="U12" s="20" t="str">
        <f t="shared" si="11"/>
        <v/>
      </c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1"/>
      <c r="AI12" s="21"/>
      <c r="AJ12" s="21"/>
      <c r="AK12" s="21"/>
      <c r="AL12" s="21"/>
      <c r="AM12" s="21"/>
      <c r="AN12" s="21"/>
      <c r="AO12" s="21"/>
    </row>
    <row r="13" spans="1:41" x14ac:dyDescent="0.3">
      <c r="A13" s="24">
        <v>12</v>
      </c>
      <c r="B13" s="24" t="s">
        <v>30</v>
      </c>
      <c r="C13" s="25">
        <v>0</v>
      </c>
      <c r="D13" s="26">
        <v>8</v>
      </c>
      <c r="E13" s="25">
        <f t="shared" si="1"/>
        <v>0</v>
      </c>
      <c r="F13" s="25">
        <f t="shared" si="0"/>
        <v>0</v>
      </c>
      <c r="G13" s="25">
        <f t="shared" si="0"/>
        <v>0</v>
      </c>
      <c r="H13" s="25">
        <f t="shared" si="0"/>
        <v>0</v>
      </c>
      <c r="I13" s="25">
        <f t="shared" si="0"/>
        <v>0</v>
      </c>
      <c r="J13" s="25">
        <f t="shared" si="0"/>
        <v>0</v>
      </c>
      <c r="K13" s="26">
        <f t="shared" si="2"/>
        <v>0</v>
      </c>
      <c r="L13" s="26">
        <f t="shared" si="3"/>
        <v>0</v>
      </c>
      <c r="M13" s="26">
        <f t="shared" si="4"/>
        <v>1</v>
      </c>
      <c r="N13" s="26">
        <f t="shared" si="5"/>
        <v>0</v>
      </c>
      <c r="O13" s="26">
        <f t="shared" si="6"/>
        <v>0</v>
      </c>
      <c r="P13" s="26">
        <f t="shared" si="7"/>
        <v>0</v>
      </c>
      <c r="Q13" s="39"/>
      <c r="R13" s="24" t="str">
        <f t="shared" si="8"/>
        <v/>
      </c>
      <c r="S13" s="24" t="str">
        <f t="shared" si="9"/>
        <v/>
      </c>
      <c r="T13" s="24" t="str">
        <f t="shared" si="10"/>
        <v/>
      </c>
      <c r="U13" s="24" t="str">
        <f t="shared" si="11"/>
        <v/>
      </c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5"/>
      <c r="AI13" s="25"/>
      <c r="AJ13" s="25"/>
      <c r="AK13" s="25"/>
      <c r="AL13" s="25"/>
      <c r="AM13" s="25"/>
      <c r="AN13" s="25"/>
      <c r="AO13" s="25"/>
    </row>
    <row r="14" spans="1:41" x14ac:dyDescent="0.3">
      <c r="A14" s="33">
        <v>13</v>
      </c>
      <c r="B14" s="20" t="s">
        <v>25</v>
      </c>
      <c r="C14" s="21">
        <v>0</v>
      </c>
      <c r="D14" s="22">
        <v>12</v>
      </c>
      <c r="E14" s="21">
        <f t="shared" si="1"/>
        <v>0</v>
      </c>
      <c r="F14" s="21">
        <f t="shared" si="0"/>
        <v>0</v>
      </c>
      <c r="G14" s="21">
        <f t="shared" si="0"/>
        <v>0</v>
      </c>
      <c r="H14" s="21">
        <f t="shared" si="0"/>
        <v>0</v>
      </c>
      <c r="I14" s="21">
        <f t="shared" si="0"/>
        <v>0</v>
      </c>
      <c r="J14" s="21">
        <f t="shared" si="0"/>
        <v>0</v>
      </c>
      <c r="K14" s="22">
        <f t="shared" si="2"/>
        <v>0</v>
      </c>
      <c r="L14" s="22">
        <f t="shared" si="3"/>
        <v>0</v>
      </c>
      <c r="M14" s="22">
        <f t="shared" si="4"/>
        <v>1</v>
      </c>
      <c r="N14" s="22">
        <f t="shared" si="5"/>
        <v>1</v>
      </c>
      <c r="O14" s="22">
        <f t="shared" si="6"/>
        <v>0</v>
      </c>
      <c r="P14" s="37">
        <f t="shared" si="7"/>
        <v>0</v>
      </c>
      <c r="Q14" s="38"/>
      <c r="R14" s="20" t="str">
        <f t="shared" si="8"/>
        <v/>
      </c>
      <c r="S14" s="20" t="str">
        <f t="shared" si="9"/>
        <v/>
      </c>
      <c r="T14" s="20" t="str">
        <f t="shared" si="10"/>
        <v/>
      </c>
      <c r="U14" s="20" t="str">
        <f t="shared" si="11"/>
        <v/>
      </c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1"/>
      <c r="AI14" s="21"/>
      <c r="AJ14" s="21"/>
      <c r="AK14" s="21"/>
      <c r="AL14" s="21"/>
      <c r="AM14" s="21"/>
      <c r="AN14" s="21"/>
      <c r="AO14" s="21"/>
    </row>
    <row r="15" spans="1:41" x14ac:dyDescent="0.3">
      <c r="A15" s="24">
        <v>14</v>
      </c>
      <c r="B15" s="24" t="s">
        <v>45</v>
      </c>
      <c r="C15" s="25">
        <v>2</v>
      </c>
      <c r="D15" s="26" t="s">
        <v>113</v>
      </c>
      <c r="E15" s="25">
        <f t="shared" si="1"/>
        <v>0</v>
      </c>
      <c r="F15" s="25">
        <f t="shared" si="0"/>
        <v>0</v>
      </c>
      <c r="G15" s="25">
        <f t="shared" si="0"/>
        <v>0</v>
      </c>
      <c r="H15" s="25">
        <f t="shared" si="0"/>
        <v>0</v>
      </c>
      <c r="I15" s="25">
        <f t="shared" si="0"/>
        <v>0</v>
      </c>
      <c r="J15" s="25">
        <f t="shared" si="0"/>
        <v>0</v>
      </c>
      <c r="K15" s="26" t="str">
        <f t="shared" si="2"/>
        <v>x</v>
      </c>
      <c r="L15" s="26" t="str">
        <f t="shared" si="3"/>
        <v>x</v>
      </c>
      <c r="M15" s="26" t="str">
        <f t="shared" si="4"/>
        <v>x</v>
      </c>
      <c r="N15" s="26" t="str">
        <f t="shared" si="5"/>
        <v>x</v>
      </c>
      <c r="O15" s="26" t="str">
        <f t="shared" si="6"/>
        <v>x</v>
      </c>
      <c r="P15" s="26" t="str">
        <f t="shared" si="7"/>
        <v>x</v>
      </c>
      <c r="Q15" s="39"/>
      <c r="R15" s="24" t="str">
        <f t="shared" si="8"/>
        <v/>
      </c>
      <c r="S15" s="24" t="str">
        <f t="shared" si="9"/>
        <v/>
      </c>
      <c r="T15" s="24" t="str">
        <f t="shared" si="10"/>
        <v/>
      </c>
      <c r="U15" s="24" t="str">
        <f t="shared" si="11"/>
        <v/>
      </c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5"/>
      <c r="AI15" s="25"/>
      <c r="AJ15" s="25"/>
      <c r="AK15" s="25"/>
      <c r="AL15" s="25"/>
      <c r="AM15" s="25"/>
      <c r="AN15" s="25"/>
      <c r="AO15" s="25"/>
    </row>
    <row r="16" spans="1:41" x14ac:dyDescent="0.3">
      <c r="A16" s="33">
        <v>15</v>
      </c>
      <c r="B16" s="20" t="s">
        <v>32</v>
      </c>
      <c r="C16" s="21">
        <v>3</v>
      </c>
      <c r="D16" s="22" t="s">
        <v>113</v>
      </c>
      <c r="E16" s="21">
        <f t="shared" si="1"/>
        <v>0</v>
      </c>
      <c r="F16" s="21">
        <f t="shared" si="0"/>
        <v>0</v>
      </c>
      <c r="G16" s="21">
        <f t="shared" si="0"/>
        <v>0</v>
      </c>
      <c r="H16" s="21">
        <f t="shared" si="0"/>
        <v>0</v>
      </c>
      <c r="I16" s="21">
        <f t="shared" si="0"/>
        <v>0</v>
      </c>
      <c r="J16" s="21">
        <f t="shared" si="0"/>
        <v>0</v>
      </c>
      <c r="K16" s="22" t="str">
        <f t="shared" si="2"/>
        <v>x</v>
      </c>
      <c r="L16" s="22" t="str">
        <f t="shared" si="3"/>
        <v>x</v>
      </c>
      <c r="M16" s="22" t="str">
        <f t="shared" si="4"/>
        <v>x</v>
      </c>
      <c r="N16" s="22" t="str">
        <f t="shared" si="5"/>
        <v>x</v>
      </c>
      <c r="O16" s="22" t="str">
        <f t="shared" si="6"/>
        <v>x</v>
      </c>
      <c r="P16" s="37" t="str">
        <f t="shared" si="7"/>
        <v>x</v>
      </c>
      <c r="Q16" s="38"/>
      <c r="R16" s="20" t="str">
        <f t="shared" si="8"/>
        <v/>
      </c>
      <c r="S16" s="20" t="str">
        <f t="shared" si="9"/>
        <v/>
      </c>
      <c r="T16" s="20" t="str">
        <f t="shared" si="10"/>
        <v/>
      </c>
      <c r="U16" s="20" t="str">
        <f t="shared" si="11"/>
        <v/>
      </c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1"/>
      <c r="AI16" s="21"/>
      <c r="AJ16" s="21"/>
      <c r="AK16" s="21"/>
      <c r="AL16" s="21"/>
      <c r="AM16" s="21"/>
      <c r="AN16" s="21"/>
      <c r="AO16" s="21"/>
    </row>
    <row r="17" spans="1:41" x14ac:dyDescent="0.3">
      <c r="A17" s="24">
        <v>16</v>
      </c>
      <c r="B17" s="24" t="s">
        <v>28</v>
      </c>
      <c r="C17" s="25">
        <v>4</v>
      </c>
      <c r="D17" s="26" t="s">
        <v>113</v>
      </c>
      <c r="E17" s="25">
        <f t="shared" si="1"/>
        <v>0</v>
      </c>
      <c r="F17" s="25">
        <f t="shared" si="0"/>
        <v>0</v>
      </c>
      <c r="G17" s="25">
        <f t="shared" si="0"/>
        <v>0</v>
      </c>
      <c r="H17" s="25">
        <f t="shared" si="0"/>
        <v>0</v>
      </c>
      <c r="I17" s="25">
        <f t="shared" si="0"/>
        <v>0</v>
      </c>
      <c r="J17" s="25">
        <f t="shared" si="0"/>
        <v>0</v>
      </c>
      <c r="K17" s="26" t="str">
        <f t="shared" si="2"/>
        <v>x</v>
      </c>
      <c r="L17" s="26" t="str">
        <f t="shared" si="3"/>
        <v>x</v>
      </c>
      <c r="M17" s="26" t="str">
        <f t="shared" si="4"/>
        <v>x</v>
      </c>
      <c r="N17" s="26" t="str">
        <f t="shared" si="5"/>
        <v>x</v>
      </c>
      <c r="O17" s="26" t="str">
        <f t="shared" si="6"/>
        <v>x</v>
      </c>
      <c r="P17" s="26" t="str">
        <f t="shared" si="7"/>
        <v>x</v>
      </c>
      <c r="Q17" s="39"/>
      <c r="R17" s="24" t="str">
        <f t="shared" si="8"/>
        <v/>
      </c>
      <c r="S17" s="24" t="str">
        <f t="shared" si="9"/>
        <v/>
      </c>
      <c r="T17" s="24" t="str">
        <f t="shared" si="10"/>
        <v/>
      </c>
      <c r="U17" s="24" t="str">
        <f t="shared" si="11"/>
        <v/>
      </c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5"/>
      <c r="AI17" s="25"/>
      <c r="AJ17" s="25"/>
      <c r="AK17" s="25"/>
      <c r="AL17" s="25"/>
      <c r="AM17" s="25"/>
      <c r="AN17" s="25"/>
      <c r="AO17" s="25"/>
    </row>
    <row r="18" spans="1:41" x14ac:dyDescent="0.3">
      <c r="A18" s="33">
        <v>17</v>
      </c>
      <c r="B18" s="20" t="s">
        <v>29</v>
      </c>
      <c r="C18" s="21">
        <v>5</v>
      </c>
      <c r="D18" s="22" t="s">
        <v>113</v>
      </c>
      <c r="E18" s="21">
        <f t="shared" si="1"/>
        <v>0</v>
      </c>
      <c r="F18" s="21">
        <f t="shared" si="1"/>
        <v>0</v>
      </c>
      <c r="G18" s="21">
        <f t="shared" si="1"/>
        <v>0</v>
      </c>
      <c r="H18" s="21">
        <f t="shared" si="1"/>
        <v>0</v>
      </c>
      <c r="I18" s="21">
        <f t="shared" si="1"/>
        <v>0</v>
      </c>
      <c r="J18" s="21">
        <f t="shared" si="1"/>
        <v>0</v>
      </c>
      <c r="K18" s="22" t="str">
        <f t="shared" si="2"/>
        <v>x</v>
      </c>
      <c r="L18" s="22" t="str">
        <f t="shared" si="3"/>
        <v>x</v>
      </c>
      <c r="M18" s="22" t="str">
        <f t="shared" si="4"/>
        <v>x</v>
      </c>
      <c r="N18" s="22" t="str">
        <f t="shared" si="5"/>
        <v>x</v>
      </c>
      <c r="O18" s="22" t="str">
        <f t="shared" si="6"/>
        <v>x</v>
      </c>
      <c r="P18" s="37" t="str">
        <f t="shared" si="7"/>
        <v>x</v>
      </c>
      <c r="Q18" s="38"/>
      <c r="R18" s="20" t="str">
        <f t="shared" si="8"/>
        <v/>
      </c>
      <c r="S18" s="20" t="str">
        <f t="shared" si="9"/>
        <v/>
      </c>
      <c r="T18" s="20" t="str">
        <f t="shared" si="10"/>
        <v/>
      </c>
      <c r="U18" s="20" t="str">
        <f t="shared" si="11"/>
        <v/>
      </c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1"/>
      <c r="AI18" s="21"/>
      <c r="AJ18" s="21"/>
      <c r="AK18" s="21"/>
      <c r="AL18" s="21"/>
      <c r="AM18" s="21"/>
      <c r="AN18" s="21"/>
      <c r="AO18" s="21"/>
    </row>
    <row r="19" spans="1:41" x14ac:dyDescent="0.3">
      <c r="A19" s="24">
        <v>18</v>
      </c>
      <c r="B19" s="24" t="s">
        <v>46</v>
      </c>
      <c r="C19" s="25">
        <v>8</v>
      </c>
      <c r="D19" s="26" t="s">
        <v>113</v>
      </c>
      <c r="E19" s="25">
        <f t="shared" si="1"/>
        <v>0</v>
      </c>
      <c r="F19" s="25">
        <f t="shared" si="1"/>
        <v>0</v>
      </c>
      <c r="G19" s="25">
        <f t="shared" si="1"/>
        <v>0</v>
      </c>
      <c r="H19" s="25">
        <f t="shared" si="1"/>
        <v>0</v>
      </c>
      <c r="I19" s="25">
        <f t="shared" si="1"/>
        <v>0</v>
      </c>
      <c r="J19" s="25">
        <f t="shared" si="1"/>
        <v>0</v>
      </c>
      <c r="K19" s="26" t="str">
        <f t="shared" si="2"/>
        <v>x</v>
      </c>
      <c r="L19" s="26" t="str">
        <f t="shared" si="3"/>
        <v>x</v>
      </c>
      <c r="M19" s="26" t="str">
        <f t="shared" si="4"/>
        <v>x</v>
      </c>
      <c r="N19" s="26" t="str">
        <f t="shared" si="5"/>
        <v>x</v>
      </c>
      <c r="O19" s="26" t="str">
        <f t="shared" si="6"/>
        <v>x</v>
      </c>
      <c r="P19" s="26" t="str">
        <f t="shared" si="7"/>
        <v>x</v>
      </c>
      <c r="Q19" s="39"/>
      <c r="R19" s="24" t="str">
        <f t="shared" si="8"/>
        <v/>
      </c>
      <c r="S19" s="24" t="str">
        <f t="shared" si="9"/>
        <v/>
      </c>
      <c r="T19" s="24" t="str">
        <f t="shared" si="10"/>
        <v/>
      </c>
      <c r="U19" s="24" t="str">
        <f t="shared" si="11"/>
        <v/>
      </c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5"/>
      <c r="AI19" s="25"/>
      <c r="AJ19" s="25"/>
      <c r="AK19" s="25"/>
      <c r="AL19" s="25"/>
      <c r="AM19" s="25"/>
      <c r="AN19" s="25"/>
      <c r="AO19" s="25"/>
    </row>
    <row r="20" spans="1:41" x14ac:dyDescent="0.3">
      <c r="A20" s="33">
        <v>19</v>
      </c>
      <c r="B20" s="20" t="s">
        <v>47</v>
      </c>
      <c r="C20" s="21">
        <v>12</v>
      </c>
      <c r="D20" s="22" t="s">
        <v>113</v>
      </c>
      <c r="E20" s="21">
        <f t="shared" si="1"/>
        <v>0</v>
      </c>
      <c r="F20" s="21">
        <f t="shared" si="1"/>
        <v>0</v>
      </c>
      <c r="G20" s="21">
        <f t="shared" si="1"/>
        <v>0</v>
      </c>
      <c r="H20" s="21">
        <f t="shared" si="1"/>
        <v>0</v>
      </c>
      <c r="I20" s="21">
        <f t="shared" si="1"/>
        <v>0</v>
      </c>
      <c r="J20" s="21">
        <f t="shared" si="1"/>
        <v>0</v>
      </c>
      <c r="K20" s="22" t="str">
        <f t="shared" si="2"/>
        <v>x</v>
      </c>
      <c r="L20" s="22" t="str">
        <f t="shared" si="3"/>
        <v>x</v>
      </c>
      <c r="M20" s="22" t="str">
        <f t="shared" si="4"/>
        <v>x</v>
      </c>
      <c r="N20" s="22" t="str">
        <f t="shared" si="5"/>
        <v>x</v>
      </c>
      <c r="O20" s="22" t="str">
        <f t="shared" si="6"/>
        <v>x</v>
      </c>
      <c r="P20" s="37" t="str">
        <f t="shared" si="7"/>
        <v>x</v>
      </c>
      <c r="Q20" s="38"/>
      <c r="R20" s="20" t="str">
        <f t="shared" si="8"/>
        <v/>
      </c>
      <c r="S20" s="20" t="str">
        <f t="shared" si="9"/>
        <v/>
      </c>
      <c r="T20" s="20" t="str">
        <f t="shared" si="10"/>
        <v/>
      </c>
      <c r="U20" s="20" t="str">
        <f t="shared" si="11"/>
        <v/>
      </c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1"/>
      <c r="AI20" s="21"/>
      <c r="AJ20" s="21"/>
      <c r="AK20" s="21"/>
      <c r="AL20" s="21"/>
      <c r="AM20" s="21"/>
      <c r="AN20" s="21"/>
      <c r="AO20" s="21"/>
    </row>
    <row r="21" spans="1:41" x14ac:dyDescent="0.3">
      <c r="A21" s="24">
        <v>20</v>
      </c>
      <c r="B21" s="24" t="s">
        <v>48</v>
      </c>
      <c r="C21" s="25">
        <v>9</v>
      </c>
      <c r="D21" s="26" t="s">
        <v>113</v>
      </c>
      <c r="E21" s="25">
        <f t="shared" si="1"/>
        <v>0</v>
      </c>
      <c r="F21" s="25">
        <f t="shared" si="1"/>
        <v>0</v>
      </c>
      <c r="G21" s="25">
        <f t="shared" si="1"/>
        <v>0</v>
      </c>
      <c r="H21" s="25">
        <f t="shared" si="1"/>
        <v>0</v>
      </c>
      <c r="I21" s="25">
        <f t="shared" si="1"/>
        <v>0</v>
      </c>
      <c r="J21" s="25">
        <f t="shared" si="1"/>
        <v>0</v>
      </c>
      <c r="K21" s="26" t="str">
        <f t="shared" si="2"/>
        <v>x</v>
      </c>
      <c r="L21" s="26" t="str">
        <f t="shared" si="3"/>
        <v>x</v>
      </c>
      <c r="M21" s="26" t="str">
        <f t="shared" si="4"/>
        <v>x</v>
      </c>
      <c r="N21" s="26" t="str">
        <f t="shared" si="5"/>
        <v>x</v>
      </c>
      <c r="O21" s="26" t="str">
        <f t="shared" si="6"/>
        <v>x</v>
      </c>
      <c r="P21" s="26" t="str">
        <f t="shared" si="7"/>
        <v>x</v>
      </c>
      <c r="Q21" s="39"/>
      <c r="R21" s="24" t="str">
        <f t="shared" si="8"/>
        <v/>
      </c>
      <c r="S21" s="24" t="str">
        <f t="shared" si="9"/>
        <v/>
      </c>
      <c r="T21" s="24" t="str">
        <f t="shared" si="10"/>
        <v/>
      </c>
      <c r="U21" s="24" t="str">
        <f t="shared" si="11"/>
        <v/>
      </c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5"/>
      <c r="AI21" s="25"/>
      <c r="AJ21" s="25"/>
      <c r="AK21" s="25"/>
      <c r="AL21" s="25"/>
      <c r="AM21" s="25"/>
      <c r="AN21" s="25"/>
      <c r="AO21" s="25"/>
    </row>
    <row r="22" spans="1:41" x14ac:dyDescent="0.3">
      <c r="A22" s="33">
        <v>21</v>
      </c>
      <c r="B22" s="20" t="s">
        <v>49</v>
      </c>
      <c r="C22" s="21">
        <v>10</v>
      </c>
      <c r="D22" s="22" t="s">
        <v>113</v>
      </c>
      <c r="E22" s="21">
        <f t="shared" si="1"/>
        <v>0</v>
      </c>
      <c r="F22" s="21">
        <f t="shared" si="1"/>
        <v>0</v>
      </c>
      <c r="G22" s="21">
        <f t="shared" si="1"/>
        <v>0</v>
      </c>
      <c r="H22" s="21">
        <f t="shared" si="1"/>
        <v>0</v>
      </c>
      <c r="I22" s="21">
        <f t="shared" si="1"/>
        <v>0</v>
      </c>
      <c r="J22" s="21">
        <f t="shared" si="1"/>
        <v>0</v>
      </c>
      <c r="K22" s="22" t="str">
        <f t="shared" si="2"/>
        <v>x</v>
      </c>
      <c r="L22" s="22" t="str">
        <f t="shared" si="3"/>
        <v>x</v>
      </c>
      <c r="M22" s="22" t="str">
        <f t="shared" si="4"/>
        <v>x</v>
      </c>
      <c r="N22" s="22" t="str">
        <f t="shared" si="5"/>
        <v>x</v>
      </c>
      <c r="O22" s="22" t="str">
        <f t="shared" si="6"/>
        <v>x</v>
      </c>
      <c r="P22" s="37" t="str">
        <f t="shared" si="7"/>
        <v>x</v>
      </c>
      <c r="Q22" s="38"/>
      <c r="R22" s="20" t="str">
        <f t="shared" si="8"/>
        <v/>
      </c>
      <c r="S22" s="20" t="str">
        <f t="shared" si="9"/>
        <v/>
      </c>
      <c r="T22" s="20" t="str">
        <f t="shared" si="10"/>
        <v/>
      </c>
      <c r="U22" s="20" t="str">
        <f t="shared" si="11"/>
        <v/>
      </c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1"/>
      <c r="AI22" s="21"/>
      <c r="AJ22" s="21"/>
      <c r="AK22" s="21"/>
      <c r="AL22" s="21"/>
      <c r="AM22" s="21"/>
      <c r="AN22" s="21"/>
      <c r="AO22" s="21"/>
    </row>
    <row r="23" spans="1:41" x14ac:dyDescent="0.3">
      <c r="A23" s="24">
        <v>22</v>
      </c>
      <c r="B23" s="24" t="s">
        <v>50</v>
      </c>
      <c r="C23" s="25">
        <v>13</v>
      </c>
      <c r="D23" s="26" t="s">
        <v>113</v>
      </c>
      <c r="E23" s="25">
        <f t="shared" si="1"/>
        <v>0</v>
      </c>
      <c r="F23" s="25">
        <f t="shared" si="1"/>
        <v>0</v>
      </c>
      <c r="G23" s="25">
        <f t="shared" si="1"/>
        <v>0</v>
      </c>
      <c r="H23" s="25">
        <f t="shared" si="1"/>
        <v>0</v>
      </c>
      <c r="I23" s="25">
        <f t="shared" si="1"/>
        <v>0</v>
      </c>
      <c r="J23" s="25">
        <f t="shared" si="1"/>
        <v>0</v>
      </c>
      <c r="K23" s="26" t="str">
        <f t="shared" si="2"/>
        <v>x</v>
      </c>
      <c r="L23" s="26" t="str">
        <f t="shared" si="3"/>
        <v>x</v>
      </c>
      <c r="M23" s="26" t="str">
        <f t="shared" si="4"/>
        <v>x</v>
      </c>
      <c r="N23" s="26" t="str">
        <f t="shared" si="5"/>
        <v>x</v>
      </c>
      <c r="O23" s="26" t="str">
        <f t="shared" si="6"/>
        <v>x</v>
      </c>
      <c r="P23" s="26" t="str">
        <f t="shared" si="7"/>
        <v>x</v>
      </c>
      <c r="Q23" s="39"/>
      <c r="R23" s="24" t="str">
        <f t="shared" si="8"/>
        <v/>
      </c>
      <c r="S23" s="24" t="str">
        <f t="shared" si="9"/>
        <v/>
      </c>
      <c r="T23" s="24" t="str">
        <f t="shared" si="10"/>
        <v/>
      </c>
      <c r="U23" s="24" t="str">
        <f t="shared" si="11"/>
        <v/>
      </c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5"/>
      <c r="AI23" s="25"/>
      <c r="AJ23" s="25"/>
      <c r="AK23" s="25"/>
      <c r="AL23" s="25"/>
      <c r="AM23" s="25"/>
      <c r="AN23" s="25"/>
      <c r="AO23" s="25"/>
    </row>
    <row r="24" spans="1:41" x14ac:dyDescent="0.3">
      <c r="A24" s="33">
        <v>23</v>
      </c>
      <c r="B24" s="20" t="s">
        <v>51</v>
      </c>
      <c r="C24" s="21">
        <v>35</v>
      </c>
      <c r="D24" s="22" t="s">
        <v>113</v>
      </c>
      <c r="E24" s="21">
        <f t="shared" si="1"/>
        <v>1</v>
      </c>
      <c r="F24" s="21">
        <f t="shared" si="1"/>
        <v>1</v>
      </c>
      <c r="G24" s="21">
        <f t="shared" si="1"/>
        <v>1</v>
      </c>
      <c r="H24" s="21">
        <f t="shared" si="1"/>
        <v>1</v>
      </c>
      <c r="I24" s="21">
        <f t="shared" si="1"/>
        <v>1</v>
      </c>
      <c r="J24" s="21">
        <f t="shared" si="1"/>
        <v>1</v>
      </c>
      <c r="K24" s="22" t="str">
        <f t="shared" si="2"/>
        <v>x</v>
      </c>
      <c r="L24" s="22" t="str">
        <f t="shared" si="3"/>
        <v>x</v>
      </c>
      <c r="M24" s="22" t="str">
        <f t="shared" si="4"/>
        <v>x</v>
      </c>
      <c r="N24" s="22" t="str">
        <f t="shared" si="5"/>
        <v>x</v>
      </c>
      <c r="O24" s="22" t="str">
        <f t="shared" si="6"/>
        <v>x</v>
      </c>
      <c r="P24" s="37" t="str">
        <f t="shared" si="7"/>
        <v>x</v>
      </c>
      <c r="Q24" s="38"/>
      <c r="R24" s="20" t="str">
        <f t="shared" si="8"/>
        <v/>
      </c>
      <c r="S24" s="20" t="str">
        <f t="shared" si="9"/>
        <v/>
      </c>
      <c r="T24" s="20" t="str">
        <f t="shared" si="10"/>
        <v/>
      </c>
      <c r="U24" s="20" t="str">
        <f t="shared" si="11"/>
        <v/>
      </c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1"/>
      <c r="AI24" s="21"/>
      <c r="AJ24" s="21"/>
      <c r="AK24" s="21"/>
      <c r="AL24" s="21"/>
      <c r="AM24" s="21"/>
      <c r="AN24" s="21"/>
      <c r="AO24" s="21"/>
    </row>
    <row r="25" spans="1:41" x14ac:dyDescent="0.3">
      <c r="A25" s="24">
        <v>24</v>
      </c>
      <c r="B25" s="24" t="s">
        <v>52</v>
      </c>
      <c r="C25" s="25">
        <v>43</v>
      </c>
      <c r="D25" s="26" t="s">
        <v>113</v>
      </c>
      <c r="E25" s="25">
        <f t="shared" si="1"/>
        <v>1</v>
      </c>
      <c r="F25" s="25">
        <f t="shared" si="1"/>
        <v>1</v>
      </c>
      <c r="G25" s="25">
        <f t="shared" si="1"/>
        <v>1</v>
      </c>
      <c r="H25" s="25">
        <f t="shared" si="1"/>
        <v>1</v>
      </c>
      <c r="I25" s="25">
        <f t="shared" si="1"/>
        <v>1</v>
      </c>
      <c r="J25" s="25">
        <f t="shared" si="1"/>
        <v>1</v>
      </c>
      <c r="K25" s="26" t="str">
        <f t="shared" si="2"/>
        <v>x</v>
      </c>
      <c r="L25" s="26" t="str">
        <f t="shared" si="3"/>
        <v>x</v>
      </c>
      <c r="M25" s="26" t="str">
        <f t="shared" si="4"/>
        <v>x</v>
      </c>
      <c r="N25" s="26" t="str">
        <f t="shared" si="5"/>
        <v>x</v>
      </c>
      <c r="O25" s="26" t="str">
        <f t="shared" si="6"/>
        <v>x</v>
      </c>
      <c r="P25" s="26" t="str">
        <f t="shared" si="7"/>
        <v>x</v>
      </c>
      <c r="Q25" s="39"/>
      <c r="R25" s="24" t="str">
        <f t="shared" si="8"/>
        <v/>
      </c>
      <c r="S25" s="24" t="str">
        <f t="shared" si="9"/>
        <v/>
      </c>
      <c r="T25" s="24" t="str">
        <f t="shared" si="10"/>
        <v/>
      </c>
      <c r="U25" s="24" t="str">
        <f t="shared" si="11"/>
        <v/>
      </c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5"/>
      <c r="AI25" s="25"/>
      <c r="AJ25" s="25"/>
      <c r="AK25" s="25"/>
      <c r="AL25" s="25"/>
      <c r="AM25" s="25"/>
      <c r="AN25" s="25"/>
      <c r="AO25" s="25"/>
    </row>
    <row r="26" spans="1:41" x14ac:dyDescent="0.3">
      <c r="A26" s="34"/>
      <c r="B26" s="35"/>
      <c r="C26" s="20"/>
      <c r="D26" s="20"/>
      <c r="E26" s="21" t="str">
        <f t="shared" ref="E26:J41" si="12">IF($C26&lt;&gt;"",IF(MOD($C26,64)/32&gt;=1,1,0),"")</f>
        <v/>
      </c>
      <c r="F26" s="21" t="str">
        <f t="shared" si="12"/>
        <v/>
      </c>
      <c r="G26" s="21" t="str">
        <f t="shared" si="12"/>
        <v/>
      </c>
      <c r="H26" s="21" t="str">
        <f t="shared" si="12"/>
        <v/>
      </c>
      <c r="I26" s="21" t="str">
        <f t="shared" si="12"/>
        <v/>
      </c>
      <c r="J26" s="21" t="str">
        <f t="shared" si="12"/>
        <v/>
      </c>
      <c r="K26" s="22" t="str">
        <f t="shared" si="2"/>
        <v/>
      </c>
      <c r="L26" s="22" t="str">
        <f t="shared" si="3"/>
        <v/>
      </c>
      <c r="M26" s="22" t="str">
        <f t="shared" si="4"/>
        <v/>
      </c>
      <c r="N26" s="22" t="str">
        <f t="shared" si="5"/>
        <v/>
      </c>
      <c r="O26" s="22" t="str">
        <f t="shared" si="6"/>
        <v/>
      </c>
      <c r="P26" s="37" t="str">
        <f t="shared" si="7"/>
        <v/>
      </c>
      <c r="Q26" s="40"/>
      <c r="R26" s="20" t="str">
        <f t="shared" si="8"/>
        <v/>
      </c>
      <c r="S26" s="20" t="str">
        <f t="shared" si="9"/>
        <v/>
      </c>
      <c r="T26" s="20" t="str">
        <f t="shared" si="10"/>
        <v/>
      </c>
      <c r="U26" s="20" t="str">
        <f t="shared" si="11"/>
        <v/>
      </c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1"/>
      <c r="AI26" s="21"/>
      <c r="AJ26" s="21"/>
      <c r="AK26" s="21"/>
      <c r="AL26" s="21"/>
      <c r="AM26" s="21"/>
      <c r="AN26" s="21"/>
      <c r="AO26" s="21"/>
    </row>
    <row r="27" spans="1:41" x14ac:dyDescent="0.3">
      <c r="A27" s="36"/>
      <c r="B27" s="36"/>
      <c r="C27" s="24"/>
      <c r="D27" s="24"/>
      <c r="E27" s="25" t="str">
        <f t="shared" si="1"/>
        <v/>
      </c>
      <c r="F27" s="25" t="str">
        <f t="shared" si="12"/>
        <v/>
      </c>
      <c r="G27" s="25" t="str">
        <f t="shared" si="12"/>
        <v/>
      </c>
      <c r="H27" s="25" t="str">
        <f t="shared" si="12"/>
        <v/>
      </c>
      <c r="I27" s="25" t="str">
        <f t="shared" si="12"/>
        <v/>
      </c>
      <c r="J27" s="25" t="str">
        <f t="shared" si="12"/>
        <v/>
      </c>
      <c r="K27" s="26" t="str">
        <f t="shared" si="2"/>
        <v/>
      </c>
      <c r="L27" s="26" t="str">
        <f t="shared" si="3"/>
        <v/>
      </c>
      <c r="M27" s="26" t="str">
        <f t="shared" si="4"/>
        <v/>
      </c>
      <c r="N27" s="26" t="str">
        <f t="shared" si="5"/>
        <v/>
      </c>
      <c r="O27" s="26" t="str">
        <f t="shared" si="6"/>
        <v/>
      </c>
      <c r="P27" s="26" t="str">
        <f t="shared" si="7"/>
        <v/>
      </c>
      <c r="Q27" s="41"/>
      <c r="R27" s="24" t="str">
        <f t="shared" si="8"/>
        <v/>
      </c>
      <c r="S27" s="24" t="str">
        <f t="shared" si="9"/>
        <v/>
      </c>
      <c r="T27" s="24" t="str">
        <f t="shared" si="10"/>
        <v/>
      </c>
      <c r="U27" s="24" t="str">
        <f t="shared" si="11"/>
        <v/>
      </c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5"/>
      <c r="AI27" s="25"/>
      <c r="AJ27" s="25"/>
      <c r="AK27" s="25"/>
      <c r="AL27" s="25"/>
      <c r="AM27" s="25"/>
      <c r="AN27" s="25"/>
      <c r="AO27" s="25"/>
    </row>
    <row r="28" spans="1:41" x14ac:dyDescent="0.3">
      <c r="A28" s="34"/>
      <c r="B28" s="35"/>
      <c r="C28" s="20"/>
      <c r="D28" s="20"/>
      <c r="E28" s="21" t="str">
        <f t="shared" ref="E28:E41" si="13">IF($C28&lt;&gt;"",IF(MOD($C28,64)/32&gt;=1,1,0),"")</f>
        <v/>
      </c>
      <c r="F28" s="21" t="str">
        <f t="shared" si="12"/>
        <v/>
      </c>
      <c r="G28" s="21" t="str">
        <f t="shared" si="12"/>
        <v/>
      </c>
      <c r="H28" s="21" t="str">
        <f t="shared" si="12"/>
        <v/>
      </c>
      <c r="I28" s="21" t="str">
        <f t="shared" si="12"/>
        <v/>
      </c>
      <c r="J28" s="21" t="str">
        <f t="shared" si="12"/>
        <v/>
      </c>
      <c r="K28" s="22" t="str">
        <f t="shared" si="2"/>
        <v/>
      </c>
      <c r="L28" s="22" t="str">
        <f t="shared" si="3"/>
        <v/>
      </c>
      <c r="M28" s="22" t="str">
        <f t="shared" si="4"/>
        <v/>
      </c>
      <c r="N28" s="22" t="str">
        <f t="shared" si="5"/>
        <v/>
      </c>
      <c r="O28" s="22" t="str">
        <f t="shared" si="6"/>
        <v/>
      </c>
      <c r="P28" s="37" t="str">
        <f t="shared" si="7"/>
        <v/>
      </c>
      <c r="Q28" s="40"/>
      <c r="R28" s="20" t="str">
        <f t="shared" si="8"/>
        <v/>
      </c>
      <c r="S28" s="20" t="str">
        <f t="shared" si="9"/>
        <v/>
      </c>
      <c r="T28" s="20" t="str">
        <f t="shared" si="10"/>
        <v/>
      </c>
      <c r="U28" s="20" t="str">
        <f t="shared" si="11"/>
        <v/>
      </c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1"/>
      <c r="AI28" s="21"/>
      <c r="AJ28" s="21"/>
      <c r="AK28" s="21"/>
      <c r="AL28" s="21"/>
      <c r="AM28" s="21"/>
      <c r="AN28" s="21"/>
      <c r="AO28" s="21"/>
    </row>
    <row r="29" spans="1:41" x14ac:dyDescent="0.3">
      <c r="A29" s="36"/>
      <c r="B29" s="36"/>
      <c r="C29" s="24"/>
      <c r="D29" s="24"/>
      <c r="E29" s="25" t="str">
        <f t="shared" si="13"/>
        <v/>
      </c>
      <c r="F29" s="25" t="str">
        <f t="shared" si="12"/>
        <v/>
      </c>
      <c r="G29" s="25" t="str">
        <f t="shared" si="12"/>
        <v/>
      </c>
      <c r="H29" s="25" t="str">
        <f t="shared" si="12"/>
        <v/>
      </c>
      <c r="I29" s="25" t="str">
        <f t="shared" si="12"/>
        <v/>
      </c>
      <c r="J29" s="25" t="str">
        <f t="shared" si="12"/>
        <v/>
      </c>
      <c r="K29" s="26" t="str">
        <f t="shared" si="2"/>
        <v/>
      </c>
      <c r="L29" s="26" t="str">
        <f t="shared" si="3"/>
        <v/>
      </c>
      <c r="M29" s="26" t="str">
        <f t="shared" si="4"/>
        <v/>
      </c>
      <c r="N29" s="26" t="str">
        <f t="shared" si="5"/>
        <v/>
      </c>
      <c r="O29" s="26" t="str">
        <f t="shared" si="6"/>
        <v/>
      </c>
      <c r="P29" s="26" t="str">
        <f t="shared" si="7"/>
        <v/>
      </c>
      <c r="Q29" s="41"/>
      <c r="R29" s="24" t="str">
        <f t="shared" si="8"/>
        <v/>
      </c>
      <c r="S29" s="24" t="str">
        <f t="shared" si="9"/>
        <v/>
      </c>
      <c r="T29" s="24" t="str">
        <f t="shared" si="10"/>
        <v/>
      </c>
      <c r="U29" s="24" t="str">
        <f t="shared" si="11"/>
        <v/>
      </c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5"/>
      <c r="AI29" s="25"/>
      <c r="AJ29" s="25"/>
      <c r="AK29" s="25"/>
      <c r="AL29" s="25"/>
      <c r="AM29" s="25"/>
      <c r="AN29" s="25"/>
      <c r="AO29" s="25"/>
    </row>
    <row r="30" spans="1:41" x14ac:dyDescent="0.3">
      <c r="A30" s="34"/>
      <c r="B30" s="35"/>
      <c r="C30" s="20"/>
      <c r="D30" s="20"/>
      <c r="E30" s="21" t="str">
        <f t="shared" si="13"/>
        <v/>
      </c>
      <c r="F30" s="21" t="str">
        <f t="shared" si="12"/>
        <v/>
      </c>
      <c r="G30" s="21" t="str">
        <f t="shared" si="12"/>
        <v/>
      </c>
      <c r="H30" s="21" t="str">
        <f t="shared" si="12"/>
        <v/>
      </c>
      <c r="I30" s="21" t="str">
        <f t="shared" si="12"/>
        <v/>
      </c>
      <c r="J30" s="21" t="str">
        <f t="shared" si="12"/>
        <v/>
      </c>
      <c r="K30" s="22" t="str">
        <f t="shared" si="2"/>
        <v/>
      </c>
      <c r="L30" s="22" t="str">
        <f t="shared" si="3"/>
        <v/>
      </c>
      <c r="M30" s="22" t="str">
        <f t="shared" si="4"/>
        <v/>
      </c>
      <c r="N30" s="22" t="str">
        <f t="shared" si="5"/>
        <v/>
      </c>
      <c r="O30" s="22" t="str">
        <f t="shared" si="6"/>
        <v/>
      </c>
      <c r="P30" s="37" t="str">
        <f t="shared" si="7"/>
        <v/>
      </c>
      <c r="Q30" s="40"/>
      <c r="R30" s="20" t="str">
        <f t="shared" si="8"/>
        <v/>
      </c>
      <c r="S30" s="20" t="str">
        <f t="shared" si="9"/>
        <v/>
      </c>
      <c r="T30" s="20" t="str">
        <f t="shared" si="10"/>
        <v/>
      </c>
      <c r="U30" s="20" t="str">
        <f t="shared" si="11"/>
        <v/>
      </c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1"/>
      <c r="AI30" s="21"/>
      <c r="AJ30" s="21"/>
      <c r="AK30" s="21"/>
      <c r="AL30" s="21"/>
      <c r="AM30" s="21"/>
      <c r="AN30" s="21"/>
      <c r="AO30" s="21"/>
    </row>
    <row r="31" spans="1:41" x14ac:dyDescent="0.3">
      <c r="A31" s="36"/>
      <c r="B31" s="36"/>
      <c r="C31" s="24"/>
      <c r="D31" s="24"/>
      <c r="E31" s="25" t="str">
        <f t="shared" si="13"/>
        <v/>
      </c>
      <c r="F31" s="25" t="str">
        <f t="shared" si="12"/>
        <v/>
      </c>
      <c r="G31" s="25" t="str">
        <f t="shared" si="12"/>
        <v/>
      </c>
      <c r="H31" s="25" t="str">
        <f t="shared" si="12"/>
        <v/>
      </c>
      <c r="I31" s="25" t="str">
        <f t="shared" si="12"/>
        <v/>
      </c>
      <c r="J31" s="25" t="str">
        <f t="shared" si="12"/>
        <v/>
      </c>
      <c r="K31" s="26" t="str">
        <f t="shared" si="2"/>
        <v/>
      </c>
      <c r="L31" s="26" t="str">
        <f t="shared" si="3"/>
        <v/>
      </c>
      <c r="M31" s="26" t="str">
        <f t="shared" si="4"/>
        <v/>
      </c>
      <c r="N31" s="26" t="str">
        <f t="shared" si="5"/>
        <v/>
      </c>
      <c r="O31" s="26" t="str">
        <f t="shared" si="6"/>
        <v/>
      </c>
      <c r="P31" s="26" t="str">
        <f t="shared" si="7"/>
        <v/>
      </c>
      <c r="Q31" s="41"/>
      <c r="R31" s="24" t="str">
        <f t="shared" si="8"/>
        <v/>
      </c>
      <c r="S31" s="24" t="str">
        <f t="shared" si="9"/>
        <v/>
      </c>
      <c r="T31" s="24" t="str">
        <f t="shared" si="10"/>
        <v/>
      </c>
      <c r="U31" s="24" t="str">
        <f t="shared" si="11"/>
        <v/>
      </c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5"/>
      <c r="AI31" s="25"/>
      <c r="AJ31" s="25"/>
      <c r="AK31" s="25"/>
      <c r="AL31" s="25"/>
      <c r="AM31" s="25"/>
      <c r="AN31" s="25"/>
      <c r="AO31" s="25"/>
    </row>
    <row r="32" spans="1:41" x14ac:dyDescent="0.3">
      <c r="A32" s="34"/>
      <c r="B32" s="35"/>
      <c r="C32" s="20"/>
      <c r="D32" s="20"/>
      <c r="E32" s="21" t="str">
        <f t="shared" si="13"/>
        <v/>
      </c>
      <c r="F32" s="21" t="str">
        <f t="shared" si="12"/>
        <v/>
      </c>
      <c r="G32" s="21" t="str">
        <f t="shared" si="12"/>
        <v/>
      </c>
      <c r="H32" s="21" t="str">
        <f t="shared" si="12"/>
        <v/>
      </c>
      <c r="I32" s="21" t="str">
        <f t="shared" si="12"/>
        <v/>
      </c>
      <c r="J32" s="21" t="str">
        <f t="shared" si="12"/>
        <v/>
      </c>
      <c r="K32" s="22" t="str">
        <f t="shared" si="2"/>
        <v/>
      </c>
      <c r="L32" s="22" t="str">
        <f t="shared" si="3"/>
        <v/>
      </c>
      <c r="M32" s="22" t="str">
        <f t="shared" si="4"/>
        <v/>
      </c>
      <c r="N32" s="22" t="str">
        <f t="shared" si="5"/>
        <v/>
      </c>
      <c r="O32" s="22" t="str">
        <f t="shared" si="6"/>
        <v/>
      </c>
      <c r="P32" s="37" t="str">
        <f t="shared" si="7"/>
        <v/>
      </c>
      <c r="Q32" s="40"/>
      <c r="R32" s="20" t="str">
        <f t="shared" si="8"/>
        <v/>
      </c>
      <c r="S32" s="20" t="str">
        <f t="shared" si="9"/>
        <v/>
      </c>
      <c r="T32" s="20" t="str">
        <f t="shared" si="10"/>
        <v/>
      </c>
      <c r="U32" s="20" t="str">
        <f t="shared" si="11"/>
        <v/>
      </c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1"/>
      <c r="AI32" s="21"/>
      <c r="AJ32" s="21"/>
      <c r="AK32" s="21"/>
      <c r="AL32" s="21"/>
      <c r="AM32" s="21"/>
      <c r="AN32" s="21"/>
      <c r="AO32" s="21"/>
    </row>
    <row r="33" spans="1:41" x14ac:dyDescent="0.3">
      <c r="A33" s="36"/>
      <c r="B33" s="36"/>
      <c r="C33" s="24"/>
      <c r="D33" s="24"/>
      <c r="E33" s="25" t="str">
        <f t="shared" si="13"/>
        <v/>
      </c>
      <c r="F33" s="25" t="str">
        <f t="shared" si="12"/>
        <v/>
      </c>
      <c r="G33" s="25" t="str">
        <f t="shared" si="12"/>
        <v/>
      </c>
      <c r="H33" s="25" t="str">
        <f t="shared" si="12"/>
        <v/>
      </c>
      <c r="I33" s="25" t="str">
        <f t="shared" si="12"/>
        <v/>
      </c>
      <c r="J33" s="25" t="str">
        <f t="shared" si="12"/>
        <v/>
      </c>
      <c r="K33" s="26" t="str">
        <f t="shared" si="2"/>
        <v/>
      </c>
      <c r="L33" s="26" t="str">
        <f t="shared" si="3"/>
        <v/>
      </c>
      <c r="M33" s="26" t="str">
        <f t="shared" si="4"/>
        <v/>
      </c>
      <c r="N33" s="26" t="str">
        <f t="shared" si="5"/>
        <v/>
      </c>
      <c r="O33" s="26" t="str">
        <f t="shared" si="6"/>
        <v/>
      </c>
      <c r="P33" s="26" t="str">
        <f t="shared" si="7"/>
        <v/>
      </c>
      <c r="Q33" s="41"/>
      <c r="R33" s="24" t="str">
        <f t="shared" si="8"/>
        <v/>
      </c>
      <c r="S33" s="24" t="str">
        <f t="shared" si="9"/>
        <v/>
      </c>
      <c r="T33" s="24" t="str">
        <f t="shared" si="10"/>
        <v/>
      </c>
      <c r="U33" s="24" t="str">
        <f t="shared" si="11"/>
        <v/>
      </c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5"/>
      <c r="AI33" s="25"/>
      <c r="AJ33" s="25"/>
      <c r="AK33" s="25"/>
      <c r="AL33" s="25"/>
      <c r="AM33" s="25"/>
      <c r="AN33" s="25"/>
      <c r="AO33" s="25"/>
    </row>
    <row r="34" spans="1:41" x14ac:dyDescent="0.3">
      <c r="A34" s="34"/>
      <c r="B34" s="35"/>
      <c r="C34" s="20"/>
      <c r="D34" s="20"/>
      <c r="E34" s="21" t="str">
        <f t="shared" si="13"/>
        <v/>
      </c>
      <c r="F34" s="21" t="str">
        <f t="shared" si="12"/>
        <v/>
      </c>
      <c r="G34" s="21" t="str">
        <f t="shared" si="12"/>
        <v/>
      </c>
      <c r="H34" s="21" t="str">
        <f t="shared" si="12"/>
        <v/>
      </c>
      <c r="I34" s="21" t="str">
        <f t="shared" si="12"/>
        <v/>
      </c>
      <c r="J34" s="21" t="str">
        <f t="shared" si="12"/>
        <v/>
      </c>
      <c r="K34" s="22" t="str">
        <f t="shared" si="2"/>
        <v/>
      </c>
      <c r="L34" s="22" t="str">
        <f t="shared" si="3"/>
        <v/>
      </c>
      <c r="M34" s="22" t="str">
        <f t="shared" si="4"/>
        <v/>
      </c>
      <c r="N34" s="22" t="str">
        <f t="shared" si="5"/>
        <v/>
      </c>
      <c r="O34" s="22" t="str">
        <f t="shared" si="6"/>
        <v/>
      </c>
      <c r="P34" s="37" t="str">
        <f t="shared" si="7"/>
        <v/>
      </c>
      <c r="Q34" s="40"/>
      <c r="R34" s="20" t="str">
        <f t="shared" si="8"/>
        <v/>
      </c>
      <c r="S34" s="20" t="str">
        <f t="shared" si="9"/>
        <v/>
      </c>
      <c r="T34" s="20" t="str">
        <f t="shared" si="10"/>
        <v/>
      </c>
      <c r="U34" s="20" t="str">
        <f t="shared" si="11"/>
        <v/>
      </c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1"/>
      <c r="AI34" s="21"/>
      <c r="AJ34" s="21"/>
      <c r="AK34" s="21"/>
      <c r="AL34" s="21"/>
      <c r="AM34" s="21"/>
      <c r="AN34" s="21"/>
      <c r="AO34" s="21"/>
    </row>
    <row r="35" spans="1:41" x14ac:dyDescent="0.3">
      <c r="A35" s="36"/>
      <c r="B35" s="36"/>
      <c r="C35" s="24"/>
      <c r="D35" s="24"/>
      <c r="E35" s="25" t="str">
        <f t="shared" si="13"/>
        <v/>
      </c>
      <c r="F35" s="25" t="str">
        <f t="shared" si="12"/>
        <v/>
      </c>
      <c r="G35" s="25" t="str">
        <f t="shared" si="12"/>
        <v/>
      </c>
      <c r="H35" s="25" t="str">
        <f t="shared" si="12"/>
        <v/>
      </c>
      <c r="I35" s="25" t="str">
        <f t="shared" si="12"/>
        <v/>
      </c>
      <c r="J35" s="25" t="str">
        <f t="shared" si="12"/>
        <v/>
      </c>
      <c r="K35" s="26" t="str">
        <f t="shared" si="2"/>
        <v/>
      </c>
      <c r="L35" s="26" t="str">
        <f t="shared" si="3"/>
        <v/>
      </c>
      <c r="M35" s="26" t="str">
        <f t="shared" si="4"/>
        <v/>
      </c>
      <c r="N35" s="26" t="str">
        <f t="shared" si="5"/>
        <v/>
      </c>
      <c r="O35" s="26" t="str">
        <f t="shared" si="6"/>
        <v/>
      </c>
      <c r="P35" s="26" t="str">
        <f t="shared" si="7"/>
        <v/>
      </c>
      <c r="Q35" s="41"/>
      <c r="R35" s="24" t="str">
        <f t="shared" si="8"/>
        <v/>
      </c>
      <c r="S35" s="24" t="str">
        <f t="shared" si="9"/>
        <v/>
      </c>
      <c r="T35" s="24" t="str">
        <f t="shared" si="10"/>
        <v/>
      </c>
      <c r="U35" s="24" t="str">
        <f t="shared" si="11"/>
        <v/>
      </c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5"/>
      <c r="AI35" s="25"/>
      <c r="AJ35" s="25"/>
      <c r="AK35" s="25"/>
      <c r="AL35" s="25"/>
      <c r="AM35" s="25"/>
      <c r="AN35" s="25"/>
      <c r="AO35" s="25"/>
    </row>
    <row r="36" spans="1:41" x14ac:dyDescent="0.3">
      <c r="A36" s="34"/>
      <c r="B36" s="35"/>
      <c r="C36" s="20"/>
      <c r="D36" s="20"/>
      <c r="E36" s="21" t="str">
        <f t="shared" si="13"/>
        <v/>
      </c>
      <c r="F36" s="21" t="str">
        <f t="shared" si="12"/>
        <v/>
      </c>
      <c r="G36" s="21" t="str">
        <f t="shared" si="12"/>
        <v/>
      </c>
      <c r="H36" s="21" t="str">
        <f t="shared" si="12"/>
        <v/>
      </c>
      <c r="I36" s="21" t="str">
        <f t="shared" si="12"/>
        <v/>
      </c>
      <c r="J36" s="21" t="str">
        <f t="shared" si="12"/>
        <v/>
      </c>
      <c r="K36" s="22" t="str">
        <f t="shared" si="2"/>
        <v/>
      </c>
      <c r="L36" s="22" t="str">
        <f t="shared" si="3"/>
        <v/>
      </c>
      <c r="M36" s="22" t="str">
        <f t="shared" si="4"/>
        <v/>
      </c>
      <c r="N36" s="22" t="str">
        <f t="shared" si="5"/>
        <v/>
      </c>
      <c r="O36" s="22" t="str">
        <f t="shared" si="6"/>
        <v/>
      </c>
      <c r="P36" s="37" t="str">
        <f t="shared" si="7"/>
        <v/>
      </c>
      <c r="Q36" s="40"/>
      <c r="R36" s="20" t="str">
        <f t="shared" si="8"/>
        <v/>
      </c>
      <c r="S36" s="20" t="str">
        <f t="shared" si="9"/>
        <v/>
      </c>
      <c r="T36" s="20" t="str">
        <f t="shared" si="10"/>
        <v/>
      </c>
      <c r="U36" s="20" t="str">
        <f t="shared" si="11"/>
        <v/>
      </c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1"/>
      <c r="AI36" s="21"/>
      <c r="AJ36" s="21"/>
      <c r="AK36" s="21"/>
      <c r="AL36" s="21"/>
      <c r="AM36" s="21"/>
      <c r="AN36" s="21"/>
      <c r="AO36" s="21"/>
    </row>
    <row r="37" spans="1:41" x14ac:dyDescent="0.3">
      <c r="A37" s="36"/>
      <c r="B37" s="36"/>
      <c r="C37" s="24"/>
      <c r="D37" s="24"/>
      <c r="E37" s="25" t="str">
        <f t="shared" si="13"/>
        <v/>
      </c>
      <c r="F37" s="25" t="str">
        <f t="shared" si="12"/>
        <v/>
      </c>
      <c r="G37" s="25" t="str">
        <f t="shared" si="12"/>
        <v/>
      </c>
      <c r="H37" s="25" t="str">
        <f t="shared" si="12"/>
        <v/>
      </c>
      <c r="I37" s="25" t="str">
        <f t="shared" si="12"/>
        <v/>
      </c>
      <c r="J37" s="25" t="str">
        <f t="shared" si="12"/>
        <v/>
      </c>
      <c r="K37" s="26" t="str">
        <f t="shared" si="2"/>
        <v/>
      </c>
      <c r="L37" s="26" t="str">
        <f t="shared" si="3"/>
        <v/>
      </c>
      <c r="M37" s="26" t="str">
        <f t="shared" si="4"/>
        <v/>
      </c>
      <c r="N37" s="26" t="str">
        <f t="shared" si="5"/>
        <v/>
      </c>
      <c r="O37" s="26" t="str">
        <f t="shared" si="6"/>
        <v/>
      </c>
      <c r="P37" s="26" t="str">
        <f t="shared" si="7"/>
        <v/>
      </c>
      <c r="Q37" s="41"/>
      <c r="R37" s="24" t="str">
        <f t="shared" si="8"/>
        <v/>
      </c>
      <c r="S37" s="24" t="str">
        <f t="shared" si="9"/>
        <v/>
      </c>
      <c r="T37" s="24" t="str">
        <f t="shared" si="10"/>
        <v/>
      </c>
      <c r="U37" s="24" t="str">
        <f t="shared" si="11"/>
        <v/>
      </c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5"/>
      <c r="AI37" s="25"/>
      <c r="AJ37" s="25"/>
      <c r="AK37" s="25"/>
      <c r="AL37" s="25"/>
      <c r="AM37" s="25"/>
      <c r="AN37" s="25"/>
      <c r="AO37" s="25"/>
    </row>
    <row r="38" spans="1:41" x14ac:dyDescent="0.3">
      <c r="A38" s="34"/>
      <c r="B38" s="35"/>
      <c r="C38" s="20"/>
      <c r="D38" s="20"/>
      <c r="E38" s="21" t="str">
        <f t="shared" si="13"/>
        <v/>
      </c>
      <c r="F38" s="21" t="str">
        <f t="shared" si="12"/>
        <v/>
      </c>
      <c r="G38" s="21" t="str">
        <f t="shared" si="12"/>
        <v/>
      </c>
      <c r="H38" s="21" t="str">
        <f t="shared" si="12"/>
        <v/>
      </c>
      <c r="I38" s="21" t="str">
        <f t="shared" si="12"/>
        <v/>
      </c>
      <c r="J38" s="21" t="str">
        <f t="shared" si="12"/>
        <v/>
      </c>
      <c r="K38" s="22" t="str">
        <f t="shared" si="2"/>
        <v/>
      </c>
      <c r="L38" s="22" t="str">
        <f t="shared" si="3"/>
        <v/>
      </c>
      <c r="M38" s="22" t="str">
        <f t="shared" si="4"/>
        <v/>
      </c>
      <c r="N38" s="22" t="str">
        <f t="shared" si="5"/>
        <v/>
      </c>
      <c r="O38" s="22" t="str">
        <f t="shared" si="6"/>
        <v/>
      </c>
      <c r="P38" s="37" t="str">
        <f t="shared" si="7"/>
        <v/>
      </c>
      <c r="Q38" s="40"/>
      <c r="R38" s="20" t="str">
        <f t="shared" si="8"/>
        <v/>
      </c>
      <c r="S38" s="20" t="str">
        <f t="shared" si="9"/>
        <v/>
      </c>
      <c r="T38" s="20" t="str">
        <f t="shared" si="10"/>
        <v/>
      </c>
      <c r="U38" s="20" t="str">
        <f t="shared" si="11"/>
        <v/>
      </c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1"/>
      <c r="AI38" s="21"/>
      <c r="AJ38" s="21"/>
      <c r="AK38" s="21"/>
      <c r="AL38" s="21"/>
      <c r="AM38" s="21"/>
      <c r="AN38" s="21"/>
      <c r="AO38" s="21"/>
    </row>
    <row r="39" spans="1:41" x14ac:dyDescent="0.3">
      <c r="A39" s="36"/>
      <c r="B39" s="36"/>
      <c r="C39" s="24"/>
      <c r="D39" s="24"/>
      <c r="E39" s="25" t="str">
        <f t="shared" si="13"/>
        <v/>
      </c>
      <c r="F39" s="25" t="str">
        <f t="shared" si="12"/>
        <v/>
      </c>
      <c r="G39" s="25" t="str">
        <f t="shared" si="12"/>
        <v/>
      </c>
      <c r="H39" s="25" t="str">
        <f t="shared" si="12"/>
        <v/>
      </c>
      <c r="I39" s="25" t="str">
        <f t="shared" si="12"/>
        <v/>
      </c>
      <c r="J39" s="25" t="str">
        <f t="shared" si="12"/>
        <v/>
      </c>
      <c r="K39" s="26" t="str">
        <f t="shared" si="2"/>
        <v/>
      </c>
      <c r="L39" s="26" t="str">
        <f t="shared" si="3"/>
        <v/>
      </c>
      <c r="M39" s="26" t="str">
        <f t="shared" si="4"/>
        <v/>
      </c>
      <c r="N39" s="26" t="str">
        <f t="shared" si="5"/>
        <v/>
      </c>
      <c r="O39" s="26" t="str">
        <f t="shared" si="6"/>
        <v/>
      </c>
      <c r="P39" s="26" t="str">
        <f t="shared" si="7"/>
        <v/>
      </c>
      <c r="Q39" s="41"/>
      <c r="R39" s="24" t="str">
        <f t="shared" si="8"/>
        <v/>
      </c>
      <c r="S39" s="24" t="str">
        <f t="shared" si="9"/>
        <v/>
      </c>
      <c r="T39" s="24" t="str">
        <f t="shared" si="10"/>
        <v/>
      </c>
      <c r="U39" s="24" t="str">
        <f t="shared" si="11"/>
        <v/>
      </c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5"/>
      <c r="AI39" s="25"/>
      <c r="AJ39" s="25"/>
      <c r="AK39" s="25"/>
      <c r="AL39" s="25"/>
      <c r="AM39" s="25"/>
      <c r="AN39" s="25"/>
      <c r="AO39" s="25"/>
    </row>
    <row r="40" spans="1:41" x14ac:dyDescent="0.3">
      <c r="A40" s="34"/>
      <c r="B40" s="35"/>
      <c r="C40" s="20"/>
      <c r="D40" s="20"/>
      <c r="E40" s="21" t="str">
        <f t="shared" si="13"/>
        <v/>
      </c>
      <c r="F40" s="21" t="str">
        <f t="shared" si="12"/>
        <v/>
      </c>
      <c r="G40" s="21" t="str">
        <f t="shared" si="12"/>
        <v/>
      </c>
      <c r="H40" s="21" t="str">
        <f t="shared" si="12"/>
        <v/>
      </c>
      <c r="I40" s="21" t="str">
        <f t="shared" si="12"/>
        <v/>
      </c>
      <c r="J40" s="21" t="str">
        <f t="shared" si="12"/>
        <v/>
      </c>
      <c r="K40" s="22" t="str">
        <f t="shared" si="2"/>
        <v/>
      </c>
      <c r="L40" s="22" t="str">
        <f t="shared" si="3"/>
        <v/>
      </c>
      <c r="M40" s="22" t="str">
        <f t="shared" si="4"/>
        <v/>
      </c>
      <c r="N40" s="22" t="str">
        <f t="shared" si="5"/>
        <v/>
      </c>
      <c r="O40" s="22" t="str">
        <f t="shared" si="6"/>
        <v/>
      </c>
      <c r="P40" s="37" t="str">
        <f t="shared" si="7"/>
        <v/>
      </c>
      <c r="Q40" s="40"/>
      <c r="R40" s="20" t="str">
        <f t="shared" si="8"/>
        <v/>
      </c>
      <c r="S40" s="20" t="str">
        <f t="shared" si="9"/>
        <v/>
      </c>
      <c r="T40" s="20" t="str">
        <f t="shared" si="10"/>
        <v/>
      </c>
      <c r="U40" s="20" t="str">
        <f t="shared" si="11"/>
        <v/>
      </c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1"/>
      <c r="AI40" s="21"/>
      <c r="AJ40" s="21"/>
      <c r="AK40" s="21"/>
      <c r="AL40" s="21"/>
      <c r="AM40" s="21"/>
      <c r="AN40" s="21"/>
      <c r="AO40" s="21"/>
    </row>
    <row r="41" spans="1:41" x14ac:dyDescent="0.3">
      <c r="A41" s="36"/>
      <c r="B41" s="36"/>
      <c r="C41" s="24"/>
      <c r="D41" s="24"/>
      <c r="E41" s="25" t="str">
        <f t="shared" si="13"/>
        <v/>
      </c>
      <c r="F41" s="25" t="str">
        <f t="shared" si="12"/>
        <v/>
      </c>
      <c r="G41" s="25" t="str">
        <f t="shared" si="12"/>
        <v/>
      </c>
      <c r="H41" s="25" t="str">
        <f t="shared" si="12"/>
        <v/>
      </c>
      <c r="I41" s="25" t="str">
        <f t="shared" si="12"/>
        <v/>
      </c>
      <c r="J41" s="25" t="str">
        <f t="shared" si="12"/>
        <v/>
      </c>
      <c r="K41" s="26" t="str">
        <f t="shared" si="2"/>
        <v/>
      </c>
      <c r="L41" s="26" t="str">
        <f t="shared" si="3"/>
        <v/>
      </c>
      <c r="M41" s="26" t="str">
        <f t="shared" si="4"/>
        <v/>
      </c>
      <c r="N41" s="26" t="str">
        <f t="shared" si="5"/>
        <v/>
      </c>
      <c r="O41" s="26" t="str">
        <f t="shared" si="6"/>
        <v/>
      </c>
      <c r="P41" s="26" t="str">
        <f t="shared" si="7"/>
        <v/>
      </c>
      <c r="Q41" s="41"/>
      <c r="R41" s="24" t="str">
        <f t="shared" si="8"/>
        <v/>
      </c>
      <c r="S41" s="24" t="str">
        <f t="shared" si="9"/>
        <v/>
      </c>
      <c r="T41" s="24" t="str">
        <f t="shared" si="10"/>
        <v/>
      </c>
      <c r="U41" s="24" t="str">
        <f t="shared" si="11"/>
        <v/>
      </c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5"/>
      <c r="AI41" s="25"/>
      <c r="AJ41" s="25"/>
      <c r="AK41" s="25"/>
      <c r="AL41" s="25"/>
      <c r="AM41" s="25"/>
      <c r="AN41" s="25"/>
      <c r="AO41" s="25"/>
    </row>
  </sheetData>
  <protectedRanges>
    <protectedRange sqref="A1:D1048576" name="区域1" securityDescriptor=""/>
  </protectedRanges>
  <phoneticPr fontId="27" type="noConversion"/>
  <conditionalFormatting sqref="AJ1 V42:AO1048576">
    <cfRule type="cellIs" priority="19" operator="notEqual">
      <formula>0</formula>
    </cfRule>
  </conditionalFormatting>
  <conditionalFormatting sqref="AK1">
    <cfRule type="cellIs" priority="18" operator="notEqual">
      <formula>0</formula>
    </cfRule>
  </conditionalFormatting>
  <conditionalFormatting sqref="V1:AG1">
    <cfRule type="cellIs" priority="31" operator="notEqual">
      <formula>0</formula>
    </cfRule>
  </conditionalFormatting>
  <conditionalFormatting sqref="AH1:AI1">
    <cfRule type="cellIs" priority="25" operator="notEqual">
      <formula>0</formula>
    </cfRule>
  </conditionalFormatting>
  <conditionalFormatting sqref="Q2:Q25 V2:AG25">
    <cfRule type="cellIs" dxfId="20" priority="26" operator="equal">
      <formula>1</formula>
    </cfRule>
  </conditionalFormatting>
  <conditionalFormatting sqref="AH2:AI25">
    <cfRule type="cellIs" dxfId="19" priority="23" operator="equal">
      <formula>1</formula>
    </cfRule>
  </conditionalFormatting>
  <conditionalFormatting sqref="AJ2:AK25">
    <cfRule type="cellIs" dxfId="18" priority="20" operator="equal">
      <formula>1</formula>
    </cfRule>
  </conditionalFormatting>
  <conditionalFormatting sqref="V26:AG41">
    <cfRule type="cellIs" dxfId="17" priority="27" operator="equal">
      <formula>1</formula>
    </cfRule>
  </conditionalFormatting>
  <conditionalFormatting sqref="AH26:AI41">
    <cfRule type="cellIs" dxfId="16" priority="24" operator="equal">
      <formula>1</formula>
    </cfRule>
  </conditionalFormatting>
  <conditionalFormatting sqref="AJ26:AK41">
    <cfRule type="cellIs" dxfId="15" priority="21" operator="equal">
      <formula>1</formula>
    </cfRule>
  </conditionalFormatting>
  <conditionalFormatting sqref="AN1">
    <cfRule type="cellIs" priority="11" operator="notEqual">
      <formula>0</formula>
    </cfRule>
  </conditionalFormatting>
  <conditionalFormatting sqref="AO1">
    <cfRule type="cellIs" priority="10" operator="notEqual">
      <formula>0</formula>
    </cfRule>
  </conditionalFormatting>
  <conditionalFormatting sqref="AL1:AM1">
    <cfRule type="cellIs" priority="17" operator="notEqual">
      <formula>0</formula>
    </cfRule>
  </conditionalFormatting>
  <conditionalFormatting sqref="AL2:AM25">
    <cfRule type="cellIs" dxfId="14" priority="15" operator="equal">
      <formula>1</formula>
    </cfRule>
  </conditionalFormatting>
  <conditionalFormatting sqref="AN2:AO25">
    <cfRule type="cellIs" dxfId="13" priority="12" operator="equal">
      <formula>1</formula>
    </cfRule>
  </conditionalFormatting>
  <conditionalFormatting sqref="AL26:AM41">
    <cfRule type="cellIs" dxfId="12" priority="16" operator="equal">
      <formula>1</formula>
    </cfRule>
  </conditionalFormatting>
  <conditionalFormatting sqref="AN26:AO41">
    <cfRule type="cellIs" dxfId="11" priority="13" operator="equal">
      <formula>1</formula>
    </cfRule>
  </conditionalFormatting>
  <conditionalFormatting sqref="R2:U41">
    <cfRule type="cellIs" dxfId="6" priority="1" operator="equal">
      <formula>1</formula>
    </cfRule>
  </conditionalFormatting>
  <dataValidations count="10">
    <dataValidation allowBlank="1" showInputMessage="1" showErrorMessage="1" promptTitle="输出信号" prompt="输出信号" sqref="R1:U1"/>
    <dataValidation allowBlank="1" showInputMessage="1" showErrorMessage="1" promptTitle="AluOP " prompt="AluOP 4位选择符二进制位_x000a_" sqref="R2:U41"/>
    <dataValidation allowBlank="1" showInputMessage="1" showErrorMessage="1" promptTitle="输出信号" prompt="用户自定义控制信号" sqref="AH1:AO1"/>
    <dataValidation allowBlank="1" showInputMessage="1" showErrorMessage="1" promptTitle="指令描述符" prompt="指令助记符" sqref="B1:B1048576"/>
    <dataValidation allowBlank="1" showInputMessage="1" showErrorMessage="1" promptTitle="OpCode(10进制)" prompt="输入MIPS指令字的OpCode的十进制数，后续隐藏列会自动生成OpCode字段6位的二进制位" sqref="C1:C1048576"/>
    <dataValidation allowBlank="1" showInputMessage="1" showErrorMessage="1" promptTitle="FUNC(十进制)" prompt="输入MIPS指令字的Func字段的10进制数，无Func字段填&quot;X&quot;，后续隐藏列会自动生成Func字段6位的二进制位" sqref="D1:D1048576"/>
    <dataValidation allowBlank="1" showInputMessage="1" showErrorMessage="1" promptTitle="ALU运算选择信号" prompt="请输入当前指令的AluOp十进制编码，后续隐藏列会自动生成对应的二进制位，如不需要使用ALU可以不填或者输入&quot;x&quot;" sqref="Q1:Q1048576"/>
    <dataValidation allowBlank="1" showInputMessage="1" showErrorMessage="1" promptTitle="OpCode" prompt="OpCode  6个二进制位" sqref="E1:J1048576"/>
    <dataValidation allowBlank="1" showInputMessage="1" showErrorMessage="1" promptTitle="Func字段二进制位" prompt="Func字段6个二进制位" sqref="K1:P1048576"/>
    <dataValidation allowBlank="1" showInputMessage="1" showErrorMessage="1" promptTitle="输出信号" prompt="为1时填1，其他值不填_x000a__x000a_输入信号的标签用户可自行修改，也可在右侧自行增加列，新增控制信号" sqref="AH2:AO1048576 V1:AG1048576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N44"/>
  <sheetViews>
    <sheetView tabSelected="1" topLeftCell="L1" zoomScale="85" zoomScaleNormal="85" workbookViewId="0">
      <pane ySplit="2" topLeftCell="A3" activePane="bottomLeft" state="frozen"/>
      <selection pane="bottomLeft" activeCell="P7" sqref="P7"/>
    </sheetView>
  </sheetViews>
  <sheetFormatPr defaultColWidth="9" defaultRowHeight="14.25" x14ac:dyDescent="0.2"/>
  <cols>
    <col min="1" max="1" width="8.375" style="18" customWidth="1"/>
    <col min="2" max="2" width="8.625" style="18" customWidth="1"/>
    <col min="3" max="3" width="9.5" style="18" customWidth="1"/>
    <col min="4" max="4" width="4.875" style="18" customWidth="1"/>
    <col min="5" max="13" width="4.625" style="18" customWidth="1"/>
    <col min="14" max="14" width="4.125" style="18" customWidth="1"/>
    <col min="15" max="15" width="4.625" style="18" customWidth="1"/>
    <col min="16" max="16" width="32.375" style="57" customWidth="1"/>
    <col min="17" max="20" width="4.625" style="18" customWidth="1"/>
    <col min="21" max="23" width="9" style="58" customWidth="1"/>
    <col min="24" max="32" width="9" style="58"/>
    <col min="33" max="40" width="9" style="59"/>
  </cols>
  <sheetData>
    <row r="1" spans="1:40" ht="15" x14ac:dyDescent="0.25">
      <c r="P1" s="70" t="s">
        <v>112</v>
      </c>
      <c r="Q1" s="71" t="str">
        <f>IF(LEN(Q44)&lt;&gt;0,LEFT(Q44,LEN(Q44)-1),"")</f>
        <v/>
      </c>
      <c r="R1" s="71" t="str">
        <f t="shared" ref="R1:AN1" si="0">IF(LEN(R44)&lt;&gt;0,LEFT(R44,LEN(R44)-1),"")</f>
        <v>~OP5&amp;~OP4&amp;~OP3&amp;~OP2&amp;~OP1&amp;~OP0&amp; F5&amp;~F4&amp;~F3&amp;~F2&amp;~F1&amp;~F0+~OP5&amp;~OP4&amp;~OP3&amp;~OP2&amp;~OP1&amp;~OP0&amp; F5&amp;~F4&amp;~F3&amp;~F2&amp;~F1&amp; F0</v>
      </c>
      <c r="S1" s="71" t="str">
        <f t="shared" si="0"/>
        <v/>
      </c>
      <c r="T1" s="71" t="str">
        <f t="shared" si="0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</v>
      </c>
      <c r="U1" s="71" t="str">
        <f t="shared" si="0"/>
        <v/>
      </c>
      <c r="V1" s="71" t="str">
        <f t="shared" si="0"/>
        <v/>
      </c>
      <c r="W1" s="71" t="str">
        <f t="shared" si="0"/>
        <v/>
      </c>
      <c r="X1" s="71" t="str">
        <f t="shared" si="0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</v>
      </c>
      <c r="Y1" s="71" t="str">
        <f t="shared" si="0"/>
        <v/>
      </c>
      <c r="Z1" s="71" t="str">
        <f t="shared" si="0"/>
        <v/>
      </c>
      <c r="AA1" s="71" t="str">
        <f t="shared" si="0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</v>
      </c>
      <c r="AB1" s="71" t="str">
        <f t="shared" si="0"/>
        <v/>
      </c>
      <c r="AC1" s="71" t="str">
        <f t="shared" si="0"/>
        <v/>
      </c>
      <c r="AD1" s="71" t="str">
        <f t="shared" si="0"/>
        <v/>
      </c>
      <c r="AE1" s="71" t="str">
        <f t="shared" si="0"/>
        <v/>
      </c>
      <c r="AF1" s="71" t="str">
        <f t="shared" si="0"/>
        <v/>
      </c>
      <c r="AG1" s="71" t="str">
        <f t="shared" si="0"/>
        <v/>
      </c>
      <c r="AH1" s="71" t="str">
        <f t="shared" si="0"/>
        <v/>
      </c>
      <c r="AI1" s="71" t="str">
        <f t="shared" si="0"/>
        <v/>
      </c>
      <c r="AJ1" s="71" t="str">
        <f t="shared" si="0"/>
        <v/>
      </c>
      <c r="AK1" s="71" t="str">
        <f t="shared" si="0"/>
        <v/>
      </c>
      <c r="AL1" s="71" t="str">
        <f t="shared" si="0"/>
        <v/>
      </c>
      <c r="AM1" s="71" t="str">
        <f t="shared" si="0"/>
        <v/>
      </c>
      <c r="AN1" s="71" t="str">
        <f t="shared" si="0"/>
        <v/>
      </c>
    </row>
    <row r="2" spans="1:40" s="17" customFormat="1" ht="25.5" thickBot="1" x14ac:dyDescent="0.25">
      <c r="A2" s="19" t="s">
        <v>1</v>
      </c>
      <c r="B2" s="50" t="s">
        <v>2</v>
      </c>
      <c r="C2" s="50" t="s">
        <v>3</v>
      </c>
      <c r="D2" s="51" t="str">
        <f>真值表!E1</f>
        <v>OP5</v>
      </c>
      <c r="E2" s="51" t="str">
        <f>真值表!F1</f>
        <v>OP4</v>
      </c>
      <c r="F2" s="51" t="str">
        <f>真值表!G1</f>
        <v>OP3</v>
      </c>
      <c r="G2" s="51" t="str">
        <f>真值表!H1</f>
        <v>OP2</v>
      </c>
      <c r="H2" s="51" t="str">
        <f>真值表!I1</f>
        <v>OP1</v>
      </c>
      <c r="I2" s="51" t="str">
        <f>真值表!J1</f>
        <v>OP0</v>
      </c>
      <c r="J2" s="51" t="str">
        <f>真值表!K1</f>
        <v>F5</v>
      </c>
      <c r="K2" s="51" t="str">
        <f>真值表!L1</f>
        <v>F4</v>
      </c>
      <c r="L2" s="51" t="str">
        <f>真值表!M1</f>
        <v>F3</v>
      </c>
      <c r="M2" s="51" t="str">
        <f>真值表!N1</f>
        <v>F2</v>
      </c>
      <c r="N2" s="51" t="str">
        <f>真值表!O1</f>
        <v>F1</v>
      </c>
      <c r="O2" s="51" t="str">
        <f>真值表!P1</f>
        <v>F0</v>
      </c>
      <c r="P2" s="66" t="s">
        <v>111</v>
      </c>
      <c r="Q2" s="62" t="str">
        <f>真值表!R1</f>
        <v>S3</v>
      </c>
      <c r="R2" s="54" t="str">
        <f>真值表!S1</f>
        <v>S2</v>
      </c>
      <c r="S2" s="54" t="str">
        <f>真值表!T1</f>
        <v>S1</v>
      </c>
      <c r="T2" s="54" t="str">
        <f>真值表!U1</f>
        <v>S0</v>
      </c>
      <c r="U2" s="55" t="str">
        <f>真值表!V1</f>
        <v>MemtoReg</v>
      </c>
      <c r="V2" s="55" t="str">
        <f>真值表!W1</f>
        <v>MemWrite</v>
      </c>
      <c r="W2" s="55" t="str">
        <f>真值表!X1</f>
        <v>ALU_SRC</v>
      </c>
      <c r="X2" s="55" t="str">
        <f>真值表!Y1</f>
        <v>RegWrite</v>
      </c>
      <c r="Y2" s="55" t="str">
        <f>真值表!Z1</f>
        <v>SYSCALL</v>
      </c>
      <c r="Z2" s="55" t="str">
        <f>真值表!AA1</f>
        <v>SignedExt</v>
      </c>
      <c r="AA2" s="55" t="str">
        <f>真值表!AB1</f>
        <v>RegDst</v>
      </c>
      <c r="AB2" s="55" t="str">
        <f>真值表!AC1</f>
        <v>BEQ</v>
      </c>
      <c r="AC2" s="55" t="str">
        <f>真值表!AD1</f>
        <v>BNE</v>
      </c>
      <c r="AD2" s="55" t="str">
        <f>真值表!AE1</f>
        <v>JR</v>
      </c>
      <c r="AE2" s="55" t="str">
        <f>真值表!AF1</f>
        <v>JMP</v>
      </c>
      <c r="AF2" s="55" t="str">
        <f>真值表!AG1</f>
        <v>JAL</v>
      </c>
      <c r="AG2" s="56" t="str">
        <f>真值表!AH1</f>
        <v>XXX</v>
      </c>
      <c r="AH2" s="56" t="str">
        <f>真值表!AI1</f>
        <v>XXX</v>
      </c>
      <c r="AI2" s="56" t="str">
        <f>真值表!AJ1</f>
        <v>XXX</v>
      </c>
      <c r="AJ2" s="56" t="str">
        <f>真值表!AK1</f>
        <v>XXX</v>
      </c>
      <c r="AK2" s="56" t="str">
        <f>真值表!AL1</f>
        <v>XXX</v>
      </c>
      <c r="AL2" s="56" t="str">
        <f>真值表!AM1</f>
        <v>XXX</v>
      </c>
      <c r="AM2" s="56" t="str">
        <f>真值表!AN1</f>
        <v>XXX</v>
      </c>
      <c r="AN2" s="56" t="str">
        <f>真值表!AO1</f>
        <v>XXX</v>
      </c>
    </row>
    <row r="3" spans="1:40" ht="17.25" thickTop="1" x14ac:dyDescent="0.3">
      <c r="A3" s="20" t="str">
        <f>IF(真值表!B2&lt;&gt;"",真值表!B2,"")</f>
        <v>SLL</v>
      </c>
      <c r="B3" s="44">
        <f>IF(真值表!C2&lt;&gt;"",真值表!C2,"")</f>
        <v>0</v>
      </c>
      <c r="C3" s="45">
        <f>IF(真值表!D2&lt;&gt;"",真值表!D2,"")</f>
        <v>0</v>
      </c>
      <c r="D3" s="60" t="str">
        <f>IF(真值表!E2=1," "&amp;真值表!E$1&amp;"&amp;",IF(真值表!E2=0,"~"&amp;真值表!E$1&amp;"&amp;",""))</f>
        <v>~OP5&amp;</v>
      </c>
      <c r="E3" s="60" t="str">
        <f>IF(真值表!F2=1," "&amp;真值表!F$1&amp;"&amp;",IF(真值表!F2=0,"~"&amp;真值表!F$1&amp;"&amp;",""))</f>
        <v>~OP4&amp;</v>
      </c>
      <c r="F3" s="60" t="str">
        <f>IF(真值表!G2=1," "&amp;真值表!G$1&amp;"&amp;",IF(真值表!G2=0,"~"&amp;真值表!G$1&amp;"&amp;",""))</f>
        <v>~OP3&amp;</v>
      </c>
      <c r="G3" s="60" t="str">
        <f>IF(真值表!H2=1," "&amp;真值表!H$1&amp;"&amp;",IF(真值表!H2=0,"~"&amp;真值表!H$1&amp;"&amp;",""))</f>
        <v>~OP2&amp;</v>
      </c>
      <c r="H3" s="60" t="str">
        <f>IF(真值表!I2=1," "&amp;真值表!I$1&amp;"&amp;",IF(真值表!I2=0,"~"&amp;真值表!I$1&amp;"&amp;",""))</f>
        <v>~OP1&amp;</v>
      </c>
      <c r="I3" s="60" t="str">
        <f>IF(真值表!J2=1," "&amp;真值表!J$1&amp;"&amp;",IF(真值表!J2=0,"~"&amp;真值表!J$1&amp;"&amp;",""))</f>
        <v>~OP0&amp;</v>
      </c>
      <c r="J3" s="61" t="str">
        <f>IF(真值表!K2=1," "&amp;真值表!K$1&amp;"&amp;",IF(真值表!K2=0,"~"&amp;真值表!K$1&amp;"&amp;",""))</f>
        <v>~F5&amp;</v>
      </c>
      <c r="K3" s="61" t="str">
        <f>IF(真值表!L2=1," "&amp;真值表!L$1&amp;"&amp;",IF(真值表!L2=0,"~"&amp;真值表!L$1&amp;"&amp;",""))</f>
        <v>~F4&amp;</v>
      </c>
      <c r="L3" s="61" t="str">
        <f>IF(真值表!M2=1," "&amp;真值表!M$1&amp;"&amp;",IF(真值表!M2=0,"~"&amp;真值表!M$1&amp;"&amp;",""))</f>
        <v>~F3&amp;</v>
      </c>
      <c r="M3" s="61" t="str">
        <f>IF(真值表!N2=1," "&amp;真值表!N$1&amp;"&amp;",IF(真值表!N2=0,"~"&amp;真值表!N$1&amp;"&amp;",""))</f>
        <v>~F2&amp;</v>
      </c>
      <c r="N3" s="61" t="str">
        <f>IF(真值表!O2=1," "&amp;真值表!O$1&amp;"&amp;",IF(真值表!O2=0,"~"&amp;真值表!O$1&amp;"&amp;",""))</f>
        <v>~F1&amp;</v>
      </c>
      <c r="O3" s="61" t="str">
        <f>IF(真值表!P2=1," "&amp;真值表!P$1&amp;"&amp;",IF(真值表!P2=0,"~"&amp;真值表!P$1&amp;"&amp;",""))</f>
        <v>~F0&amp;</v>
      </c>
      <c r="P3" s="67" t="str">
        <f>IF(LEN(CONCATENATE(D3,E3,F3,G3,H3,I3,J3,K3,L3,M3,N3,O3))=0,"",LEFT(CONCATENATE(D3,E3,F3,G3,H3,I3,J3,K3,L3,M3,N3,O3),LEN(CONCATENATE(D3,E3,F3,G3,H3,I3,J3,K3,L3,M3,N3,O3))-1))</f>
        <v>~OP5&amp;~OP4&amp;~OP3&amp;~OP2&amp;~OP1&amp;~OP0&amp;~F5&amp;~F4&amp;~F3&amp;~F2&amp;~F1&amp;~F0</v>
      </c>
      <c r="Q3" s="63" t="str">
        <f>IF(真值表!R2=1,$P3&amp;"+","")</f>
        <v/>
      </c>
      <c r="R3" s="43" t="str">
        <f>IF(真值表!S2=1,$P3&amp;"+","")</f>
        <v/>
      </c>
      <c r="S3" s="43" t="str">
        <f>IF(真值表!T2=1,$P3&amp;"+","")</f>
        <v/>
      </c>
      <c r="T3" s="43" t="str">
        <f>IF(真值表!U2=1,$P3&amp;"+","")</f>
        <v/>
      </c>
      <c r="U3" s="43" t="str">
        <f>IF(真值表!V2=1,$P3&amp;"+","")</f>
        <v/>
      </c>
      <c r="V3" s="43" t="str">
        <f>IF(真值表!W2=1,$P3&amp;"+","")</f>
        <v/>
      </c>
      <c r="W3" s="43" t="str">
        <f>IF(真值表!X2=1,$P3&amp;"+","")</f>
        <v/>
      </c>
      <c r="X3" s="43" t="str">
        <f>IF(真值表!Y2=1,$P3&amp;"+","")</f>
        <v>~OP5&amp;~OP4&amp;~OP3&amp;~OP2&amp;~OP1&amp;~OP0&amp;~F5&amp;~F4&amp;~F3&amp;~F2&amp;~F1&amp;~F0+</v>
      </c>
      <c r="Y3" s="43" t="str">
        <f>IF(真值表!Z2=1,$P3&amp;"+","")</f>
        <v/>
      </c>
      <c r="Z3" s="43" t="str">
        <f>IF(真值表!AA2=1,$P3&amp;"+","")</f>
        <v/>
      </c>
      <c r="AA3" s="43" t="str">
        <f>IF(真值表!AB2=1,$P3&amp;"+","")</f>
        <v>~OP5&amp;~OP4&amp;~OP3&amp;~OP2&amp;~OP1&amp;~OP0&amp;~F5&amp;~F4&amp;~F3&amp;~F2&amp;~F1&amp;~F0+</v>
      </c>
      <c r="AB3" s="43" t="str">
        <f>IF(真值表!AC2=1,$P3&amp;"+","")</f>
        <v/>
      </c>
      <c r="AC3" s="43" t="str">
        <f>IF(真值表!AD2=1,$P3&amp;"+","")</f>
        <v/>
      </c>
      <c r="AD3" s="43" t="str">
        <f>IF(真值表!AE2=1,$P3&amp;"+","")</f>
        <v/>
      </c>
      <c r="AE3" s="43" t="str">
        <f>IF(真值表!AF2=1,$P3&amp;"+","")</f>
        <v/>
      </c>
      <c r="AF3" s="43" t="str">
        <f>IF(真值表!AG2=1,$P3&amp;"+","")</f>
        <v/>
      </c>
      <c r="AG3" s="43" t="str">
        <f>IF(真值表!AH2=1,$P3&amp;"+","")</f>
        <v/>
      </c>
      <c r="AH3" s="43" t="str">
        <f>IF(真值表!AI2=1,$P3&amp;"+","")</f>
        <v/>
      </c>
      <c r="AI3" s="43" t="str">
        <f>IF(真值表!AJ2=1,$P3&amp;"+","")</f>
        <v/>
      </c>
      <c r="AJ3" s="43" t="str">
        <f>IF(真值表!AK2=1,$P3&amp;"+","")</f>
        <v/>
      </c>
      <c r="AK3" s="43" t="str">
        <f>IF(真值表!AL2=1,$P3&amp;"+","")</f>
        <v/>
      </c>
      <c r="AL3" s="43" t="str">
        <f>IF(真值表!AM2=1,$P3&amp;"+","")</f>
        <v/>
      </c>
      <c r="AM3" s="43" t="str">
        <f>IF(真值表!AN2=1,$P3&amp;"+","")</f>
        <v/>
      </c>
      <c r="AN3" s="43" t="str">
        <f>IF(真值表!AO2=1,$P3&amp;"+","")</f>
        <v/>
      </c>
    </row>
    <row r="4" spans="1:40" ht="16.5" x14ac:dyDescent="0.3">
      <c r="A4" s="24" t="str">
        <f>IF(真值表!B3&lt;&gt;"",真值表!B3,"")</f>
        <v>SRA</v>
      </c>
      <c r="B4" s="25">
        <f>IF(真值表!C3&lt;&gt;"",真值表!C3,"")</f>
        <v>0</v>
      </c>
      <c r="C4" s="26">
        <f>IF(真值表!D3&lt;&gt;"",真值表!D3,"")</f>
        <v>3</v>
      </c>
      <c r="D4" s="27" t="str">
        <f>IF(真值表!E3=1," "&amp;真值表!E$1&amp;"&amp;",IF(真值表!E3=0,"~"&amp;真值表!E$1&amp;"&amp;",""))</f>
        <v>~OP5&amp;</v>
      </c>
      <c r="E4" s="27" t="str">
        <f>IF(真值表!F3=1," "&amp;真值表!F$1&amp;"&amp;",IF(真值表!F3=0,"~"&amp;真值表!F$1&amp;"&amp;",""))</f>
        <v>~OP4&amp;</v>
      </c>
      <c r="F4" s="27" t="str">
        <f>IF(真值表!G3=1," "&amp;真值表!G$1&amp;"&amp;",IF(真值表!G3=0,"~"&amp;真值表!G$1&amp;"&amp;",""))</f>
        <v>~OP3&amp;</v>
      </c>
      <c r="G4" s="27" t="str">
        <f>IF(真值表!H3=1," "&amp;真值表!H$1&amp;"&amp;",IF(真值表!H3=0,"~"&amp;真值表!H$1&amp;"&amp;",""))</f>
        <v>~OP2&amp;</v>
      </c>
      <c r="H4" s="27" t="str">
        <f>IF(真值表!I3=1," "&amp;真值表!I$1&amp;"&amp;",IF(真值表!I3=0,"~"&amp;真值表!I$1&amp;"&amp;",""))</f>
        <v>~OP1&amp;</v>
      </c>
      <c r="I4" s="27" t="str">
        <f>IF(真值表!J3=1," "&amp;真值表!J$1&amp;"&amp;",IF(真值表!J3=0,"~"&amp;真值表!J$1&amp;"&amp;",""))</f>
        <v>~OP0&amp;</v>
      </c>
      <c r="J4" s="29" t="str">
        <f>IF(真值表!K3=1," "&amp;真值表!K$1&amp;"&amp;",IF(真值表!K3=0,"~"&amp;真值表!K$1&amp;"&amp;",""))</f>
        <v>~F5&amp;</v>
      </c>
      <c r="K4" s="29" t="str">
        <f>IF(真值表!L3=1," "&amp;真值表!L$1&amp;"&amp;",IF(真值表!L3=0,"~"&amp;真值表!L$1&amp;"&amp;",""))</f>
        <v>~F4&amp;</v>
      </c>
      <c r="L4" s="29" t="str">
        <f>IF(真值表!M3=1," "&amp;真值表!M$1&amp;"&amp;",IF(真值表!M3=0,"~"&amp;真值表!M$1&amp;"&amp;",""))</f>
        <v>~F3&amp;</v>
      </c>
      <c r="M4" s="29" t="str">
        <f>IF(真值表!N3=1," "&amp;真值表!N$1&amp;"&amp;",IF(真值表!N3=0,"~"&amp;真值表!N$1&amp;"&amp;",""))</f>
        <v>~F2&amp;</v>
      </c>
      <c r="N4" s="29" t="str">
        <f>IF(真值表!O3=1," "&amp;真值表!O$1&amp;"&amp;",IF(真值表!O3=0,"~"&amp;真值表!O$1&amp;"&amp;",""))</f>
        <v xml:space="preserve"> F1&amp;</v>
      </c>
      <c r="O4" s="29" t="str">
        <f>IF(真值表!P3=1," "&amp;真值表!P$1&amp;"&amp;",IF(真值表!P3=0,"~"&amp;真值表!P$1&amp;"&amp;",""))</f>
        <v xml:space="preserve"> F0&amp;</v>
      </c>
      <c r="P4" s="68" t="str">
        <f t="shared" ref="P4:P42" si="1">IF(LEN(CONCATENATE(D4,E4,F4,G4,H4,I4,J4,K4,L4,M4,N4,O4))=0,"",LEFT(CONCATENATE(D4,E4,F4,G4,H4,I4,J4,K4,L4,M4,N4,O4),LEN(CONCATENATE(D4,E4,F4,G4,H4,I4,J4,K4,L4,M4,N4,O4))-1))</f>
        <v>~OP5&amp;~OP4&amp;~OP3&amp;~OP2&amp;~OP1&amp;~OP0&amp;~F5&amp;~F4&amp;~F3&amp;~F2&amp; F1&amp; F0</v>
      </c>
      <c r="Q4" s="64" t="str">
        <f>IF(真值表!R3=1,$P4&amp;"+","")</f>
        <v/>
      </c>
      <c r="R4" s="24" t="str">
        <f>IF(真值表!S3=1,$P4&amp;"+","")</f>
        <v/>
      </c>
      <c r="S4" s="24" t="str">
        <f>IF(真值表!T3=1,$P4&amp;"+","")</f>
        <v/>
      </c>
      <c r="T4" s="24" t="str">
        <f>IF(真值表!U3=1,$P4&amp;"+","")</f>
        <v>~OP5&amp;~OP4&amp;~OP3&amp;~OP2&amp;~OP1&amp;~OP0&amp;~F5&amp;~F4&amp;~F3&amp;~F2&amp; F1&amp; F0+</v>
      </c>
      <c r="U4" s="24" t="str">
        <f>IF(真值表!V3=1,$P4&amp;"+","")</f>
        <v/>
      </c>
      <c r="V4" s="24" t="str">
        <f>IF(真值表!W3=1,$P4&amp;"+","")</f>
        <v/>
      </c>
      <c r="W4" s="24" t="str">
        <f>IF(真值表!X3=1,$P4&amp;"+","")</f>
        <v/>
      </c>
      <c r="X4" s="24" t="str">
        <f>IF(真值表!Y3=1,$P4&amp;"+","")</f>
        <v>~OP5&amp;~OP4&amp;~OP3&amp;~OP2&amp;~OP1&amp;~OP0&amp;~F5&amp;~F4&amp;~F3&amp;~F2&amp; F1&amp; F0+</v>
      </c>
      <c r="Y4" s="24" t="str">
        <f>IF(真值表!Z3=1,$P4&amp;"+","")</f>
        <v/>
      </c>
      <c r="Z4" s="24" t="str">
        <f>IF(真值表!AA3=1,$P4&amp;"+","")</f>
        <v/>
      </c>
      <c r="AA4" s="24" t="str">
        <f>IF(真值表!AB3=1,$P4&amp;"+","")</f>
        <v>~OP5&amp;~OP4&amp;~OP3&amp;~OP2&amp;~OP1&amp;~OP0&amp;~F5&amp;~F4&amp;~F3&amp;~F2&amp; F1&amp; F0+</v>
      </c>
      <c r="AB4" s="24" t="str">
        <f>IF(真值表!AC3=1,$P4&amp;"+","")</f>
        <v/>
      </c>
      <c r="AC4" s="24" t="str">
        <f>IF(真值表!AD3=1,$P4&amp;"+","")</f>
        <v/>
      </c>
      <c r="AD4" s="24" t="str">
        <f>IF(真值表!AE3=1,$P4&amp;"+","")</f>
        <v/>
      </c>
      <c r="AE4" s="24" t="str">
        <f>IF(真值表!AF3=1,$P4&amp;"+","")</f>
        <v/>
      </c>
      <c r="AF4" s="24" t="str">
        <f>IF(真值表!AG3=1,$P4&amp;"+","")</f>
        <v/>
      </c>
      <c r="AG4" s="24" t="str">
        <f>IF(真值表!AH3=1,$P4&amp;"+","")</f>
        <v/>
      </c>
      <c r="AH4" s="24" t="str">
        <f>IF(真值表!AI3=1,$P4&amp;"+","")</f>
        <v/>
      </c>
      <c r="AI4" s="24" t="str">
        <f>IF(真值表!AJ3=1,$P4&amp;"+","")</f>
        <v/>
      </c>
      <c r="AJ4" s="24" t="str">
        <f>IF(真值表!AK3=1,$P4&amp;"+","")</f>
        <v/>
      </c>
      <c r="AK4" s="24" t="str">
        <f>IF(真值表!AL3=1,$P4&amp;"+","")</f>
        <v/>
      </c>
      <c r="AL4" s="24" t="str">
        <f>IF(真值表!AM3=1,$P4&amp;"+","")</f>
        <v/>
      </c>
      <c r="AM4" s="24" t="str">
        <f>IF(真值表!AN3=1,$P4&amp;"+","")</f>
        <v/>
      </c>
      <c r="AN4" s="24" t="str">
        <f>IF(真值表!AO3=1,$P4&amp;"+","")</f>
        <v/>
      </c>
    </row>
    <row r="5" spans="1:40" ht="16.5" x14ac:dyDescent="0.3">
      <c r="A5" s="20" t="str">
        <f>IF(真值表!B4&lt;&gt;"",真值表!B4,"")</f>
        <v>SRL</v>
      </c>
      <c r="B5" s="21">
        <f>IF(真值表!C4&lt;&gt;"",真值表!C4,"")</f>
        <v>0</v>
      </c>
      <c r="C5" s="22">
        <f>IF(真值表!D4&lt;&gt;"",真值表!D4,"")</f>
        <v>2</v>
      </c>
      <c r="D5" s="23" t="str">
        <f>IF(真值表!E4=1," "&amp;真值表!E$1&amp;"&amp;",IF(真值表!E4=0,"~"&amp;真值表!E$1&amp;"&amp;",""))</f>
        <v>~OP5&amp;</v>
      </c>
      <c r="E5" s="23" t="str">
        <f>IF(真值表!F4=1," "&amp;真值表!F$1&amp;"&amp;",IF(真值表!F4=0,"~"&amp;真值表!F$1&amp;"&amp;",""))</f>
        <v>~OP4&amp;</v>
      </c>
      <c r="F5" s="23" t="str">
        <f>IF(真值表!G4=1," "&amp;真值表!G$1&amp;"&amp;",IF(真值表!G4=0,"~"&amp;真值表!G$1&amp;"&amp;",""))</f>
        <v>~OP3&amp;</v>
      </c>
      <c r="G5" s="23" t="str">
        <f>IF(真值表!H4=1," "&amp;真值表!H$1&amp;"&amp;",IF(真值表!H4=0,"~"&amp;真值表!H$1&amp;"&amp;",""))</f>
        <v>~OP2&amp;</v>
      </c>
      <c r="H5" s="23" t="str">
        <f>IF(真值表!I4=1," "&amp;真值表!I$1&amp;"&amp;",IF(真值表!I4=0,"~"&amp;真值表!I$1&amp;"&amp;",""))</f>
        <v>~OP1&amp;</v>
      </c>
      <c r="I5" s="23" t="str">
        <f>IF(真值表!J4=1," "&amp;真值表!J$1&amp;"&amp;",IF(真值表!J4=0,"~"&amp;真值表!J$1&amp;"&amp;",""))</f>
        <v>~OP0&amp;</v>
      </c>
      <c r="J5" s="28" t="str">
        <f>IF(真值表!K4=1," "&amp;真值表!K$1&amp;"&amp;",IF(真值表!K4=0,"~"&amp;真值表!K$1&amp;"&amp;",""))</f>
        <v>~F5&amp;</v>
      </c>
      <c r="K5" s="28" t="str">
        <f>IF(真值表!L4=1," "&amp;真值表!L$1&amp;"&amp;",IF(真值表!L4=0,"~"&amp;真值表!L$1&amp;"&amp;",""))</f>
        <v>~F4&amp;</v>
      </c>
      <c r="L5" s="28" t="str">
        <f>IF(真值表!M4=1," "&amp;真值表!M$1&amp;"&amp;",IF(真值表!M4=0,"~"&amp;真值表!M$1&amp;"&amp;",""))</f>
        <v>~F3&amp;</v>
      </c>
      <c r="M5" s="28" t="str">
        <f>IF(真值表!N4=1," "&amp;真值表!N$1&amp;"&amp;",IF(真值表!N4=0,"~"&amp;真值表!N$1&amp;"&amp;",""))</f>
        <v>~F2&amp;</v>
      </c>
      <c r="N5" s="28" t="str">
        <f>IF(真值表!O4=1," "&amp;真值表!O$1&amp;"&amp;",IF(真值表!O4=0,"~"&amp;真值表!O$1&amp;"&amp;",""))</f>
        <v xml:space="preserve"> F1&amp;</v>
      </c>
      <c r="O5" s="28" t="str">
        <f>IF(真值表!P4=1," "&amp;真值表!P$1&amp;"&amp;",IF(真值表!P4=0,"~"&amp;真值表!P$1&amp;"&amp;",""))</f>
        <v>~F0&amp;</v>
      </c>
      <c r="P5" s="69" t="str">
        <f t="shared" si="1"/>
        <v>~OP5&amp;~OP4&amp;~OP3&amp;~OP2&amp;~OP1&amp;~OP0&amp;~F5&amp;~F4&amp;~F3&amp;~F2&amp; F1&amp;~F0</v>
      </c>
      <c r="Q5" s="65" t="str">
        <f>IF(真值表!R4=1,$P5&amp;"+","")</f>
        <v/>
      </c>
      <c r="R5" s="20" t="str">
        <f>IF(真值表!S4=1,$P5&amp;"+","")</f>
        <v/>
      </c>
      <c r="S5" s="20" t="str">
        <f>IF(真值表!T4=1,$P5&amp;"+","")</f>
        <v/>
      </c>
      <c r="T5" s="20" t="str">
        <f>IF(真值表!U4=1,$P5&amp;"+","")</f>
        <v/>
      </c>
      <c r="U5" s="20" t="str">
        <f>IF(真值表!V4=1,$P5&amp;"+","")</f>
        <v/>
      </c>
      <c r="V5" s="20" t="str">
        <f>IF(真值表!W4=1,$P5&amp;"+","")</f>
        <v/>
      </c>
      <c r="W5" s="20" t="str">
        <f>IF(真值表!X4=1,$P5&amp;"+","")</f>
        <v/>
      </c>
      <c r="X5" s="20" t="str">
        <f>IF(真值表!Y4=1,$P5&amp;"+","")</f>
        <v>~OP5&amp;~OP4&amp;~OP3&amp;~OP2&amp;~OP1&amp;~OP0&amp;~F5&amp;~F4&amp;~F3&amp;~F2&amp; F1&amp;~F0+</v>
      </c>
      <c r="Y5" s="20" t="str">
        <f>IF(真值表!Z4=1,$P5&amp;"+","")</f>
        <v/>
      </c>
      <c r="Z5" s="20" t="str">
        <f>IF(真值表!AA4=1,$P5&amp;"+","")</f>
        <v/>
      </c>
      <c r="AA5" s="20" t="str">
        <f>IF(真值表!AB4=1,$P5&amp;"+","")</f>
        <v>~OP5&amp;~OP4&amp;~OP3&amp;~OP2&amp;~OP1&amp;~OP0&amp;~F5&amp;~F4&amp;~F3&amp;~F2&amp; F1&amp;~F0+</v>
      </c>
      <c r="AB5" s="20" t="str">
        <f>IF(真值表!AC4=1,$P5&amp;"+","")</f>
        <v/>
      </c>
      <c r="AC5" s="20" t="str">
        <f>IF(真值表!AD4=1,$P5&amp;"+","")</f>
        <v/>
      </c>
      <c r="AD5" s="20" t="str">
        <f>IF(真值表!AE4=1,$P5&amp;"+","")</f>
        <v/>
      </c>
      <c r="AE5" s="20" t="str">
        <f>IF(真值表!AF4=1,$P5&amp;"+","")</f>
        <v/>
      </c>
      <c r="AF5" s="20" t="str">
        <f>IF(真值表!AG4=1,$P5&amp;"+","")</f>
        <v/>
      </c>
      <c r="AG5" s="20" t="str">
        <f>IF(真值表!AH4=1,$P5&amp;"+","")</f>
        <v/>
      </c>
      <c r="AH5" s="20" t="str">
        <f>IF(真值表!AI4=1,$P5&amp;"+","")</f>
        <v/>
      </c>
      <c r="AI5" s="20" t="str">
        <f>IF(真值表!AJ4=1,$P5&amp;"+","")</f>
        <v/>
      </c>
      <c r="AJ5" s="20" t="str">
        <f>IF(真值表!AK4=1,$P5&amp;"+","")</f>
        <v/>
      </c>
      <c r="AK5" s="20" t="str">
        <f>IF(真值表!AL4=1,$P5&amp;"+","")</f>
        <v/>
      </c>
      <c r="AL5" s="20" t="str">
        <f>IF(真值表!AM4=1,$P5&amp;"+","")</f>
        <v/>
      </c>
      <c r="AM5" s="20" t="str">
        <f>IF(真值表!AN4=1,$P5&amp;"+","")</f>
        <v/>
      </c>
      <c r="AN5" s="20" t="str">
        <f>IF(真值表!AO4=1,$P5&amp;"+","")</f>
        <v/>
      </c>
    </row>
    <row r="6" spans="1:40" ht="16.5" x14ac:dyDescent="0.3">
      <c r="A6" s="24" t="str">
        <f>IF(真值表!B5&lt;&gt;"",真值表!B5,"")</f>
        <v>ADD</v>
      </c>
      <c r="B6" s="25">
        <f>IF(真值表!C5&lt;&gt;"",真值表!C5,"")</f>
        <v>0</v>
      </c>
      <c r="C6" s="26">
        <f>IF(真值表!D5&lt;&gt;"",真值表!D5,"")</f>
        <v>32</v>
      </c>
      <c r="D6" s="27" t="str">
        <f>IF(真值表!E5=1," "&amp;真值表!E$1&amp;"&amp;",IF(真值表!E5=0,"~"&amp;真值表!E$1&amp;"&amp;",""))</f>
        <v>~OP5&amp;</v>
      </c>
      <c r="E6" s="27" t="str">
        <f>IF(真值表!F5=1," "&amp;真值表!F$1&amp;"&amp;",IF(真值表!F5=0,"~"&amp;真值表!F$1&amp;"&amp;",""))</f>
        <v>~OP4&amp;</v>
      </c>
      <c r="F6" s="27" t="str">
        <f>IF(真值表!G5=1," "&amp;真值表!G$1&amp;"&amp;",IF(真值表!G5=0,"~"&amp;真值表!G$1&amp;"&amp;",""))</f>
        <v>~OP3&amp;</v>
      </c>
      <c r="G6" s="27" t="str">
        <f>IF(真值表!H5=1," "&amp;真值表!H$1&amp;"&amp;",IF(真值表!H5=0,"~"&amp;真值表!H$1&amp;"&amp;",""))</f>
        <v>~OP2&amp;</v>
      </c>
      <c r="H6" s="27" t="str">
        <f>IF(真值表!I5=1," "&amp;真值表!I$1&amp;"&amp;",IF(真值表!I5=0,"~"&amp;真值表!I$1&amp;"&amp;",""))</f>
        <v>~OP1&amp;</v>
      </c>
      <c r="I6" s="27" t="str">
        <f>IF(真值表!J5=1," "&amp;真值表!J$1&amp;"&amp;",IF(真值表!J5=0,"~"&amp;真值表!J$1&amp;"&amp;",""))</f>
        <v>~OP0&amp;</v>
      </c>
      <c r="J6" s="29" t="str">
        <f>IF(真值表!K5=1," "&amp;真值表!K$1&amp;"&amp;",IF(真值表!K5=0,"~"&amp;真值表!K$1&amp;"&amp;",""))</f>
        <v xml:space="preserve"> F5&amp;</v>
      </c>
      <c r="K6" s="29" t="str">
        <f>IF(真值表!L5=1," "&amp;真值表!L$1&amp;"&amp;",IF(真值表!L5=0,"~"&amp;真值表!L$1&amp;"&amp;",""))</f>
        <v>~F4&amp;</v>
      </c>
      <c r="L6" s="29" t="str">
        <f>IF(真值表!M5=1," "&amp;真值表!M$1&amp;"&amp;",IF(真值表!M5=0,"~"&amp;真值表!M$1&amp;"&amp;",""))</f>
        <v>~F3&amp;</v>
      </c>
      <c r="M6" s="29" t="str">
        <f>IF(真值表!N5=1," "&amp;真值表!N$1&amp;"&amp;",IF(真值表!N5=0,"~"&amp;真值表!N$1&amp;"&amp;",""))</f>
        <v>~F2&amp;</v>
      </c>
      <c r="N6" s="29" t="str">
        <f>IF(真值表!O5=1," "&amp;真值表!O$1&amp;"&amp;",IF(真值表!O5=0,"~"&amp;真值表!O$1&amp;"&amp;",""))</f>
        <v>~F1&amp;</v>
      </c>
      <c r="O6" s="29" t="str">
        <f>IF(真值表!P5=1," "&amp;真值表!P$1&amp;"&amp;",IF(真值表!P5=0,"~"&amp;真值表!P$1&amp;"&amp;",""))</f>
        <v>~F0&amp;</v>
      </c>
      <c r="P6" s="68" t="str">
        <f t="shared" si="1"/>
        <v>~OP5&amp;~OP4&amp;~OP3&amp;~OP2&amp;~OP1&amp;~OP0&amp; F5&amp;~F4&amp;~F3&amp;~F2&amp;~F1&amp;~F0</v>
      </c>
      <c r="Q6" s="64" t="str">
        <f>IF(真值表!R5=1,$P6&amp;"+","")</f>
        <v/>
      </c>
      <c r="R6" s="24" t="str">
        <f>IF(真值表!S5=1,$P6&amp;"+","")</f>
        <v>~OP5&amp;~OP4&amp;~OP3&amp;~OP2&amp;~OP1&amp;~OP0&amp; F5&amp;~F4&amp;~F3&amp;~F2&amp;~F1&amp;~F0+</v>
      </c>
      <c r="S6" s="24" t="str">
        <f>IF(真值表!T5=1,$P6&amp;"+","")</f>
        <v/>
      </c>
      <c r="T6" s="24" t="str">
        <f>IF(真值表!U5=1,$P6&amp;"+","")</f>
        <v>~OP5&amp;~OP4&amp;~OP3&amp;~OP2&amp;~OP1&amp;~OP0&amp; F5&amp;~F4&amp;~F3&amp;~F2&amp;~F1&amp;~F0+</v>
      </c>
      <c r="U6" s="24" t="str">
        <f>IF(真值表!V5=1,$P6&amp;"+","")</f>
        <v/>
      </c>
      <c r="V6" s="24" t="str">
        <f>IF(真值表!W5=1,$P6&amp;"+","")</f>
        <v/>
      </c>
      <c r="W6" s="24" t="str">
        <f>IF(真值表!X5=1,$P6&amp;"+","")</f>
        <v/>
      </c>
      <c r="X6" s="24" t="str">
        <f>IF(真值表!Y5=1,$P6&amp;"+","")</f>
        <v>~OP5&amp;~OP4&amp;~OP3&amp;~OP2&amp;~OP1&amp;~OP0&amp; F5&amp;~F4&amp;~F3&amp;~F2&amp;~F1&amp;~F0+</v>
      </c>
      <c r="Y6" s="24" t="str">
        <f>IF(真值表!Z5=1,$P6&amp;"+","")</f>
        <v/>
      </c>
      <c r="Z6" s="24" t="str">
        <f>IF(真值表!AA5=1,$P6&amp;"+","")</f>
        <v/>
      </c>
      <c r="AA6" s="24" t="str">
        <f>IF(真值表!AB5=1,$P6&amp;"+","")</f>
        <v>~OP5&amp;~OP4&amp;~OP3&amp;~OP2&amp;~OP1&amp;~OP0&amp; F5&amp;~F4&amp;~F3&amp;~F2&amp;~F1&amp;~F0+</v>
      </c>
      <c r="AB6" s="24" t="str">
        <f>IF(真值表!AC5=1,$P6&amp;"+","")</f>
        <v/>
      </c>
      <c r="AC6" s="24" t="str">
        <f>IF(真值表!AD5=1,$P6&amp;"+","")</f>
        <v/>
      </c>
      <c r="AD6" s="24" t="str">
        <f>IF(真值表!AE5=1,$P6&amp;"+","")</f>
        <v/>
      </c>
      <c r="AE6" s="24" t="str">
        <f>IF(真值表!AF5=1,$P6&amp;"+","")</f>
        <v/>
      </c>
      <c r="AF6" s="24" t="str">
        <f>IF(真值表!AG5=1,$P6&amp;"+","")</f>
        <v/>
      </c>
      <c r="AG6" s="24" t="str">
        <f>IF(真值表!AH5=1,$P6&amp;"+","")</f>
        <v/>
      </c>
      <c r="AH6" s="24" t="str">
        <f>IF(真值表!AI5=1,$P6&amp;"+","")</f>
        <v/>
      </c>
      <c r="AI6" s="24" t="str">
        <f>IF(真值表!AJ5=1,$P6&amp;"+","")</f>
        <v/>
      </c>
      <c r="AJ6" s="24" t="str">
        <f>IF(真值表!AK5=1,$P6&amp;"+","")</f>
        <v/>
      </c>
      <c r="AK6" s="24" t="str">
        <f>IF(真值表!AL5=1,$P6&amp;"+","")</f>
        <v/>
      </c>
      <c r="AL6" s="24" t="str">
        <f>IF(真值表!AM5=1,$P6&amp;"+","")</f>
        <v/>
      </c>
      <c r="AM6" s="24" t="str">
        <f>IF(真值表!AN5=1,$P6&amp;"+","")</f>
        <v/>
      </c>
      <c r="AN6" s="24" t="str">
        <f>IF(真值表!AO5=1,$P6&amp;"+","")</f>
        <v/>
      </c>
    </row>
    <row r="7" spans="1:40" ht="16.5" x14ac:dyDescent="0.3">
      <c r="A7" s="20" t="str">
        <f>IF(真值表!B6&lt;&gt;"",真值表!B6,"")</f>
        <v>ADDU</v>
      </c>
      <c r="B7" s="21">
        <f>IF(真值表!C6&lt;&gt;"",真值表!C6,"")</f>
        <v>0</v>
      </c>
      <c r="C7" s="22">
        <f>IF(真值表!D6&lt;&gt;"",真值表!D6,"")</f>
        <v>33</v>
      </c>
      <c r="D7" s="23" t="str">
        <f>IF(真值表!E6=1," "&amp;真值表!E$1&amp;"&amp;",IF(真值表!E6=0,"~"&amp;真值表!E$1&amp;"&amp;",""))</f>
        <v>~OP5&amp;</v>
      </c>
      <c r="E7" s="23" t="str">
        <f>IF(真值表!F6=1," "&amp;真值表!F$1&amp;"&amp;",IF(真值表!F6=0,"~"&amp;真值表!F$1&amp;"&amp;",""))</f>
        <v>~OP4&amp;</v>
      </c>
      <c r="F7" s="23" t="str">
        <f>IF(真值表!G6=1," "&amp;真值表!G$1&amp;"&amp;",IF(真值表!G6=0,"~"&amp;真值表!G$1&amp;"&amp;",""))</f>
        <v>~OP3&amp;</v>
      </c>
      <c r="G7" s="23" t="str">
        <f>IF(真值表!H6=1," "&amp;真值表!H$1&amp;"&amp;",IF(真值表!H6=0,"~"&amp;真值表!H$1&amp;"&amp;",""))</f>
        <v>~OP2&amp;</v>
      </c>
      <c r="H7" s="23" t="str">
        <f>IF(真值表!I6=1," "&amp;真值表!I$1&amp;"&amp;",IF(真值表!I6=0,"~"&amp;真值表!I$1&amp;"&amp;",""))</f>
        <v>~OP1&amp;</v>
      </c>
      <c r="I7" s="23" t="str">
        <f>IF(真值表!J6=1," "&amp;真值表!J$1&amp;"&amp;",IF(真值表!J6=0,"~"&amp;真值表!J$1&amp;"&amp;",""))</f>
        <v>~OP0&amp;</v>
      </c>
      <c r="J7" s="28" t="str">
        <f>IF(真值表!K6=1," "&amp;真值表!K$1&amp;"&amp;",IF(真值表!K6=0,"~"&amp;真值表!K$1&amp;"&amp;",""))</f>
        <v xml:space="preserve"> F5&amp;</v>
      </c>
      <c r="K7" s="28" t="str">
        <f>IF(真值表!L6=1," "&amp;真值表!L$1&amp;"&amp;",IF(真值表!L6=0,"~"&amp;真值表!L$1&amp;"&amp;",""))</f>
        <v>~F4&amp;</v>
      </c>
      <c r="L7" s="28" t="str">
        <f>IF(真值表!M6=1," "&amp;真值表!M$1&amp;"&amp;",IF(真值表!M6=0,"~"&amp;真值表!M$1&amp;"&amp;",""))</f>
        <v>~F3&amp;</v>
      </c>
      <c r="M7" s="28" t="str">
        <f>IF(真值表!N6=1," "&amp;真值表!N$1&amp;"&amp;",IF(真值表!N6=0,"~"&amp;真值表!N$1&amp;"&amp;",""))</f>
        <v>~F2&amp;</v>
      </c>
      <c r="N7" s="28" t="str">
        <f>IF(真值表!O6=1," "&amp;真值表!O$1&amp;"&amp;",IF(真值表!O6=0,"~"&amp;真值表!O$1&amp;"&amp;",""))</f>
        <v>~F1&amp;</v>
      </c>
      <c r="O7" s="28" t="str">
        <f>IF(真值表!P6=1," "&amp;真值表!P$1&amp;"&amp;",IF(真值表!P6=0,"~"&amp;真值表!P$1&amp;"&amp;",""))</f>
        <v xml:space="preserve"> F0&amp;</v>
      </c>
      <c r="P7" s="69" t="str">
        <f t="shared" si="1"/>
        <v>~OP5&amp;~OP4&amp;~OP3&amp;~OP2&amp;~OP1&amp;~OP0&amp; F5&amp;~F4&amp;~F3&amp;~F2&amp;~F1&amp; F0</v>
      </c>
      <c r="Q7" s="65" t="str">
        <f>IF(真值表!R6=1,$P7&amp;"+","")</f>
        <v/>
      </c>
      <c r="R7" s="20" t="str">
        <f>IF(真值表!S6=1,$P7&amp;"+","")</f>
        <v>~OP5&amp;~OP4&amp;~OP3&amp;~OP2&amp;~OP1&amp;~OP0&amp; F5&amp;~F4&amp;~F3&amp;~F2&amp;~F1&amp; F0+</v>
      </c>
      <c r="S7" s="20" t="str">
        <f>IF(真值表!T6=1,$P7&amp;"+","")</f>
        <v/>
      </c>
      <c r="T7" s="20" t="str">
        <f>IF(真值表!U6=1,$P7&amp;"+","")</f>
        <v>~OP5&amp;~OP4&amp;~OP3&amp;~OP2&amp;~OP1&amp;~OP0&amp; F5&amp;~F4&amp;~F3&amp;~F2&amp;~F1&amp; F0+</v>
      </c>
      <c r="U7" s="20" t="str">
        <f>IF(真值表!V6=1,$P7&amp;"+","")</f>
        <v/>
      </c>
      <c r="V7" s="20" t="str">
        <f>IF(真值表!W6=1,$P7&amp;"+","")</f>
        <v/>
      </c>
      <c r="W7" s="20" t="str">
        <f>IF(真值表!X6=1,$P7&amp;"+","")</f>
        <v/>
      </c>
      <c r="X7" s="20" t="str">
        <f>IF(真值表!Y6=1,$P7&amp;"+","")</f>
        <v>~OP5&amp;~OP4&amp;~OP3&amp;~OP2&amp;~OP1&amp;~OP0&amp; F5&amp;~F4&amp;~F3&amp;~F2&amp;~F1&amp; F0+</v>
      </c>
      <c r="Y7" s="20" t="str">
        <f>IF(真值表!Z6=1,$P7&amp;"+","")</f>
        <v/>
      </c>
      <c r="Z7" s="20" t="str">
        <f>IF(真值表!AA6=1,$P7&amp;"+","")</f>
        <v/>
      </c>
      <c r="AA7" s="20" t="str">
        <f>IF(真值表!AB6=1,$P7&amp;"+","")</f>
        <v>~OP5&amp;~OP4&amp;~OP3&amp;~OP2&amp;~OP1&amp;~OP0&amp; F5&amp;~F4&amp;~F3&amp;~F2&amp;~F1&amp; F0+</v>
      </c>
      <c r="AB7" s="20" t="str">
        <f>IF(真值表!AC6=1,$P7&amp;"+","")</f>
        <v/>
      </c>
      <c r="AC7" s="20" t="str">
        <f>IF(真值表!AD6=1,$P7&amp;"+","")</f>
        <v/>
      </c>
      <c r="AD7" s="20" t="str">
        <f>IF(真值表!AE6=1,$P7&amp;"+","")</f>
        <v/>
      </c>
      <c r="AE7" s="20" t="str">
        <f>IF(真值表!AF6=1,$P7&amp;"+","")</f>
        <v/>
      </c>
      <c r="AF7" s="20" t="str">
        <f>IF(真值表!AG6=1,$P7&amp;"+","")</f>
        <v/>
      </c>
      <c r="AG7" s="20" t="str">
        <f>IF(真值表!AH6=1,$P7&amp;"+","")</f>
        <v/>
      </c>
      <c r="AH7" s="20" t="str">
        <f>IF(真值表!AI6=1,$P7&amp;"+","")</f>
        <v/>
      </c>
      <c r="AI7" s="20" t="str">
        <f>IF(真值表!AJ6=1,$P7&amp;"+","")</f>
        <v/>
      </c>
      <c r="AJ7" s="20" t="str">
        <f>IF(真值表!AK6=1,$P7&amp;"+","")</f>
        <v/>
      </c>
      <c r="AK7" s="20" t="str">
        <f>IF(真值表!AL6=1,$P7&amp;"+","")</f>
        <v/>
      </c>
      <c r="AL7" s="20" t="str">
        <f>IF(真值表!AM6=1,$P7&amp;"+","")</f>
        <v/>
      </c>
      <c r="AM7" s="20" t="str">
        <f>IF(真值表!AN6=1,$P7&amp;"+","")</f>
        <v/>
      </c>
      <c r="AN7" s="20" t="str">
        <f>IF(真值表!AO6=1,$P7&amp;"+","")</f>
        <v/>
      </c>
    </row>
    <row r="8" spans="1:40" ht="16.5" x14ac:dyDescent="0.3">
      <c r="A8" s="24" t="str">
        <f>IF(真值表!B7&lt;&gt;"",真值表!B7,"")</f>
        <v>SUB</v>
      </c>
      <c r="B8" s="25">
        <f>IF(真值表!C7&lt;&gt;"",真值表!C7,"")</f>
        <v>0</v>
      </c>
      <c r="C8" s="26">
        <f>IF(真值表!D7&lt;&gt;"",真值表!D7,"")</f>
        <v>34</v>
      </c>
      <c r="D8" s="27" t="str">
        <f>IF(真值表!E7=1," "&amp;真值表!E$1&amp;"&amp;",IF(真值表!E7=0,"~"&amp;真值表!E$1&amp;"&amp;",""))</f>
        <v>~OP5&amp;</v>
      </c>
      <c r="E8" s="27" t="str">
        <f>IF(真值表!F7=1," "&amp;真值表!F$1&amp;"&amp;",IF(真值表!F7=0,"~"&amp;真值表!F$1&amp;"&amp;",""))</f>
        <v>~OP4&amp;</v>
      </c>
      <c r="F8" s="27" t="str">
        <f>IF(真值表!G7=1," "&amp;真值表!G$1&amp;"&amp;",IF(真值表!G7=0,"~"&amp;真值表!G$1&amp;"&amp;",""))</f>
        <v>~OP3&amp;</v>
      </c>
      <c r="G8" s="27" t="str">
        <f>IF(真值表!H7=1," "&amp;真值表!H$1&amp;"&amp;",IF(真值表!H7=0,"~"&amp;真值表!H$1&amp;"&amp;",""))</f>
        <v>~OP2&amp;</v>
      </c>
      <c r="H8" s="27" t="str">
        <f>IF(真值表!I7=1," "&amp;真值表!I$1&amp;"&amp;",IF(真值表!I7=0,"~"&amp;真值表!I$1&amp;"&amp;",""))</f>
        <v>~OP1&amp;</v>
      </c>
      <c r="I8" s="27" t="str">
        <f>IF(真值表!J7=1," "&amp;真值表!J$1&amp;"&amp;",IF(真值表!J7=0,"~"&amp;真值表!J$1&amp;"&amp;",""))</f>
        <v>~OP0&amp;</v>
      </c>
      <c r="J8" s="29" t="str">
        <f>IF(真值表!K7=1," "&amp;真值表!K$1&amp;"&amp;",IF(真值表!K7=0,"~"&amp;真值表!K$1&amp;"&amp;",""))</f>
        <v xml:space="preserve"> F5&amp;</v>
      </c>
      <c r="K8" s="29" t="str">
        <f>IF(真值表!L7=1," "&amp;真值表!L$1&amp;"&amp;",IF(真值表!L7=0,"~"&amp;真值表!L$1&amp;"&amp;",""))</f>
        <v>~F4&amp;</v>
      </c>
      <c r="L8" s="29" t="str">
        <f>IF(真值表!M7=1," "&amp;真值表!M$1&amp;"&amp;",IF(真值表!M7=0,"~"&amp;真值表!M$1&amp;"&amp;",""))</f>
        <v>~F3&amp;</v>
      </c>
      <c r="M8" s="29" t="str">
        <f>IF(真值表!N7=1," "&amp;真值表!N$1&amp;"&amp;",IF(真值表!N7=0,"~"&amp;真值表!N$1&amp;"&amp;",""))</f>
        <v>~F2&amp;</v>
      </c>
      <c r="N8" s="29" t="str">
        <f>IF(真值表!O7=1," "&amp;真值表!O$1&amp;"&amp;",IF(真值表!O7=0,"~"&amp;真值表!O$1&amp;"&amp;",""))</f>
        <v xml:space="preserve"> F1&amp;</v>
      </c>
      <c r="O8" s="29" t="str">
        <f>IF(真值表!P7=1," "&amp;真值表!P$1&amp;"&amp;",IF(真值表!P7=0,"~"&amp;真值表!P$1&amp;"&amp;",""))</f>
        <v>~F0&amp;</v>
      </c>
      <c r="P8" s="68" t="str">
        <f t="shared" si="1"/>
        <v>~OP5&amp;~OP4&amp;~OP3&amp;~OP2&amp;~OP1&amp;~OP0&amp; F5&amp;~F4&amp;~F3&amp;~F2&amp; F1&amp;~F0</v>
      </c>
      <c r="Q8" s="64" t="str">
        <f>IF(真值表!R7=1,$P8&amp;"+","")</f>
        <v/>
      </c>
      <c r="R8" s="24" t="str">
        <f>IF(真值表!S7=1,$P8&amp;"+","")</f>
        <v/>
      </c>
      <c r="S8" s="24" t="str">
        <f>IF(真值表!T7=1,$P8&amp;"+","")</f>
        <v/>
      </c>
      <c r="T8" s="24" t="str">
        <f>IF(真值表!U7=1,$P8&amp;"+","")</f>
        <v/>
      </c>
      <c r="U8" s="24" t="str">
        <f>IF(真值表!V7=1,$P8&amp;"+","")</f>
        <v/>
      </c>
      <c r="V8" s="24" t="str">
        <f>IF(真值表!W7=1,$P8&amp;"+","")</f>
        <v/>
      </c>
      <c r="W8" s="24" t="str">
        <f>IF(真值表!X7=1,$P8&amp;"+","")</f>
        <v/>
      </c>
      <c r="X8" s="24" t="str">
        <f>IF(真值表!Y7=1,$P8&amp;"+","")</f>
        <v>~OP5&amp;~OP4&amp;~OP3&amp;~OP2&amp;~OP1&amp;~OP0&amp; F5&amp;~F4&amp;~F3&amp;~F2&amp; F1&amp;~F0+</v>
      </c>
      <c r="Y8" s="24" t="str">
        <f>IF(真值表!Z7=1,$P8&amp;"+","")</f>
        <v/>
      </c>
      <c r="Z8" s="24" t="str">
        <f>IF(真值表!AA7=1,$P8&amp;"+","")</f>
        <v/>
      </c>
      <c r="AA8" s="24" t="str">
        <f>IF(真值表!AB7=1,$P8&amp;"+","")</f>
        <v>~OP5&amp;~OP4&amp;~OP3&amp;~OP2&amp;~OP1&amp;~OP0&amp; F5&amp;~F4&amp;~F3&amp;~F2&amp; F1&amp;~F0+</v>
      </c>
      <c r="AB8" s="24" t="str">
        <f>IF(真值表!AC7=1,$P8&amp;"+","")</f>
        <v/>
      </c>
      <c r="AC8" s="24" t="str">
        <f>IF(真值表!AD7=1,$P8&amp;"+","")</f>
        <v/>
      </c>
      <c r="AD8" s="24" t="str">
        <f>IF(真值表!AE7=1,$P8&amp;"+","")</f>
        <v/>
      </c>
      <c r="AE8" s="24" t="str">
        <f>IF(真值表!AF7=1,$P8&amp;"+","")</f>
        <v/>
      </c>
      <c r="AF8" s="24" t="str">
        <f>IF(真值表!AG7=1,$P8&amp;"+","")</f>
        <v/>
      </c>
      <c r="AG8" s="24" t="str">
        <f>IF(真值表!AH7=1,$P8&amp;"+","")</f>
        <v/>
      </c>
      <c r="AH8" s="24" t="str">
        <f>IF(真值表!AI7=1,$P8&amp;"+","")</f>
        <v/>
      </c>
      <c r="AI8" s="24" t="str">
        <f>IF(真值表!AJ7=1,$P8&amp;"+","")</f>
        <v/>
      </c>
      <c r="AJ8" s="24" t="str">
        <f>IF(真值表!AK7=1,$P8&amp;"+","")</f>
        <v/>
      </c>
      <c r="AK8" s="24" t="str">
        <f>IF(真值表!AL7=1,$P8&amp;"+","")</f>
        <v/>
      </c>
      <c r="AL8" s="24" t="str">
        <f>IF(真值表!AM7=1,$P8&amp;"+","")</f>
        <v/>
      </c>
      <c r="AM8" s="24" t="str">
        <f>IF(真值表!AN7=1,$P8&amp;"+","")</f>
        <v/>
      </c>
      <c r="AN8" s="24" t="str">
        <f>IF(真值表!AO7=1,$P8&amp;"+","")</f>
        <v/>
      </c>
    </row>
    <row r="9" spans="1:40" ht="16.5" x14ac:dyDescent="0.3">
      <c r="A9" s="20" t="str">
        <f>IF(真值表!B8&lt;&gt;"",真值表!B8,"")</f>
        <v>AND</v>
      </c>
      <c r="B9" s="21">
        <f>IF(真值表!C8&lt;&gt;"",真值表!C8,"")</f>
        <v>0</v>
      </c>
      <c r="C9" s="22">
        <f>IF(真值表!D8&lt;&gt;"",真值表!D8,"")</f>
        <v>36</v>
      </c>
      <c r="D9" s="23" t="str">
        <f>IF(真值表!E8=1," "&amp;真值表!E$1&amp;"&amp;",IF(真值表!E8=0,"~"&amp;真值表!E$1&amp;"&amp;",""))</f>
        <v>~OP5&amp;</v>
      </c>
      <c r="E9" s="23" t="str">
        <f>IF(真值表!F8=1," "&amp;真值表!F$1&amp;"&amp;",IF(真值表!F8=0,"~"&amp;真值表!F$1&amp;"&amp;",""))</f>
        <v>~OP4&amp;</v>
      </c>
      <c r="F9" s="23" t="str">
        <f>IF(真值表!G8=1," "&amp;真值表!G$1&amp;"&amp;",IF(真值表!G8=0,"~"&amp;真值表!G$1&amp;"&amp;",""))</f>
        <v>~OP3&amp;</v>
      </c>
      <c r="G9" s="23" t="str">
        <f>IF(真值表!H8=1," "&amp;真值表!H$1&amp;"&amp;",IF(真值表!H8=0,"~"&amp;真值表!H$1&amp;"&amp;",""))</f>
        <v>~OP2&amp;</v>
      </c>
      <c r="H9" s="23" t="str">
        <f>IF(真值表!I8=1," "&amp;真值表!I$1&amp;"&amp;",IF(真值表!I8=0,"~"&amp;真值表!I$1&amp;"&amp;",""))</f>
        <v>~OP1&amp;</v>
      </c>
      <c r="I9" s="23" t="str">
        <f>IF(真值表!J8=1," "&amp;真值表!J$1&amp;"&amp;",IF(真值表!J8=0,"~"&amp;真值表!J$1&amp;"&amp;",""))</f>
        <v>~OP0&amp;</v>
      </c>
      <c r="J9" s="28" t="str">
        <f>IF(真值表!K8=1," "&amp;真值表!K$1&amp;"&amp;",IF(真值表!K8=0,"~"&amp;真值表!K$1&amp;"&amp;",""))</f>
        <v xml:space="preserve"> F5&amp;</v>
      </c>
      <c r="K9" s="28" t="str">
        <f>IF(真值表!L8=1," "&amp;真值表!L$1&amp;"&amp;",IF(真值表!L8=0,"~"&amp;真值表!L$1&amp;"&amp;",""))</f>
        <v>~F4&amp;</v>
      </c>
      <c r="L9" s="28" t="str">
        <f>IF(真值表!M8=1," "&amp;真值表!M$1&amp;"&amp;",IF(真值表!M8=0,"~"&amp;真值表!M$1&amp;"&amp;",""))</f>
        <v>~F3&amp;</v>
      </c>
      <c r="M9" s="28" t="str">
        <f>IF(真值表!N8=1," "&amp;真值表!N$1&amp;"&amp;",IF(真值表!N8=0,"~"&amp;真值表!N$1&amp;"&amp;",""))</f>
        <v xml:space="preserve"> F2&amp;</v>
      </c>
      <c r="N9" s="28" t="str">
        <f>IF(真值表!O8=1," "&amp;真值表!O$1&amp;"&amp;",IF(真值表!O8=0,"~"&amp;真值表!O$1&amp;"&amp;",""))</f>
        <v>~F1&amp;</v>
      </c>
      <c r="O9" s="28" t="str">
        <f>IF(真值表!P8=1," "&amp;真值表!P$1&amp;"&amp;",IF(真值表!P8=0,"~"&amp;真值表!P$1&amp;"&amp;",""))</f>
        <v>~F0&amp;</v>
      </c>
      <c r="P9" s="69" t="str">
        <f t="shared" si="1"/>
        <v>~OP5&amp;~OP4&amp;~OP3&amp;~OP2&amp;~OP1&amp;~OP0&amp; F5&amp;~F4&amp;~F3&amp; F2&amp;~F1&amp;~F0</v>
      </c>
      <c r="Q9" s="65" t="str">
        <f>IF(真值表!R8=1,$P9&amp;"+","")</f>
        <v/>
      </c>
      <c r="R9" s="20" t="str">
        <f>IF(真值表!S8=1,$P9&amp;"+","")</f>
        <v/>
      </c>
      <c r="S9" s="20" t="str">
        <f>IF(真值表!T8=1,$P9&amp;"+","")</f>
        <v/>
      </c>
      <c r="T9" s="20" t="str">
        <f>IF(真值表!U8=1,$P9&amp;"+","")</f>
        <v/>
      </c>
      <c r="U9" s="20" t="str">
        <f>IF(真值表!V8=1,$P9&amp;"+","")</f>
        <v/>
      </c>
      <c r="V9" s="20" t="str">
        <f>IF(真值表!W8=1,$P9&amp;"+","")</f>
        <v/>
      </c>
      <c r="W9" s="20" t="str">
        <f>IF(真值表!X8=1,$P9&amp;"+","")</f>
        <v/>
      </c>
      <c r="X9" s="20" t="str">
        <f>IF(真值表!Y8=1,$P9&amp;"+","")</f>
        <v>~OP5&amp;~OP4&amp;~OP3&amp;~OP2&amp;~OP1&amp;~OP0&amp; F5&amp;~F4&amp;~F3&amp; F2&amp;~F1&amp;~F0+</v>
      </c>
      <c r="Y9" s="20" t="str">
        <f>IF(真值表!Z8=1,$P9&amp;"+","")</f>
        <v/>
      </c>
      <c r="Z9" s="20" t="str">
        <f>IF(真值表!AA8=1,$P9&amp;"+","")</f>
        <v/>
      </c>
      <c r="AA9" s="20" t="str">
        <f>IF(真值表!AB8=1,$P9&amp;"+","")</f>
        <v>~OP5&amp;~OP4&amp;~OP3&amp;~OP2&amp;~OP1&amp;~OP0&amp; F5&amp;~F4&amp;~F3&amp; F2&amp;~F1&amp;~F0+</v>
      </c>
      <c r="AB9" s="20" t="str">
        <f>IF(真值表!AC8=1,$P9&amp;"+","")</f>
        <v/>
      </c>
      <c r="AC9" s="20" t="str">
        <f>IF(真值表!AD8=1,$P9&amp;"+","")</f>
        <v/>
      </c>
      <c r="AD9" s="20" t="str">
        <f>IF(真值表!AE8=1,$P9&amp;"+","")</f>
        <v/>
      </c>
      <c r="AE9" s="20" t="str">
        <f>IF(真值表!AF8=1,$P9&amp;"+","")</f>
        <v/>
      </c>
      <c r="AF9" s="20" t="str">
        <f>IF(真值表!AG8=1,$P9&amp;"+","")</f>
        <v/>
      </c>
      <c r="AG9" s="20" t="str">
        <f>IF(真值表!AH8=1,$P9&amp;"+","")</f>
        <v/>
      </c>
      <c r="AH9" s="20" t="str">
        <f>IF(真值表!AI8=1,$P9&amp;"+","")</f>
        <v/>
      </c>
      <c r="AI9" s="20" t="str">
        <f>IF(真值表!AJ8=1,$P9&amp;"+","")</f>
        <v/>
      </c>
      <c r="AJ9" s="20" t="str">
        <f>IF(真值表!AK8=1,$P9&amp;"+","")</f>
        <v/>
      </c>
      <c r="AK9" s="20" t="str">
        <f>IF(真值表!AL8=1,$P9&amp;"+","")</f>
        <v/>
      </c>
      <c r="AL9" s="20" t="str">
        <f>IF(真值表!AM8=1,$P9&amp;"+","")</f>
        <v/>
      </c>
      <c r="AM9" s="20" t="str">
        <f>IF(真值表!AN8=1,$P9&amp;"+","")</f>
        <v/>
      </c>
      <c r="AN9" s="20" t="str">
        <f>IF(真值表!AO8=1,$P9&amp;"+","")</f>
        <v/>
      </c>
    </row>
    <row r="10" spans="1:40" ht="16.5" x14ac:dyDescent="0.3">
      <c r="A10" s="24" t="str">
        <f>IF(真值表!B9&lt;&gt;"",真值表!B9,"")</f>
        <v>OR</v>
      </c>
      <c r="B10" s="25">
        <f>IF(真值表!C9&lt;&gt;"",真值表!C9,"")</f>
        <v>0</v>
      </c>
      <c r="C10" s="26">
        <f>IF(真值表!D9&lt;&gt;"",真值表!D9,"")</f>
        <v>37</v>
      </c>
      <c r="D10" s="27" t="str">
        <f>IF(真值表!E9=1," "&amp;真值表!E$1&amp;"&amp;",IF(真值表!E9=0,"~"&amp;真值表!E$1&amp;"&amp;",""))</f>
        <v>~OP5&amp;</v>
      </c>
      <c r="E10" s="27" t="str">
        <f>IF(真值表!F9=1," "&amp;真值表!F$1&amp;"&amp;",IF(真值表!F9=0,"~"&amp;真值表!F$1&amp;"&amp;",""))</f>
        <v>~OP4&amp;</v>
      </c>
      <c r="F10" s="27" t="str">
        <f>IF(真值表!G9=1," "&amp;真值表!G$1&amp;"&amp;",IF(真值表!G9=0,"~"&amp;真值表!G$1&amp;"&amp;",""))</f>
        <v>~OP3&amp;</v>
      </c>
      <c r="G10" s="27" t="str">
        <f>IF(真值表!H9=1," "&amp;真值表!H$1&amp;"&amp;",IF(真值表!H9=0,"~"&amp;真值表!H$1&amp;"&amp;",""))</f>
        <v>~OP2&amp;</v>
      </c>
      <c r="H10" s="27" t="str">
        <f>IF(真值表!I9=1," "&amp;真值表!I$1&amp;"&amp;",IF(真值表!I9=0,"~"&amp;真值表!I$1&amp;"&amp;",""))</f>
        <v>~OP1&amp;</v>
      </c>
      <c r="I10" s="27" t="str">
        <f>IF(真值表!J9=1," "&amp;真值表!J$1&amp;"&amp;",IF(真值表!J9=0,"~"&amp;真值表!J$1&amp;"&amp;",""))</f>
        <v>~OP0&amp;</v>
      </c>
      <c r="J10" s="29" t="str">
        <f>IF(真值表!K9=1," "&amp;真值表!K$1&amp;"&amp;",IF(真值表!K9=0,"~"&amp;真值表!K$1&amp;"&amp;",""))</f>
        <v xml:space="preserve"> F5&amp;</v>
      </c>
      <c r="K10" s="29" t="str">
        <f>IF(真值表!L9=1," "&amp;真值表!L$1&amp;"&amp;",IF(真值表!L9=0,"~"&amp;真值表!L$1&amp;"&amp;",""))</f>
        <v>~F4&amp;</v>
      </c>
      <c r="L10" s="29" t="str">
        <f>IF(真值表!M9=1," "&amp;真值表!M$1&amp;"&amp;",IF(真值表!M9=0,"~"&amp;真值表!M$1&amp;"&amp;",""))</f>
        <v>~F3&amp;</v>
      </c>
      <c r="M10" s="29" t="str">
        <f>IF(真值表!N9=1," "&amp;真值表!N$1&amp;"&amp;",IF(真值表!N9=0,"~"&amp;真值表!N$1&amp;"&amp;",""))</f>
        <v xml:space="preserve"> F2&amp;</v>
      </c>
      <c r="N10" s="29" t="str">
        <f>IF(真值表!O9=1," "&amp;真值表!O$1&amp;"&amp;",IF(真值表!O9=0,"~"&amp;真值表!O$1&amp;"&amp;",""))</f>
        <v>~F1&amp;</v>
      </c>
      <c r="O10" s="29" t="str">
        <f>IF(真值表!P9=1," "&amp;真值表!P$1&amp;"&amp;",IF(真值表!P9=0,"~"&amp;真值表!P$1&amp;"&amp;",""))</f>
        <v xml:space="preserve"> F0&amp;</v>
      </c>
      <c r="P10" s="68" t="str">
        <f t="shared" si="1"/>
        <v>~OP5&amp;~OP4&amp;~OP3&amp;~OP2&amp;~OP1&amp;~OP0&amp; F5&amp;~F4&amp;~F3&amp; F2&amp;~F1&amp; F0</v>
      </c>
      <c r="Q10" s="64" t="str">
        <f>IF(真值表!R9=1,$P10&amp;"+","")</f>
        <v/>
      </c>
      <c r="R10" s="24" t="str">
        <f>IF(真值表!S9=1,$P10&amp;"+","")</f>
        <v/>
      </c>
      <c r="S10" s="24" t="str">
        <f>IF(真值表!T9=1,$P10&amp;"+","")</f>
        <v/>
      </c>
      <c r="T10" s="24" t="str">
        <f>IF(真值表!U9=1,$P10&amp;"+","")</f>
        <v/>
      </c>
      <c r="U10" s="24" t="str">
        <f>IF(真值表!V9=1,$P10&amp;"+","")</f>
        <v/>
      </c>
      <c r="V10" s="24" t="str">
        <f>IF(真值表!W9=1,$P10&amp;"+","")</f>
        <v/>
      </c>
      <c r="W10" s="24" t="str">
        <f>IF(真值表!X9=1,$P10&amp;"+","")</f>
        <v/>
      </c>
      <c r="X10" s="24" t="str">
        <f>IF(真值表!Y9=1,$P10&amp;"+","")</f>
        <v/>
      </c>
      <c r="Y10" s="24" t="str">
        <f>IF(真值表!Z9=1,$P10&amp;"+","")</f>
        <v/>
      </c>
      <c r="Z10" s="24" t="str">
        <f>IF(真值表!AA9=1,$P10&amp;"+","")</f>
        <v/>
      </c>
      <c r="AA10" s="24" t="str">
        <f>IF(真值表!AB9=1,$P10&amp;"+","")</f>
        <v/>
      </c>
      <c r="AB10" s="24" t="str">
        <f>IF(真值表!AC9=1,$P10&amp;"+","")</f>
        <v/>
      </c>
      <c r="AC10" s="24" t="str">
        <f>IF(真值表!AD9=1,$P10&amp;"+","")</f>
        <v/>
      </c>
      <c r="AD10" s="24" t="str">
        <f>IF(真值表!AE9=1,$P10&amp;"+","")</f>
        <v/>
      </c>
      <c r="AE10" s="24" t="str">
        <f>IF(真值表!AF9=1,$P10&amp;"+","")</f>
        <v/>
      </c>
      <c r="AF10" s="24" t="str">
        <f>IF(真值表!AG9=1,$P10&amp;"+","")</f>
        <v/>
      </c>
      <c r="AG10" s="24" t="str">
        <f>IF(真值表!AH9=1,$P10&amp;"+","")</f>
        <v/>
      </c>
      <c r="AH10" s="24" t="str">
        <f>IF(真值表!AI9=1,$P10&amp;"+","")</f>
        <v/>
      </c>
      <c r="AI10" s="24" t="str">
        <f>IF(真值表!AJ9=1,$P10&amp;"+","")</f>
        <v/>
      </c>
      <c r="AJ10" s="24" t="str">
        <f>IF(真值表!AK9=1,$P10&amp;"+","")</f>
        <v/>
      </c>
      <c r="AK10" s="24" t="str">
        <f>IF(真值表!AL9=1,$P10&amp;"+","")</f>
        <v/>
      </c>
      <c r="AL10" s="24" t="str">
        <f>IF(真值表!AM9=1,$P10&amp;"+","")</f>
        <v/>
      </c>
      <c r="AM10" s="24" t="str">
        <f>IF(真值表!AN9=1,$P10&amp;"+","")</f>
        <v/>
      </c>
      <c r="AN10" s="24" t="str">
        <f>IF(真值表!AO9=1,$P10&amp;"+","")</f>
        <v/>
      </c>
    </row>
    <row r="11" spans="1:40" ht="16.5" x14ac:dyDescent="0.3">
      <c r="A11" s="20" t="str">
        <f>IF(真值表!B10&lt;&gt;"",真值表!B10,"")</f>
        <v>NOR</v>
      </c>
      <c r="B11" s="21">
        <f>IF(真值表!C10&lt;&gt;"",真值表!C10,"")</f>
        <v>0</v>
      </c>
      <c r="C11" s="22">
        <f>IF(真值表!D10&lt;&gt;"",真值表!D10,"")</f>
        <v>39</v>
      </c>
      <c r="D11" s="23" t="str">
        <f>IF(真值表!E10=1," "&amp;真值表!E$1&amp;"&amp;",IF(真值表!E10=0,"~"&amp;真值表!E$1&amp;"&amp;",""))</f>
        <v>~OP5&amp;</v>
      </c>
      <c r="E11" s="23" t="str">
        <f>IF(真值表!F10=1," "&amp;真值表!F$1&amp;"&amp;",IF(真值表!F10=0,"~"&amp;真值表!F$1&amp;"&amp;",""))</f>
        <v>~OP4&amp;</v>
      </c>
      <c r="F11" s="23" t="str">
        <f>IF(真值表!G10=1," "&amp;真值表!G$1&amp;"&amp;",IF(真值表!G10=0,"~"&amp;真值表!G$1&amp;"&amp;",""))</f>
        <v>~OP3&amp;</v>
      </c>
      <c r="G11" s="23" t="str">
        <f>IF(真值表!H10=1," "&amp;真值表!H$1&amp;"&amp;",IF(真值表!H10=0,"~"&amp;真值表!H$1&amp;"&amp;",""))</f>
        <v>~OP2&amp;</v>
      </c>
      <c r="H11" s="23" t="str">
        <f>IF(真值表!I10=1," "&amp;真值表!I$1&amp;"&amp;",IF(真值表!I10=0,"~"&amp;真值表!I$1&amp;"&amp;",""))</f>
        <v>~OP1&amp;</v>
      </c>
      <c r="I11" s="23" t="str">
        <f>IF(真值表!J10=1," "&amp;真值表!J$1&amp;"&amp;",IF(真值表!J10=0,"~"&amp;真值表!J$1&amp;"&amp;",""))</f>
        <v>~OP0&amp;</v>
      </c>
      <c r="J11" s="28" t="str">
        <f>IF(真值表!K10=1," "&amp;真值表!K$1&amp;"&amp;",IF(真值表!K10=0,"~"&amp;真值表!K$1&amp;"&amp;",""))</f>
        <v xml:space="preserve"> F5&amp;</v>
      </c>
      <c r="K11" s="28" t="str">
        <f>IF(真值表!L10=1," "&amp;真值表!L$1&amp;"&amp;",IF(真值表!L10=0,"~"&amp;真值表!L$1&amp;"&amp;",""))</f>
        <v>~F4&amp;</v>
      </c>
      <c r="L11" s="28" t="str">
        <f>IF(真值表!M10=1," "&amp;真值表!M$1&amp;"&amp;",IF(真值表!M10=0,"~"&amp;真值表!M$1&amp;"&amp;",""))</f>
        <v>~F3&amp;</v>
      </c>
      <c r="M11" s="28" t="str">
        <f>IF(真值表!N10=1," "&amp;真值表!N$1&amp;"&amp;",IF(真值表!N10=0,"~"&amp;真值表!N$1&amp;"&amp;",""))</f>
        <v xml:space="preserve"> F2&amp;</v>
      </c>
      <c r="N11" s="28" t="str">
        <f>IF(真值表!O10=1," "&amp;真值表!O$1&amp;"&amp;",IF(真值表!O10=0,"~"&amp;真值表!O$1&amp;"&amp;",""))</f>
        <v xml:space="preserve"> F1&amp;</v>
      </c>
      <c r="O11" s="28" t="str">
        <f>IF(真值表!P10=1," "&amp;真值表!P$1&amp;"&amp;",IF(真值表!P10=0,"~"&amp;真值表!P$1&amp;"&amp;",""))</f>
        <v xml:space="preserve"> F0&amp;</v>
      </c>
      <c r="P11" s="69" t="str">
        <f t="shared" si="1"/>
        <v>~OP5&amp;~OP4&amp;~OP3&amp;~OP2&amp;~OP1&amp;~OP0&amp; F5&amp;~F4&amp;~F3&amp; F2&amp; F1&amp; F0</v>
      </c>
      <c r="Q11" s="65" t="str">
        <f>IF(真值表!R10=1,$P11&amp;"+","")</f>
        <v/>
      </c>
      <c r="R11" s="20" t="str">
        <f>IF(真值表!S10=1,$P11&amp;"+","")</f>
        <v/>
      </c>
      <c r="S11" s="20" t="str">
        <f>IF(真值表!T10=1,$P11&amp;"+","")</f>
        <v/>
      </c>
      <c r="T11" s="20" t="str">
        <f>IF(真值表!U10=1,$P11&amp;"+","")</f>
        <v/>
      </c>
      <c r="U11" s="20" t="str">
        <f>IF(真值表!V10=1,$P11&amp;"+","")</f>
        <v/>
      </c>
      <c r="V11" s="20" t="str">
        <f>IF(真值表!W10=1,$P11&amp;"+","")</f>
        <v/>
      </c>
      <c r="W11" s="20" t="str">
        <f>IF(真值表!X10=1,$P11&amp;"+","")</f>
        <v/>
      </c>
      <c r="X11" s="20" t="str">
        <f>IF(真值表!Y10=1,$P11&amp;"+","")</f>
        <v/>
      </c>
      <c r="Y11" s="20" t="str">
        <f>IF(真值表!Z10=1,$P11&amp;"+","")</f>
        <v/>
      </c>
      <c r="Z11" s="20" t="str">
        <f>IF(真值表!AA10=1,$P11&amp;"+","")</f>
        <v/>
      </c>
      <c r="AA11" s="20" t="str">
        <f>IF(真值表!AB10=1,$P11&amp;"+","")</f>
        <v/>
      </c>
      <c r="AB11" s="20" t="str">
        <f>IF(真值表!AC10=1,$P11&amp;"+","")</f>
        <v/>
      </c>
      <c r="AC11" s="20" t="str">
        <f>IF(真值表!AD10=1,$P11&amp;"+","")</f>
        <v/>
      </c>
      <c r="AD11" s="20" t="str">
        <f>IF(真值表!AE10=1,$P11&amp;"+","")</f>
        <v/>
      </c>
      <c r="AE11" s="20" t="str">
        <f>IF(真值表!AF10=1,$P11&amp;"+","")</f>
        <v/>
      </c>
      <c r="AF11" s="20" t="str">
        <f>IF(真值表!AG10=1,$P11&amp;"+","")</f>
        <v/>
      </c>
      <c r="AG11" s="20" t="str">
        <f>IF(真值表!AH10=1,$P11&amp;"+","")</f>
        <v/>
      </c>
      <c r="AH11" s="20" t="str">
        <f>IF(真值表!AI10=1,$P11&amp;"+","")</f>
        <v/>
      </c>
      <c r="AI11" s="20" t="str">
        <f>IF(真值表!AJ10=1,$P11&amp;"+","")</f>
        <v/>
      </c>
      <c r="AJ11" s="20" t="str">
        <f>IF(真值表!AK10=1,$P11&amp;"+","")</f>
        <v/>
      </c>
      <c r="AK11" s="20" t="str">
        <f>IF(真值表!AL10=1,$P11&amp;"+","")</f>
        <v/>
      </c>
      <c r="AL11" s="20" t="str">
        <f>IF(真值表!AM10=1,$P11&amp;"+","")</f>
        <v/>
      </c>
      <c r="AM11" s="20" t="str">
        <f>IF(真值表!AN10=1,$P11&amp;"+","")</f>
        <v/>
      </c>
      <c r="AN11" s="20" t="str">
        <f>IF(真值表!AO10=1,$P11&amp;"+","")</f>
        <v/>
      </c>
    </row>
    <row r="12" spans="1:40" ht="16.5" x14ac:dyDescent="0.3">
      <c r="A12" s="24" t="str">
        <f>IF(真值表!B11&lt;&gt;"",真值表!B11,"")</f>
        <v>SLT</v>
      </c>
      <c r="B12" s="25">
        <f>IF(真值表!C11&lt;&gt;"",真值表!C11,"")</f>
        <v>0</v>
      </c>
      <c r="C12" s="26">
        <f>IF(真值表!D11&lt;&gt;"",真值表!D11,"")</f>
        <v>42</v>
      </c>
      <c r="D12" s="27" t="str">
        <f>IF(真值表!E11=1," "&amp;真值表!E$1&amp;"&amp;",IF(真值表!E11=0,"~"&amp;真值表!E$1&amp;"&amp;",""))</f>
        <v>~OP5&amp;</v>
      </c>
      <c r="E12" s="27" t="str">
        <f>IF(真值表!F11=1," "&amp;真值表!F$1&amp;"&amp;",IF(真值表!F11=0,"~"&amp;真值表!F$1&amp;"&amp;",""))</f>
        <v>~OP4&amp;</v>
      </c>
      <c r="F12" s="27" t="str">
        <f>IF(真值表!G11=1," "&amp;真值表!G$1&amp;"&amp;",IF(真值表!G11=0,"~"&amp;真值表!G$1&amp;"&amp;",""))</f>
        <v>~OP3&amp;</v>
      </c>
      <c r="G12" s="27" t="str">
        <f>IF(真值表!H11=1," "&amp;真值表!H$1&amp;"&amp;",IF(真值表!H11=0,"~"&amp;真值表!H$1&amp;"&amp;",""))</f>
        <v>~OP2&amp;</v>
      </c>
      <c r="H12" s="27" t="str">
        <f>IF(真值表!I11=1," "&amp;真值表!I$1&amp;"&amp;",IF(真值表!I11=0,"~"&amp;真值表!I$1&amp;"&amp;",""))</f>
        <v>~OP1&amp;</v>
      </c>
      <c r="I12" s="27" t="str">
        <f>IF(真值表!J11=1," "&amp;真值表!J$1&amp;"&amp;",IF(真值表!J11=0,"~"&amp;真值表!J$1&amp;"&amp;",""))</f>
        <v>~OP0&amp;</v>
      </c>
      <c r="J12" s="29" t="str">
        <f>IF(真值表!K11=1," "&amp;真值表!K$1&amp;"&amp;",IF(真值表!K11=0,"~"&amp;真值表!K$1&amp;"&amp;",""))</f>
        <v xml:space="preserve"> F5&amp;</v>
      </c>
      <c r="K12" s="29" t="str">
        <f>IF(真值表!L11=1," "&amp;真值表!L$1&amp;"&amp;",IF(真值表!L11=0,"~"&amp;真值表!L$1&amp;"&amp;",""))</f>
        <v>~F4&amp;</v>
      </c>
      <c r="L12" s="29" t="str">
        <f>IF(真值表!M11=1," "&amp;真值表!M$1&amp;"&amp;",IF(真值表!M11=0,"~"&amp;真值表!M$1&amp;"&amp;",""))</f>
        <v xml:space="preserve"> F3&amp;</v>
      </c>
      <c r="M12" s="29" t="str">
        <f>IF(真值表!N11=1," "&amp;真值表!N$1&amp;"&amp;",IF(真值表!N11=0,"~"&amp;真值表!N$1&amp;"&amp;",""))</f>
        <v>~F2&amp;</v>
      </c>
      <c r="N12" s="29" t="str">
        <f>IF(真值表!O11=1," "&amp;真值表!O$1&amp;"&amp;",IF(真值表!O11=0,"~"&amp;真值表!O$1&amp;"&amp;",""))</f>
        <v xml:space="preserve"> F1&amp;</v>
      </c>
      <c r="O12" s="29" t="str">
        <f>IF(真值表!P11=1," "&amp;真值表!P$1&amp;"&amp;",IF(真值表!P11=0,"~"&amp;真值表!P$1&amp;"&amp;",""))</f>
        <v>~F0&amp;</v>
      </c>
      <c r="P12" s="68" t="str">
        <f t="shared" si="1"/>
        <v>~OP5&amp;~OP4&amp;~OP3&amp;~OP2&amp;~OP1&amp;~OP0&amp; F5&amp;~F4&amp; F3&amp;~F2&amp; F1&amp;~F0</v>
      </c>
      <c r="Q12" s="64" t="str">
        <f>IF(真值表!R11=1,$P12&amp;"+","")</f>
        <v/>
      </c>
      <c r="R12" s="24" t="str">
        <f>IF(真值表!S11=1,$P12&amp;"+","")</f>
        <v/>
      </c>
      <c r="S12" s="24" t="str">
        <f>IF(真值表!T11=1,$P12&amp;"+","")</f>
        <v/>
      </c>
      <c r="T12" s="24" t="str">
        <f>IF(真值表!U11=1,$P12&amp;"+","")</f>
        <v/>
      </c>
      <c r="U12" s="24" t="str">
        <f>IF(真值表!V11=1,$P12&amp;"+","")</f>
        <v/>
      </c>
      <c r="V12" s="24" t="str">
        <f>IF(真值表!W11=1,$P12&amp;"+","")</f>
        <v/>
      </c>
      <c r="W12" s="24" t="str">
        <f>IF(真值表!X11=1,$P12&amp;"+","")</f>
        <v/>
      </c>
      <c r="X12" s="24" t="str">
        <f>IF(真值表!Y11=1,$P12&amp;"+","")</f>
        <v/>
      </c>
      <c r="Y12" s="24" t="str">
        <f>IF(真值表!Z11=1,$P12&amp;"+","")</f>
        <v/>
      </c>
      <c r="Z12" s="24" t="str">
        <f>IF(真值表!AA11=1,$P12&amp;"+","")</f>
        <v/>
      </c>
      <c r="AA12" s="24" t="str">
        <f>IF(真值表!AB11=1,$P12&amp;"+","")</f>
        <v/>
      </c>
      <c r="AB12" s="24" t="str">
        <f>IF(真值表!AC11=1,$P12&amp;"+","")</f>
        <v/>
      </c>
      <c r="AC12" s="24" t="str">
        <f>IF(真值表!AD11=1,$P12&amp;"+","")</f>
        <v/>
      </c>
      <c r="AD12" s="24" t="str">
        <f>IF(真值表!AE11=1,$P12&amp;"+","")</f>
        <v/>
      </c>
      <c r="AE12" s="24" t="str">
        <f>IF(真值表!AF11=1,$P12&amp;"+","")</f>
        <v/>
      </c>
      <c r="AF12" s="24" t="str">
        <f>IF(真值表!AG11=1,$P12&amp;"+","")</f>
        <v/>
      </c>
      <c r="AG12" s="24" t="str">
        <f>IF(真值表!AH11=1,$P12&amp;"+","")</f>
        <v/>
      </c>
      <c r="AH12" s="24" t="str">
        <f>IF(真值表!AI11=1,$P12&amp;"+","")</f>
        <v/>
      </c>
      <c r="AI12" s="24" t="str">
        <f>IF(真值表!AJ11=1,$P12&amp;"+","")</f>
        <v/>
      </c>
      <c r="AJ12" s="24" t="str">
        <f>IF(真值表!AK11=1,$P12&amp;"+","")</f>
        <v/>
      </c>
      <c r="AK12" s="24" t="str">
        <f>IF(真值表!AL11=1,$P12&amp;"+","")</f>
        <v/>
      </c>
      <c r="AL12" s="24" t="str">
        <f>IF(真值表!AM11=1,$P12&amp;"+","")</f>
        <v/>
      </c>
      <c r="AM12" s="24" t="str">
        <f>IF(真值表!AN11=1,$P12&amp;"+","")</f>
        <v/>
      </c>
      <c r="AN12" s="24" t="str">
        <f>IF(真值表!AO11=1,$P12&amp;"+","")</f>
        <v/>
      </c>
    </row>
    <row r="13" spans="1:40" ht="16.5" x14ac:dyDescent="0.3">
      <c r="A13" s="20" t="str">
        <f>IF(真值表!B12&lt;&gt;"",真值表!B12,"")</f>
        <v>SLTU</v>
      </c>
      <c r="B13" s="21">
        <f>IF(真值表!C12&lt;&gt;"",真值表!C12,"")</f>
        <v>0</v>
      </c>
      <c r="C13" s="22">
        <f>IF(真值表!D12&lt;&gt;"",真值表!D12,"")</f>
        <v>43</v>
      </c>
      <c r="D13" s="23" t="str">
        <f>IF(真值表!E12=1," "&amp;真值表!E$1&amp;"&amp;",IF(真值表!E12=0,"~"&amp;真值表!E$1&amp;"&amp;",""))</f>
        <v>~OP5&amp;</v>
      </c>
      <c r="E13" s="23" t="str">
        <f>IF(真值表!F12=1," "&amp;真值表!F$1&amp;"&amp;",IF(真值表!F12=0,"~"&amp;真值表!F$1&amp;"&amp;",""))</f>
        <v>~OP4&amp;</v>
      </c>
      <c r="F13" s="23" t="str">
        <f>IF(真值表!G12=1," "&amp;真值表!G$1&amp;"&amp;",IF(真值表!G12=0,"~"&amp;真值表!G$1&amp;"&amp;",""))</f>
        <v>~OP3&amp;</v>
      </c>
      <c r="G13" s="23" t="str">
        <f>IF(真值表!H12=1," "&amp;真值表!H$1&amp;"&amp;",IF(真值表!H12=0,"~"&amp;真值表!H$1&amp;"&amp;",""))</f>
        <v>~OP2&amp;</v>
      </c>
      <c r="H13" s="23" t="str">
        <f>IF(真值表!I12=1," "&amp;真值表!I$1&amp;"&amp;",IF(真值表!I12=0,"~"&amp;真值表!I$1&amp;"&amp;",""))</f>
        <v>~OP1&amp;</v>
      </c>
      <c r="I13" s="23" t="str">
        <f>IF(真值表!J12=1," "&amp;真值表!J$1&amp;"&amp;",IF(真值表!J12=0,"~"&amp;真值表!J$1&amp;"&amp;",""))</f>
        <v>~OP0&amp;</v>
      </c>
      <c r="J13" s="28" t="str">
        <f>IF(真值表!K12=1," "&amp;真值表!K$1&amp;"&amp;",IF(真值表!K12=0,"~"&amp;真值表!K$1&amp;"&amp;",""))</f>
        <v xml:space="preserve"> F5&amp;</v>
      </c>
      <c r="K13" s="28" t="str">
        <f>IF(真值表!L12=1," "&amp;真值表!L$1&amp;"&amp;",IF(真值表!L12=0,"~"&amp;真值表!L$1&amp;"&amp;",""))</f>
        <v>~F4&amp;</v>
      </c>
      <c r="L13" s="28" t="str">
        <f>IF(真值表!M12=1," "&amp;真值表!M$1&amp;"&amp;",IF(真值表!M12=0,"~"&amp;真值表!M$1&amp;"&amp;",""))</f>
        <v xml:space="preserve"> F3&amp;</v>
      </c>
      <c r="M13" s="28" t="str">
        <f>IF(真值表!N12=1," "&amp;真值表!N$1&amp;"&amp;",IF(真值表!N12=0,"~"&amp;真值表!N$1&amp;"&amp;",""))</f>
        <v>~F2&amp;</v>
      </c>
      <c r="N13" s="28" t="str">
        <f>IF(真值表!O12=1," "&amp;真值表!O$1&amp;"&amp;",IF(真值表!O12=0,"~"&amp;真值表!O$1&amp;"&amp;",""))</f>
        <v xml:space="preserve"> F1&amp;</v>
      </c>
      <c r="O13" s="28" t="str">
        <f>IF(真值表!P12=1," "&amp;真值表!P$1&amp;"&amp;",IF(真值表!P12=0,"~"&amp;真值表!P$1&amp;"&amp;",""))</f>
        <v xml:space="preserve"> F0&amp;</v>
      </c>
      <c r="P13" s="69" t="str">
        <f t="shared" si="1"/>
        <v>~OP5&amp;~OP4&amp;~OP3&amp;~OP2&amp;~OP1&amp;~OP0&amp; F5&amp;~F4&amp; F3&amp;~F2&amp; F1&amp; F0</v>
      </c>
      <c r="Q13" s="65" t="str">
        <f>IF(真值表!R12=1,$P13&amp;"+","")</f>
        <v/>
      </c>
      <c r="R13" s="20" t="str">
        <f>IF(真值表!S12=1,$P13&amp;"+","")</f>
        <v/>
      </c>
      <c r="S13" s="20" t="str">
        <f>IF(真值表!T12=1,$P13&amp;"+","")</f>
        <v/>
      </c>
      <c r="T13" s="20" t="str">
        <f>IF(真值表!U12=1,$P13&amp;"+","")</f>
        <v/>
      </c>
      <c r="U13" s="20" t="str">
        <f>IF(真值表!V12=1,$P13&amp;"+","")</f>
        <v/>
      </c>
      <c r="V13" s="20" t="str">
        <f>IF(真值表!W12=1,$P13&amp;"+","")</f>
        <v/>
      </c>
      <c r="W13" s="20" t="str">
        <f>IF(真值表!X12=1,$P13&amp;"+","")</f>
        <v/>
      </c>
      <c r="X13" s="20" t="str">
        <f>IF(真值表!Y12=1,$P13&amp;"+","")</f>
        <v/>
      </c>
      <c r="Y13" s="20" t="str">
        <f>IF(真值表!Z12=1,$P13&amp;"+","")</f>
        <v/>
      </c>
      <c r="Z13" s="20" t="str">
        <f>IF(真值表!AA12=1,$P13&amp;"+","")</f>
        <v/>
      </c>
      <c r="AA13" s="20" t="str">
        <f>IF(真值表!AB12=1,$P13&amp;"+","")</f>
        <v/>
      </c>
      <c r="AB13" s="20" t="str">
        <f>IF(真值表!AC12=1,$P13&amp;"+","")</f>
        <v/>
      </c>
      <c r="AC13" s="20" t="str">
        <f>IF(真值表!AD12=1,$P13&amp;"+","")</f>
        <v/>
      </c>
      <c r="AD13" s="20" t="str">
        <f>IF(真值表!AE12=1,$P13&amp;"+","")</f>
        <v/>
      </c>
      <c r="AE13" s="20" t="str">
        <f>IF(真值表!AF12=1,$P13&amp;"+","")</f>
        <v/>
      </c>
      <c r="AF13" s="20" t="str">
        <f>IF(真值表!AG12=1,$P13&amp;"+","")</f>
        <v/>
      </c>
      <c r="AG13" s="20" t="str">
        <f>IF(真值表!AH12=1,$P13&amp;"+","")</f>
        <v/>
      </c>
      <c r="AH13" s="20" t="str">
        <f>IF(真值表!AI12=1,$P13&amp;"+","")</f>
        <v/>
      </c>
      <c r="AI13" s="20" t="str">
        <f>IF(真值表!AJ12=1,$P13&amp;"+","")</f>
        <v/>
      </c>
      <c r="AJ13" s="20" t="str">
        <f>IF(真值表!AK12=1,$P13&amp;"+","")</f>
        <v/>
      </c>
      <c r="AK13" s="20" t="str">
        <f>IF(真值表!AL12=1,$P13&amp;"+","")</f>
        <v/>
      </c>
      <c r="AL13" s="20" t="str">
        <f>IF(真值表!AM12=1,$P13&amp;"+","")</f>
        <v/>
      </c>
      <c r="AM13" s="20" t="str">
        <f>IF(真值表!AN12=1,$P13&amp;"+","")</f>
        <v/>
      </c>
      <c r="AN13" s="20" t="str">
        <f>IF(真值表!AO12=1,$P13&amp;"+","")</f>
        <v/>
      </c>
    </row>
    <row r="14" spans="1:40" ht="16.5" x14ac:dyDescent="0.3">
      <c r="A14" s="24" t="str">
        <f>IF(真值表!B13&lt;&gt;"",真值表!B13,"")</f>
        <v>JR</v>
      </c>
      <c r="B14" s="25">
        <f>IF(真值表!C13&lt;&gt;"",真值表!C13,"")</f>
        <v>0</v>
      </c>
      <c r="C14" s="26">
        <f>IF(真值表!D13&lt;&gt;"",真值表!D13,"")</f>
        <v>8</v>
      </c>
      <c r="D14" s="27" t="str">
        <f>IF(真值表!E13=1," "&amp;真值表!E$1&amp;"&amp;",IF(真值表!E13=0,"~"&amp;真值表!E$1&amp;"&amp;",""))</f>
        <v>~OP5&amp;</v>
      </c>
      <c r="E14" s="27" t="str">
        <f>IF(真值表!F13=1," "&amp;真值表!F$1&amp;"&amp;",IF(真值表!F13=0,"~"&amp;真值表!F$1&amp;"&amp;",""))</f>
        <v>~OP4&amp;</v>
      </c>
      <c r="F14" s="27" t="str">
        <f>IF(真值表!G13=1," "&amp;真值表!G$1&amp;"&amp;",IF(真值表!G13=0,"~"&amp;真值表!G$1&amp;"&amp;",""))</f>
        <v>~OP3&amp;</v>
      </c>
      <c r="G14" s="27" t="str">
        <f>IF(真值表!H13=1," "&amp;真值表!H$1&amp;"&amp;",IF(真值表!H13=0,"~"&amp;真值表!H$1&amp;"&amp;",""))</f>
        <v>~OP2&amp;</v>
      </c>
      <c r="H14" s="27" t="str">
        <f>IF(真值表!I13=1," "&amp;真值表!I$1&amp;"&amp;",IF(真值表!I13=0,"~"&amp;真值表!I$1&amp;"&amp;",""))</f>
        <v>~OP1&amp;</v>
      </c>
      <c r="I14" s="27" t="str">
        <f>IF(真值表!J13=1," "&amp;真值表!J$1&amp;"&amp;",IF(真值表!J13=0,"~"&amp;真值表!J$1&amp;"&amp;",""))</f>
        <v>~OP0&amp;</v>
      </c>
      <c r="J14" s="29" t="str">
        <f>IF(真值表!K13=1," "&amp;真值表!K$1&amp;"&amp;",IF(真值表!K13=0,"~"&amp;真值表!K$1&amp;"&amp;",""))</f>
        <v>~F5&amp;</v>
      </c>
      <c r="K14" s="29" t="str">
        <f>IF(真值表!L13=1," "&amp;真值表!L$1&amp;"&amp;",IF(真值表!L13=0,"~"&amp;真值表!L$1&amp;"&amp;",""))</f>
        <v>~F4&amp;</v>
      </c>
      <c r="L14" s="29" t="str">
        <f>IF(真值表!M13=1," "&amp;真值表!M$1&amp;"&amp;",IF(真值表!M13=0,"~"&amp;真值表!M$1&amp;"&amp;",""))</f>
        <v xml:space="preserve"> F3&amp;</v>
      </c>
      <c r="M14" s="29" t="str">
        <f>IF(真值表!N13=1," "&amp;真值表!N$1&amp;"&amp;",IF(真值表!N13=0,"~"&amp;真值表!N$1&amp;"&amp;",""))</f>
        <v>~F2&amp;</v>
      </c>
      <c r="N14" s="29" t="str">
        <f>IF(真值表!O13=1," "&amp;真值表!O$1&amp;"&amp;",IF(真值表!O13=0,"~"&amp;真值表!O$1&amp;"&amp;",""))</f>
        <v>~F1&amp;</v>
      </c>
      <c r="O14" s="29" t="str">
        <f>IF(真值表!P13=1," "&amp;真值表!P$1&amp;"&amp;",IF(真值表!P13=0,"~"&amp;真值表!P$1&amp;"&amp;",""))</f>
        <v>~F0&amp;</v>
      </c>
      <c r="P14" s="68" t="str">
        <f t="shared" si="1"/>
        <v>~OP5&amp;~OP4&amp;~OP3&amp;~OP2&amp;~OP1&amp;~OP0&amp;~F5&amp;~F4&amp; F3&amp;~F2&amp;~F1&amp;~F0</v>
      </c>
      <c r="Q14" s="64" t="str">
        <f>IF(真值表!R13=1,$P14&amp;"+","")</f>
        <v/>
      </c>
      <c r="R14" s="24" t="str">
        <f>IF(真值表!S13=1,$P14&amp;"+","")</f>
        <v/>
      </c>
      <c r="S14" s="24" t="str">
        <f>IF(真值表!T13=1,$P14&amp;"+","")</f>
        <v/>
      </c>
      <c r="T14" s="24" t="str">
        <f>IF(真值表!U13=1,$P14&amp;"+","")</f>
        <v/>
      </c>
      <c r="U14" s="24" t="str">
        <f>IF(真值表!V13=1,$P14&amp;"+","")</f>
        <v/>
      </c>
      <c r="V14" s="24" t="str">
        <f>IF(真值表!W13=1,$P14&amp;"+","")</f>
        <v/>
      </c>
      <c r="W14" s="24" t="str">
        <f>IF(真值表!X13=1,$P14&amp;"+","")</f>
        <v/>
      </c>
      <c r="X14" s="24" t="str">
        <f>IF(真值表!Y13=1,$P14&amp;"+","")</f>
        <v/>
      </c>
      <c r="Y14" s="24" t="str">
        <f>IF(真值表!Z13=1,$P14&amp;"+","")</f>
        <v/>
      </c>
      <c r="Z14" s="24" t="str">
        <f>IF(真值表!AA13=1,$P14&amp;"+","")</f>
        <v/>
      </c>
      <c r="AA14" s="24" t="str">
        <f>IF(真值表!AB13=1,$P14&amp;"+","")</f>
        <v/>
      </c>
      <c r="AB14" s="24" t="str">
        <f>IF(真值表!AC13=1,$P14&amp;"+","")</f>
        <v/>
      </c>
      <c r="AC14" s="24" t="str">
        <f>IF(真值表!AD13=1,$P14&amp;"+","")</f>
        <v/>
      </c>
      <c r="AD14" s="24" t="str">
        <f>IF(真值表!AE13=1,$P14&amp;"+","")</f>
        <v/>
      </c>
      <c r="AE14" s="24" t="str">
        <f>IF(真值表!AF13=1,$P14&amp;"+","")</f>
        <v/>
      </c>
      <c r="AF14" s="24" t="str">
        <f>IF(真值表!AG13=1,$P14&amp;"+","")</f>
        <v/>
      </c>
      <c r="AG14" s="24" t="str">
        <f>IF(真值表!AH13=1,$P14&amp;"+","")</f>
        <v/>
      </c>
      <c r="AH14" s="24" t="str">
        <f>IF(真值表!AI13=1,$P14&amp;"+","")</f>
        <v/>
      </c>
      <c r="AI14" s="24" t="str">
        <f>IF(真值表!AJ13=1,$P14&amp;"+","")</f>
        <v/>
      </c>
      <c r="AJ14" s="24" t="str">
        <f>IF(真值表!AK13=1,$P14&amp;"+","")</f>
        <v/>
      </c>
      <c r="AK14" s="24" t="str">
        <f>IF(真值表!AL13=1,$P14&amp;"+","")</f>
        <v/>
      </c>
      <c r="AL14" s="24" t="str">
        <f>IF(真值表!AM13=1,$P14&amp;"+","")</f>
        <v/>
      </c>
      <c r="AM14" s="24" t="str">
        <f>IF(真值表!AN13=1,$P14&amp;"+","")</f>
        <v/>
      </c>
      <c r="AN14" s="24" t="str">
        <f>IF(真值表!AO13=1,$P14&amp;"+","")</f>
        <v/>
      </c>
    </row>
    <row r="15" spans="1:40" ht="16.5" x14ac:dyDescent="0.3">
      <c r="A15" s="20" t="str">
        <f>IF(真值表!B14&lt;&gt;"",真值表!B14,"")</f>
        <v>SYSCALL</v>
      </c>
      <c r="B15" s="21">
        <f>IF(真值表!C14&lt;&gt;"",真值表!C14,"")</f>
        <v>0</v>
      </c>
      <c r="C15" s="22">
        <f>IF(真值表!D14&lt;&gt;"",真值表!D14,"")</f>
        <v>12</v>
      </c>
      <c r="D15" s="23" t="str">
        <f>IF(真值表!E14=1," "&amp;真值表!E$1&amp;"&amp;",IF(真值表!E14=0,"~"&amp;真值表!E$1&amp;"&amp;",""))</f>
        <v>~OP5&amp;</v>
      </c>
      <c r="E15" s="23" t="str">
        <f>IF(真值表!F14=1," "&amp;真值表!F$1&amp;"&amp;",IF(真值表!F14=0,"~"&amp;真值表!F$1&amp;"&amp;",""))</f>
        <v>~OP4&amp;</v>
      </c>
      <c r="F15" s="23" t="str">
        <f>IF(真值表!G14=1," "&amp;真值表!G$1&amp;"&amp;",IF(真值表!G14=0,"~"&amp;真值表!G$1&amp;"&amp;",""))</f>
        <v>~OP3&amp;</v>
      </c>
      <c r="G15" s="23" t="str">
        <f>IF(真值表!H14=1," "&amp;真值表!H$1&amp;"&amp;",IF(真值表!H14=0,"~"&amp;真值表!H$1&amp;"&amp;",""))</f>
        <v>~OP2&amp;</v>
      </c>
      <c r="H15" s="23" t="str">
        <f>IF(真值表!I14=1," "&amp;真值表!I$1&amp;"&amp;",IF(真值表!I14=0,"~"&amp;真值表!I$1&amp;"&amp;",""))</f>
        <v>~OP1&amp;</v>
      </c>
      <c r="I15" s="23" t="str">
        <f>IF(真值表!J14=1," "&amp;真值表!J$1&amp;"&amp;",IF(真值表!J14=0,"~"&amp;真值表!J$1&amp;"&amp;",""))</f>
        <v>~OP0&amp;</v>
      </c>
      <c r="J15" s="28" t="str">
        <f>IF(真值表!K14=1," "&amp;真值表!K$1&amp;"&amp;",IF(真值表!K14=0,"~"&amp;真值表!K$1&amp;"&amp;",""))</f>
        <v>~F5&amp;</v>
      </c>
      <c r="K15" s="28" t="str">
        <f>IF(真值表!L14=1," "&amp;真值表!L$1&amp;"&amp;",IF(真值表!L14=0,"~"&amp;真值表!L$1&amp;"&amp;",""))</f>
        <v>~F4&amp;</v>
      </c>
      <c r="L15" s="28" t="str">
        <f>IF(真值表!M14=1," "&amp;真值表!M$1&amp;"&amp;",IF(真值表!M14=0,"~"&amp;真值表!M$1&amp;"&amp;",""))</f>
        <v xml:space="preserve"> F3&amp;</v>
      </c>
      <c r="M15" s="28" t="str">
        <f>IF(真值表!N14=1," "&amp;真值表!N$1&amp;"&amp;",IF(真值表!N14=0,"~"&amp;真值表!N$1&amp;"&amp;",""))</f>
        <v xml:space="preserve"> F2&amp;</v>
      </c>
      <c r="N15" s="28" t="str">
        <f>IF(真值表!O14=1," "&amp;真值表!O$1&amp;"&amp;",IF(真值表!O14=0,"~"&amp;真值表!O$1&amp;"&amp;",""))</f>
        <v>~F1&amp;</v>
      </c>
      <c r="O15" s="28" t="str">
        <f>IF(真值表!P14=1," "&amp;真值表!P$1&amp;"&amp;",IF(真值表!P14=0,"~"&amp;真值表!P$1&amp;"&amp;",""))</f>
        <v>~F0&amp;</v>
      </c>
      <c r="P15" s="69" t="str">
        <f t="shared" si="1"/>
        <v>~OP5&amp;~OP4&amp;~OP3&amp;~OP2&amp;~OP1&amp;~OP0&amp;~F5&amp;~F4&amp; F3&amp; F2&amp;~F1&amp;~F0</v>
      </c>
      <c r="Q15" s="65" t="str">
        <f>IF(真值表!R14=1,$P15&amp;"+","")</f>
        <v/>
      </c>
      <c r="R15" s="20" t="str">
        <f>IF(真值表!S14=1,$P15&amp;"+","")</f>
        <v/>
      </c>
      <c r="S15" s="20" t="str">
        <f>IF(真值表!T14=1,$P15&amp;"+","")</f>
        <v/>
      </c>
      <c r="T15" s="20" t="str">
        <f>IF(真值表!U14=1,$P15&amp;"+","")</f>
        <v/>
      </c>
      <c r="U15" s="20" t="str">
        <f>IF(真值表!V14=1,$P15&amp;"+","")</f>
        <v/>
      </c>
      <c r="V15" s="20" t="str">
        <f>IF(真值表!W14=1,$P15&amp;"+","")</f>
        <v/>
      </c>
      <c r="W15" s="20" t="str">
        <f>IF(真值表!X14=1,$P15&amp;"+","")</f>
        <v/>
      </c>
      <c r="X15" s="20" t="str">
        <f>IF(真值表!Y14=1,$P15&amp;"+","")</f>
        <v/>
      </c>
      <c r="Y15" s="20" t="str">
        <f>IF(真值表!Z14=1,$P15&amp;"+","")</f>
        <v/>
      </c>
      <c r="Z15" s="20" t="str">
        <f>IF(真值表!AA14=1,$P15&amp;"+","")</f>
        <v/>
      </c>
      <c r="AA15" s="20" t="str">
        <f>IF(真值表!AB14=1,$P15&amp;"+","")</f>
        <v/>
      </c>
      <c r="AB15" s="20" t="str">
        <f>IF(真值表!AC14=1,$P15&amp;"+","")</f>
        <v/>
      </c>
      <c r="AC15" s="20" t="str">
        <f>IF(真值表!AD14=1,$P15&amp;"+","")</f>
        <v/>
      </c>
      <c r="AD15" s="20" t="str">
        <f>IF(真值表!AE14=1,$P15&amp;"+","")</f>
        <v/>
      </c>
      <c r="AE15" s="20" t="str">
        <f>IF(真值表!AF14=1,$P15&amp;"+","")</f>
        <v/>
      </c>
      <c r="AF15" s="20" t="str">
        <f>IF(真值表!AG14=1,$P15&amp;"+","")</f>
        <v/>
      </c>
      <c r="AG15" s="20" t="str">
        <f>IF(真值表!AH14=1,$P15&amp;"+","")</f>
        <v/>
      </c>
      <c r="AH15" s="20" t="str">
        <f>IF(真值表!AI14=1,$P15&amp;"+","")</f>
        <v/>
      </c>
      <c r="AI15" s="20" t="str">
        <f>IF(真值表!AJ14=1,$P15&amp;"+","")</f>
        <v/>
      </c>
      <c r="AJ15" s="20" t="str">
        <f>IF(真值表!AK14=1,$P15&amp;"+","")</f>
        <v/>
      </c>
      <c r="AK15" s="20" t="str">
        <f>IF(真值表!AL14=1,$P15&amp;"+","")</f>
        <v/>
      </c>
      <c r="AL15" s="20" t="str">
        <f>IF(真值表!AM14=1,$P15&amp;"+","")</f>
        <v/>
      </c>
      <c r="AM15" s="20" t="str">
        <f>IF(真值表!AN14=1,$P15&amp;"+","")</f>
        <v/>
      </c>
      <c r="AN15" s="20" t="str">
        <f>IF(真值表!AO14=1,$P15&amp;"+","")</f>
        <v/>
      </c>
    </row>
    <row r="16" spans="1:40" ht="16.5" x14ac:dyDescent="0.3">
      <c r="A16" s="24" t="str">
        <f>IF(真值表!B15&lt;&gt;"",真值表!B15,"")</f>
        <v>J</v>
      </c>
      <c r="B16" s="25">
        <f>IF(真值表!C15&lt;&gt;"",真值表!C15,"")</f>
        <v>2</v>
      </c>
      <c r="C16" s="26" t="str">
        <f>IF(真值表!D15&lt;&gt;"",真值表!D15,"")</f>
        <v>x</v>
      </c>
      <c r="D16" s="27" t="str">
        <f>IF(真值表!E15=1," "&amp;真值表!E$1&amp;"&amp;",IF(真值表!E15=0,"~"&amp;真值表!E$1&amp;"&amp;",""))</f>
        <v>~OP5&amp;</v>
      </c>
      <c r="E16" s="27" t="str">
        <f>IF(真值表!F15=1," "&amp;真值表!F$1&amp;"&amp;",IF(真值表!F15=0,"~"&amp;真值表!F$1&amp;"&amp;",""))</f>
        <v>~OP4&amp;</v>
      </c>
      <c r="F16" s="27" t="str">
        <f>IF(真值表!G15=1," "&amp;真值表!G$1&amp;"&amp;",IF(真值表!G15=0,"~"&amp;真值表!G$1&amp;"&amp;",""))</f>
        <v>~OP3&amp;</v>
      </c>
      <c r="G16" s="27" t="str">
        <f>IF(真值表!H15=1," "&amp;真值表!H$1&amp;"&amp;",IF(真值表!H15=0,"~"&amp;真值表!H$1&amp;"&amp;",""))</f>
        <v>~OP2&amp;</v>
      </c>
      <c r="H16" s="27" t="str">
        <f>IF(真值表!I15=1," "&amp;真值表!I$1&amp;"&amp;",IF(真值表!I15=0,"~"&amp;真值表!I$1&amp;"&amp;",""))</f>
        <v>~OP1&amp;</v>
      </c>
      <c r="I16" s="27" t="str">
        <f>IF(真值表!J15=1," "&amp;真值表!J$1&amp;"&amp;",IF(真值表!J15=0,"~"&amp;真值表!J$1&amp;"&amp;",""))</f>
        <v>~OP0&amp;</v>
      </c>
      <c r="J16" s="29" t="str">
        <f>IF(真值表!K15=1," "&amp;真值表!K$1&amp;"&amp;",IF(真值表!K15=0,"~"&amp;真值表!K$1&amp;"&amp;",""))</f>
        <v/>
      </c>
      <c r="K16" s="29" t="str">
        <f>IF(真值表!L15=1," "&amp;真值表!L$1&amp;"&amp;",IF(真值表!L15=0,"~"&amp;真值表!L$1&amp;"&amp;",""))</f>
        <v/>
      </c>
      <c r="L16" s="29" t="str">
        <f>IF(真值表!M15=1," "&amp;真值表!M$1&amp;"&amp;",IF(真值表!M15=0,"~"&amp;真值表!M$1&amp;"&amp;",""))</f>
        <v/>
      </c>
      <c r="M16" s="29" t="str">
        <f>IF(真值表!N15=1," "&amp;真值表!N$1&amp;"&amp;",IF(真值表!N15=0,"~"&amp;真值表!N$1&amp;"&amp;",""))</f>
        <v/>
      </c>
      <c r="N16" s="29" t="str">
        <f>IF(真值表!O15=1," "&amp;真值表!O$1&amp;"&amp;",IF(真值表!O15=0,"~"&amp;真值表!O$1&amp;"&amp;",""))</f>
        <v/>
      </c>
      <c r="O16" s="29" t="str">
        <f>IF(真值表!P15=1," "&amp;真值表!P$1&amp;"&amp;",IF(真值表!P15=0,"~"&amp;真值表!P$1&amp;"&amp;",""))</f>
        <v/>
      </c>
      <c r="P16" s="68" t="str">
        <f t="shared" si="1"/>
        <v>~OP5&amp;~OP4&amp;~OP3&amp;~OP2&amp;~OP1&amp;~OP0</v>
      </c>
      <c r="Q16" s="64" t="str">
        <f>IF(真值表!R15=1,$P16&amp;"+","")</f>
        <v/>
      </c>
      <c r="R16" s="24" t="str">
        <f>IF(真值表!S15=1,$P16&amp;"+","")</f>
        <v/>
      </c>
      <c r="S16" s="24" t="str">
        <f>IF(真值表!T15=1,$P16&amp;"+","")</f>
        <v/>
      </c>
      <c r="T16" s="24" t="str">
        <f>IF(真值表!U15=1,$P16&amp;"+","")</f>
        <v/>
      </c>
      <c r="U16" s="24" t="str">
        <f>IF(真值表!V15=1,$P16&amp;"+","")</f>
        <v/>
      </c>
      <c r="V16" s="24" t="str">
        <f>IF(真值表!W15=1,$P16&amp;"+","")</f>
        <v/>
      </c>
      <c r="W16" s="24" t="str">
        <f>IF(真值表!X15=1,$P16&amp;"+","")</f>
        <v/>
      </c>
      <c r="X16" s="24" t="str">
        <f>IF(真值表!Y15=1,$P16&amp;"+","")</f>
        <v/>
      </c>
      <c r="Y16" s="24" t="str">
        <f>IF(真值表!Z15=1,$P16&amp;"+","")</f>
        <v/>
      </c>
      <c r="Z16" s="24" t="str">
        <f>IF(真值表!AA15=1,$P16&amp;"+","")</f>
        <v/>
      </c>
      <c r="AA16" s="24" t="str">
        <f>IF(真值表!AB15=1,$P16&amp;"+","")</f>
        <v/>
      </c>
      <c r="AB16" s="24" t="str">
        <f>IF(真值表!AC15=1,$P16&amp;"+","")</f>
        <v/>
      </c>
      <c r="AC16" s="24" t="str">
        <f>IF(真值表!AD15=1,$P16&amp;"+","")</f>
        <v/>
      </c>
      <c r="AD16" s="24" t="str">
        <f>IF(真值表!AE15=1,$P16&amp;"+","")</f>
        <v/>
      </c>
      <c r="AE16" s="24" t="str">
        <f>IF(真值表!AF15=1,$P16&amp;"+","")</f>
        <v/>
      </c>
      <c r="AF16" s="24" t="str">
        <f>IF(真值表!AG15=1,$P16&amp;"+","")</f>
        <v/>
      </c>
      <c r="AG16" s="24" t="str">
        <f>IF(真值表!AH15=1,$P16&amp;"+","")</f>
        <v/>
      </c>
      <c r="AH16" s="24" t="str">
        <f>IF(真值表!AI15=1,$P16&amp;"+","")</f>
        <v/>
      </c>
      <c r="AI16" s="24" t="str">
        <f>IF(真值表!AJ15=1,$P16&amp;"+","")</f>
        <v/>
      </c>
      <c r="AJ16" s="24" t="str">
        <f>IF(真值表!AK15=1,$P16&amp;"+","")</f>
        <v/>
      </c>
      <c r="AK16" s="24" t="str">
        <f>IF(真值表!AL15=1,$P16&amp;"+","")</f>
        <v/>
      </c>
      <c r="AL16" s="24" t="str">
        <f>IF(真值表!AM15=1,$P16&amp;"+","")</f>
        <v/>
      </c>
      <c r="AM16" s="24" t="str">
        <f>IF(真值表!AN15=1,$P16&amp;"+","")</f>
        <v/>
      </c>
      <c r="AN16" s="24" t="str">
        <f>IF(真值表!AO15=1,$P16&amp;"+","")</f>
        <v/>
      </c>
    </row>
    <row r="17" spans="1:40" ht="16.5" x14ac:dyDescent="0.3">
      <c r="A17" s="20" t="str">
        <f>IF(真值表!B16&lt;&gt;"",真值表!B16,"")</f>
        <v>JAL</v>
      </c>
      <c r="B17" s="21">
        <f>IF(真值表!C16&lt;&gt;"",真值表!C16,"")</f>
        <v>3</v>
      </c>
      <c r="C17" s="22" t="str">
        <f>IF(真值表!D16&lt;&gt;"",真值表!D16,"")</f>
        <v>x</v>
      </c>
      <c r="D17" s="23" t="str">
        <f>IF(真值表!E16=1," "&amp;真值表!E$1&amp;"&amp;",IF(真值表!E16=0,"~"&amp;真值表!E$1&amp;"&amp;",""))</f>
        <v>~OP5&amp;</v>
      </c>
      <c r="E17" s="23" t="str">
        <f>IF(真值表!F16=1," "&amp;真值表!F$1&amp;"&amp;",IF(真值表!F16=0,"~"&amp;真值表!F$1&amp;"&amp;",""))</f>
        <v>~OP4&amp;</v>
      </c>
      <c r="F17" s="23" t="str">
        <f>IF(真值表!G16=1," "&amp;真值表!G$1&amp;"&amp;",IF(真值表!G16=0,"~"&amp;真值表!G$1&amp;"&amp;",""))</f>
        <v>~OP3&amp;</v>
      </c>
      <c r="G17" s="23" t="str">
        <f>IF(真值表!H16=1," "&amp;真值表!H$1&amp;"&amp;",IF(真值表!H16=0,"~"&amp;真值表!H$1&amp;"&amp;",""))</f>
        <v>~OP2&amp;</v>
      </c>
      <c r="H17" s="23" t="str">
        <f>IF(真值表!I16=1," "&amp;真值表!I$1&amp;"&amp;",IF(真值表!I16=0,"~"&amp;真值表!I$1&amp;"&amp;",""))</f>
        <v>~OP1&amp;</v>
      </c>
      <c r="I17" s="23" t="str">
        <f>IF(真值表!J16=1," "&amp;真值表!J$1&amp;"&amp;",IF(真值表!J16=0,"~"&amp;真值表!J$1&amp;"&amp;",""))</f>
        <v>~OP0&amp;</v>
      </c>
      <c r="J17" s="28" t="str">
        <f>IF(真值表!K16=1," "&amp;真值表!K$1&amp;"&amp;",IF(真值表!K16=0,"~"&amp;真值表!K$1&amp;"&amp;",""))</f>
        <v/>
      </c>
      <c r="K17" s="28" t="str">
        <f>IF(真值表!L16=1," "&amp;真值表!L$1&amp;"&amp;",IF(真值表!L16=0,"~"&amp;真值表!L$1&amp;"&amp;",""))</f>
        <v/>
      </c>
      <c r="L17" s="28" t="str">
        <f>IF(真值表!M16=1," "&amp;真值表!M$1&amp;"&amp;",IF(真值表!M16=0,"~"&amp;真值表!M$1&amp;"&amp;",""))</f>
        <v/>
      </c>
      <c r="M17" s="28" t="str">
        <f>IF(真值表!N16=1," "&amp;真值表!N$1&amp;"&amp;",IF(真值表!N16=0,"~"&amp;真值表!N$1&amp;"&amp;",""))</f>
        <v/>
      </c>
      <c r="N17" s="28" t="str">
        <f>IF(真值表!O16=1," "&amp;真值表!O$1&amp;"&amp;",IF(真值表!O16=0,"~"&amp;真值表!O$1&amp;"&amp;",""))</f>
        <v/>
      </c>
      <c r="O17" s="28" t="str">
        <f>IF(真值表!P16=1," "&amp;真值表!P$1&amp;"&amp;",IF(真值表!P16=0,"~"&amp;真值表!P$1&amp;"&amp;",""))</f>
        <v/>
      </c>
      <c r="P17" s="69" t="str">
        <f t="shared" si="1"/>
        <v>~OP5&amp;~OP4&amp;~OP3&amp;~OP2&amp;~OP1&amp;~OP0</v>
      </c>
      <c r="Q17" s="65" t="str">
        <f>IF(真值表!R16=1,$P17&amp;"+","")</f>
        <v/>
      </c>
      <c r="R17" s="20" t="str">
        <f>IF(真值表!S16=1,$P17&amp;"+","")</f>
        <v/>
      </c>
      <c r="S17" s="20" t="str">
        <f>IF(真值表!T16=1,$P17&amp;"+","")</f>
        <v/>
      </c>
      <c r="T17" s="20" t="str">
        <f>IF(真值表!U16=1,$P17&amp;"+","")</f>
        <v/>
      </c>
      <c r="U17" s="20" t="str">
        <f>IF(真值表!V16=1,$P17&amp;"+","")</f>
        <v/>
      </c>
      <c r="V17" s="20" t="str">
        <f>IF(真值表!W16=1,$P17&amp;"+","")</f>
        <v/>
      </c>
      <c r="W17" s="20" t="str">
        <f>IF(真值表!X16=1,$P17&amp;"+","")</f>
        <v/>
      </c>
      <c r="X17" s="20" t="str">
        <f>IF(真值表!Y16=1,$P17&amp;"+","")</f>
        <v/>
      </c>
      <c r="Y17" s="20" t="str">
        <f>IF(真值表!Z16=1,$P17&amp;"+","")</f>
        <v/>
      </c>
      <c r="Z17" s="20" t="str">
        <f>IF(真值表!AA16=1,$P17&amp;"+","")</f>
        <v/>
      </c>
      <c r="AA17" s="20" t="str">
        <f>IF(真值表!AB16=1,$P17&amp;"+","")</f>
        <v/>
      </c>
      <c r="AB17" s="20" t="str">
        <f>IF(真值表!AC16=1,$P17&amp;"+","")</f>
        <v/>
      </c>
      <c r="AC17" s="20" t="str">
        <f>IF(真值表!AD16=1,$P17&amp;"+","")</f>
        <v/>
      </c>
      <c r="AD17" s="20" t="str">
        <f>IF(真值表!AE16=1,$P17&amp;"+","")</f>
        <v/>
      </c>
      <c r="AE17" s="20" t="str">
        <f>IF(真值表!AF16=1,$P17&amp;"+","")</f>
        <v/>
      </c>
      <c r="AF17" s="20" t="str">
        <f>IF(真值表!AG16=1,$P17&amp;"+","")</f>
        <v/>
      </c>
      <c r="AG17" s="20" t="str">
        <f>IF(真值表!AH16=1,$P17&amp;"+","")</f>
        <v/>
      </c>
      <c r="AH17" s="20" t="str">
        <f>IF(真值表!AI16=1,$P17&amp;"+","")</f>
        <v/>
      </c>
      <c r="AI17" s="20" t="str">
        <f>IF(真值表!AJ16=1,$P17&amp;"+","")</f>
        <v/>
      </c>
      <c r="AJ17" s="20" t="str">
        <f>IF(真值表!AK16=1,$P17&amp;"+","")</f>
        <v/>
      </c>
      <c r="AK17" s="20" t="str">
        <f>IF(真值表!AL16=1,$P17&amp;"+","")</f>
        <v/>
      </c>
      <c r="AL17" s="20" t="str">
        <f>IF(真值表!AM16=1,$P17&amp;"+","")</f>
        <v/>
      </c>
      <c r="AM17" s="20" t="str">
        <f>IF(真值表!AN16=1,$P17&amp;"+","")</f>
        <v/>
      </c>
      <c r="AN17" s="20" t="str">
        <f>IF(真值表!AO16=1,$P17&amp;"+","")</f>
        <v/>
      </c>
    </row>
    <row r="18" spans="1:40" ht="16.5" x14ac:dyDescent="0.3">
      <c r="A18" s="24" t="str">
        <f>IF(真值表!B17&lt;&gt;"",真值表!B17,"")</f>
        <v>BEQ</v>
      </c>
      <c r="B18" s="25">
        <f>IF(真值表!C17&lt;&gt;"",真值表!C17,"")</f>
        <v>4</v>
      </c>
      <c r="C18" s="26" t="str">
        <f>IF(真值表!D17&lt;&gt;"",真值表!D17,"")</f>
        <v>x</v>
      </c>
      <c r="D18" s="27" t="str">
        <f>IF(真值表!E17=1," "&amp;真值表!E$1&amp;"&amp;",IF(真值表!E17=0,"~"&amp;真值表!E$1&amp;"&amp;",""))</f>
        <v>~OP5&amp;</v>
      </c>
      <c r="E18" s="27" t="str">
        <f>IF(真值表!F17=1," "&amp;真值表!F$1&amp;"&amp;",IF(真值表!F17=0,"~"&amp;真值表!F$1&amp;"&amp;",""))</f>
        <v>~OP4&amp;</v>
      </c>
      <c r="F18" s="27" t="str">
        <f>IF(真值表!G17=1," "&amp;真值表!G$1&amp;"&amp;",IF(真值表!G17=0,"~"&amp;真值表!G$1&amp;"&amp;",""))</f>
        <v>~OP3&amp;</v>
      </c>
      <c r="G18" s="27" t="str">
        <f>IF(真值表!H17=1," "&amp;真值表!H$1&amp;"&amp;",IF(真值表!H17=0,"~"&amp;真值表!H$1&amp;"&amp;",""))</f>
        <v>~OP2&amp;</v>
      </c>
      <c r="H18" s="27" t="str">
        <f>IF(真值表!I17=1," "&amp;真值表!I$1&amp;"&amp;",IF(真值表!I17=0,"~"&amp;真值表!I$1&amp;"&amp;",""))</f>
        <v>~OP1&amp;</v>
      </c>
      <c r="I18" s="27" t="str">
        <f>IF(真值表!J17=1," "&amp;真值表!J$1&amp;"&amp;",IF(真值表!J17=0,"~"&amp;真值表!J$1&amp;"&amp;",""))</f>
        <v>~OP0&amp;</v>
      </c>
      <c r="J18" s="29" t="str">
        <f>IF(真值表!K17=1," "&amp;真值表!K$1&amp;"&amp;",IF(真值表!K17=0,"~"&amp;真值表!K$1&amp;"&amp;",""))</f>
        <v/>
      </c>
      <c r="K18" s="29" t="str">
        <f>IF(真值表!L17=1," "&amp;真值表!L$1&amp;"&amp;",IF(真值表!L17=0,"~"&amp;真值表!L$1&amp;"&amp;",""))</f>
        <v/>
      </c>
      <c r="L18" s="29" t="str">
        <f>IF(真值表!M17=1," "&amp;真值表!M$1&amp;"&amp;",IF(真值表!M17=0,"~"&amp;真值表!M$1&amp;"&amp;",""))</f>
        <v/>
      </c>
      <c r="M18" s="29" t="str">
        <f>IF(真值表!N17=1," "&amp;真值表!N$1&amp;"&amp;",IF(真值表!N17=0,"~"&amp;真值表!N$1&amp;"&amp;",""))</f>
        <v/>
      </c>
      <c r="N18" s="29" t="str">
        <f>IF(真值表!O17=1," "&amp;真值表!O$1&amp;"&amp;",IF(真值表!O17=0,"~"&amp;真值表!O$1&amp;"&amp;",""))</f>
        <v/>
      </c>
      <c r="O18" s="29" t="str">
        <f>IF(真值表!P17=1," "&amp;真值表!P$1&amp;"&amp;",IF(真值表!P17=0,"~"&amp;真值表!P$1&amp;"&amp;",""))</f>
        <v/>
      </c>
      <c r="P18" s="68" t="str">
        <f t="shared" si="1"/>
        <v>~OP5&amp;~OP4&amp;~OP3&amp;~OP2&amp;~OP1&amp;~OP0</v>
      </c>
      <c r="Q18" s="64" t="str">
        <f>IF(真值表!R17=1,$P18&amp;"+","")</f>
        <v/>
      </c>
      <c r="R18" s="24" t="str">
        <f>IF(真值表!S17=1,$P18&amp;"+","")</f>
        <v/>
      </c>
      <c r="S18" s="24" t="str">
        <f>IF(真值表!T17=1,$P18&amp;"+","")</f>
        <v/>
      </c>
      <c r="T18" s="24" t="str">
        <f>IF(真值表!U17=1,$P18&amp;"+","")</f>
        <v/>
      </c>
      <c r="U18" s="24" t="str">
        <f>IF(真值表!V17=1,$P18&amp;"+","")</f>
        <v/>
      </c>
      <c r="V18" s="24" t="str">
        <f>IF(真值表!W17=1,$P18&amp;"+","")</f>
        <v/>
      </c>
      <c r="W18" s="24" t="str">
        <f>IF(真值表!X17=1,$P18&amp;"+","")</f>
        <v/>
      </c>
      <c r="X18" s="24" t="str">
        <f>IF(真值表!Y17=1,$P18&amp;"+","")</f>
        <v/>
      </c>
      <c r="Y18" s="24" t="str">
        <f>IF(真值表!Z17=1,$P18&amp;"+","")</f>
        <v/>
      </c>
      <c r="Z18" s="24" t="str">
        <f>IF(真值表!AA17=1,$P18&amp;"+","")</f>
        <v/>
      </c>
      <c r="AA18" s="24" t="str">
        <f>IF(真值表!AB17=1,$P18&amp;"+","")</f>
        <v/>
      </c>
      <c r="AB18" s="24" t="str">
        <f>IF(真值表!AC17=1,$P18&amp;"+","")</f>
        <v/>
      </c>
      <c r="AC18" s="24" t="str">
        <f>IF(真值表!AD17=1,$P18&amp;"+","")</f>
        <v/>
      </c>
      <c r="AD18" s="24" t="str">
        <f>IF(真值表!AE17=1,$P18&amp;"+","")</f>
        <v/>
      </c>
      <c r="AE18" s="24" t="str">
        <f>IF(真值表!AF17=1,$P18&amp;"+","")</f>
        <v/>
      </c>
      <c r="AF18" s="24" t="str">
        <f>IF(真值表!AG17=1,$P18&amp;"+","")</f>
        <v/>
      </c>
      <c r="AG18" s="24" t="str">
        <f>IF(真值表!AH17=1,$P18&amp;"+","")</f>
        <v/>
      </c>
      <c r="AH18" s="24" t="str">
        <f>IF(真值表!AI17=1,$P18&amp;"+","")</f>
        <v/>
      </c>
      <c r="AI18" s="24" t="str">
        <f>IF(真值表!AJ17=1,$P18&amp;"+","")</f>
        <v/>
      </c>
      <c r="AJ18" s="24" t="str">
        <f>IF(真值表!AK17=1,$P18&amp;"+","")</f>
        <v/>
      </c>
      <c r="AK18" s="24" t="str">
        <f>IF(真值表!AL17=1,$P18&amp;"+","")</f>
        <v/>
      </c>
      <c r="AL18" s="24" t="str">
        <f>IF(真值表!AM17=1,$P18&amp;"+","")</f>
        <v/>
      </c>
      <c r="AM18" s="24" t="str">
        <f>IF(真值表!AN17=1,$P18&amp;"+","")</f>
        <v/>
      </c>
      <c r="AN18" s="24" t="str">
        <f>IF(真值表!AO17=1,$P18&amp;"+","")</f>
        <v/>
      </c>
    </row>
    <row r="19" spans="1:40" ht="16.5" x14ac:dyDescent="0.3">
      <c r="A19" s="20" t="str">
        <f>IF(真值表!B18&lt;&gt;"",真值表!B18,"")</f>
        <v>BNE</v>
      </c>
      <c r="B19" s="21">
        <f>IF(真值表!C18&lt;&gt;"",真值表!C18,"")</f>
        <v>5</v>
      </c>
      <c r="C19" s="22" t="str">
        <f>IF(真值表!D18&lt;&gt;"",真值表!D18,"")</f>
        <v>x</v>
      </c>
      <c r="D19" s="23" t="str">
        <f>IF(真值表!E18=1," "&amp;真值表!E$1&amp;"&amp;",IF(真值表!E18=0,"~"&amp;真值表!E$1&amp;"&amp;",""))</f>
        <v>~OP5&amp;</v>
      </c>
      <c r="E19" s="23" t="str">
        <f>IF(真值表!F18=1," "&amp;真值表!F$1&amp;"&amp;",IF(真值表!F18=0,"~"&amp;真值表!F$1&amp;"&amp;",""))</f>
        <v>~OP4&amp;</v>
      </c>
      <c r="F19" s="23" t="str">
        <f>IF(真值表!G18=1," "&amp;真值表!G$1&amp;"&amp;",IF(真值表!G18=0,"~"&amp;真值表!G$1&amp;"&amp;",""))</f>
        <v>~OP3&amp;</v>
      </c>
      <c r="G19" s="23" t="str">
        <f>IF(真值表!H18=1," "&amp;真值表!H$1&amp;"&amp;",IF(真值表!H18=0,"~"&amp;真值表!H$1&amp;"&amp;",""))</f>
        <v>~OP2&amp;</v>
      </c>
      <c r="H19" s="23" t="str">
        <f>IF(真值表!I18=1," "&amp;真值表!I$1&amp;"&amp;",IF(真值表!I18=0,"~"&amp;真值表!I$1&amp;"&amp;",""))</f>
        <v>~OP1&amp;</v>
      </c>
      <c r="I19" s="23" t="str">
        <f>IF(真值表!J18=1," "&amp;真值表!J$1&amp;"&amp;",IF(真值表!J18=0,"~"&amp;真值表!J$1&amp;"&amp;",""))</f>
        <v>~OP0&amp;</v>
      </c>
      <c r="J19" s="28" t="str">
        <f>IF(真值表!K18=1," "&amp;真值表!K$1&amp;"&amp;",IF(真值表!K18=0,"~"&amp;真值表!K$1&amp;"&amp;",""))</f>
        <v/>
      </c>
      <c r="K19" s="28" t="str">
        <f>IF(真值表!L18=1," "&amp;真值表!L$1&amp;"&amp;",IF(真值表!L18=0,"~"&amp;真值表!L$1&amp;"&amp;",""))</f>
        <v/>
      </c>
      <c r="L19" s="28" t="str">
        <f>IF(真值表!M18=1," "&amp;真值表!M$1&amp;"&amp;",IF(真值表!M18=0,"~"&amp;真值表!M$1&amp;"&amp;",""))</f>
        <v/>
      </c>
      <c r="M19" s="28" t="str">
        <f>IF(真值表!N18=1," "&amp;真值表!N$1&amp;"&amp;",IF(真值表!N18=0,"~"&amp;真值表!N$1&amp;"&amp;",""))</f>
        <v/>
      </c>
      <c r="N19" s="28" t="str">
        <f>IF(真值表!O18=1," "&amp;真值表!O$1&amp;"&amp;",IF(真值表!O18=0,"~"&amp;真值表!O$1&amp;"&amp;",""))</f>
        <v/>
      </c>
      <c r="O19" s="28" t="str">
        <f>IF(真值表!P18=1," "&amp;真值表!P$1&amp;"&amp;",IF(真值表!P18=0,"~"&amp;真值表!P$1&amp;"&amp;",""))</f>
        <v/>
      </c>
      <c r="P19" s="69" t="str">
        <f t="shared" si="1"/>
        <v>~OP5&amp;~OP4&amp;~OP3&amp;~OP2&amp;~OP1&amp;~OP0</v>
      </c>
      <c r="Q19" s="65" t="str">
        <f>IF(真值表!R18=1,$P19&amp;"+","")</f>
        <v/>
      </c>
      <c r="R19" s="20" t="str">
        <f>IF(真值表!S18=1,$P19&amp;"+","")</f>
        <v/>
      </c>
      <c r="S19" s="20" t="str">
        <f>IF(真值表!T18=1,$P19&amp;"+","")</f>
        <v/>
      </c>
      <c r="T19" s="20" t="str">
        <f>IF(真值表!U18=1,$P19&amp;"+","")</f>
        <v/>
      </c>
      <c r="U19" s="20" t="str">
        <f>IF(真值表!V18=1,$P19&amp;"+","")</f>
        <v/>
      </c>
      <c r="V19" s="20" t="str">
        <f>IF(真值表!W18=1,$P19&amp;"+","")</f>
        <v/>
      </c>
      <c r="W19" s="20" t="str">
        <f>IF(真值表!X18=1,$P19&amp;"+","")</f>
        <v/>
      </c>
      <c r="X19" s="20" t="str">
        <f>IF(真值表!Y18=1,$P19&amp;"+","")</f>
        <v/>
      </c>
      <c r="Y19" s="20" t="str">
        <f>IF(真值表!Z18=1,$P19&amp;"+","")</f>
        <v/>
      </c>
      <c r="Z19" s="20" t="str">
        <f>IF(真值表!AA18=1,$P19&amp;"+","")</f>
        <v/>
      </c>
      <c r="AA19" s="20" t="str">
        <f>IF(真值表!AB18=1,$P19&amp;"+","")</f>
        <v/>
      </c>
      <c r="AB19" s="20" t="str">
        <f>IF(真值表!AC18=1,$P19&amp;"+","")</f>
        <v/>
      </c>
      <c r="AC19" s="20" t="str">
        <f>IF(真值表!AD18=1,$P19&amp;"+","")</f>
        <v/>
      </c>
      <c r="AD19" s="20" t="str">
        <f>IF(真值表!AE18=1,$P19&amp;"+","")</f>
        <v/>
      </c>
      <c r="AE19" s="20" t="str">
        <f>IF(真值表!AF18=1,$P19&amp;"+","")</f>
        <v/>
      </c>
      <c r="AF19" s="20" t="str">
        <f>IF(真值表!AG18=1,$P19&amp;"+","")</f>
        <v/>
      </c>
      <c r="AG19" s="20" t="str">
        <f>IF(真值表!AH18=1,$P19&amp;"+","")</f>
        <v/>
      </c>
      <c r="AH19" s="20" t="str">
        <f>IF(真值表!AI18=1,$P19&amp;"+","")</f>
        <v/>
      </c>
      <c r="AI19" s="20" t="str">
        <f>IF(真值表!AJ18=1,$P19&amp;"+","")</f>
        <v/>
      </c>
      <c r="AJ19" s="20" t="str">
        <f>IF(真值表!AK18=1,$P19&amp;"+","")</f>
        <v/>
      </c>
      <c r="AK19" s="20" t="str">
        <f>IF(真值表!AL18=1,$P19&amp;"+","")</f>
        <v/>
      </c>
      <c r="AL19" s="20" t="str">
        <f>IF(真值表!AM18=1,$P19&amp;"+","")</f>
        <v/>
      </c>
      <c r="AM19" s="20" t="str">
        <f>IF(真值表!AN18=1,$P19&amp;"+","")</f>
        <v/>
      </c>
      <c r="AN19" s="20" t="str">
        <f>IF(真值表!AO18=1,$P19&amp;"+","")</f>
        <v/>
      </c>
    </row>
    <row r="20" spans="1:40" ht="16.5" x14ac:dyDescent="0.3">
      <c r="A20" s="24" t="str">
        <f>IF(真值表!B19&lt;&gt;"",真值表!B19,"")</f>
        <v>ADDI</v>
      </c>
      <c r="B20" s="25">
        <f>IF(真值表!C19&lt;&gt;"",真值表!C19,"")</f>
        <v>8</v>
      </c>
      <c r="C20" s="26" t="str">
        <f>IF(真值表!D19&lt;&gt;"",真值表!D19,"")</f>
        <v>x</v>
      </c>
      <c r="D20" s="27" t="str">
        <f>IF(真值表!E19=1," "&amp;真值表!E$1&amp;"&amp;",IF(真值表!E19=0,"~"&amp;真值表!E$1&amp;"&amp;",""))</f>
        <v>~OP5&amp;</v>
      </c>
      <c r="E20" s="27" t="str">
        <f>IF(真值表!F19=1," "&amp;真值表!F$1&amp;"&amp;",IF(真值表!F19=0,"~"&amp;真值表!F$1&amp;"&amp;",""))</f>
        <v>~OP4&amp;</v>
      </c>
      <c r="F20" s="27" t="str">
        <f>IF(真值表!G19=1," "&amp;真值表!G$1&amp;"&amp;",IF(真值表!G19=0,"~"&amp;真值表!G$1&amp;"&amp;",""))</f>
        <v>~OP3&amp;</v>
      </c>
      <c r="G20" s="27" t="str">
        <f>IF(真值表!H19=1," "&amp;真值表!H$1&amp;"&amp;",IF(真值表!H19=0,"~"&amp;真值表!H$1&amp;"&amp;",""))</f>
        <v>~OP2&amp;</v>
      </c>
      <c r="H20" s="27" t="str">
        <f>IF(真值表!I19=1," "&amp;真值表!I$1&amp;"&amp;",IF(真值表!I19=0,"~"&amp;真值表!I$1&amp;"&amp;",""))</f>
        <v>~OP1&amp;</v>
      </c>
      <c r="I20" s="27" t="str">
        <f>IF(真值表!J19=1," "&amp;真值表!J$1&amp;"&amp;",IF(真值表!J19=0,"~"&amp;真值表!J$1&amp;"&amp;",""))</f>
        <v>~OP0&amp;</v>
      </c>
      <c r="J20" s="29" t="str">
        <f>IF(真值表!K19=1," "&amp;真值表!K$1&amp;"&amp;",IF(真值表!K19=0,"~"&amp;真值表!K$1&amp;"&amp;",""))</f>
        <v/>
      </c>
      <c r="K20" s="29" t="str">
        <f>IF(真值表!L19=1," "&amp;真值表!L$1&amp;"&amp;",IF(真值表!L19=0,"~"&amp;真值表!L$1&amp;"&amp;",""))</f>
        <v/>
      </c>
      <c r="L20" s="29" t="str">
        <f>IF(真值表!M19=1," "&amp;真值表!M$1&amp;"&amp;",IF(真值表!M19=0,"~"&amp;真值表!M$1&amp;"&amp;",""))</f>
        <v/>
      </c>
      <c r="M20" s="29" t="str">
        <f>IF(真值表!N19=1," "&amp;真值表!N$1&amp;"&amp;",IF(真值表!N19=0,"~"&amp;真值表!N$1&amp;"&amp;",""))</f>
        <v/>
      </c>
      <c r="N20" s="29" t="str">
        <f>IF(真值表!O19=1," "&amp;真值表!O$1&amp;"&amp;",IF(真值表!O19=0,"~"&amp;真值表!O$1&amp;"&amp;",""))</f>
        <v/>
      </c>
      <c r="O20" s="29" t="str">
        <f>IF(真值表!P19=1," "&amp;真值表!P$1&amp;"&amp;",IF(真值表!P19=0,"~"&amp;真值表!P$1&amp;"&amp;",""))</f>
        <v/>
      </c>
      <c r="P20" s="68" t="str">
        <f t="shared" si="1"/>
        <v>~OP5&amp;~OP4&amp;~OP3&amp;~OP2&amp;~OP1&amp;~OP0</v>
      </c>
      <c r="Q20" s="64" t="str">
        <f>IF(真值表!R19=1,$P20&amp;"+","")</f>
        <v/>
      </c>
      <c r="R20" s="24" t="str">
        <f>IF(真值表!S19=1,$P20&amp;"+","")</f>
        <v/>
      </c>
      <c r="S20" s="24" t="str">
        <f>IF(真值表!T19=1,$P20&amp;"+","")</f>
        <v/>
      </c>
      <c r="T20" s="24" t="str">
        <f>IF(真值表!U19=1,$P20&amp;"+","")</f>
        <v/>
      </c>
      <c r="U20" s="24" t="str">
        <f>IF(真值表!V19=1,$P20&amp;"+","")</f>
        <v/>
      </c>
      <c r="V20" s="24" t="str">
        <f>IF(真值表!W19=1,$P20&amp;"+","")</f>
        <v/>
      </c>
      <c r="W20" s="24" t="str">
        <f>IF(真值表!X19=1,$P20&amp;"+","")</f>
        <v/>
      </c>
      <c r="X20" s="24" t="str">
        <f>IF(真值表!Y19=1,$P20&amp;"+","")</f>
        <v/>
      </c>
      <c r="Y20" s="24" t="str">
        <f>IF(真值表!Z19=1,$P20&amp;"+","")</f>
        <v/>
      </c>
      <c r="Z20" s="24" t="str">
        <f>IF(真值表!AA19=1,$P20&amp;"+","")</f>
        <v/>
      </c>
      <c r="AA20" s="24" t="str">
        <f>IF(真值表!AB19=1,$P20&amp;"+","")</f>
        <v/>
      </c>
      <c r="AB20" s="24" t="str">
        <f>IF(真值表!AC19=1,$P20&amp;"+","")</f>
        <v/>
      </c>
      <c r="AC20" s="24" t="str">
        <f>IF(真值表!AD19=1,$P20&amp;"+","")</f>
        <v/>
      </c>
      <c r="AD20" s="24" t="str">
        <f>IF(真值表!AE19=1,$P20&amp;"+","")</f>
        <v/>
      </c>
      <c r="AE20" s="24" t="str">
        <f>IF(真值表!AF19=1,$P20&amp;"+","")</f>
        <v/>
      </c>
      <c r="AF20" s="24" t="str">
        <f>IF(真值表!AG19=1,$P20&amp;"+","")</f>
        <v/>
      </c>
      <c r="AG20" s="24" t="str">
        <f>IF(真值表!AH19=1,$P20&amp;"+","")</f>
        <v/>
      </c>
      <c r="AH20" s="24" t="str">
        <f>IF(真值表!AI19=1,$P20&amp;"+","")</f>
        <v/>
      </c>
      <c r="AI20" s="24" t="str">
        <f>IF(真值表!AJ19=1,$P20&amp;"+","")</f>
        <v/>
      </c>
      <c r="AJ20" s="24" t="str">
        <f>IF(真值表!AK19=1,$P20&amp;"+","")</f>
        <v/>
      </c>
      <c r="AK20" s="24" t="str">
        <f>IF(真值表!AL19=1,$P20&amp;"+","")</f>
        <v/>
      </c>
      <c r="AL20" s="24" t="str">
        <f>IF(真值表!AM19=1,$P20&amp;"+","")</f>
        <v/>
      </c>
      <c r="AM20" s="24" t="str">
        <f>IF(真值表!AN19=1,$P20&amp;"+","")</f>
        <v/>
      </c>
      <c r="AN20" s="24" t="str">
        <f>IF(真值表!AO19=1,$P20&amp;"+","")</f>
        <v/>
      </c>
    </row>
    <row r="21" spans="1:40" ht="16.5" x14ac:dyDescent="0.3">
      <c r="A21" s="20" t="str">
        <f>IF(真值表!B20&lt;&gt;"",真值表!B20,"")</f>
        <v>ANDI</v>
      </c>
      <c r="B21" s="21">
        <f>IF(真值表!C20&lt;&gt;"",真值表!C20,"")</f>
        <v>12</v>
      </c>
      <c r="C21" s="22" t="str">
        <f>IF(真值表!D20&lt;&gt;"",真值表!D20,"")</f>
        <v>x</v>
      </c>
      <c r="D21" s="23" t="str">
        <f>IF(真值表!E20=1," "&amp;真值表!E$1&amp;"&amp;",IF(真值表!E20=0,"~"&amp;真值表!E$1&amp;"&amp;",""))</f>
        <v>~OP5&amp;</v>
      </c>
      <c r="E21" s="23" t="str">
        <f>IF(真值表!F20=1," "&amp;真值表!F$1&amp;"&amp;",IF(真值表!F20=0,"~"&amp;真值表!F$1&amp;"&amp;",""))</f>
        <v>~OP4&amp;</v>
      </c>
      <c r="F21" s="23" t="str">
        <f>IF(真值表!G20=1," "&amp;真值表!G$1&amp;"&amp;",IF(真值表!G20=0,"~"&amp;真值表!G$1&amp;"&amp;",""))</f>
        <v>~OP3&amp;</v>
      </c>
      <c r="G21" s="23" t="str">
        <f>IF(真值表!H20=1," "&amp;真值表!H$1&amp;"&amp;",IF(真值表!H20=0,"~"&amp;真值表!H$1&amp;"&amp;",""))</f>
        <v>~OP2&amp;</v>
      </c>
      <c r="H21" s="23" t="str">
        <f>IF(真值表!I20=1," "&amp;真值表!I$1&amp;"&amp;",IF(真值表!I20=0,"~"&amp;真值表!I$1&amp;"&amp;",""))</f>
        <v>~OP1&amp;</v>
      </c>
      <c r="I21" s="23" t="str">
        <f>IF(真值表!J20=1," "&amp;真值表!J$1&amp;"&amp;",IF(真值表!J20=0,"~"&amp;真值表!J$1&amp;"&amp;",""))</f>
        <v>~OP0&amp;</v>
      </c>
      <c r="J21" s="28" t="str">
        <f>IF(真值表!K20=1," "&amp;真值表!K$1&amp;"&amp;",IF(真值表!K20=0,"~"&amp;真值表!K$1&amp;"&amp;",""))</f>
        <v/>
      </c>
      <c r="K21" s="28" t="str">
        <f>IF(真值表!L20=1," "&amp;真值表!L$1&amp;"&amp;",IF(真值表!L20=0,"~"&amp;真值表!L$1&amp;"&amp;",""))</f>
        <v/>
      </c>
      <c r="L21" s="28" t="str">
        <f>IF(真值表!M20=1," "&amp;真值表!M$1&amp;"&amp;",IF(真值表!M20=0,"~"&amp;真值表!M$1&amp;"&amp;",""))</f>
        <v/>
      </c>
      <c r="M21" s="28" t="str">
        <f>IF(真值表!N20=1," "&amp;真值表!N$1&amp;"&amp;",IF(真值表!N20=0,"~"&amp;真值表!N$1&amp;"&amp;",""))</f>
        <v/>
      </c>
      <c r="N21" s="28" t="str">
        <f>IF(真值表!O20=1," "&amp;真值表!O$1&amp;"&amp;",IF(真值表!O20=0,"~"&amp;真值表!O$1&amp;"&amp;",""))</f>
        <v/>
      </c>
      <c r="O21" s="28" t="str">
        <f>IF(真值表!P20=1," "&amp;真值表!P$1&amp;"&amp;",IF(真值表!P20=0,"~"&amp;真值表!P$1&amp;"&amp;",""))</f>
        <v/>
      </c>
      <c r="P21" s="69" t="str">
        <f t="shared" si="1"/>
        <v>~OP5&amp;~OP4&amp;~OP3&amp;~OP2&amp;~OP1&amp;~OP0</v>
      </c>
      <c r="Q21" s="65" t="str">
        <f>IF(真值表!R20=1,$P21&amp;"+","")</f>
        <v/>
      </c>
      <c r="R21" s="20" t="str">
        <f>IF(真值表!S20=1,$P21&amp;"+","")</f>
        <v/>
      </c>
      <c r="S21" s="20" t="str">
        <f>IF(真值表!T20=1,$P21&amp;"+","")</f>
        <v/>
      </c>
      <c r="T21" s="20" t="str">
        <f>IF(真值表!U20=1,$P21&amp;"+","")</f>
        <v/>
      </c>
      <c r="U21" s="20" t="str">
        <f>IF(真值表!V20=1,$P21&amp;"+","")</f>
        <v/>
      </c>
      <c r="V21" s="20" t="str">
        <f>IF(真值表!W20=1,$P21&amp;"+","")</f>
        <v/>
      </c>
      <c r="W21" s="20" t="str">
        <f>IF(真值表!X20=1,$P21&amp;"+","")</f>
        <v/>
      </c>
      <c r="X21" s="20" t="str">
        <f>IF(真值表!Y20=1,$P21&amp;"+","")</f>
        <v/>
      </c>
      <c r="Y21" s="20" t="str">
        <f>IF(真值表!Z20=1,$P21&amp;"+","")</f>
        <v/>
      </c>
      <c r="Z21" s="20" t="str">
        <f>IF(真值表!AA20=1,$P21&amp;"+","")</f>
        <v/>
      </c>
      <c r="AA21" s="20" t="str">
        <f>IF(真值表!AB20=1,$P21&amp;"+","")</f>
        <v/>
      </c>
      <c r="AB21" s="20" t="str">
        <f>IF(真值表!AC20=1,$P21&amp;"+","")</f>
        <v/>
      </c>
      <c r="AC21" s="20" t="str">
        <f>IF(真值表!AD20=1,$P21&amp;"+","")</f>
        <v/>
      </c>
      <c r="AD21" s="20" t="str">
        <f>IF(真值表!AE20=1,$P21&amp;"+","")</f>
        <v/>
      </c>
      <c r="AE21" s="20" t="str">
        <f>IF(真值表!AF20=1,$P21&amp;"+","")</f>
        <v/>
      </c>
      <c r="AF21" s="20" t="str">
        <f>IF(真值表!AG20=1,$P21&amp;"+","")</f>
        <v/>
      </c>
      <c r="AG21" s="20" t="str">
        <f>IF(真值表!AH20=1,$P21&amp;"+","")</f>
        <v/>
      </c>
      <c r="AH21" s="20" t="str">
        <f>IF(真值表!AI20=1,$P21&amp;"+","")</f>
        <v/>
      </c>
      <c r="AI21" s="20" t="str">
        <f>IF(真值表!AJ20=1,$P21&amp;"+","")</f>
        <v/>
      </c>
      <c r="AJ21" s="20" t="str">
        <f>IF(真值表!AK20=1,$P21&amp;"+","")</f>
        <v/>
      </c>
      <c r="AK21" s="20" t="str">
        <f>IF(真值表!AL20=1,$P21&amp;"+","")</f>
        <v/>
      </c>
      <c r="AL21" s="20" t="str">
        <f>IF(真值表!AM20=1,$P21&amp;"+","")</f>
        <v/>
      </c>
      <c r="AM21" s="20" t="str">
        <f>IF(真值表!AN20=1,$P21&amp;"+","")</f>
        <v/>
      </c>
      <c r="AN21" s="20" t="str">
        <f>IF(真值表!AO20=1,$P21&amp;"+","")</f>
        <v/>
      </c>
    </row>
    <row r="22" spans="1:40" ht="16.5" x14ac:dyDescent="0.3">
      <c r="A22" s="24" t="str">
        <f>IF(真值表!B21&lt;&gt;"",真值表!B21,"")</f>
        <v>ADDIU</v>
      </c>
      <c r="B22" s="25">
        <f>IF(真值表!C21&lt;&gt;"",真值表!C21,"")</f>
        <v>9</v>
      </c>
      <c r="C22" s="26" t="str">
        <f>IF(真值表!D21&lt;&gt;"",真值表!D21,"")</f>
        <v>x</v>
      </c>
      <c r="D22" s="27" t="str">
        <f>IF(真值表!E21=1," "&amp;真值表!E$1&amp;"&amp;",IF(真值表!E21=0,"~"&amp;真值表!E$1&amp;"&amp;",""))</f>
        <v>~OP5&amp;</v>
      </c>
      <c r="E22" s="27" t="str">
        <f>IF(真值表!F21=1," "&amp;真值表!F$1&amp;"&amp;",IF(真值表!F21=0,"~"&amp;真值表!F$1&amp;"&amp;",""))</f>
        <v>~OP4&amp;</v>
      </c>
      <c r="F22" s="27" t="str">
        <f>IF(真值表!G21=1," "&amp;真值表!G$1&amp;"&amp;",IF(真值表!G21=0,"~"&amp;真值表!G$1&amp;"&amp;",""))</f>
        <v>~OP3&amp;</v>
      </c>
      <c r="G22" s="27" t="str">
        <f>IF(真值表!H21=1," "&amp;真值表!H$1&amp;"&amp;",IF(真值表!H21=0,"~"&amp;真值表!H$1&amp;"&amp;",""))</f>
        <v>~OP2&amp;</v>
      </c>
      <c r="H22" s="27" t="str">
        <f>IF(真值表!I21=1," "&amp;真值表!I$1&amp;"&amp;",IF(真值表!I21=0,"~"&amp;真值表!I$1&amp;"&amp;",""))</f>
        <v>~OP1&amp;</v>
      </c>
      <c r="I22" s="27" t="str">
        <f>IF(真值表!J21=1," "&amp;真值表!J$1&amp;"&amp;",IF(真值表!J21=0,"~"&amp;真值表!J$1&amp;"&amp;",""))</f>
        <v>~OP0&amp;</v>
      </c>
      <c r="J22" s="29" t="str">
        <f>IF(真值表!K21=1," "&amp;真值表!K$1&amp;"&amp;",IF(真值表!K21=0,"~"&amp;真值表!K$1&amp;"&amp;",""))</f>
        <v/>
      </c>
      <c r="K22" s="29" t="str">
        <f>IF(真值表!L21=1," "&amp;真值表!L$1&amp;"&amp;",IF(真值表!L21=0,"~"&amp;真值表!L$1&amp;"&amp;",""))</f>
        <v/>
      </c>
      <c r="L22" s="29" t="str">
        <f>IF(真值表!M21=1," "&amp;真值表!M$1&amp;"&amp;",IF(真值表!M21=0,"~"&amp;真值表!M$1&amp;"&amp;",""))</f>
        <v/>
      </c>
      <c r="M22" s="29" t="str">
        <f>IF(真值表!N21=1," "&amp;真值表!N$1&amp;"&amp;",IF(真值表!N21=0,"~"&amp;真值表!N$1&amp;"&amp;",""))</f>
        <v/>
      </c>
      <c r="N22" s="29" t="str">
        <f>IF(真值表!O21=1," "&amp;真值表!O$1&amp;"&amp;",IF(真值表!O21=0,"~"&amp;真值表!O$1&amp;"&amp;",""))</f>
        <v/>
      </c>
      <c r="O22" s="29" t="str">
        <f>IF(真值表!P21=1," "&amp;真值表!P$1&amp;"&amp;",IF(真值表!P21=0,"~"&amp;真值表!P$1&amp;"&amp;",""))</f>
        <v/>
      </c>
      <c r="P22" s="68" t="str">
        <f t="shared" si="1"/>
        <v>~OP5&amp;~OP4&amp;~OP3&amp;~OP2&amp;~OP1&amp;~OP0</v>
      </c>
      <c r="Q22" s="64" t="str">
        <f>IF(真值表!R21=1,$P22&amp;"+","")</f>
        <v/>
      </c>
      <c r="R22" s="24" t="str">
        <f>IF(真值表!S21=1,$P22&amp;"+","")</f>
        <v/>
      </c>
      <c r="S22" s="24" t="str">
        <f>IF(真值表!T21=1,$P22&amp;"+","")</f>
        <v/>
      </c>
      <c r="T22" s="24" t="str">
        <f>IF(真值表!U21=1,$P22&amp;"+","")</f>
        <v/>
      </c>
      <c r="U22" s="24" t="str">
        <f>IF(真值表!V21=1,$P22&amp;"+","")</f>
        <v/>
      </c>
      <c r="V22" s="24" t="str">
        <f>IF(真值表!W21=1,$P22&amp;"+","")</f>
        <v/>
      </c>
      <c r="W22" s="24" t="str">
        <f>IF(真值表!X21=1,$P22&amp;"+","")</f>
        <v/>
      </c>
      <c r="X22" s="24" t="str">
        <f>IF(真值表!Y21=1,$P22&amp;"+","")</f>
        <v/>
      </c>
      <c r="Y22" s="24" t="str">
        <f>IF(真值表!Z21=1,$P22&amp;"+","")</f>
        <v/>
      </c>
      <c r="Z22" s="24" t="str">
        <f>IF(真值表!AA21=1,$P22&amp;"+","")</f>
        <v/>
      </c>
      <c r="AA22" s="24" t="str">
        <f>IF(真值表!AB21=1,$P22&amp;"+","")</f>
        <v/>
      </c>
      <c r="AB22" s="24" t="str">
        <f>IF(真值表!AC21=1,$P22&amp;"+","")</f>
        <v/>
      </c>
      <c r="AC22" s="24" t="str">
        <f>IF(真值表!AD21=1,$P22&amp;"+","")</f>
        <v/>
      </c>
      <c r="AD22" s="24" t="str">
        <f>IF(真值表!AE21=1,$P22&amp;"+","")</f>
        <v/>
      </c>
      <c r="AE22" s="24" t="str">
        <f>IF(真值表!AF21=1,$P22&amp;"+","")</f>
        <v/>
      </c>
      <c r="AF22" s="24" t="str">
        <f>IF(真值表!AG21=1,$P22&amp;"+","")</f>
        <v/>
      </c>
      <c r="AG22" s="24" t="str">
        <f>IF(真值表!AH21=1,$P22&amp;"+","")</f>
        <v/>
      </c>
      <c r="AH22" s="24" t="str">
        <f>IF(真值表!AI21=1,$P22&amp;"+","")</f>
        <v/>
      </c>
      <c r="AI22" s="24" t="str">
        <f>IF(真值表!AJ21=1,$P22&amp;"+","")</f>
        <v/>
      </c>
      <c r="AJ22" s="24" t="str">
        <f>IF(真值表!AK21=1,$P22&amp;"+","")</f>
        <v/>
      </c>
      <c r="AK22" s="24" t="str">
        <f>IF(真值表!AL21=1,$P22&amp;"+","")</f>
        <v/>
      </c>
      <c r="AL22" s="24" t="str">
        <f>IF(真值表!AM21=1,$P22&amp;"+","")</f>
        <v/>
      </c>
      <c r="AM22" s="24" t="str">
        <f>IF(真值表!AN21=1,$P22&amp;"+","")</f>
        <v/>
      </c>
      <c r="AN22" s="24" t="str">
        <f>IF(真值表!AO21=1,$P22&amp;"+","")</f>
        <v/>
      </c>
    </row>
    <row r="23" spans="1:40" ht="16.5" x14ac:dyDescent="0.3">
      <c r="A23" s="20" t="str">
        <f>IF(真值表!B22&lt;&gt;"",真值表!B22,"")</f>
        <v>SLTI</v>
      </c>
      <c r="B23" s="21">
        <f>IF(真值表!C22&lt;&gt;"",真值表!C22,"")</f>
        <v>10</v>
      </c>
      <c r="C23" s="22" t="str">
        <f>IF(真值表!D22&lt;&gt;"",真值表!D22,"")</f>
        <v>x</v>
      </c>
      <c r="D23" s="23" t="str">
        <f>IF(真值表!E22=1," "&amp;真值表!E$1&amp;"&amp;",IF(真值表!E22=0,"~"&amp;真值表!E$1&amp;"&amp;",""))</f>
        <v>~OP5&amp;</v>
      </c>
      <c r="E23" s="23" t="str">
        <f>IF(真值表!F22=1," "&amp;真值表!F$1&amp;"&amp;",IF(真值表!F22=0,"~"&amp;真值表!F$1&amp;"&amp;",""))</f>
        <v>~OP4&amp;</v>
      </c>
      <c r="F23" s="23" t="str">
        <f>IF(真值表!G22=1," "&amp;真值表!G$1&amp;"&amp;",IF(真值表!G22=0,"~"&amp;真值表!G$1&amp;"&amp;",""))</f>
        <v>~OP3&amp;</v>
      </c>
      <c r="G23" s="23" t="str">
        <f>IF(真值表!H22=1," "&amp;真值表!H$1&amp;"&amp;",IF(真值表!H22=0,"~"&amp;真值表!H$1&amp;"&amp;",""))</f>
        <v>~OP2&amp;</v>
      </c>
      <c r="H23" s="23" t="str">
        <f>IF(真值表!I22=1," "&amp;真值表!I$1&amp;"&amp;",IF(真值表!I22=0,"~"&amp;真值表!I$1&amp;"&amp;",""))</f>
        <v>~OP1&amp;</v>
      </c>
      <c r="I23" s="23" t="str">
        <f>IF(真值表!J22=1," "&amp;真值表!J$1&amp;"&amp;",IF(真值表!J22=0,"~"&amp;真值表!J$1&amp;"&amp;",""))</f>
        <v>~OP0&amp;</v>
      </c>
      <c r="J23" s="28" t="str">
        <f>IF(真值表!K22=1," "&amp;真值表!K$1&amp;"&amp;",IF(真值表!K22=0,"~"&amp;真值表!K$1&amp;"&amp;",""))</f>
        <v/>
      </c>
      <c r="K23" s="28" t="str">
        <f>IF(真值表!L22=1," "&amp;真值表!L$1&amp;"&amp;",IF(真值表!L22=0,"~"&amp;真值表!L$1&amp;"&amp;",""))</f>
        <v/>
      </c>
      <c r="L23" s="28" t="str">
        <f>IF(真值表!M22=1," "&amp;真值表!M$1&amp;"&amp;",IF(真值表!M22=0,"~"&amp;真值表!M$1&amp;"&amp;",""))</f>
        <v/>
      </c>
      <c r="M23" s="28" t="str">
        <f>IF(真值表!N22=1," "&amp;真值表!N$1&amp;"&amp;",IF(真值表!N22=0,"~"&amp;真值表!N$1&amp;"&amp;",""))</f>
        <v/>
      </c>
      <c r="N23" s="28" t="str">
        <f>IF(真值表!O22=1," "&amp;真值表!O$1&amp;"&amp;",IF(真值表!O22=0,"~"&amp;真值表!O$1&amp;"&amp;",""))</f>
        <v/>
      </c>
      <c r="O23" s="28" t="str">
        <f>IF(真值表!P22=1," "&amp;真值表!P$1&amp;"&amp;",IF(真值表!P22=0,"~"&amp;真值表!P$1&amp;"&amp;",""))</f>
        <v/>
      </c>
      <c r="P23" s="69" t="str">
        <f t="shared" si="1"/>
        <v>~OP5&amp;~OP4&amp;~OP3&amp;~OP2&amp;~OP1&amp;~OP0</v>
      </c>
      <c r="Q23" s="65" t="str">
        <f>IF(真值表!R22=1,$P23&amp;"+","")</f>
        <v/>
      </c>
      <c r="R23" s="20" t="str">
        <f>IF(真值表!S22=1,$P23&amp;"+","")</f>
        <v/>
      </c>
      <c r="S23" s="20" t="str">
        <f>IF(真值表!T22=1,$P23&amp;"+","")</f>
        <v/>
      </c>
      <c r="T23" s="20" t="str">
        <f>IF(真值表!U22=1,$P23&amp;"+","")</f>
        <v/>
      </c>
      <c r="U23" s="20" t="str">
        <f>IF(真值表!V22=1,$P23&amp;"+","")</f>
        <v/>
      </c>
      <c r="V23" s="20" t="str">
        <f>IF(真值表!W22=1,$P23&amp;"+","")</f>
        <v/>
      </c>
      <c r="W23" s="20" t="str">
        <f>IF(真值表!X22=1,$P23&amp;"+","")</f>
        <v/>
      </c>
      <c r="X23" s="20" t="str">
        <f>IF(真值表!Y22=1,$P23&amp;"+","")</f>
        <v/>
      </c>
      <c r="Y23" s="20" t="str">
        <f>IF(真值表!Z22=1,$P23&amp;"+","")</f>
        <v/>
      </c>
      <c r="Z23" s="20" t="str">
        <f>IF(真值表!AA22=1,$P23&amp;"+","")</f>
        <v/>
      </c>
      <c r="AA23" s="20" t="str">
        <f>IF(真值表!AB22=1,$P23&amp;"+","")</f>
        <v/>
      </c>
      <c r="AB23" s="20" t="str">
        <f>IF(真值表!AC22=1,$P23&amp;"+","")</f>
        <v/>
      </c>
      <c r="AC23" s="20" t="str">
        <f>IF(真值表!AD22=1,$P23&amp;"+","")</f>
        <v/>
      </c>
      <c r="AD23" s="20" t="str">
        <f>IF(真值表!AE22=1,$P23&amp;"+","")</f>
        <v/>
      </c>
      <c r="AE23" s="20" t="str">
        <f>IF(真值表!AF22=1,$P23&amp;"+","")</f>
        <v/>
      </c>
      <c r="AF23" s="20" t="str">
        <f>IF(真值表!AG22=1,$P23&amp;"+","")</f>
        <v/>
      </c>
      <c r="AG23" s="20" t="str">
        <f>IF(真值表!AH22=1,$P23&amp;"+","")</f>
        <v/>
      </c>
      <c r="AH23" s="20" t="str">
        <f>IF(真值表!AI22=1,$P23&amp;"+","")</f>
        <v/>
      </c>
      <c r="AI23" s="20" t="str">
        <f>IF(真值表!AJ22=1,$P23&amp;"+","")</f>
        <v/>
      </c>
      <c r="AJ23" s="20" t="str">
        <f>IF(真值表!AK22=1,$P23&amp;"+","")</f>
        <v/>
      </c>
      <c r="AK23" s="20" t="str">
        <f>IF(真值表!AL22=1,$P23&amp;"+","")</f>
        <v/>
      </c>
      <c r="AL23" s="20" t="str">
        <f>IF(真值表!AM22=1,$P23&amp;"+","")</f>
        <v/>
      </c>
      <c r="AM23" s="20" t="str">
        <f>IF(真值表!AN22=1,$P23&amp;"+","")</f>
        <v/>
      </c>
      <c r="AN23" s="20" t="str">
        <f>IF(真值表!AO22=1,$P23&amp;"+","")</f>
        <v/>
      </c>
    </row>
    <row r="24" spans="1:40" ht="16.5" x14ac:dyDescent="0.3">
      <c r="A24" s="24" t="str">
        <f>IF(真值表!B23&lt;&gt;"",真值表!B23,"")</f>
        <v>ORI</v>
      </c>
      <c r="B24" s="25">
        <f>IF(真值表!C23&lt;&gt;"",真值表!C23,"")</f>
        <v>13</v>
      </c>
      <c r="C24" s="26" t="str">
        <f>IF(真值表!D23&lt;&gt;"",真值表!D23,"")</f>
        <v>x</v>
      </c>
      <c r="D24" s="27" t="str">
        <f>IF(真值表!E23=1," "&amp;真值表!E$1&amp;"&amp;",IF(真值表!E23=0,"~"&amp;真值表!E$1&amp;"&amp;",""))</f>
        <v>~OP5&amp;</v>
      </c>
      <c r="E24" s="27" t="str">
        <f>IF(真值表!F23=1," "&amp;真值表!F$1&amp;"&amp;",IF(真值表!F23=0,"~"&amp;真值表!F$1&amp;"&amp;",""))</f>
        <v>~OP4&amp;</v>
      </c>
      <c r="F24" s="27" t="str">
        <f>IF(真值表!G23=1," "&amp;真值表!G$1&amp;"&amp;",IF(真值表!G23=0,"~"&amp;真值表!G$1&amp;"&amp;",""))</f>
        <v>~OP3&amp;</v>
      </c>
      <c r="G24" s="27" t="str">
        <f>IF(真值表!H23=1," "&amp;真值表!H$1&amp;"&amp;",IF(真值表!H23=0,"~"&amp;真值表!H$1&amp;"&amp;",""))</f>
        <v>~OP2&amp;</v>
      </c>
      <c r="H24" s="27" t="str">
        <f>IF(真值表!I23=1," "&amp;真值表!I$1&amp;"&amp;",IF(真值表!I23=0,"~"&amp;真值表!I$1&amp;"&amp;",""))</f>
        <v>~OP1&amp;</v>
      </c>
      <c r="I24" s="27" t="str">
        <f>IF(真值表!J23=1," "&amp;真值表!J$1&amp;"&amp;",IF(真值表!J23=0,"~"&amp;真值表!J$1&amp;"&amp;",""))</f>
        <v>~OP0&amp;</v>
      </c>
      <c r="J24" s="29" t="str">
        <f>IF(真值表!K23=1," "&amp;真值表!K$1&amp;"&amp;",IF(真值表!K23=0,"~"&amp;真值表!K$1&amp;"&amp;",""))</f>
        <v/>
      </c>
      <c r="K24" s="29" t="str">
        <f>IF(真值表!L23=1," "&amp;真值表!L$1&amp;"&amp;",IF(真值表!L23=0,"~"&amp;真值表!L$1&amp;"&amp;",""))</f>
        <v/>
      </c>
      <c r="L24" s="29" t="str">
        <f>IF(真值表!M23=1," "&amp;真值表!M$1&amp;"&amp;",IF(真值表!M23=0,"~"&amp;真值表!M$1&amp;"&amp;",""))</f>
        <v/>
      </c>
      <c r="M24" s="29" t="str">
        <f>IF(真值表!N23=1," "&amp;真值表!N$1&amp;"&amp;",IF(真值表!N23=0,"~"&amp;真值表!N$1&amp;"&amp;",""))</f>
        <v/>
      </c>
      <c r="N24" s="29" t="str">
        <f>IF(真值表!O23=1," "&amp;真值表!O$1&amp;"&amp;",IF(真值表!O23=0,"~"&amp;真值表!O$1&amp;"&amp;",""))</f>
        <v/>
      </c>
      <c r="O24" s="29" t="str">
        <f>IF(真值表!P23=1," "&amp;真值表!P$1&amp;"&amp;",IF(真值表!P23=0,"~"&amp;真值表!P$1&amp;"&amp;",""))</f>
        <v/>
      </c>
      <c r="P24" s="68" t="str">
        <f t="shared" si="1"/>
        <v>~OP5&amp;~OP4&amp;~OP3&amp;~OP2&amp;~OP1&amp;~OP0</v>
      </c>
      <c r="Q24" s="64" t="str">
        <f>IF(真值表!R23=1,$P24&amp;"+","")</f>
        <v/>
      </c>
      <c r="R24" s="24" t="str">
        <f>IF(真值表!S23=1,$P24&amp;"+","")</f>
        <v/>
      </c>
      <c r="S24" s="24" t="str">
        <f>IF(真值表!T23=1,$P24&amp;"+","")</f>
        <v/>
      </c>
      <c r="T24" s="24" t="str">
        <f>IF(真值表!U23=1,$P24&amp;"+","")</f>
        <v/>
      </c>
      <c r="U24" s="24" t="str">
        <f>IF(真值表!V23=1,$P24&amp;"+","")</f>
        <v/>
      </c>
      <c r="V24" s="24" t="str">
        <f>IF(真值表!W23=1,$P24&amp;"+","")</f>
        <v/>
      </c>
      <c r="W24" s="24" t="str">
        <f>IF(真值表!X23=1,$P24&amp;"+","")</f>
        <v/>
      </c>
      <c r="X24" s="24" t="str">
        <f>IF(真值表!Y23=1,$P24&amp;"+","")</f>
        <v/>
      </c>
      <c r="Y24" s="24" t="str">
        <f>IF(真值表!Z23=1,$P24&amp;"+","")</f>
        <v/>
      </c>
      <c r="Z24" s="24" t="str">
        <f>IF(真值表!AA23=1,$P24&amp;"+","")</f>
        <v/>
      </c>
      <c r="AA24" s="24" t="str">
        <f>IF(真值表!AB23=1,$P24&amp;"+","")</f>
        <v/>
      </c>
      <c r="AB24" s="24" t="str">
        <f>IF(真值表!AC23=1,$P24&amp;"+","")</f>
        <v/>
      </c>
      <c r="AC24" s="24" t="str">
        <f>IF(真值表!AD23=1,$P24&amp;"+","")</f>
        <v/>
      </c>
      <c r="AD24" s="24" t="str">
        <f>IF(真值表!AE23=1,$P24&amp;"+","")</f>
        <v/>
      </c>
      <c r="AE24" s="24" t="str">
        <f>IF(真值表!AF23=1,$P24&amp;"+","")</f>
        <v/>
      </c>
      <c r="AF24" s="24" t="str">
        <f>IF(真值表!AG23=1,$P24&amp;"+","")</f>
        <v/>
      </c>
      <c r="AG24" s="24" t="str">
        <f>IF(真值表!AH23=1,$P24&amp;"+","")</f>
        <v/>
      </c>
      <c r="AH24" s="24" t="str">
        <f>IF(真值表!AI23=1,$P24&amp;"+","")</f>
        <v/>
      </c>
      <c r="AI24" s="24" t="str">
        <f>IF(真值表!AJ23=1,$P24&amp;"+","")</f>
        <v/>
      </c>
      <c r="AJ24" s="24" t="str">
        <f>IF(真值表!AK23=1,$P24&amp;"+","")</f>
        <v/>
      </c>
      <c r="AK24" s="24" t="str">
        <f>IF(真值表!AL23=1,$P24&amp;"+","")</f>
        <v/>
      </c>
      <c r="AL24" s="24" t="str">
        <f>IF(真值表!AM23=1,$P24&amp;"+","")</f>
        <v/>
      </c>
      <c r="AM24" s="24" t="str">
        <f>IF(真值表!AN23=1,$P24&amp;"+","")</f>
        <v/>
      </c>
      <c r="AN24" s="24" t="str">
        <f>IF(真值表!AO23=1,$P24&amp;"+","")</f>
        <v/>
      </c>
    </row>
    <row r="25" spans="1:40" ht="16.5" x14ac:dyDescent="0.3">
      <c r="A25" s="20" t="str">
        <f>IF(真值表!B24&lt;&gt;"",真值表!B24,"")</f>
        <v>LW</v>
      </c>
      <c r="B25" s="21">
        <f>IF(真值表!C24&lt;&gt;"",真值表!C24,"")</f>
        <v>35</v>
      </c>
      <c r="C25" s="22" t="str">
        <f>IF(真值表!D24&lt;&gt;"",真值表!D24,"")</f>
        <v>x</v>
      </c>
      <c r="D25" s="23" t="str">
        <f>IF(真值表!E24=1," "&amp;真值表!E$1&amp;"&amp;",IF(真值表!E24=0,"~"&amp;真值表!E$1&amp;"&amp;",""))</f>
        <v xml:space="preserve"> OP5&amp;</v>
      </c>
      <c r="E25" s="23" t="str">
        <f>IF(真值表!F24=1," "&amp;真值表!F$1&amp;"&amp;",IF(真值表!F24=0,"~"&amp;真值表!F$1&amp;"&amp;",""))</f>
        <v xml:space="preserve"> OP4&amp;</v>
      </c>
      <c r="F25" s="23" t="str">
        <f>IF(真值表!G24=1," "&amp;真值表!G$1&amp;"&amp;",IF(真值表!G24=0,"~"&amp;真值表!G$1&amp;"&amp;",""))</f>
        <v xml:space="preserve"> OP3&amp;</v>
      </c>
      <c r="G25" s="23" t="str">
        <f>IF(真值表!H24=1," "&amp;真值表!H$1&amp;"&amp;",IF(真值表!H24=0,"~"&amp;真值表!H$1&amp;"&amp;",""))</f>
        <v xml:space="preserve"> OP2&amp;</v>
      </c>
      <c r="H25" s="23" t="str">
        <f>IF(真值表!I24=1," "&amp;真值表!I$1&amp;"&amp;",IF(真值表!I24=0,"~"&amp;真值表!I$1&amp;"&amp;",""))</f>
        <v xml:space="preserve"> OP1&amp;</v>
      </c>
      <c r="I25" s="23" t="str">
        <f>IF(真值表!J24=1," "&amp;真值表!J$1&amp;"&amp;",IF(真值表!J24=0,"~"&amp;真值表!J$1&amp;"&amp;",""))</f>
        <v xml:space="preserve"> OP0&amp;</v>
      </c>
      <c r="J25" s="28" t="str">
        <f>IF(真值表!K24=1," "&amp;真值表!K$1&amp;"&amp;",IF(真值表!K24=0,"~"&amp;真值表!K$1&amp;"&amp;",""))</f>
        <v/>
      </c>
      <c r="K25" s="28" t="str">
        <f>IF(真值表!L24=1," "&amp;真值表!L$1&amp;"&amp;",IF(真值表!L24=0,"~"&amp;真值表!L$1&amp;"&amp;",""))</f>
        <v/>
      </c>
      <c r="L25" s="28" t="str">
        <f>IF(真值表!M24=1," "&amp;真值表!M$1&amp;"&amp;",IF(真值表!M24=0,"~"&amp;真值表!M$1&amp;"&amp;",""))</f>
        <v/>
      </c>
      <c r="M25" s="28" t="str">
        <f>IF(真值表!N24=1," "&amp;真值表!N$1&amp;"&amp;",IF(真值表!N24=0,"~"&amp;真值表!N$1&amp;"&amp;",""))</f>
        <v/>
      </c>
      <c r="N25" s="28" t="str">
        <f>IF(真值表!O24=1," "&amp;真值表!O$1&amp;"&amp;",IF(真值表!O24=0,"~"&amp;真值表!O$1&amp;"&amp;",""))</f>
        <v/>
      </c>
      <c r="O25" s="28" t="str">
        <f>IF(真值表!P24=1," "&amp;真值表!P$1&amp;"&amp;",IF(真值表!P24=0,"~"&amp;真值表!P$1&amp;"&amp;",""))</f>
        <v/>
      </c>
      <c r="P25" s="69" t="str">
        <f t="shared" si="1"/>
        <v xml:space="preserve"> OP5&amp; OP4&amp; OP3&amp; OP2&amp; OP1&amp; OP0</v>
      </c>
      <c r="Q25" s="65" t="str">
        <f>IF(真值表!R24=1,$P25&amp;"+","")</f>
        <v/>
      </c>
      <c r="R25" s="20" t="str">
        <f>IF(真值表!S24=1,$P25&amp;"+","")</f>
        <v/>
      </c>
      <c r="S25" s="20" t="str">
        <f>IF(真值表!T24=1,$P25&amp;"+","")</f>
        <v/>
      </c>
      <c r="T25" s="20" t="str">
        <f>IF(真值表!U24=1,$P25&amp;"+","")</f>
        <v/>
      </c>
      <c r="U25" s="20" t="str">
        <f>IF(真值表!V24=1,$P25&amp;"+","")</f>
        <v/>
      </c>
      <c r="V25" s="20" t="str">
        <f>IF(真值表!W24=1,$P25&amp;"+","")</f>
        <v/>
      </c>
      <c r="W25" s="20" t="str">
        <f>IF(真值表!X24=1,$P25&amp;"+","")</f>
        <v/>
      </c>
      <c r="X25" s="20" t="str">
        <f>IF(真值表!Y24=1,$P25&amp;"+","")</f>
        <v/>
      </c>
      <c r="Y25" s="20" t="str">
        <f>IF(真值表!Z24=1,$P25&amp;"+","")</f>
        <v/>
      </c>
      <c r="Z25" s="20" t="str">
        <f>IF(真值表!AA24=1,$P25&amp;"+","")</f>
        <v/>
      </c>
      <c r="AA25" s="20" t="str">
        <f>IF(真值表!AB24=1,$P25&amp;"+","")</f>
        <v/>
      </c>
      <c r="AB25" s="20" t="str">
        <f>IF(真值表!AC24=1,$P25&amp;"+","")</f>
        <v/>
      </c>
      <c r="AC25" s="20" t="str">
        <f>IF(真值表!AD24=1,$P25&amp;"+","")</f>
        <v/>
      </c>
      <c r="AD25" s="20" t="str">
        <f>IF(真值表!AE24=1,$P25&amp;"+","")</f>
        <v/>
      </c>
      <c r="AE25" s="20" t="str">
        <f>IF(真值表!AF24=1,$P25&amp;"+","")</f>
        <v/>
      </c>
      <c r="AF25" s="20" t="str">
        <f>IF(真值表!AG24=1,$P25&amp;"+","")</f>
        <v/>
      </c>
      <c r="AG25" s="20" t="str">
        <f>IF(真值表!AH24=1,$P25&amp;"+","")</f>
        <v/>
      </c>
      <c r="AH25" s="20" t="str">
        <f>IF(真值表!AI24=1,$P25&amp;"+","")</f>
        <v/>
      </c>
      <c r="AI25" s="20" t="str">
        <f>IF(真值表!AJ24=1,$P25&amp;"+","")</f>
        <v/>
      </c>
      <c r="AJ25" s="20" t="str">
        <f>IF(真值表!AK24=1,$P25&amp;"+","")</f>
        <v/>
      </c>
      <c r="AK25" s="20" t="str">
        <f>IF(真值表!AL24=1,$P25&amp;"+","")</f>
        <v/>
      </c>
      <c r="AL25" s="20" t="str">
        <f>IF(真值表!AM24=1,$P25&amp;"+","")</f>
        <v/>
      </c>
      <c r="AM25" s="20" t="str">
        <f>IF(真值表!AN24=1,$P25&amp;"+","")</f>
        <v/>
      </c>
      <c r="AN25" s="20" t="str">
        <f>IF(真值表!AO24=1,$P25&amp;"+","")</f>
        <v/>
      </c>
    </row>
    <row r="26" spans="1:40" ht="16.5" x14ac:dyDescent="0.3">
      <c r="A26" s="24" t="str">
        <f>IF(真值表!B25&lt;&gt;"",真值表!B25,"")</f>
        <v>SW</v>
      </c>
      <c r="B26" s="25">
        <f>IF(真值表!C25&lt;&gt;"",真值表!C25,"")</f>
        <v>43</v>
      </c>
      <c r="C26" s="26" t="str">
        <f>IF(真值表!D25&lt;&gt;"",真值表!D25,"")</f>
        <v>x</v>
      </c>
      <c r="D26" s="27" t="str">
        <f>IF(真值表!E25=1," "&amp;真值表!E$1&amp;"&amp;",IF(真值表!E25=0,"~"&amp;真值表!E$1&amp;"&amp;",""))</f>
        <v xml:space="preserve"> OP5&amp;</v>
      </c>
      <c r="E26" s="27" t="str">
        <f>IF(真值表!F25=1," "&amp;真值表!F$1&amp;"&amp;",IF(真值表!F25=0,"~"&amp;真值表!F$1&amp;"&amp;",""))</f>
        <v xml:space="preserve"> OP4&amp;</v>
      </c>
      <c r="F26" s="27" t="str">
        <f>IF(真值表!G25=1," "&amp;真值表!G$1&amp;"&amp;",IF(真值表!G25=0,"~"&amp;真值表!G$1&amp;"&amp;",""))</f>
        <v xml:space="preserve"> OP3&amp;</v>
      </c>
      <c r="G26" s="27" t="str">
        <f>IF(真值表!H25=1," "&amp;真值表!H$1&amp;"&amp;",IF(真值表!H25=0,"~"&amp;真值表!H$1&amp;"&amp;",""))</f>
        <v xml:space="preserve"> OP2&amp;</v>
      </c>
      <c r="H26" s="27" t="str">
        <f>IF(真值表!I25=1," "&amp;真值表!I$1&amp;"&amp;",IF(真值表!I25=0,"~"&amp;真值表!I$1&amp;"&amp;",""))</f>
        <v xml:space="preserve"> OP1&amp;</v>
      </c>
      <c r="I26" s="27" t="str">
        <f>IF(真值表!J25=1," "&amp;真值表!J$1&amp;"&amp;",IF(真值表!J25=0,"~"&amp;真值表!J$1&amp;"&amp;",""))</f>
        <v xml:space="preserve"> OP0&amp;</v>
      </c>
      <c r="J26" s="29" t="str">
        <f>IF(真值表!K25=1," "&amp;真值表!K$1&amp;"&amp;",IF(真值表!K25=0,"~"&amp;真值表!K$1&amp;"&amp;",""))</f>
        <v/>
      </c>
      <c r="K26" s="29" t="str">
        <f>IF(真值表!L25=1," "&amp;真值表!L$1&amp;"&amp;",IF(真值表!L25=0,"~"&amp;真值表!L$1&amp;"&amp;",""))</f>
        <v/>
      </c>
      <c r="L26" s="29" t="str">
        <f>IF(真值表!M25=1," "&amp;真值表!M$1&amp;"&amp;",IF(真值表!M25=0,"~"&amp;真值表!M$1&amp;"&amp;",""))</f>
        <v/>
      </c>
      <c r="M26" s="29" t="str">
        <f>IF(真值表!N25=1," "&amp;真值表!N$1&amp;"&amp;",IF(真值表!N25=0,"~"&amp;真值表!N$1&amp;"&amp;",""))</f>
        <v/>
      </c>
      <c r="N26" s="29" t="str">
        <f>IF(真值表!O25=1," "&amp;真值表!O$1&amp;"&amp;",IF(真值表!O25=0,"~"&amp;真值表!O$1&amp;"&amp;",""))</f>
        <v/>
      </c>
      <c r="O26" s="29" t="str">
        <f>IF(真值表!P25=1," "&amp;真值表!P$1&amp;"&amp;",IF(真值表!P25=0,"~"&amp;真值表!P$1&amp;"&amp;",""))</f>
        <v/>
      </c>
      <c r="P26" s="68" t="str">
        <f t="shared" si="1"/>
        <v xml:space="preserve"> OP5&amp; OP4&amp; OP3&amp; OP2&amp; OP1&amp; OP0</v>
      </c>
      <c r="Q26" s="64" t="str">
        <f>IF(真值表!R25=1,$P26&amp;"+","")</f>
        <v/>
      </c>
      <c r="R26" s="24" t="str">
        <f>IF(真值表!S25=1,$P26&amp;"+","")</f>
        <v/>
      </c>
      <c r="S26" s="24" t="str">
        <f>IF(真值表!T25=1,$P26&amp;"+","")</f>
        <v/>
      </c>
      <c r="T26" s="24" t="str">
        <f>IF(真值表!U25=1,$P26&amp;"+","")</f>
        <v/>
      </c>
      <c r="U26" s="24" t="str">
        <f>IF(真值表!V25=1,$P26&amp;"+","")</f>
        <v/>
      </c>
      <c r="V26" s="24" t="str">
        <f>IF(真值表!W25=1,$P26&amp;"+","")</f>
        <v/>
      </c>
      <c r="W26" s="24" t="str">
        <f>IF(真值表!X25=1,$P26&amp;"+","")</f>
        <v/>
      </c>
      <c r="X26" s="24" t="str">
        <f>IF(真值表!Y25=1,$P26&amp;"+","")</f>
        <v/>
      </c>
      <c r="Y26" s="24" t="str">
        <f>IF(真值表!Z25=1,$P26&amp;"+","")</f>
        <v/>
      </c>
      <c r="Z26" s="24" t="str">
        <f>IF(真值表!AA25=1,$P26&amp;"+","")</f>
        <v/>
      </c>
      <c r="AA26" s="24" t="str">
        <f>IF(真值表!AB25=1,$P26&amp;"+","")</f>
        <v/>
      </c>
      <c r="AB26" s="24" t="str">
        <f>IF(真值表!AC25=1,$P26&amp;"+","")</f>
        <v/>
      </c>
      <c r="AC26" s="24" t="str">
        <f>IF(真值表!AD25=1,$P26&amp;"+","")</f>
        <v/>
      </c>
      <c r="AD26" s="24" t="str">
        <f>IF(真值表!AE25=1,$P26&amp;"+","")</f>
        <v/>
      </c>
      <c r="AE26" s="24" t="str">
        <f>IF(真值表!AF25=1,$P26&amp;"+","")</f>
        <v/>
      </c>
      <c r="AF26" s="24" t="str">
        <f>IF(真值表!AG25=1,$P26&amp;"+","")</f>
        <v/>
      </c>
      <c r="AG26" s="24" t="str">
        <f>IF(真值表!AH25=1,$P26&amp;"+","")</f>
        <v/>
      </c>
      <c r="AH26" s="24" t="str">
        <f>IF(真值表!AI25=1,$P26&amp;"+","")</f>
        <v/>
      </c>
      <c r="AI26" s="24" t="str">
        <f>IF(真值表!AJ25=1,$P26&amp;"+","")</f>
        <v/>
      </c>
      <c r="AJ26" s="24" t="str">
        <f>IF(真值表!AK25=1,$P26&amp;"+","")</f>
        <v/>
      </c>
      <c r="AK26" s="24" t="str">
        <f>IF(真值表!AL25=1,$P26&amp;"+","")</f>
        <v/>
      </c>
      <c r="AL26" s="24" t="str">
        <f>IF(真值表!AM25=1,$P26&amp;"+","")</f>
        <v/>
      </c>
      <c r="AM26" s="24" t="str">
        <f>IF(真值表!AN25=1,$P26&amp;"+","")</f>
        <v/>
      </c>
      <c r="AN26" s="24" t="str">
        <f>IF(真值表!AO25=1,$P26&amp;"+","")</f>
        <v/>
      </c>
    </row>
    <row r="27" spans="1:40" ht="16.5" x14ac:dyDescent="0.3">
      <c r="A27" s="20" t="str">
        <f>IF(真值表!B26&lt;&gt;"",真值表!B26,"")</f>
        <v/>
      </c>
      <c r="B27" s="21" t="str">
        <f>IF(真值表!C26&lt;&gt;"",真值表!C26,"")</f>
        <v/>
      </c>
      <c r="C27" s="22" t="str">
        <f>IF(真值表!D26&lt;&gt;"",真值表!D26,"")</f>
        <v/>
      </c>
      <c r="D27" s="23" t="str">
        <f>IF(真值表!E26=1," "&amp;真值表!E$1&amp;"&amp;",IF(真值表!E26=0,"~"&amp;真值表!E$1&amp;"&amp;",""))</f>
        <v/>
      </c>
      <c r="E27" s="23" t="str">
        <f>IF(真值表!F26=1," "&amp;真值表!F$1&amp;"&amp;",IF(真值表!F26=0,"~"&amp;真值表!F$1&amp;"&amp;",""))</f>
        <v/>
      </c>
      <c r="F27" s="23" t="str">
        <f>IF(真值表!G26=1," "&amp;真值表!G$1&amp;"&amp;",IF(真值表!G26=0,"~"&amp;真值表!G$1&amp;"&amp;",""))</f>
        <v/>
      </c>
      <c r="G27" s="23" t="str">
        <f>IF(真值表!H26=1," "&amp;真值表!H$1&amp;"&amp;",IF(真值表!H26=0,"~"&amp;真值表!H$1&amp;"&amp;",""))</f>
        <v/>
      </c>
      <c r="H27" s="23" t="str">
        <f>IF(真值表!I26=1," "&amp;真值表!I$1&amp;"&amp;",IF(真值表!I26=0,"~"&amp;真值表!I$1&amp;"&amp;",""))</f>
        <v/>
      </c>
      <c r="I27" s="23" t="str">
        <f>IF(真值表!J26=1," "&amp;真值表!J$1&amp;"&amp;",IF(真值表!J26=0,"~"&amp;真值表!J$1&amp;"&amp;",""))</f>
        <v/>
      </c>
      <c r="J27" s="28" t="str">
        <f>IF(真值表!K26=1," "&amp;真值表!K$1&amp;"&amp;",IF(真值表!K26=0,"~"&amp;真值表!K$1&amp;"&amp;",""))</f>
        <v/>
      </c>
      <c r="K27" s="28" t="str">
        <f>IF(真值表!L26=1," "&amp;真值表!L$1&amp;"&amp;",IF(真值表!L26=0,"~"&amp;真值表!L$1&amp;"&amp;",""))</f>
        <v/>
      </c>
      <c r="L27" s="28" t="str">
        <f>IF(真值表!M26=1," "&amp;真值表!M$1&amp;"&amp;",IF(真值表!M26=0,"~"&amp;真值表!M$1&amp;"&amp;",""))</f>
        <v/>
      </c>
      <c r="M27" s="28" t="str">
        <f>IF(真值表!N26=1," "&amp;真值表!N$1&amp;"&amp;",IF(真值表!N26=0,"~"&amp;真值表!N$1&amp;"&amp;",""))</f>
        <v/>
      </c>
      <c r="N27" s="28" t="str">
        <f>IF(真值表!O26=1," "&amp;真值表!O$1&amp;"&amp;",IF(真值表!O26=0,"~"&amp;真值表!O$1&amp;"&amp;",""))</f>
        <v/>
      </c>
      <c r="O27" s="28" t="str">
        <f>IF(真值表!P26=1," "&amp;真值表!P$1&amp;"&amp;",IF(真值表!P26=0,"~"&amp;真值表!P$1&amp;"&amp;",""))</f>
        <v/>
      </c>
      <c r="P27" s="69" t="str">
        <f t="shared" si="1"/>
        <v/>
      </c>
      <c r="Q27" s="65" t="str">
        <f>IF(真值表!R26=1,$P27&amp;"+","")</f>
        <v/>
      </c>
      <c r="R27" s="20" t="str">
        <f>IF(真值表!S26=1,$P27&amp;"+","")</f>
        <v/>
      </c>
      <c r="S27" s="20" t="str">
        <f>IF(真值表!T26=1,$P27&amp;"+","")</f>
        <v/>
      </c>
      <c r="T27" s="20" t="str">
        <f>IF(真值表!U26=1,$P27&amp;"+","")</f>
        <v/>
      </c>
      <c r="U27" s="20" t="str">
        <f>IF(真值表!V26=1,$P27&amp;"+","")</f>
        <v/>
      </c>
      <c r="V27" s="20" t="str">
        <f>IF(真值表!W26=1,$P27&amp;"+","")</f>
        <v/>
      </c>
      <c r="W27" s="20" t="str">
        <f>IF(真值表!X26=1,$P27&amp;"+","")</f>
        <v/>
      </c>
      <c r="X27" s="20" t="str">
        <f>IF(真值表!Y26=1,$P27&amp;"+","")</f>
        <v/>
      </c>
      <c r="Y27" s="20" t="str">
        <f>IF(真值表!Z26=1,$P27&amp;"+","")</f>
        <v/>
      </c>
      <c r="Z27" s="20" t="str">
        <f>IF(真值表!AA26=1,$P27&amp;"+","")</f>
        <v/>
      </c>
      <c r="AA27" s="20" t="str">
        <f>IF(真值表!AB26=1,$P27&amp;"+","")</f>
        <v/>
      </c>
      <c r="AB27" s="20" t="str">
        <f>IF(真值表!AC26=1,$P27&amp;"+","")</f>
        <v/>
      </c>
      <c r="AC27" s="20" t="str">
        <f>IF(真值表!AD26=1,$P27&amp;"+","")</f>
        <v/>
      </c>
      <c r="AD27" s="20" t="str">
        <f>IF(真值表!AE26=1,$P27&amp;"+","")</f>
        <v/>
      </c>
      <c r="AE27" s="20" t="str">
        <f>IF(真值表!AF26=1,$P27&amp;"+","")</f>
        <v/>
      </c>
      <c r="AF27" s="20" t="str">
        <f>IF(真值表!AG26=1,$P27&amp;"+","")</f>
        <v/>
      </c>
      <c r="AG27" s="20" t="str">
        <f>IF(真值表!AH26=1,$P27&amp;"+","")</f>
        <v/>
      </c>
      <c r="AH27" s="20" t="str">
        <f>IF(真值表!AI26=1,$P27&amp;"+","")</f>
        <v/>
      </c>
      <c r="AI27" s="20" t="str">
        <f>IF(真值表!AJ26=1,$P27&amp;"+","")</f>
        <v/>
      </c>
      <c r="AJ27" s="20" t="str">
        <f>IF(真值表!AK26=1,$P27&amp;"+","")</f>
        <v/>
      </c>
      <c r="AK27" s="20" t="str">
        <f>IF(真值表!AL26=1,$P27&amp;"+","")</f>
        <v/>
      </c>
      <c r="AL27" s="20" t="str">
        <f>IF(真值表!AM26=1,$P27&amp;"+","")</f>
        <v/>
      </c>
      <c r="AM27" s="20" t="str">
        <f>IF(真值表!AN26=1,$P27&amp;"+","")</f>
        <v/>
      </c>
      <c r="AN27" s="20" t="str">
        <f>IF(真值表!AO26=1,$P27&amp;"+","")</f>
        <v/>
      </c>
    </row>
    <row r="28" spans="1:40" ht="16.5" x14ac:dyDescent="0.3">
      <c r="A28" s="24" t="str">
        <f>IF(真值表!B27&lt;&gt;"",真值表!B27,"")</f>
        <v/>
      </c>
      <c r="B28" s="25" t="str">
        <f>IF(真值表!C27&lt;&gt;"",真值表!C27,"")</f>
        <v/>
      </c>
      <c r="C28" s="26" t="str">
        <f>IF(真值表!D27&lt;&gt;"",真值表!D27,"")</f>
        <v/>
      </c>
      <c r="D28" s="27" t="str">
        <f>IF(真值表!E27=1," "&amp;真值表!E$1&amp;"&amp;",IF(真值表!E27=0,"~"&amp;真值表!E$1&amp;"&amp;",""))</f>
        <v/>
      </c>
      <c r="E28" s="27" t="str">
        <f>IF(真值表!F27=1," "&amp;真值表!F$1&amp;"&amp;",IF(真值表!F27=0,"~"&amp;真值表!F$1&amp;"&amp;",""))</f>
        <v/>
      </c>
      <c r="F28" s="27" t="str">
        <f>IF(真值表!G27=1," "&amp;真值表!G$1&amp;"&amp;",IF(真值表!G27=0,"~"&amp;真值表!G$1&amp;"&amp;",""))</f>
        <v/>
      </c>
      <c r="G28" s="27" t="str">
        <f>IF(真值表!H27=1," "&amp;真值表!H$1&amp;"&amp;",IF(真值表!H27=0,"~"&amp;真值表!H$1&amp;"&amp;",""))</f>
        <v/>
      </c>
      <c r="H28" s="27" t="str">
        <f>IF(真值表!I27=1," "&amp;真值表!I$1&amp;"&amp;",IF(真值表!I27=0,"~"&amp;真值表!I$1&amp;"&amp;",""))</f>
        <v/>
      </c>
      <c r="I28" s="27" t="str">
        <f>IF(真值表!J27=1," "&amp;真值表!J$1&amp;"&amp;",IF(真值表!J27=0,"~"&amp;真值表!J$1&amp;"&amp;",""))</f>
        <v/>
      </c>
      <c r="J28" s="29" t="str">
        <f>IF(真值表!K27=1," "&amp;真值表!K$1&amp;"&amp;",IF(真值表!K27=0,"~"&amp;真值表!K$1&amp;"&amp;",""))</f>
        <v/>
      </c>
      <c r="K28" s="29" t="str">
        <f>IF(真值表!L27=1," "&amp;真值表!L$1&amp;"&amp;",IF(真值表!L27=0,"~"&amp;真值表!L$1&amp;"&amp;",""))</f>
        <v/>
      </c>
      <c r="L28" s="29" t="str">
        <f>IF(真值表!M27=1," "&amp;真值表!M$1&amp;"&amp;",IF(真值表!M27=0,"~"&amp;真值表!M$1&amp;"&amp;",""))</f>
        <v/>
      </c>
      <c r="M28" s="29" t="str">
        <f>IF(真值表!N27=1," "&amp;真值表!N$1&amp;"&amp;",IF(真值表!N27=0,"~"&amp;真值表!N$1&amp;"&amp;",""))</f>
        <v/>
      </c>
      <c r="N28" s="29" t="str">
        <f>IF(真值表!O27=1," "&amp;真值表!O$1&amp;"&amp;",IF(真值表!O27=0,"~"&amp;真值表!O$1&amp;"&amp;",""))</f>
        <v/>
      </c>
      <c r="O28" s="29" t="str">
        <f>IF(真值表!P27=1," "&amp;真值表!P$1&amp;"&amp;",IF(真值表!P27=0,"~"&amp;真值表!P$1&amp;"&amp;",""))</f>
        <v/>
      </c>
      <c r="P28" s="68" t="str">
        <f t="shared" si="1"/>
        <v/>
      </c>
      <c r="Q28" s="64" t="str">
        <f>IF(真值表!R27=1,$P28&amp;"+","")</f>
        <v/>
      </c>
      <c r="R28" s="24" t="str">
        <f>IF(真值表!S27=1,$P28&amp;"+","")</f>
        <v/>
      </c>
      <c r="S28" s="24" t="str">
        <f>IF(真值表!T27=1,$P28&amp;"+","")</f>
        <v/>
      </c>
      <c r="T28" s="24" t="str">
        <f>IF(真值表!U27=1,$P28&amp;"+","")</f>
        <v/>
      </c>
      <c r="U28" s="24" t="str">
        <f>IF(真值表!V27=1,$P28&amp;"+","")</f>
        <v/>
      </c>
      <c r="V28" s="24" t="str">
        <f>IF(真值表!W27=1,$P28&amp;"+","")</f>
        <v/>
      </c>
      <c r="W28" s="24" t="str">
        <f>IF(真值表!X27=1,$P28&amp;"+","")</f>
        <v/>
      </c>
      <c r="X28" s="24" t="str">
        <f>IF(真值表!Y27=1,$P28&amp;"+","")</f>
        <v/>
      </c>
      <c r="Y28" s="24" t="str">
        <f>IF(真值表!Z27=1,$P28&amp;"+","")</f>
        <v/>
      </c>
      <c r="Z28" s="24" t="str">
        <f>IF(真值表!AA27=1,$P28&amp;"+","")</f>
        <v/>
      </c>
      <c r="AA28" s="24" t="str">
        <f>IF(真值表!AB27=1,$P28&amp;"+","")</f>
        <v/>
      </c>
      <c r="AB28" s="24" t="str">
        <f>IF(真值表!AC27=1,$P28&amp;"+","")</f>
        <v/>
      </c>
      <c r="AC28" s="24" t="str">
        <f>IF(真值表!AD27=1,$P28&amp;"+","")</f>
        <v/>
      </c>
      <c r="AD28" s="24" t="str">
        <f>IF(真值表!AE27=1,$P28&amp;"+","")</f>
        <v/>
      </c>
      <c r="AE28" s="24" t="str">
        <f>IF(真值表!AF27=1,$P28&amp;"+","")</f>
        <v/>
      </c>
      <c r="AF28" s="24" t="str">
        <f>IF(真值表!AG27=1,$P28&amp;"+","")</f>
        <v/>
      </c>
      <c r="AG28" s="24" t="str">
        <f>IF(真值表!AH27=1,$P28&amp;"+","")</f>
        <v/>
      </c>
      <c r="AH28" s="24" t="str">
        <f>IF(真值表!AI27=1,$P28&amp;"+","")</f>
        <v/>
      </c>
      <c r="AI28" s="24" t="str">
        <f>IF(真值表!AJ27=1,$P28&amp;"+","")</f>
        <v/>
      </c>
      <c r="AJ28" s="24" t="str">
        <f>IF(真值表!AK27=1,$P28&amp;"+","")</f>
        <v/>
      </c>
      <c r="AK28" s="24" t="str">
        <f>IF(真值表!AL27=1,$P28&amp;"+","")</f>
        <v/>
      </c>
      <c r="AL28" s="24" t="str">
        <f>IF(真值表!AM27=1,$P28&amp;"+","")</f>
        <v/>
      </c>
      <c r="AM28" s="24" t="str">
        <f>IF(真值表!AN27=1,$P28&amp;"+","")</f>
        <v/>
      </c>
      <c r="AN28" s="24" t="str">
        <f>IF(真值表!AO27=1,$P28&amp;"+","")</f>
        <v/>
      </c>
    </row>
    <row r="29" spans="1:40" ht="16.5" x14ac:dyDescent="0.3">
      <c r="A29" s="20" t="str">
        <f>IF(真值表!B28&lt;&gt;"",真值表!B28,"")</f>
        <v/>
      </c>
      <c r="B29" s="21" t="str">
        <f>IF(真值表!C28&lt;&gt;"",真值表!C28,"")</f>
        <v/>
      </c>
      <c r="C29" s="22" t="str">
        <f>IF(真值表!D28&lt;&gt;"",真值表!D28,"")</f>
        <v/>
      </c>
      <c r="D29" s="23" t="str">
        <f>IF(真值表!E28=1," "&amp;真值表!E$1&amp;"&amp;",IF(真值表!E28=0,"~"&amp;真值表!E$1&amp;"&amp;",""))</f>
        <v/>
      </c>
      <c r="E29" s="23" t="str">
        <f>IF(真值表!F28=1," "&amp;真值表!F$1&amp;"&amp;",IF(真值表!F28=0,"~"&amp;真值表!F$1&amp;"&amp;",""))</f>
        <v/>
      </c>
      <c r="F29" s="23" t="str">
        <f>IF(真值表!G28=1," "&amp;真值表!G$1&amp;"&amp;",IF(真值表!G28=0,"~"&amp;真值表!G$1&amp;"&amp;",""))</f>
        <v/>
      </c>
      <c r="G29" s="23" t="str">
        <f>IF(真值表!H28=1," "&amp;真值表!H$1&amp;"&amp;",IF(真值表!H28=0,"~"&amp;真值表!H$1&amp;"&amp;",""))</f>
        <v/>
      </c>
      <c r="H29" s="23" t="str">
        <f>IF(真值表!I28=1," "&amp;真值表!I$1&amp;"&amp;",IF(真值表!I28=0,"~"&amp;真值表!I$1&amp;"&amp;",""))</f>
        <v/>
      </c>
      <c r="I29" s="23" t="str">
        <f>IF(真值表!J28=1," "&amp;真值表!J$1&amp;"&amp;",IF(真值表!J28=0,"~"&amp;真值表!J$1&amp;"&amp;",""))</f>
        <v/>
      </c>
      <c r="J29" s="28" t="str">
        <f>IF(真值表!K28=1," "&amp;真值表!K$1&amp;"&amp;",IF(真值表!K28=0,"~"&amp;真值表!K$1&amp;"&amp;",""))</f>
        <v/>
      </c>
      <c r="K29" s="28" t="str">
        <f>IF(真值表!L28=1," "&amp;真值表!L$1&amp;"&amp;",IF(真值表!L28=0,"~"&amp;真值表!L$1&amp;"&amp;",""))</f>
        <v/>
      </c>
      <c r="L29" s="28" t="str">
        <f>IF(真值表!M28=1," "&amp;真值表!M$1&amp;"&amp;",IF(真值表!M28=0,"~"&amp;真值表!M$1&amp;"&amp;",""))</f>
        <v/>
      </c>
      <c r="M29" s="28" t="str">
        <f>IF(真值表!N28=1," "&amp;真值表!N$1&amp;"&amp;",IF(真值表!N28=0,"~"&amp;真值表!N$1&amp;"&amp;",""))</f>
        <v/>
      </c>
      <c r="N29" s="28" t="str">
        <f>IF(真值表!O28=1," "&amp;真值表!O$1&amp;"&amp;",IF(真值表!O28=0,"~"&amp;真值表!O$1&amp;"&amp;",""))</f>
        <v/>
      </c>
      <c r="O29" s="28" t="str">
        <f>IF(真值表!P28=1," "&amp;真值表!P$1&amp;"&amp;",IF(真值表!P28=0,"~"&amp;真值表!P$1&amp;"&amp;",""))</f>
        <v/>
      </c>
      <c r="P29" s="69" t="str">
        <f t="shared" si="1"/>
        <v/>
      </c>
      <c r="Q29" s="65" t="str">
        <f>IF(真值表!R28=1,$P29&amp;"+","")</f>
        <v/>
      </c>
      <c r="R29" s="20" t="str">
        <f>IF(真值表!S28=1,$P29&amp;"+","")</f>
        <v/>
      </c>
      <c r="S29" s="20" t="str">
        <f>IF(真值表!T28=1,$P29&amp;"+","")</f>
        <v/>
      </c>
      <c r="T29" s="20" t="str">
        <f>IF(真值表!U28=1,$P29&amp;"+","")</f>
        <v/>
      </c>
      <c r="U29" s="20" t="str">
        <f>IF(真值表!V28=1,$P29&amp;"+","")</f>
        <v/>
      </c>
      <c r="V29" s="20" t="str">
        <f>IF(真值表!W28=1,$P29&amp;"+","")</f>
        <v/>
      </c>
      <c r="W29" s="20" t="str">
        <f>IF(真值表!X28=1,$P29&amp;"+","")</f>
        <v/>
      </c>
      <c r="X29" s="20" t="str">
        <f>IF(真值表!Y28=1,$P29&amp;"+","")</f>
        <v/>
      </c>
      <c r="Y29" s="20" t="str">
        <f>IF(真值表!Z28=1,$P29&amp;"+","")</f>
        <v/>
      </c>
      <c r="Z29" s="20" t="str">
        <f>IF(真值表!AA28=1,$P29&amp;"+","")</f>
        <v/>
      </c>
      <c r="AA29" s="20" t="str">
        <f>IF(真值表!AB28=1,$P29&amp;"+","")</f>
        <v/>
      </c>
      <c r="AB29" s="20" t="str">
        <f>IF(真值表!AC28=1,$P29&amp;"+","")</f>
        <v/>
      </c>
      <c r="AC29" s="20" t="str">
        <f>IF(真值表!AD28=1,$P29&amp;"+","")</f>
        <v/>
      </c>
      <c r="AD29" s="20" t="str">
        <f>IF(真值表!AE28=1,$P29&amp;"+","")</f>
        <v/>
      </c>
      <c r="AE29" s="20" t="str">
        <f>IF(真值表!AF28=1,$P29&amp;"+","")</f>
        <v/>
      </c>
      <c r="AF29" s="20" t="str">
        <f>IF(真值表!AG28=1,$P29&amp;"+","")</f>
        <v/>
      </c>
      <c r="AG29" s="20" t="str">
        <f>IF(真值表!AH28=1,$P29&amp;"+","")</f>
        <v/>
      </c>
      <c r="AH29" s="20" t="str">
        <f>IF(真值表!AI28=1,$P29&amp;"+","")</f>
        <v/>
      </c>
      <c r="AI29" s="20" t="str">
        <f>IF(真值表!AJ28=1,$P29&amp;"+","")</f>
        <v/>
      </c>
      <c r="AJ29" s="20" t="str">
        <f>IF(真值表!AK28=1,$P29&amp;"+","")</f>
        <v/>
      </c>
      <c r="AK29" s="20" t="str">
        <f>IF(真值表!AL28=1,$P29&amp;"+","")</f>
        <v/>
      </c>
      <c r="AL29" s="20" t="str">
        <f>IF(真值表!AM28=1,$P29&amp;"+","")</f>
        <v/>
      </c>
      <c r="AM29" s="20" t="str">
        <f>IF(真值表!AN28=1,$P29&amp;"+","")</f>
        <v/>
      </c>
      <c r="AN29" s="20" t="str">
        <f>IF(真值表!AO28=1,$P29&amp;"+","")</f>
        <v/>
      </c>
    </row>
    <row r="30" spans="1:40" ht="16.5" x14ac:dyDescent="0.3">
      <c r="A30" s="24" t="str">
        <f>IF(真值表!B29&lt;&gt;"",真值表!B29,"")</f>
        <v/>
      </c>
      <c r="B30" s="25" t="str">
        <f>IF(真值表!C29&lt;&gt;"",真值表!C29,"")</f>
        <v/>
      </c>
      <c r="C30" s="26" t="str">
        <f>IF(真值表!D29&lt;&gt;"",真值表!D29,"")</f>
        <v/>
      </c>
      <c r="D30" s="27" t="str">
        <f>IF(真值表!E29=1," "&amp;真值表!E$1&amp;"&amp;",IF(真值表!E29=0,"~"&amp;真值表!E$1&amp;"&amp;",""))</f>
        <v/>
      </c>
      <c r="E30" s="27" t="str">
        <f>IF(真值表!F29=1," "&amp;真值表!F$1&amp;"&amp;",IF(真值表!F29=0,"~"&amp;真值表!F$1&amp;"&amp;",""))</f>
        <v/>
      </c>
      <c r="F30" s="27" t="str">
        <f>IF(真值表!G29=1," "&amp;真值表!G$1&amp;"&amp;",IF(真值表!G29=0,"~"&amp;真值表!G$1&amp;"&amp;",""))</f>
        <v/>
      </c>
      <c r="G30" s="27" t="str">
        <f>IF(真值表!H29=1," "&amp;真值表!H$1&amp;"&amp;",IF(真值表!H29=0,"~"&amp;真值表!H$1&amp;"&amp;",""))</f>
        <v/>
      </c>
      <c r="H30" s="27" t="str">
        <f>IF(真值表!I29=1," "&amp;真值表!I$1&amp;"&amp;",IF(真值表!I29=0,"~"&amp;真值表!I$1&amp;"&amp;",""))</f>
        <v/>
      </c>
      <c r="I30" s="27" t="str">
        <f>IF(真值表!J29=1," "&amp;真值表!J$1&amp;"&amp;",IF(真值表!J29=0,"~"&amp;真值表!J$1&amp;"&amp;",""))</f>
        <v/>
      </c>
      <c r="J30" s="29" t="str">
        <f>IF(真值表!K29=1," "&amp;真值表!K$1&amp;"&amp;",IF(真值表!K29=0,"~"&amp;真值表!K$1&amp;"&amp;",""))</f>
        <v/>
      </c>
      <c r="K30" s="29" t="str">
        <f>IF(真值表!L29=1," "&amp;真值表!L$1&amp;"&amp;",IF(真值表!L29=0,"~"&amp;真值表!L$1&amp;"&amp;",""))</f>
        <v/>
      </c>
      <c r="L30" s="29" t="str">
        <f>IF(真值表!M29=1," "&amp;真值表!M$1&amp;"&amp;",IF(真值表!M29=0,"~"&amp;真值表!M$1&amp;"&amp;",""))</f>
        <v/>
      </c>
      <c r="M30" s="29" t="str">
        <f>IF(真值表!N29=1," "&amp;真值表!N$1&amp;"&amp;",IF(真值表!N29=0,"~"&amp;真值表!N$1&amp;"&amp;",""))</f>
        <v/>
      </c>
      <c r="N30" s="29" t="str">
        <f>IF(真值表!O29=1," "&amp;真值表!O$1&amp;"&amp;",IF(真值表!O29=0,"~"&amp;真值表!O$1&amp;"&amp;",""))</f>
        <v/>
      </c>
      <c r="O30" s="29" t="str">
        <f>IF(真值表!P29=1," "&amp;真值表!P$1&amp;"&amp;",IF(真值表!P29=0,"~"&amp;真值表!P$1&amp;"&amp;",""))</f>
        <v/>
      </c>
      <c r="P30" s="68" t="str">
        <f t="shared" si="1"/>
        <v/>
      </c>
      <c r="Q30" s="64" t="str">
        <f>IF(真值表!R29=1,$P30&amp;"+","")</f>
        <v/>
      </c>
      <c r="R30" s="24" t="str">
        <f>IF(真值表!S29=1,$P30&amp;"+","")</f>
        <v/>
      </c>
      <c r="S30" s="24" t="str">
        <f>IF(真值表!T29=1,$P30&amp;"+","")</f>
        <v/>
      </c>
      <c r="T30" s="24" t="str">
        <f>IF(真值表!U29=1,$P30&amp;"+","")</f>
        <v/>
      </c>
      <c r="U30" s="24" t="str">
        <f>IF(真值表!V29=1,$P30&amp;"+","")</f>
        <v/>
      </c>
      <c r="V30" s="24" t="str">
        <f>IF(真值表!W29=1,$P30&amp;"+","")</f>
        <v/>
      </c>
      <c r="W30" s="24" t="str">
        <f>IF(真值表!X29=1,$P30&amp;"+","")</f>
        <v/>
      </c>
      <c r="X30" s="24" t="str">
        <f>IF(真值表!Y29=1,$P30&amp;"+","")</f>
        <v/>
      </c>
      <c r="Y30" s="24" t="str">
        <f>IF(真值表!Z29=1,$P30&amp;"+","")</f>
        <v/>
      </c>
      <c r="Z30" s="24" t="str">
        <f>IF(真值表!AA29=1,$P30&amp;"+","")</f>
        <v/>
      </c>
      <c r="AA30" s="24" t="str">
        <f>IF(真值表!AB29=1,$P30&amp;"+","")</f>
        <v/>
      </c>
      <c r="AB30" s="24" t="str">
        <f>IF(真值表!AC29=1,$P30&amp;"+","")</f>
        <v/>
      </c>
      <c r="AC30" s="24" t="str">
        <f>IF(真值表!AD29=1,$P30&amp;"+","")</f>
        <v/>
      </c>
      <c r="AD30" s="24" t="str">
        <f>IF(真值表!AE29=1,$P30&amp;"+","")</f>
        <v/>
      </c>
      <c r="AE30" s="24" t="str">
        <f>IF(真值表!AF29=1,$P30&amp;"+","")</f>
        <v/>
      </c>
      <c r="AF30" s="24" t="str">
        <f>IF(真值表!AG29=1,$P30&amp;"+","")</f>
        <v/>
      </c>
      <c r="AG30" s="24" t="str">
        <f>IF(真值表!AH29=1,$P30&amp;"+","")</f>
        <v/>
      </c>
      <c r="AH30" s="24" t="str">
        <f>IF(真值表!AI29=1,$P30&amp;"+","")</f>
        <v/>
      </c>
      <c r="AI30" s="24" t="str">
        <f>IF(真值表!AJ29=1,$P30&amp;"+","")</f>
        <v/>
      </c>
      <c r="AJ30" s="24" t="str">
        <f>IF(真值表!AK29=1,$P30&amp;"+","")</f>
        <v/>
      </c>
      <c r="AK30" s="24" t="str">
        <f>IF(真值表!AL29=1,$P30&amp;"+","")</f>
        <v/>
      </c>
      <c r="AL30" s="24" t="str">
        <f>IF(真值表!AM29=1,$P30&amp;"+","")</f>
        <v/>
      </c>
      <c r="AM30" s="24" t="str">
        <f>IF(真值表!AN29=1,$P30&amp;"+","")</f>
        <v/>
      </c>
      <c r="AN30" s="24" t="str">
        <f>IF(真值表!AO29=1,$P30&amp;"+","")</f>
        <v/>
      </c>
    </row>
    <row r="31" spans="1:40" ht="16.5" x14ac:dyDescent="0.3">
      <c r="A31" s="20" t="str">
        <f>IF(真值表!B30&lt;&gt;"",真值表!B30,"")</f>
        <v/>
      </c>
      <c r="B31" s="21" t="str">
        <f>IF(真值表!C30&lt;&gt;"",真值表!C30,"")</f>
        <v/>
      </c>
      <c r="C31" s="22" t="str">
        <f>IF(真值表!D30&lt;&gt;"",真值表!D30,"")</f>
        <v/>
      </c>
      <c r="D31" s="23" t="str">
        <f>IF(真值表!E30=1," "&amp;真值表!E$1&amp;"&amp;",IF(真值表!E30=0,"~"&amp;真值表!E$1&amp;"&amp;",""))</f>
        <v/>
      </c>
      <c r="E31" s="23" t="str">
        <f>IF(真值表!F30=1," "&amp;真值表!F$1&amp;"&amp;",IF(真值表!F30=0,"~"&amp;真值表!F$1&amp;"&amp;",""))</f>
        <v/>
      </c>
      <c r="F31" s="23" t="str">
        <f>IF(真值表!G30=1," "&amp;真值表!G$1&amp;"&amp;",IF(真值表!G30=0,"~"&amp;真值表!G$1&amp;"&amp;",""))</f>
        <v/>
      </c>
      <c r="G31" s="23" t="str">
        <f>IF(真值表!H30=1," "&amp;真值表!H$1&amp;"&amp;",IF(真值表!H30=0,"~"&amp;真值表!H$1&amp;"&amp;",""))</f>
        <v/>
      </c>
      <c r="H31" s="23" t="str">
        <f>IF(真值表!I30=1," "&amp;真值表!I$1&amp;"&amp;",IF(真值表!I30=0,"~"&amp;真值表!I$1&amp;"&amp;",""))</f>
        <v/>
      </c>
      <c r="I31" s="23" t="str">
        <f>IF(真值表!J30=1," "&amp;真值表!J$1&amp;"&amp;",IF(真值表!J30=0,"~"&amp;真值表!J$1&amp;"&amp;",""))</f>
        <v/>
      </c>
      <c r="J31" s="28" t="str">
        <f>IF(真值表!K30=1," "&amp;真值表!K$1&amp;"&amp;",IF(真值表!K30=0,"~"&amp;真值表!K$1&amp;"&amp;",""))</f>
        <v/>
      </c>
      <c r="K31" s="28" t="str">
        <f>IF(真值表!L30=1," "&amp;真值表!L$1&amp;"&amp;",IF(真值表!L30=0,"~"&amp;真值表!L$1&amp;"&amp;",""))</f>
        <v/>
      </c>
      <c r="L31" s="28" t="str">
        <f>IF(真值表!M30=1," "&amp;真值表!M$1&amp;"&amp;",IF(真值表!M30=0,"~"&amp;真值表!M$1&amp;"&amp;",""))</f>
        <v/>
      </c>
      <c r="M31" s="28" t="str">
        <f>IF(真值表!N30=1," "&amp;真值表!N$1&amp;"&amp;",IF(真值表!N30=0,"~"&amp;真值表!N$1&amp;"&amp;",""))</f>
        <v/>
      </c>
      <c r="N31" s="28" t="str">
        <f>IF(真值表!O30=1," "&amp;真值表!O$1&amp;"&amp;",IF(真值表!O30=0,"~"&amp;真值表!O$1&amp;"&amp;",""))</f>
        <v/>
      </c>
      <c r="O31" s="28" t="str">
        <f>IF(真值表!P30=1," "&amp;真值表!P$1&amp;"&amp;",IF(真值表!P30=0,"~"&amp;真值表!P$1&amp;"&amp;",""))</f>
        <v/>
      </c>
      <c r="P31" s="69" t="str">
        <f t="shared" si="1"/>
        <v/>
      </c>
      <c r="Q31" s="65" t="str">
        <f>IF(真值表!R30=1,$P31&amp;"+","")</f>
        <v/>
      </c>
      <c r="R31" s="20" t="str">
        <f>IF(真值表!S30=1,$P31&amp;"+","")</f>
        <v/>
      </c>
      <c r="S31" s="20" t="str">
        <f>IF(真值表!T30=1,$P31&amp;"+","")</f>
        <v/>
      </c>
      <c r="T31" s="20" t="str">
        <f>IF(真值表!U30=1,$P31&amp;"+","")</f>
        <v/>
      </c>
      <c r="U31" s="20" t="str">
        <f>IF(真值表!V30=1,$P31&amp;"+","")</f>
        <v/>
      </c>
      <c r="V31" s="20" t="str">
        <f>IF(真值表!W30=1,$P31&amp;"+","")</f>
        <v/>
      </c>
      <c r="W31" s="20" t="str">
        <f>IF(真值表!X30=1,$P31&amp;"+","")</f>
        <v/>
      </c>
      <c r="X31" s="20" t="str">
        <f>IF(真值表!Y30=1,$P31&amp;"+","")</f>
        <v/>
      </c>
      <c r="Y31" s="20" t="str">
        <f>IF(真值表!Z30=1,$P31&amp;"+","")</f>
        <v/>
      </c>
      <c r="Z31" s="20" t="str">
        <f>IF(真值表!AA30=1,$P31&amp;"+","")</f>
        <v/>
      </c>
      <c r="AA31" s="20" t="str">
        <f>IF(真值表!AB30=1,$P31&amp;"+","")</f>
        <v/>
      </c>
      <c r="AB31" s="20" t="str">
        <f>IF(真值表!AC30=1,$P31&amp;"+","")</f>
        <v/>
      </c>
      <c r="AC31" s="20" t="str">
        <f>IF(真值表!AD30=1,$P31&amp;"+","")</f>
        <v/>
      </c>
      <c r="AD31" s="20" t="str">
        <f>IF(真值表!AE30=1,$P31&amp;"+","")</f>
        <v/>
      </c>
      <c r="AE31" s="20" t="str">
        <f>IF(真值表!AF30=1,$P31&amp;"+","")</f>
        <v/>
      </c>
      <c r="AF31" s="20" t="str">
        <f>IF(真值表!AG30=1,$P31&amp;"+","")</f>
        <v/>
      </c>
      <c r="AG31" s="20" t="str">
        <f>IF(真值表!AH30=1,$P31&amp;"+","")</f>
        <v/>
      </c>
      <c r="AH31" s="20" t="str">
        <f>IF(真值表!AI30=1,$P31&amp;"+","")</f>
        <v/>
      </c>
      <c r="AI31" s="20" t="str">
        <f>IF(真值表!AJ30=1,$P31&amp;"+","")</f>
        <v/>
      </c>
      <c r="AJ31" s="20" t="str">
        <f>IF(真值表!AK30=1,$P31&amp;"+","")</f>
        <v/>
      </c>
      <c r="AK31" s="20" t="str">
        <f>IF(真值表!AL30=1,$P31&amp;"+","")</f>
        <v/>
      </c>
      <c r="AL31" s="20" t="str">
        <f>IF(真值表!AM30=1,$P31&amp;"+","")</f>
        <v/>
      </c>
      <c r="AM31" s="20" t="str">
        <f>IF(真值表!AN30=1,$P31&amp;"+","")</f>
        <v/>
      </c>
      <c r="AN31" s="20" t="str">
        <f>IF(真值表!AO30=1,$P31&amp;"+","")</f>
        <v/>
      </c>
    </row>
    <row r="32" spans="1:40" ht="16.5" x14ac:dyDescent="0.3">
      <c r="A32" s="24" t="str">
        <f>IF(真值表!B31&lt;&gt;"",真值表!B31,"")</f>
        <v/>
      </c>
      <c r="B32" s="25" t="str">
        <f>IF(真值表!C31&lt;&gt;"",真值表!C31,"")</f>
        <v/>
      </c>
      <c r="C32" s="26" t="str">
        <f>IF(真值表!D31&lt;&gt;"",真值表!D31,"")</f>
        <v/>
      </c>
      <c r="D32" s="27" t="str">
        <f>IF(真值表!E31=1," "&amp;真值表!E$1&amp;"&amp;",IF(真值表!E31=0,"~"&amp;真值表!E$1&amp;"&amp;",""))</f>
        <v/>
      </c>
      <c r="E32" s="27" t="str">
        <f>IF(真值表!F31=1," "&amp;真值表!F$1&amp;"&amp;",IF(真值表!F31=0,"~"&amp;真值表!F$1&amp;"&amp;",""))</f>
        <v/>
      </c>
      <c r="F32" s="27" t="str">
        <f>IF(真值表!G31=1," "&amp;真值表!G$1&amp;"&amp;",IF(真值表!G31=0,"~"&amp;真值表!G$1&amp;"&amp;",""))</f>
        <v/>
      </c>
      <c r="G32" s="27" t="str">
        <f>IF(真值表!H31=1," "&amp;真值表!H$1&amp;"&amp;",IF(真值表!H31=0,"~"&amp;真值表!H$1&amp;"&amp;",""))</f>
        <v/>
      </c>
      <c r="H32" s="27" t="str">
        <f>IF(真值表!I31=1," "&amp;真值表!I$1&amp;"&amp;",IF(真值表!I31=0,"~"&amp;真值表!I$1&amp;"&amp;",""))</f>
        <v/>
      </c>
      <c r="I32" s="27" t="str">
        <f>IF(真值表!J31=1," "&amp;真值表!J$1&amp;"&amp;",IF(真值表!J31=0,"~"&amp;真值表!J$1&amp;"&amp;",""))</f>
        <v/>
      </c>
      <c r="J32" s="29" t="str">
        <f>IF(真值表!K31=1," "&amp;真值表!K$1&amp;"&amp;",IF(真值表!K31=0,"~"&amp;真值表!K$1&amp;"&amp;",""))</f>
        <v/>
      </c>
      <c r="K32" s="29" t="str">
        <f>IF(真值表!L31=1," "&amp;真值表!L$1&amp;"&amp;",IF(真值表!L31=0,"~"&amp;真值表!L$1&amp;"&amp;",""))</f>
        <v/>
      </c>
      <c r="L32" s="29" t="str">
        <f>IF(真值表!M31=1," "&amp;真值表!M$1&amp;"&amp;",IF(真值表!M31=0,"~"&amp;真值表!M$1&amp;"&amp;",""))</f>
        <v/>
      </c>
      <c r="M32" s="29" t="str">
        <f>IF(真值表!N31=1," "&amp;真值表!N$1&amp;"&amp;",IF(真值表!N31=0,"~"&amp;真值表!N$1&amp;"&amp;",""))</f>
        <v/>
      </c>
      <c r="N32" s="29" t="str">
        <f>IF(真值表!O31=1," "&amp;真值表!O$1&amp;"&amp;",IF(真值表!O31=0,"~"&amp;真值表!O$1&amp;"&amp;",""))</f>
        <v/>
      </c>
      <c r="O32" s="29" t="str">
        <f>IF(真值表!P31=1," "&amp;真值表!P$1&amp;"&amp;",IF(真值表!P31=0,"~"&amp;真值表!P$1&amp;"&amp;",""))</f>
        <v/>
      </c>
      <c r="P32" s="68" t="str">
        <f t="shared" si="1"/>
        <v/>
      </c>
      <c r="Q32" s="64" t="str">
        <f>IF(真值表!R31=1,$P32&amp;"+","")</f>
        <v/>
      </c>
      <c r="R32" s="24" t="str">
        <f>IF(真值表!S31=1,$P32&amp;"+","")</f>
        <v/>
      </c>
      <c r="S32" s="24" t="str">
        <f>IF(真值表!T31=1,$P32&amp;"+","")</f>
        <v/>
      </c>
      <c r="T32" s="24" t="str">
        <f>IF(真值表!U31=1,$P32&amp;"+","")</f>
        <v/>
      </c>
      <c r="U32" s="24" t="str">
        <f>IF(真值表!V31=1,$P32&amp;"+","")</f>
        <v/>
      </c>
      <c r="V32" s="24" t="str">
        <f>IF(真值表!W31=1,$P32&amp;"+","")</f>
        <v/>
      </c>
      <c r="W32" s="24" t="str">
        <f>IF(真值表!X31=1,$P32&amp;"+","")</f>
        <v/>
      </c>
      <c r="X32" s="24" t="str">
        <f>IF(真值表!Y31=1,$P32&amp;"+","")</f>
        <v/>
      </c>
      <c r="Y32" s="24" t="str">
        <f>IF(真值表!Z31=1,$P32&amp;"+","")</f>
        <v/>
      </c>
      <c r="Z32" s="24" t="str">
        <f>IF(真值表!AA31=1,$P32&amp;"+","")</f>
        <v/>
      </c>
      <c r="AA32" s="24" t="str">
        <f>IF(真值表!AB31=1,$P32&amp;"+","")</f>
        <v/>
      </c>
      <c r="AB32" s="24" t="str">
        <f>IF(真值表!AC31=1,$P32&amp;"+","")</f>
        <v/>
      </c>
      <c r="AC32" s="24" t="str">
        <f>IF(真值表!AD31=1,$P32&amp;"+","")</f>
        <v/>
      </c>
      <c r="AD32" s="24" t="str">
        <f>IF(真值表!AE31=1,$P32&amp;"+","")</f>
        <v/>
      </c>
      <c r="AE32" s="24" t="str">
        <f>IF(真值表!AF31=1,$P32&amp;"+","")</f>
        <v/>
      </c>
      <c r="AF32" s="24" t="str">
        <f>IF(真值表!AG31=1,$P32&amp;"+","")</f>
        <v/>
      </c>
      <c r="AG32" s="24" t="str">
        <f>IF(真值表!AH31=1,$P32&amp;"+","")</f>
        <v/>
      </c>
      <c r="AH32" s="24" t="str">
        <f>IF(真值表!AI31=1,$P32&amp;"+","")</f>
        <v/>
      </c>
      <c r="AI32" s="24" t="str">
        <f>IF(真值表!AJ31=1,$P32&amp;"+","")</f>
        <v/>
      </c>
      <c r="AJ32" s="24" t="str">
        <f>IF(真值表!AK31=1,$P32&amp;"+","")</f>
        <v/>
      </c>
      <c r="AK32" s="24" t="str">
        <f>IF(真值表!AL31=1,$P32&amp;"+","")</f>
        <v/>
      </c>
      <c r="AL32" s="24" t="str">
        <f>IF(真值表!AM31=1,$P32&amp;"+","")</f>
        <v/>
      </c>
      <c r="AM32" s="24" t="str">
        <f>IF(真值表!AN31=1,$P32&amp;"+","")</f>
        <v/>
      </c>
      <c r="AN32" s="24" t="str">
        <f>IF(真值表!AO31=1,$P32&amp;"+","")</f>
        <v/>
      </c>
    </row>
    <row r="33" spans="1:40" ht="16.5" x14ac:dyDescent="0.3">
      <c r="A33" s="20" t="str">
        <f>IF(真值表!B32&lt;&gt;"",真值表!B32,"")</f>
        <v/>
      </c>
      <c r="B33" s="21" t="str">
        <f>IF(真值表!C32&lt;&gt;"",真值表!C32,"")</f>
        <v/>
      </c>
      <c r="C33" s="22" t="str">
        <f>IF(真值表!D32&lt;&gt;"",真值表!D32,"")</f>
        <v/>
      </c>
      <c r="D33" s="23" t="str">
        <f>IF(真值表!E32=1," "&amp;真值表!E$1&amp;"&amp;",IF(真值表!E32=0,"~"&amp;真值表!E$1&amp;"&amp;",""))</f>
        <v/>
      </c>
      <c r="E33" s="23" t="str">
        <f>IF(真值表!F32=1," "&amp;真值表!F$1&amp;"&amp;",IF(真值表!F32=0,"~"&amp;真值表!F$1&amp;"&amp;",""))</f>
        <v/>
      </c>
      <c r="F33" s="23" t="str">
        <f>IF(真值表!G32=1," "&amp;真值表!G$1&amp;"&amp;",IF(真值表!G32=0,"~"&amp;真值表!G$1&amp;"&amp;",""))</f>
        <v/>
      </c>
      <c r="G33" s="23" t="str">
        <f>IF(真值表!H32=1," "&amp;真值表!H$1&amp;"&amp;",IF(真值表!H32=0,"~"&amp;真值表!H$1&amp;"&amp;",""))</f>
        <v/>
      </c>
      <c r="H33" s="23" t="str">
        <f>IF(真值表!I32=1," "&amp;真值表!I$1&amp;"&amp;",IF(真值表!I32=0,"~"&amp;真值表!I$1&amp;"&amp;",""))</f>
        <v/>
      </c>
      <c r="I33" s="23" t="str">
        <f>IF(真值表!J32=1," "&amp;真值表!J$1&amp;"&amp;",IF(真值表!J32=0,"~"&amp;真值表!J$1&amp;"&amp;",""))</f>
        <v/>
      </c>
      <c r="J33" s="28" t="str">
        <f>IF(真值表!K32=1," "&amp;真值表!K$1&amp;"&amp;",IF(真值表!K32=0,"~"&amp;真值表!K$1&amp;"&amp;",""))</f>
        <v/>
      </c>
      <c r="K33" s="28" t="str">
        <f>IF(真值表!L32=1," "&amp;真值表!L$1&amp;"&amp;",IF(真值表!L32=0,"~"&amp;真值表!L$1&amp;"&amp;",""))</f>
        <v/>
      </c>
      <c r="L33" s="28" t="str">
        <f>IF(真值表!M32=1," "&amp;真值表!M$1&amp;"&amp;",IF(真值表!M32=0,"~"&amp;真值表!M$1&amp;"&amp;",""))</f>
        <v/>
      </c>
      <c r="M33" s="28" t="str">
        <f>IF(真值表!N32=1," "&amp;真值表!N$1&amp;"&amp;",IF(真值表!N32=0,"~"&amp;真值表!N$1&amp;"&amp;",""))</f>
        <v/>
      </c>
      <c r="N33" s="28" t="str">
        <f>IF(真值表!O32=1," "&amp;真值表!O$1&amp;"&amp;",IF(真值表!O32=0,"~"&amp;真值表!O$1&amp;"&amp;",""))</f>
        <v/>
      </c>
      <c r="O33" s="28" t="str">
        <f>IF(真值表!P32=1," "&amp;真值表!P$1&amp;"&amp;",IF(真值表!P32=0,"~"&amp;真值表!P$1&amp;"&amp;",""))</f>
        <v/>
      </c>
      <c r="P33" s="69" t="str">
        <f t="shared" si="1"/>
        <v/>
      </c>
      <c r="Q33" s="65" t="str">
        <f>IF(真值表!R32=1,$P33&amp;"+","")</f>
        <v/>
      </c>
      <c r="R33" s="20" t="str">
        <f>IF(真值表!S32=1,$P33&amp;"+","")</f>
        <v/>
      </c>
      <c r="S33" s="20" t="str">
        <f>IF(真值表!T32=1,$P33&amp;"+","")</f>
        <v/>
      </c>
      <c r="T33" s="20" t="str">
        <f>IF(真值表!U32=1,$P33&amp;"+","")</f>
        <v/>
      </c>
      <c r="U33" s="20" t="str">
        <f>IF(真值表!V32=1,$P33&amp;"+","")</f>
        <v/>
      </c>
      <c r="V33" s="20" t="str">
        <f>IF(真值表!W32=1,$P33&amp;"+","")</f>
        <v/>
      </c>
      <c r="W33" s="20" t="str">
        <f>IF(真值表!X32=1,$P33&amp;"+","")</f>
        <v/>
      </c>
      <c r="X33" s="20" t="str">
        <f>IF(真值表!Y32=1,$P33&amp;"+","")</f>
        <v/>
      </c>
      <c r="Y33" s="20" t="str">
        <f>IF(真值表!Z32=1,$P33&amp;"+","")</f>
        <v/>
      </c>
      <c r="Z33" s="20" t="str">
        <f>IF(真值表!AA32=1,$P33&amp;"+","")</f>
        <v/>
      </c>
      <c r="AA33" s="20" t="str">
        <f>IF(真值表!AB32=1,$P33&amp;"+","")</f>
        <v/>
      </c>
      <c r="AB33" s="20" t="str">
        <f>IF(真值表!AC32=1,$P33&amp;"+","")</f>
        <v/>
      </c>
      <c r="AC33" s="20" t="str">
        <f>IF(真值表!AD32=1,$P33&amp;"+","")</f>
        <v/>
      </c>
      <c r="AD33" s="20" t="str">
        <f>IF(真值表!AE32=1,$P33&amp;"+","")</f>
        <v/>
      </c>
      <c r="AE33" s="20" t="str">
        <f>IF(真值表!AF32=1,$P33&amp;"+","")</f>
        <v/>
      </c>
      <c r="AF33" s="20" t="str">
        <f>IF(真值表!AG32=1,$P33&amp;"+","")</f>
        <v/>
      </c>
      <c r="AG33" s="20" t="str">
        <f>IF(真值表!AH32=1,$P33&amp;"+","")</f>
        <v/>
      </c>
      <c r="AH33" s="20" t="str">
        <f>IF(真值表!AI32=1,$P33&amp;"+","")</f>
        <v/>
      </c>
      <c r="AI33" s="20" t="str">
        <f>IF(真值表!AJ32=1,$P33&amp;"+","")</f>
        <v/>
      </c>
      <c r="AJ33" s="20" t="str">
        <f>IF(真值表!AK32=1,$P33&amp;"+","")</f>
        <v/>
      </c>
      <c r="AK33" s="20" t="str">
        <f>IF(真值表!AL32=1,$P33&amp;"+","")</f>
        <v/>
      </c>
      <c r="AL33" s="20" t="str">
        <f>IF(真值表!AM32=1,$P33&amp;"+","")</f>
        <v/>
      </c>
      <c r="AM33" s="20" t="str">
        <f>IF(真值表!AN32=1,$P33&amp;"+","")</f>
        <v/>
      </c>
      <c r="AN33" s="20" t="str">
        <f>IF(真值表!AO32=1,$P33&amp;"+","")</f>
        <v/>
      </c>
    </row>
    <row r="34" spans="1:40" ht="16.5" x14ac:dyDescent="0.3">
      <c r="A34" s="24" t="str">
        <f>IF(真值表!B33&lt;&gt;"",真值表!B33,"")</f>
        <v/>
      </c>
      <c r="B34" s="25" t="str">
        <f>IF(真值表!C33&lt;&gt;"",真值表!C33,"")</f>
        <v/>
      </c>
      <c r="C34" s="26" t="str">
        <f>IF(真值表!D33&lt;&gt;"",真值表!D33,"")</f>
        <v/>
      </c>
      <c r="D34" s="27" t="str">
        <f>IF(真值表!E33=1," "&amp;真值表!E$1&amp;"&amp;",IF(真值表!E33=0,"~"&amp;真值表!E$1&amp;"&amp;",""))</f>
        <v/>
      </c>
      <c r="E34" s="27" t="str">
        <f>IF(真值表!F33=1," "&amp;真值表!F$1&amp;"&amp;",IF(真值表!F33=0,"~"&amp;真值表!F$1&amp;"&amp;",""))</f>
        <v/>
      </c>
      <c r="F34" s="27" t="str">
        <f>IF(真值表!G33=1," "&amp;真值表!G$1&amp;"&amp;",IF(真值表!G33=0,"~"&amp;真值表!G$1&amp;"&amp;",""))</f>
        <v/>
      </c>
      <c r="G34" s="27" t="str">
        <f>IF(真值表!H33=1," "&amp;真值表!H$1&amp;"&amp;",IF(真值表!H33=0,"~"&amp;真值表!H$1&amp;"&amp;",""))</f>
        <v/>
      </c>
      <c r="H34" s="27" t="str">
        <f>IF(真值表!I33=1," "&amp;真值表!I$1&amp;"&amp;",IF(真值表!I33=0,"~"&amp;真值表!I$1&amp;"&amp;",""))</f>
        <v/>
      </c>
      <c r="I34" s="27" t="str">
        <f>IF(真值表!J33=1," "&amp;真值表!J$1&amp;"&amp;",IF(真值表!J33=0,"~"&amp;真值表!J$1&amp;"&amp;",""))</f>
        <v/>
      </c>
      <c r="J34" s="29" t="str">
        <f>IF(真值表!K33=1," "&amp;真值表!K$1&amp;"&amp;",IF(真值表!K33=0,"~"&amp;真值表!K$1&amp;"&amp;",""))</f>
        <v/>
      </c>
      <c r="K34" s="29" t="str">
        <f>IF(真值表!L33=1," "&amp;真值表!L$1&amp;"&amp;",IF(真值表!L33=0,"~"&amp;真值表!L$1&amp;"&amp;",""))</f>
        <v/>
      </c>
      <c r="L34" s="29" t="str">
        <f>IF(真值表!M33=1," "&amp;真值表!M$1&amp;"&amp;",IF(真值表!M33=0,"~"&amp;真值表!M$1&amp;"&amp;",""))</f>
        <v/>
      </c>
      <c r="M34" s="29" t="str">
        <f>IF(真值表!N33=1," "&amp;真值表!N$1&amp;"&amp;",IF(真值表!N33=0,"~"&amp;真值表!N$1&amp;"&amp;",""))</f>
        <v/>
      </c>
      <c r="N34" s="29" t="str">
        <f>IF(真值表!O33=1," "&amp;真值表!O$1&amp;"&amp;",IF(真值表!O33=0,"~"&amp;真值表!O$1&amp;"&amp;",""))</f>
        <v/>
      </c>
      <c r="O34" s="29" t="str">
        <f>IF(真值表!P33=1," "&amp;真值表!P$1&amp;"&amp;",IF(真值表!P33=0,"~"&amp;真值表!P$1&amp;"&amp;",""))</f>
        <v/>
      </c>
      <c r="P34" s="68" t="str">
        <f t="shared" si="1"/>
        <v/>
      </c>
      <c r="Q34" s="64" t="str">
        <f>IF(真值表!R33=1,$P34&amp;"+","")</f>
        <v/>
      </c>
      <c r="R34" s="24" t="str">
        <f>IF(真值表!S33=1,$P34&amp;"+","")</f>
        <v/>
      </c>
      <c r="S34" s="24" t="str">
        <f>IF(真值表!T33=1,$P34&amp;"+","")</f>
        <v/>
      </c>
      <c r="T34" s="24" t="str">
        <f>IF(真值表!U33=1,$P34&amp;"+","")</f>
        <v/>
      </c>
      <c r="U34" s="24" t="str">
        <f>IF(真值表!V33=1,$P34&amp;"+","")</f>
        <v/>
      </c>
      <c r="V34" s="24" t="str">
        <f>IF(真值表!W33=1,$P34&amp;"+","")</f>
        <v/>
      </c>
      <c r="W34" s="24" t="str">
        <f>IF(真值表!X33=1,$P34&amp;"+","")</f>
        <v/>
      </c>
      <c r="X34" s="24" t="str">
        <f>IF(真值表!Y33=1,$P34&amp;"+","")</f>
        <v/>
      </c>
      <c r="Y34" s="24" t="str">
        <f>IF(真值表!Z33=1,$P34&amp;"+","")</f>
        <v/>
      </c>
      <c r="Z34" s="24" t="str">
        <f>IF(真值表!AA33=1,$P34&amp;"+","")</f>
        <v/>
      </c>
      <c r="AA34" s="24" t="str">
        <f>IF(真值表!AB33=1,$P34&amp;"+","")</f>
        <v/>
      </c>
      <c r="AB34" s="24" t="str">
        <f>IF(真值表!AC33=1,$P34&amp;"+","")</f>
        <v/>
      </c>
      <c r="AC34" s="24" t="str">
        <f>IF(真值表!AD33=1,$P34&amp;"+","")</f>
        <v/>
      </c>
      <c r="AD34" s="24" t="str">
        <f>IF(真值表!AE33=1,$P34&amp;"+","")</f>
        <v/>
      </c>
      <c r="AE34" s="24" t="str">
        <f>IF(真值表!AF33=1,$P34&amp;"+","")</f>
        <v/>
      </c>
      <c r="AF34" s="24" t="str">
        <f>IF(真值表!AG33=1,$P34&amp;"+","")</f>
        <v/>
      </c>
      <c r="AG34" s="24" t="str">
        <f>IF(真值表!AH33=1,$P34&amp;"+","")</f>
        <v/>
      </c>
      <c r="AH34" s="24" t="str">
        <f>IF(真值表!AI33=1,$P34&amp;"+","")</f>
        <v/>
      </c>
      <c r="AI34" s="24" t="str">
        <f>IF(真值表!AJ33=1,$P34&amp;"+","")</f>
        <v/>
      </c>
      <c r="AJ34" s="24" t="str">
        <f>IF(真值表!AK33=1,$P34&amp;"+","")</f>
        <v/>
      </c>
      <c r="AK34" s="24" t="str">
        <f>IF(真值表!AL33=1,$P34&amp;"+","")</f>
        <v/>
      </c>
      <c r="AL34" s="24" t="str">
        <f>IF(真值表!AM33=1,$P34&amp;"+","")</f>
        <v/>
      </c>
      <c r="AM34" s="24" t="str">
        <f>IF(真值表!AN33=1,$P34&amp;"+","")</f>
        <v/>
      </c>
      <c r="AN34" s="24" t="str">
        <f>IF(真值表!AO33=1,$P34&amp;"+","")</f>
        <v/>
      </c>
    </row>
    <row r="35" spans="1:40" ht="16.5" x14ac:dyDescent="0.3">
      <c r="A35" s="20" t="str">
        <f>IF(真值表!B34&lt;&gt;"",真值表!B34,"")</f>
        <v/>
      </c>
      <c r="B35" s="21" t="str">
        <f>IF(真值表!C34&lt;&gt;"",真值表!C34,"")</f>
        <v/>
      </c>
      <c r="C35" s="22" t="str">
        <f>IF(真值表!D34&lt;&gt;"",真值表!D34,"")</f>
        <v/>
      </c>
      <c r="D35" s="23" t="str">
        <f>IF(真值表!E34=1," "&amp;真值表!E$1&amp;"&amp;",IF(真值表!E34=0,"~"&amp;真值表!E$1&amp;"&amp;",""))</f>
        <v/>
      </c>
      <c r="E35" s="23" t="str">
        <f>IF(真值表!F34=1," "&amp;真值表!F$1&amp;"&amp;",IF(真值表!F34=0,"~"&amp;真值表!F$1&amp;"&amp;",""))</f>
        <v/>
      </c>
      <c r="F35" s="23" t="str">
        <f>IF(真值表!G34=1," "&amp;真值表!G$1&amp;"&amp;",IF(真值表!G34=0,"~"&amp;真值表!G$1&amp;"&amp;",""))</f>
        <v/>
      </c>
      <c r="G35" s="23" t="str">
        <f>IF(真值表!H34=1," "&amp;真值表!H$1&amp;"&amp;",IF(真值表!H34=0,"~"&amp;真值表!H$1&amp;"&amp;",""))</f>
        <v/>
      </c>
      <c r="H35" s="23" t="str">
        <f>IF(真值表!I34=1," "&amp;真值表!I$1&amp;"&amp;",IF(真值表!I34=0,"~"&amp;真值表!I$1&amp;"&amp;",""))</f>
        <v/>
      </c>
      <c r="I35" s="23" t="str">
        <f>IF(真值表!J34=1," "&amp;真值表!J$1&amp;"&amp;",IF(真值表!J34=0,"~"&amp;真值表!J$1&amp;"&amp;",""))</f>
        <v/>
      </c>
      <c r="J35" s="28" t="str">
        <f>IF(真值表!K34=1," "&amp;真值表!K$1&amp;"&amp;",IF(真值表!K34=0,"~"&amp;真值表!K$1&amp;"&amp;",""))</f>
        <v/>
      </c>
      <c r="K35" s="28" t="str">
        <f>IF(真值表!L34=1," "&amp;真值表!L$1&amp;"&amp;",IF(真值表!L34=0,"~"&amp;真值表!L$1&amp;"&amp;",""))</f>
        <v/>
      </c>
      <c r="L35" s="28" t="str">
        <f>IF(真值表!M34=1," "&amp;真值表!M$1&amp;"&amp;",IF(真值表!M34=0,"~"&amp;真值表!M$1&amp;"&amp;",""))</f>
        <v/>
      </c>
      <c r="M35" s="28" t="str">
        <f>IF(真值表!N34=1," "&amp;真值表!N$1&amp;"&amp;",IF(真值表!N34=0,"~"&amp;真值表!N$1&amp;"&amp;",""))</f>
        <v/>
      </c>
      <c r="N35" s="28" t="str">
        <f>IF(真值表!O34=1," "&amp;真值表!O$1&amp;"&amp;",IF(真值表!O34=0,"~"&amp;真值表!O$1&amp;"&amp;",""))</f>
        <v/>
      </c>
      <c r="O35" s="28" t="str">
        <f>IF(真值表!P34=1," "&amp;真值表!P$1&amp;"&amp;",IF(真值表!P34=0,"~"&amp;真值表!P$1&amp;"&amp;",""))</f>
        <v/>
      </c>
      <c r="P35" s="69" t="str">
        <f t="shared" si="1"/>
        <v/>
      </c>
      <c r="Q35" s="65" t="str">
        <f>IF(真值表!R34=1,$P35&amp;"+","")</f>
        <v/>
      </c>
      <c r="R35" s="20" t="str">
        <f>IF(真值表!S34=1,$P35&amp;"+","")</f>
        <v/>
      </c>
      <c r="S35" s="20" t="str">
        <f>IF(真值表!T34=1,$P35&amp;"+","")</f>
        <v/>
      </c>
      <c r="T35" s="20" t="str">
        <f>IF(真值表!U34=1,$P35&amp;"+","")</f>
        <v/>
      </c>
      <c r="U35" s="20" t="str">
        <f>IF(真值表!V34=1,$P35&amp;"+","")</f>
        <v/>
      </c>
      <c r="V35" s="20" t="str">
        <f>IF(真值表!W34=1,$P35&amp;"+","")</f>
        <v/>
      </c>
      <c r="W35" s="20" t="str">
        <f>IF(真值表!X34=1,$P35&amp;"+","")</f>
        <v/>
      </c>
      <c r="X35" s="20" t="str">
        <f>IF(真值表!Y34=1,$P35&amp;"+","")</f>
        <v/>
      </c>
      <c r="Y35" s="20" t="str">
        <f>IF(真值表!Z34=1,$P35&amp;"+","")</f>
        <v/>
      </c>
      <c r="Z35" s="20" t="str">
        <f>IF(真值表!AA34=1,$P35&amp;"+","")</f>
        <v/>
      </c>
      <c r="AA35" s="20" t="str">
        <f>IF(真值表!AB34=1,$P35&amp;"+","")</f>
        <v/>
      </c>
      <c r="AB35" s="20" t="str">
        <f>IF(真值表!AC34=1,$P35&amp;"+","")</f>
        <v/>
      </c>
      <c r="AC35" s="20" t="str">
        <f>IF(真值表!AD34=1,$P35&amp;"+","")</f>
        <v/>
      </c>
      <c r="AD35" s="20" t="str">
        <f>IF(真值表!AE34=1,$P35&amp;"+","")</f>
        <v/>
      </c>
      <c r="AE35" s="20" t="str">
        <f>IF(真值表!AF34=1,$P35&amp;"+","")</f>
        <v/>
      </c>
      <c r="AF35" s="20" t="str">
        <f>IF(真值表!AG34=1,$P35&amp;"+","")</f>
        <v/>
      </c>
      <c r="AG35" s="20" t="str">
        <f>IF(真值表!AH34=1,$P35&amp;"+","")</f>
        <v/>
      </c>
      <c r="AH35" s="20" t="str">
        <f>IF(真值表!AI34=1,$P35&amp;"+","")</f>
        <v/>
      </c>
      <c r="AI35" s="20" t="str">
        <f>IF(真值表!AJ34=1,$P35&amp;"+","")</f>
        <v/>
      </c>
      <c r="AJ35" s="20" t="str">
        <f>IF(真值表!AK34=1,$P35&amp;"+","")</f>
        <v/>
      </c>
      <c r="AK35" s="20" t="str">
        <f>IF(真值表!AL34=1,$P35&amp;"+","")</f>
        <v/>
      </c>
      <c r="AL35" s="20" t="str">
        <f>IF(真值表!AM34=1,$P35&amp;"+","")</f>
        <v/>
      </c>
      <c r="AM35" s="20" t="str">
        <f>IF(真值表!AN34=1,$P35&amp;"+","")</f>
        <v/>
      </c>
      <c r="AN35" s="20" t="str">
        <f>IF(真值表!AO34=1,$P35&amp;"+","")</f>
        <v/>
      </c>
    </row>
    <row r="36" spans="1:40" ht="16.5" x14ac:dyDescent="0.3">
      <c r="A36" s="24" t="str">
        <f>IF(真值表!B35&lt;&gt;"",真值表!B35,"")</f>
        <v/>
      </c>
      <c r="B36" s="25" t="str">
        <f>IF(真值表!C35&lt;&gt;"",真值表!C35,"")</f>
        <v/>
      </c>
      <c r="C36" s="26" t="str">
        <f>IF(真值表!D35&lt;&gt;"",真值表!D35,"")</f>
        <v/>
      </c>
      <c r="D36" s="27" t="str">
        <f>IF(真值表!E35=1," "&amp;真值表!E$1&amp;"&amp;",IF(真值表!E35=0,"~"&amp;真值表!E$1&amp;"&amp;",""))</f>
        <v/>
      </c>
      <c r="E36" s="27" t="str">
        <f>IF(真值表!F35=1," "&amp;真值表!F$1&amp;"&amp;",IF(真值表!F35=0,"~"&amp;真值表!F$1&amp;"&amp;",""))</f>
        <v/>
      </c>
      <c r="F36" s="27" t="str">
        <f>IF(真值表!G35=1," "&amp;真值表!G$1&amp;"&amp;",IF(真值表!G35=0,"~"&amp;真值表!G$1&amp;"&amp;",""))</f>
        <v/>
      </c>
      <c r="G36" s="27" t="str">
        <f>IF(真值表!H35=1," "&amp;真值表!H$1&amp;"&amp;",IF(真值表!H35=0,"~"&amp;真值表!H$1&amp;"&amp;",""))</f>
        <v/>
      </c>
      <c r="H36" s="27" t="str">
        <f>IF(真值表!I35=1," "&amp;真值表!I$1&amp;"&amp;",IF(真值表!I35=0,"~"&amp;真值表!I$1&amp;"&amp;",""))</f>
        <v/>
      </c>
      <c r="I36" s="27" t="str">
        <f>IF(真值表!J35=1," "&amp;真值表!J$1&amp;"&amp;",IF(真值表!J35=0,"~"&amp;真值表!J$1&amp;"&amp;",""))</f>
        <v/>
      </c>
      <c r="J36" s="29" t="str">
        <f>IF(真值表!K35=1," "&amp;真值表!K$1&amp;"&amp;",IF(真值表!K35=0,"~"&amp;真值表!K$1&amp;"&amp;",""))</f>
        <v/>
      </c>
      <c r="K36" s="29" t="str">
        <f>IF(真值表!L35=1," "&amp;真值表!L$1&amp;"&amp;",IF(真值表!L35=0,"~"&amp;真值表!L$1&amp;"&amp;",""))</f>
        <v/>
      </c>
      <c r="L36" s="29" t="str">
        <f>IF(真值表!M35=1," "&amp;真值表!M$1&amp;"&amp;",IF(真值表!M35=0,"~"&amp;真值表!M$1&amp;"&amp;",""))</f>
        <v/>
      </c>
      <c r="M36" s="29" t="str">
        <f>IF(真值表!N35=1," "&amp;真值表!N$1&amp;"&amp;",IF(真值表!N35=0,"~"&amp;真值表!N$1&amp;"&amp;",""))</f>
        <v/>
      </c>
      <c r="N36" s="29" t="str">
        <f>IF(真值表!O35=1," "&amp;真值表!O$1&amp;"&amp;",IF(真值表!O35=0,"~"&amp;真值表!O$1&amp;"&amp;",""))</f>
        <v/>
      </c>
      <c r="O36" s="29" t="str">
        <f>IF(真值表!P35=1," "&amp;真值表!P$1&amp;"&amp;",IF(真值表!P35=0,"~"&amp;真值表!P$1&amp;"&amp;",""))</f>
        <v/>
      </c>
      <c r="P36" s="68" t="str">
        <f t="shared" si="1"/>
        <v/>
      </c>
      <c r="Q36" s="64" t="str">
        <f>IF(真值表!R35=1,$P36&amp;"+","")</f>
        <v/>
      </c>
      <c r="R36" s="24" t="str">
        <f>IF(真值表!S35=1,$P36&amp;"+","")</f>
        <v/>
      </c>
      <c r="S36" s="24" t="str">
        <f>IF(真值表!T35=1,$P36&amp;"+","")</f>
        <v/>
      </c>
      <c r="T36" s="24" t="str">
        <f>IF(真值表!U35=1,$P36&amp;"+","")</f>
        <v/>
      </c>
      <c r="U36" s="24" t="str">
        <f>IF(真值表!V35=1,$P36&amp;"+","")</f>
        <v/>
      </c>
      <c r="V36" s="24" t="str">
        <f>IF(真值表!W35=1,$P36&amp;"+","")</f>
        <v/>
      </c>
      <c r="W36" s="24" t="str">
        <f>IF(真值表!X35=1,$P36&amp;"+","")</f>
        <v/>
      </c>
      <c r="X36" s="24" t="str">
        <f>IF(真值表!Y35=1,$P36&amp;"+","")</f>
        <v/>
      </c>
      <c r="Y36" s="24" t="str">
        <f>IF(真值表!Z35=1,$P36&amp;"+","")</f>
        <v/>
      </c>
      <c r="Z36" s="24" t="str">
        <f>IF(真值表!AA35=1,$P36&amp;"+","")</f>
        <v/>
      </c>
      <c r="AA36" s="24" t="str">
        <f>IF(真值表!AB35=1,$P36&amp;"+","")</f>
        <v/>
      </c>
      <c r="AB36" s="24" t="str">
        <f>IF(真值表!AC35=1,$P36&amp;"+","")</f>
        <v/>
      </c>
      <c r="AC36" s="24" t="str">
        <f>IF(真值表!AD35=1,$P36&amp;"+","")</f>
        <v/>
      </c>
      <c r="AD36" s="24" t="str">
        <f>IF(真值表!AE35=1,$P36&amp;"+","")</f>
        <v/>
      </c>
      <c r="AE36" s="24" t="str">
        <f>IF(真值表!AF35=1,$P36&amp;"+","")</f>
        <v/>
      </c>
      <c r="AF36" s="24" t="str">
        <f>IF(真值表!AG35=1,$P36&amp;"+","")</f>
        <v/>
      </c>
      <c r="AG36" s="24" t="str">
        <f>IF(真值表!AH35=1,$P36&amp;"+","")</f>
        <v/>
      </c>
      <c r="AH36" s="24" t="str">
        <f>IF(真值表!AI35=1,$P36&amp;"+","")</f>
        <v/>
      </c>
      <c r="AI36" s="24" t="str">
        <f>IF(真值表!AJ35=1,$P36&amp;"+","")</f>
        <v/>
      </c>
      <c r="AJ36" s="24" t="str">
        <f>IF(真值表!AK35=1,$P36&amp;"+","")</f>
        <v/>
      </c>
      <c r="AK36" s="24" t="str">
        <f>IF(真值表!AL35=1,$P36&amp;"+","")</f>
        <v/>
      </c>
      <c r="AL36" s="24" t="str">
        <f>IF(真值表!AM35=1,$P36&amp;"+","")</f>
        <v/>
      </c>
      <c r="AM36" s="24" t="str">
        <f>IF(真值表!AN35=1,$P36&amp;"+","")</f>
        <v/>
      </c>
      <c r="AN36" s="24" t="str">
        <f>IF(真值表!AO35=1,$P36&amp;"+","")</f>
        <v/>
      </c>
    </row>
    <row r="37" spans="1:40" ht="16.5" x14ac:dyDescent="0.3">
      <c r="A37" s="20" t="str">
        <f>IF(真值表!B36&lt;&gt;"",真值表!B36,"")</f>
        <v/>
      </c>
      <c r="B37" s="21" t="str">
        <f>IF(真值表!C36&lt;&gt;"",真值表!C36,"")</f>
        <v/>
      </c>
      <c r="C37" s="22" t="str">
        <f>IF(真值表!D36&lt;&gt;"",真值表!D36,"")</f>
        <v/>
      </c>
      <c r="D37" s="23" t="str">
        <f>IF(真值表!E36=1," "&amp;真值表!E$1&amp;"&amp;",IF(真值表!E36=0,"~"&amp;真值表!E$1&amp;"&amp;",""))</f>
        <v/>
      </c>
      <c r="E37" s="23" t="str">
        <f>IF(真值表!F36=1," "&amp;真值表!F$1&amp;"&amp;",IF(真值表!F36=0,"~"&amp;真值表!F$1&amp;"&amp;",""))</f>
        <v/>
      </c>
      <c r="F37" s="23" t="str">
        <f>IF(真值表!G36=1," "&amp;真值表!G$1&amp;"&amp;",IF(真值表!G36=0,"~"&amp;真值表!G$1&amp;"&amp;",""))</f>
        <v/>
      </c>
      <c r="G37" s="23" t="str">
        <f>IF(真值表!H36=1," "&amp;真值表!H$1&amp;"&amp;",IF(真值表!H36=0,"~"&amp;真值表!H$1&amp;"&amp;",""))</f>
        <v/>
      </c>
      <c r="H37" s="23" t="str">
        <f>IF(真值表!I36=1," "&amp;真值表!I$1&amp;"&amp;",IF(真值表!I36=0,"~"&amp;真值表!I$1&amp;"&amp;",""))</f>
        <v/>
      </c>
      <c r="I37" s="23" t="str">
        <f>IF(真值表!J36=1," "&amp;真值表!J$1&amp;"&amp;",IF(真值表!J36=0,"~"&amp;真值表!J$1&amp;"&amp;",""))</f>
        <v/>
      </c>
      <c r="J37" s="28" t="str">
        <f>IF(真值表!K36=1," "&amp;真值表!K$1&amp;"&amp;",IF(真值表!K36=0,"~"&amp;真值表!K$1&amp;"&amp;",""))</f>
        <v/>
      </c>
      <c r="K37" s="28" t="str">
        <f>IF(真值表!L36=1," "&amp;真值表!L$1&amp;"&amp;",IF(真值表!L36=0,"~"&amp;真值表!L$1&amp;"&amp;",""))</f>
        <v/>
      </c>
      <c r="L37" s="28" t="str">
        <f>IF(真值表!M36=1," "&amp;真值表!M$1&amp;"&amp;",IF(真值表!M36=0,"~"&amp;真值表!M$1&amp;"&amp;",""))</f>
        <v/>
      </c>
      <c r="M37" s="28" t="str">
        <f>IF(真值表!N36=1," "&amp;真值表!N$1&amp;"&amp;",IF(真值表!N36=0,"~"&amp;真值表!N$1&amp;"&amp;",""))</f>
        <v/>
      </c>
      <c r="N37" s="28" t="str">
        <f>IF(真值表!O36=1," "&amp;真值表!O$1&amp;"&amp;",IF(真值表!O36=0,"~"&amp;真值表!O$1&amp;"&amp;",""))</f>
        <v/>
      </c>
      <c r="O37" s="28" t="str">
        <f>IF(真值表!P36=1," "&amp;真值表!P$1&amp;"&amp;",IF(真值表!P36=0,"~"&amp;真值表!P$1&amp;"&amp;",""))</f>
        <v/>
      </c>
      <c r="P37" s="69" t="str">
        <f t="shared" si="1"/>
        <v/>
      </c>
      <c r="Q37" s="65" t="str">
        <f>IF(真值表!R36=1,$P37&amp;"+","")</f>
        <v/>
      </c>
      <c r="R37" s="20" t="str">
        <f>IF(真值表!S36=1,$P37&amp;"+","")</f>
        <v/>
      </c>
      <c r="S37" s="20" t="str">
        <f>IF(真值表!T36=1,$P37&amp;"+","")</f>
        <v/>
      </c>
      <c r="T37" s="20" t="str">
        <f>IF(真值表!U36=1,$P37&amp;"+","")</f>
        <v/>
      </c>
      <c r="U37" s="20" t="str">
        <f>IF(真值表!V36=1,$P37&amp;"+","")</f>
        <v/>
      </c>
      <c r="V37" s="20" t="str">
        <f>IF(真值表!W36=1,$P37&amp;"+","")</f>
        <v/>
      </c>
      <c r="W37" s="20" t="str">
        <f>IF(真值表!X36=1,$P37&amp;"+","")</f>
        <v/>
      </c>
      <c r="X37" s="20" t="str">
        <f>IF(真值表!Y36=1,$P37&amp;"+","")</f>
        <v/>
      </c>
      <c r="Y37" s="20" t="str">
        <f>IF(真值表!Z36=1,$P37&amp;"+","")</f>
        <v/>
      </c>
      <c r="Z37" s="20" t="str">
        <f>IF(真值表!AA36=1,$P37&amp;"+","")</f>
        <v/>
      </c>
      <c r="AA37" s="20" t="str">
        <f>IF(真值表!AB36=1,$P37&amp;"+","")</f>
        <v/>
      </c>
      <c r="AB37" s="20" t="str">
        <f>IF(真值表!AC36=1,$P37&amp;"+","")</f>
        <v/>
      </c>
      <c r="AC37" s="20" t="str">
        <f>IF(真值表!AD36=1,$P37&amp;"+","")</f>
        <v/>
      </c>
      <c r="AD37" s="20" t="str">
        <f>IF(真值表!AE36=1,$P37&amp;"+","")</f>
        <v/>
      </c>
      <c r="AE37" s="20" t="str">
        <f>IF(真值表!AF36=1,$P37&amp;"+","")</f>
        <v/>
      </c>
      <c r="AF37" s="20" t="str">
        <f>IF(真值表!AG36=1,$P37&amp;"+","")</f>
        <v/>
      </c>
      <c r="AG37" s="20" t="str">
        <f>IF(真值表!AH36=1,$P37&amp;"+","")</f>
        <v/>
      </c>
      <c r="AH37" s="20" t="str">
        <f>IF(真值表!AI36=1,$P37&amp;"+","")</f>
        <v/>
      </c>
      <c r="AI37" s="20" t="str">
        <f>IF(真值表!AJ36=1,$P37&amp;"+","")</f>
        <v/>
      </c>
      <c r="AJ37" s="20" t="str">
        <f>IF(真值表!AK36=1,$P37&amp;"+","")</f>
        <v/>
      </c>
      <c r="AK37" s="20" t="str">
        <f>IF(真值表!AL36=1,$P37&amp;"+","")</f>
        <v/>
      </c>
      <c r="AL37" s="20" t="str">
        <f>IF(真值表!AM36=1,$P37&amp;"+","")</f>
        <v/>
      </c>
      <c r="AM37" s="20" t="str">
        <f>IF(真值表!AN36=1,$P37&amp;"+","")</f>
        <v/>
      </c>
      <c r="AN37" s="20" t="str">
        <f>IF(真值表!AO36=1,$P37&amp;"+","")</f>
        <v/>
      </c>
    </row>
    <row r="38" spans="1:40" ht="16.5" x14ac:dyDescent="0.3">
      <c r="A38" s="24" t="str">
        <f>IF(真值表!B37&lt;&gt;"",真值表!B37,"")</f>
        <v/>
      </c>
      <c r="B38" s="25" t="str">
        <f>IF(真值表!C37&lt;&gt;"",真值表!C37,"")</f>
        <v/>
      </c>
      <c r="C38" s="26" t="str">
        <f>IF(真值表!D37&lt;&gt;"",真值表!D37,"")</f>
        <v/>
      </c>
      <c r="D38" s="27" t="str">
        <f>IF(真值表!E37=1," "&amp;真值表!E$1&amp;"&amp;",IF(真值表!E37=0,"~"&amp;真值表!E$1&amp;"&amp;",""))</f>
        <v/>
      </c>
      <c r="E38" s="27" t="str">
        <f>IF(真值表!F37=1," "&amp;真值表!F$1&amp;"&amp;",IF(真值表!F37=0,"~"&amp;真值表!F$1&amp;"&amp;",""))</f>
        <v/>
      </c>
      <c r="F38" s="27" t="str">
        <f>IF(真值表!G37=1," "&amp;真值表!G$1&amp;"&amp;",IF(真值表!G37=0,"~"&amp;真值表!G$1&amp;"&amp;",""))</f>
        <v/>
      </c>
      <c r="G38" s="27" t="str">
        <f>IF(真值表!H37=1," "&amp;真值表!H$1&amp;"&amp;",IF(真值表!H37=0,"~"&amp;真值表!H$1&amp;"&amp;",""))</f>
        <v/>
      </c>
      <c r="H38" s="27" t="str">
        <f>IF(真值表!I37=1," "&amp;真值表!I$1&amp;"&amp;",IF(真值表!I37=0,"~"&amp;真值表!I$1&amp;"&amp;",""))</f>
        <v/>
      </c>
      <c r="I38" s="27" t="str">
        <f>IF(真值表!J37=1," "&amp;真值表!J$1&amp;"&amp;",IF(真值表!J37=0,"~"&amp;真值表!J$1&amp;"&amp;",""))</f>
        <v/>
      </c>
      <c r="J38" s="29" t="str">
        <f>IF(真值表!K37=1," "&amp;真值表!K$1&amp;"&amp;",IF(真值表!K37=0,"~"&amp;真值表!K$1&amp;"&amp;",""))</f>
        <v/>
      </c>
      <c r="K38" s="29" t="str">
        <f>IF(真值表!L37=1," "&amp;真值表!L$1&amp;"&amp;",IF(真值表!L37=0,"~"&amp;真值表!L$1&amp;"&amp;",""))</f>
        <v/>
      </c>
      <c r="L38" s="29" t="str">
        <f>IF(真值表!M37=1," "&amp;真值表!M$1&amp;"&amp;",IF(真值表!M37=0,"~"&amp;真值表!M$1&amp;"&amp;",""))</f>
        <v/>
      </c>
      <c r="M38" s="29" t="str">
        <f>IF(真值表!N37=1," "&amp;真值表!N$1&amp;"&amp;",IF(真值表!N37=0,"~"&amp;真值表!N$1&amp;"&amp;",""))</f>
        <v/>
      </c>
      <c r="N38" s="29" t="str">
        <f>IF(真值表!O37=1," "&amp;真值表!O$1&amp;"&amp;",IF(真值表!O37=0,"~"&amp;真值表!O$1&amp;"&amp;",""))</f>
        <v/>
      </c>
      <c r="O38" s="29" t="str">
        <f>IF(真值表!P37=1," "&amp;真值表!P$1&amp;"&amp;",IF(真值表!P37=0,"~"&amp;真值表!P$1&amp;"&amp;",""))</f>
        <v/>
      </c>
      <c r="P38" s="68" t="str">
        <f t="shared" si="1"/>
        <v/>
      </c>
      <c r="Q38" s="64" t="str">
        <f>IF(真值表!R37=1,$P38&amp;"+","")</f>
        <v/>
      </c>
      <c r="R38" s="24" t="str">
        <f>IF(真值表!S37=1,$P38&amp;"+","")</f>
        <v/>
      </c>
      <c r="S38" s="24" t="str">
        <f>IF(真值表!T37=1,$P38&amp;"+","")</f>
        <v/>
      </c>
      <c r="T38" s="24" t="str">
        <f>IF(真值表!U37=1,$P38&amp;"+","")</f>
        <v/>
      </c>
      <c r="U38" s="24" t="str">
        <f>IF(真值表!V37=1,$P38&amp;"+","")</f>
        <v/>
      </c>
      <c r="V38" s="24" t="str">
        <f>IF(真值表!W37=1,$P38&amp;"+","")</f>
        <v/>
      </c>
      <c r="W38" s="24" t="str">
        <f>IF(真值表!X37=1,$P38&amp;"+","")</f>
        <v/>
      </c>
      <c r="X38" s="24" t="str">
        <f>IF(真值表!Y37=1,$P38&amp;"+","")</f>
        <v/>
      </c>
      <c r="Y38" s="24" t="str">
        <f>IF(真值表!Z37=1,$P38&amp;"+","")</f>
        <v/>
      </c>
      <c r="Z38" s="24" t="str">
        <f>IF(真值表!AA37=1,$P38&amp;"+","")</f>
        <v/>
      </c>
      <c r="AA38" s="24" t="str">
        <f>IF(真值表!AB37=1,$P38&amp;"+","")</f>
        <v/>
      </c>
      <c r="AB38" s="24" t="str">
        <f>IF(真值表!AC37=1,$P38&amp;"+","")</f>
        <v/>
      </c>
      <c r="AC38" s="24" t="str">
        <f>IF(真值表!AD37=1,$P38&amp;"+","")</f>
        <v/>
      </c>
      <c r="AD38" s="24" t="str">
        <f>IF(真值表!AE37=1,$P38&amp;"+","")</f>
        <v/>
      </c>
      <c r="AE38" s="24" t="str">
        <f>IF(真值表!AF37=1,$P38&amp;"+","")</f>
        <v/>
      </c>
      <c r="AF38" s="24" t="str">
        <f>IF(真值表!AG37=1,$P38&amp;"+","")</f>
        <v/>
      </c>
      <c r="AG38" s="24" t="str">
        <f>IF(真值表!AH37=1,$P38&amp;"+","")</f>
        <v/>
      </c>
      <c r="AH38" s="24" t="str">
        <f>IF(真值表!AI37=1,$P38&amp;"+","")</f>
        <v/>
      </c>
      <c r="AI38" s="24" t="str">
        <f>IF(真值表!AJ37=1,$P38&amp;"+","")</f>
        <v/>
      </c>
      <c r="AJ38" s="24" t="str">
        <f>IF(真值表!AK37=1,$P38&amp;"+","")</f>
        <v/>
      </c>
      <c r="AK38" s="24" t="str">
        <f>IF(真值表!AL37=1,$P38&amp;"+","")</f>
        <v/>
      </c>
      <c r="AL38" s="24" t="str">
        <f>IF(真值表!AM37=1,$P38&amp;"+","")</f>
        <v/>
      </c>
      <c r="AM38" s="24" t="str">
        <f>IF(真值表!AN37=1,$P38&amp;"+","")</f>
        <v/>
      </c>
      <c r="AN38" s="24" t="str">
        <f>IF(真值表!AO37=1,$P38&amp;"+","")</f>
        <v/>
      </c>
    </row>
    <row r="39" spans="1:40" ht="16.5" x14ac:dyDescent="0.3">
      <c r="A39" s="20" t="str">
        <f>IF(真值表!B38&lt;&gt;"",真值表!B38,"")</f>
        <v/>
      </c>
      <c r="B39" s="21" t="str">
        <f>IF(真值表!C38&lt;&gt;"",真值表!C38,"")</f>
        <v/>
      </c>
      <c r="C39" s="22" t="str">
        <f>IF(真值表!D38&lt;&gt;"",真值表!D38,"")</f>
        <v/>
      </c>
      <c r="D39" s="23" t="str">
        <f>IF(真值表!E38=1," "&amp;真值表!E$1&amp;"&amp;",IF(真值表!E38=0,"~"&amp;真值表!E$1&amp;"&amp;",""))</f>
        <v/>
      </c>
      <c r="E39" s="23" t="str">
        <f>IF(真值表!F38=1," "&amp;真值表!F$1&amp;"&amp;",IF(真值表!F38=0,"~"&amp;真值表!F$1&amp;"&amp;",""))</f>
        <v/>
      </c>
      <c r="F39" s="23" t="str">
        <f>IF(真值表!G38=1," "&amp;真值表!G$1&amp;"&amp;",IF(真值表!G38=0,"~"&amp;真值表!G$1&amp;"&amp;",""))</f>
        <v/>
      </c>
      <c r="G39" s="23" t="str">
        <f>IF(真值表!H38=1," "&amp;真值表!H$1&amp;"&amp;",IF(真值表!H38=0,"~"&amp;真值表!H$1&amp;"&amp;",""))</f>
        <v/>
      </c>
      <c r="H39" s="23" t="str">
        <f>IF(真值表!I38=1," "&amp;真值表!I$1&amp;"&amp;",IF(真值表!I38=0,"~"&amp;真值表!I$1&amp;"&amp;",""))</f>
        <v/>
      </c>
      <c r="I39" s="23" t="str">
        <f>IF(真值表!J38=1," "&amp;真值表!J$1&amp;"&amp;",IF(真值表!J38=0,"~"&amp;真值表!J$1&amp;"&amp;",""))</f>
        <v/>
      </c>
      <c r="J39" s="28" t="str">
        <f>IF(真值表!K38=1," "&amp;真值表!K$1&amp;"&amp;",IF(真值表!K38=0,"~"&amp;真值表!K$1&amp;"&amp;",""))</f>
        <v/>
      </c>
      <c r="K39" s="28" t="str">
        <f>IF(真值表!L38=1," "&amp;真值表!L$1&amp;"&amp;",IF(真值表!L38=0,"~"&amp;真值表!L$1&amp;"&amp;",""))</f>
        <v/>
      </c>
      <c r="L39" s="28" t="str">
        <f>IF(真值表!M38=1," "&amp;真值表!M$1&amp;"&amp;",IF(真值表!M38=0,"~"&amp;真值表!M$1&amp;"&amp;",""))</f>
        <v/>
      </c>
      <c r="M39" s="28" t="str">
        <f>IF(真值表!N38=1," "&amp;真值表!N$1&amp;"&amp;",IF(真值表!N38=0,"~"&amp;真值表!N$1&amp;"&amp;",""))</f>
        <v/>
      </c>
      <c r="N39" s="28" t="str">
        <f>IF(真值表!O38=1," "&amp;真值表!O$1&amp;"&amp;",IF(真值表!O38=0,"~"&amp;真值表!O$1&amp;"&amp;",""))</f>
        <v/>
      </c>
      <c r="O39" s="28" t="str">
        <f>IF(真值表!P38=1," "&amp;真值表!P$1&amp;"&amp;",IF(真值表!P38=0,"~"&amp;真值表!P$1&amp;"&amp;",""))</f>
        <v/>
      </c>
      <c r="P39" s="69" t="str">
        <f t="shared" si="1"/>
        <v/>
      </c>
      <c r="Q39" s="65" t="str">
        <f>IF(真值表!R38=1,$P39&amp;"+","")</f>
        <v/>
      </c>
      <c r="R39" s="20" t="str">
        <f>IF(真值表!S38=1,$P39&amp;"+","")</f>
        <v/>
      </c>
      <c r="S39" s="20" t="str">
        <f>IF(真值表!T38=1,$P39&amp;"+","")</f>
        <v/>
      </c>
      <c r="T39" s="20" t="str">
        <f>IF(真值表!U38=1,$P39&amp;"+","")</f>
        <v/>
      </c>
      <c r="U39" s="20" t="str">
        <f>IF(真值表!V38=1,$P39&amp;"+","")</f>
        <v/>
      </c>
      <c r="V39" s="20" t="str">
        <f>IF(真值表!W38=1,$P39&amp;"+","")</f>
        <v/>
      </c>
      <c r="W39" s="20" t="str">
        <f>IF(真值表!X38=1,$P39&amp;"+","")</f>
        <v/>
      </c>
      <c r="X39" s="20" t="str">
        <f>IF(真值表!Y38=1,$P39&amp;"+","")</f>
        <v/>
      </c>
      <c r="Y39" s="20" t="str">
        <f>IF(真值表!Z38=1,$P39&amp;"+","")</f>
        <v/>
      </c>
      <c r="Z39" s="20" t="str">
        <f>IF(真值表!AA38=1,$P39&amp;"+","")</f>
        <v/>
      </c>
      <c r="AA39" s="20" t="str">
        <f>IF(真值表!AB38=1,$P39&amp;"+","")</f>
        <v/>
      </c>
      <c r="AB39" s="20" t="str">
        <f>IF(真值表!AC38=1,$P39&amp;"+","")</f>
        <v/>
      </c>
      <c r="AC39" s="20" t="str">
        <f>IF(真值表!AD38=1,$P39&amp;"+","")</f>
        <v/>
      </c>
      <c r="AD39" s="20" t="str">
        <f>IF(真值表!AE38=1,$P39&amp;"+","")</f>
        <v/>
      </c>
      <c r="AE39" s="20" t="str">
        <f>IF(真值表!AF38=1,$P39&amp;"+","")</f>
        <v/>
      </c>
      <c r="AF39" s="20" t="str">
        <f>IF(真值表!AG38=1,$P39&amp;"+","")</f>
        <v/>
      </c>
      <c r="AG39" s="20" t="str">
        <f>IF(真值表!AH38=1,$P39&amp;"+","")</f>
        <v/>
      </c>
      <c r="AH39" s="20" t="str">
        <f>IF(真值表!AI38=1,$P39&amp;"+","")</f>
        <v/>
      </c>
      <c r="AI39" s="20" t="str">
        <f>IF(真值表!AJ38=1,$P39&amp;"+","")</f>
        <v/>
      </c>
      <c r="AJ39" s="20" t="str">
        <f>IF(真值表!AK38=1,$P39&amp;"+","")</f>
        <v/>
      </c>
      <c r="AK39" s="20" t="str">
        <f>IF(真值表!AL38=1,$P39&amp;"+","")</f>
        <v/>
      </c>
      <c r="AL39" s="20" t="str">
        <f>IF(真值表!AM38=1,$P39&amp;"+","")</f>
        <v/>
      </c>
      <c r="AM39" s="20" t="str">
        <f>IF(真值表!AN38=1,$P39&amp;"+","")</f>
        <v/>
      </c>
      <c r="AN39" s="20" t="str">
        <f>IF(真值表!AO38=1,$P39&amp;"+","")</f>
        <v/>
      </c>
    </row>
    <row r="40" spans="1:40" ht="16.5" x14ac:dyDescent="0.3">
      <c r="A40" s="24" t="str">
        <f>IF(真值表!B39&lt;&gt;"",真值表!B39,"")</f>
        <v/>
      </c>
      <c r="B40" s="25" t="str">
        <f>IF(真值表!C39&lt;&gt;"",真值表!C39,"")</f>
        <v/>
      </c>
      <c r="C40" s="26" t="str">
        <f>IF(真值表!D39&lt;&gt;"",真值表!D39,"")</f>
        <v/>
      </c>
      <c r="D40" s="27"/>
      <c r="E40" s="27"/>
      <c r="F40" s="27"/>
      <c r="G40" s="27"/>
      <c r="H40" s="27"/>
      <c r="I40" s="27"/>
      <c r="J40" s="29" t="str">
        <f>IF(真值表!K39=1," "&amp;真值表!K$1&amp;"&amp;",IF(真值表!K39=0,"~"&amp;真值表!K$1&amp;"&amp;",""))</f>
        <v/>
      </c>
      <c r="K40" s="29" t="str">
        <f>IF(真值表!L39=1," "&amp;真值表!L$1&amp;"&amp;",IF(真值表!L39=0,"~"&amp;真值表!L$1&amp;"&amp;",""))</f>
        <v/>
      </c>
      <c r="L40" s="29" t="str">
        <f>IF(真值表!M39=1," "&amp;真值表!M$1&amp;"&amp;",IF(真值表!M39=0,"~"&amp;真值表!M$1&amp;"&amp;",""))</f>
        <v/>
      </c>
      <c r="M40" s="29" t="str">
        <f>IF(真值表!N39=1," "&amp;真值表!N$1&amp;"&amp;",IF(真值表!N39=0,"~"&amp;真值表!N$1&amp;"&amp;",""))</f>
        <v/>
      </c>
      <c r="N40" s="29" t="str">
        <f>IF(真值表!O39=1," "&amp;真值表!O$1&amp;"&amp;",IF(真值表!O39=0,"~"&amp;真值表!O$1&amp;"&amp;",""))</f>
        <v/>
      </c>
      <c r="O40" s="29" t="str">
        <f>IF(真值表!P39=1," "&amp;真值表!P$1&amp;"&amp;",IF(真值表!P39=0,"~"&amp;真值表!P$1&amp;"&amp;",""))</f>
        <v/>
      </c>
      <c r="P40" s="68" t="str">
        <f t="shared" si="1"/>
        <v/>
      </c>
      <c r="Q40" s="64" t="str">
        <f>IF(真值表!R39=1,$P40&amp;"+","")</f>
        <v/>
      </c>
      <c r="R40" s="24" t="str">
        <f>IF(真值表!S39=1,$P40&amp;"+","")</f>
        <v/>
      </c>
      <c r="S40" s="24" t="str">
        <f>IF(真值表!T39=1,$P40&amp;"+","")</f>
        <v/>
      </c>
      <c r="T40" s="24" t="str">
        <f>IF(真值表!U39=1,$P40&amp;"+","")</f>
        <v/>
      </c>
      <c r="U40" s="24" t="str">
        <f>IF(真值表!V39=1,$P40&amp;"+","")</f>
        <v/>
      </c>
      <c r="V40" s="24" t="str">
        <f>IF(真值表!W39=1,$P40&amp;"+","")</f>
        <v/>
      </c>
      <c r="W40" s="24" t="str">
        <f>IF(真值表!X39=1,$P40&amp;"+","")</f>
        <v/>
      </c>
      <c r="X40" s="24" t="str">
        <f>IF(真值表!Y39=1,$P40&amp;"+","")</f>
        <v/>
      </c>
      <c r="Y40" s="24" t="str">
        <f>IF(真值表!Z39=1,$P40&amp;"+","")</f>
        <v/>
      </c>
      <c r="Z40" s="24" t="str">
        <f>IF(真值表!AA39=1,$P40&amp;"+","")</f>
        <v/>
      </c>
      <c r="AA40" s="24" t="str">
        <f>IF(真值表!AB39=1,$P40&amp;"+","")</f>
        <v/>
      </c>
      <c r="AB40" s="24" t="str">
        <f>IF(真值表!AC39=1,$P40&amp;"+","")</f>
        <v/>
      </c>
      <c r="AC40" s="24" t="str">
        <f>IF(真值表!AD39=1,$P40&amp;"+","")</f>
        <v/>
      </c>
      <c r="AD40" s="24" t="str">
        <f>IF(真值表!AE39=1,$P40&amp;"+","")</f>
        <v/>
      </c>
      <c r="AE40" s="24" t="str">
        <f>IF(真值表!AF39=1,$P40&amp;"+","")</f>
        <v/>
      </c>
      <c r="AF40" s="24" t="str">
        <f>IF(真值表!AG39=1,$P40&amp;"+","")</f>
        <v/>
      </c>
      <c r="AG40" s="24" t="str">
        <f>IF(真值表!AH39=1,$P40&amp;"+","")</f>
        <v/>
      </c>
      <c r="AH40" s="24" t="str">
        <f>IF(真值表!AI39=1,$P40&amp;"+","")</f>
        <v/>
      </c>
      <c r="AI40" s="24" t="str">
        <f>IF(真值表!AJ39=1,$P40&amp;"+","")</f>
        <v/>
      </c>
      <c r="AJ40" s="24" t="str">
        <f>IF(真值表!AK39=1,$P40&amp;"+","")</f>
        <v/>
      </c>
      <c r="AK40" s="24" t="str">
        <f>IF(真值表!AL39=1,$P40&amp;"+","")</f>
        <v/>
      </c>
      <c r="AL40" s="24" t="str">
        <f>IF(真值表!AM39=1,$P40&amp;"+","")</f>
        <v/>
      </c>
      <c r="AM40" s="24" t="str">
        <f>IF(真值表!AN39=1,$P40&amp;"+","")</f>
        <v/>
      </c>
      <c r="AN40" s="24" t="str">
        <f>IF(真值表!AO39=1,$P40&amp;"+","")</f>
        <v/>
      </c>
    </row>
    <row r="41" spans="1:40" ht="16.5" x14ac:dyDescent="0.3">
      <c r="A41" s="20" t="str">
        <f>IF(真值表!B40&lt;&gt;"",真值表!B40,"")</f>
        <v/>
      </c>
      <c r="B41" s="21" t="str">
        <f>IF(真值表!C40&lt;&gt;"",真值表!C40,"")</f>
        <v/>
      </c>
      <c r="C41" s="22" t="str">
        <f>IF(真值表!D40&lt;&gt;"",真值表!D40,"")</f>
        <v/>
      </c>
      <c r="D41" s="23"/>
      <c r="E41" s="23"/>
      <c r="F41" s="23"/>
      <c r="G41" s="23"/>
      <c r="H41" s="23"/>
      <c r="I41" s="23"/>
      <c r="J41" s="28" t="str">
        <f>IF(真值表!K40=1," "&amp;真值表!K$1&amp;"&amp;",IF(真值表!K40=0,"~"&amp;真值表!K$1&amp;"&amp;",""))</f>
        <v/>
      </c>
      <c r="K41" s="28" t="str">
        <f>IF(真值表!L40=1," "&amp;真值表!L$1&amp;"&amp;",IF(真值表!L40=0,"~"&amp;真值表!L$1&amp;"&amp;",""))</f>
        <v/>
      </c>
      <c r="L41" s="28" t="str">
        <f>IF(真值表!M40=1," "&amp;真值表!M$1&amp;"&amp;",IF(真值表!M40=0,"~"&amp;真值表!M$1&amp;"&amp;",""))</f>
        <v/>
      </c>
      <c r="M41" s="28" t="str">
        <f>IF(真值表!N40=1," "&amp;真值表!N$1&amp;"&amp;",IF(真值表!N40=0,"~"&amp;真值表!N$1&amp;"&amp;",""))</f>
        <v/>
      </c>
      <c r="N41" s="28" t="str">
        <f>IF(真值表!O40=1," "&amp;真值表!O$1&amp;"&amp;",IF(真值表!O40=0,"~"&amp;真值表!O$1&amp;"&amp;",""))</f>
        <v/>
      </c>
      <c r="O41" s="28" t="str">
        <f>IF(真值表!P40=1," "&amp;真值表!P$1&amp;"&amp;",IF(真值表!P40=0,"~"&amp;真值表!P$1&amp;"&amp;",""))</f>
        <v/>
      </c>
      <c r="P41" s="69" t="str">
        <f t="shared" si="1"/>
        <v/>
      </c>
      <c r="Q41" s="65" t="str">
        <f>IF(真值表!R40=1,$P41&amp;"+","")</f>
        <v/>
      </c>
      <c r="R41" s="20" t="str">
        <f>IF(真值表!S40=1,$P41&amp;"+","")</f>
        <v/>
      </c>
      <c r="S41" s="20" t="str">
        <f>IF(真值表!T40=1,$P41&amp;"+","")</f>
        <v/>
      </c>
      <c r="T41" s="20" t="str">
        <f>IF(真值表!U40=1,$P41&amp;"+","")</f>
        <v/>
      </c>
      <c r="U41" s="20" t="str">
        <f>IF(真值表!V40=1,$P41&amp;"+","")</f>
        <v/>
      </c>
      <c r="V41" s="20" t="str">
        <f>IF(真值表!W40=1,$P41&amp;"+","")</f>
        <v/>
      </c>
      <c r="W41" s="20" t="str">
        <f>IF(真值表!X40=1,$P41&amp;"+","")</f>
        <v/>
      </c>
      <c r="X41" s="20" t="str">
        <f>IF(真值表!Y40=1,$P41&amp;"+","")</f>
        <v/>
      </c>
      <c r="Y41" s="20" t="str">
        <f>IF(真值表!Z40=1,$P41&amp;"+","")</f>
        <v/>
      </c>
      <c r="Z41" s="20" t="str">
        <f>IF(真值表!AA40=1,$P41&amp;"+","")</f>
        <v/>
      </c>
      <c r="AA41" s="20" t="str">
        <f>IF(真值表!AB40=1,$P41&amp;"+","")</f>
        <v/>
      </c>
      <c r="AB41" s="20" t="str">
        <f>IF(真值表!AC40=1,$P41&amp;"+","")</f>
        <v/>
      </c>
      <c r="AC41" s="20" t="str">
        <f>IF(真值表!AD40=1,$P41&amp;"+","")</f>
        <v/>
      </c>
      <c r="AD41" s="20" t="str">
        <f>IF(真值表!AE40=1,$P41&amp;"+","")</f>
        <v/>
      </c>
      <c r="AE41" s="20" t="str">
        <f>IF(真值表!AF40=1,$P41&amp;"+","")</f>
        <v/>
      </c>
      <c r="AF41" s="20" t="str">
        <f>IF(真值表!AG40=1,$P41&amp;"+","")</f>
        <v/>
      </c>
      <c r="AG41" s="20" t="str">
        <f>IF(真值表!AH40=1,$P41&amp;"+","")</f>
        <v/>
      </c>
      <c r="AH41" s="20" t="str">
        <f>IF(真值表!AI40=1,$P41&amp;"+","")</f>
        <v/>
      </c>
      <c r="AI41" s="20" t="str">
        <f>IF(真值表!AJ40=1,$P41&amp;"+","")</f>
        <v/>
      </c>
      <c r="AJ41" s="20" t="str">
        <f>IF(真值表!AK40=1,$P41&amp;"+","")</f>
        <v/>
      </c>
      <c r="AK41" s="20" t="str">
        <f>IF(真值表!AL40=1,$P41&amp;"+","")</f>
        <v/>
      </c>
      <c r="AL41" s="20" t="str">
        <f>IF(真值表!AM40=1,$P41&amp;"+","")</f>
        <v/>
      </c>
      <c r="AM41" s="20" t="str">
        <f>IF(真值表!AN40=1,$P41&amp;"+","")</f>
        <v/>
      </c>
      <c r="AN41" s="20" t="str">
        <f>IF(真值表!AO40=1,$P41&amp;"+","")</f>
        <v/>
      </c>
    </row>
    <row r="42" spans="1:40" ht="16.5" x14ac:dyDescent="0.3">
      <c r="A42" s="24" t="str">
        <f>IF(真值表!B41&lt;&gt;"",真值表!B41,"")</f>
        <v/>
      </c>
      <c r="B42" s="25" t="str">
        <f>IF(真值表!C41&lt;&gt;"",真值表!C41,"")</f>
        <v/>
      </c>
      <c r="C42" s="26" t="str">
        <f>IF(真值表!D41&lt;&gt;"",真值表!D41,"")</f>
        <v/>
      </c>
      <c r="D42" s="27"/>
      <c r="E42" s="27"/>
      <c r="F42" s="27"/>
      <c r="G42" s="27"/>
      <c r="H42" s="27"/>
      <c r="I42" s="27"/>
      <c r="J42" s="29" t="str">
        <f>IF(真值表!K41=1," "&amp;真值表!K$1&amp;"&amp;",IF(真值表!K41=0,"~"&amp;真值表!K$1&amp;"&amp;",""))</f>
        <v/>
      </c>
      <c r="K42" s="29" t="str">
        <f>IF(真值表!L41=1," "&amp;真值表!L$1&amp;"&amp;",IF(真值表!L41=0,"~"&amp;真值表!L$1&amp;"&amp;",""))</f>
        <v/>
      </c>
      <c r="L42" s="29" t="str">
        <f>IF(真值表!M41=1," "&amp;真值表!M$1&amp;"&amp;",IF(真值表!M41=0,"~"&amp;真值表!M$1&amp;"&amp;",""))</f>
        <v/>
      </c>
      <c r="M42" s="29" t="str">
        <f>IF(真值表!N41=1," "&amp;真值表!N$1&amp;"&amp;",IF(真值表!N41=0,"~"&amp;真值表!N$1&amp;"&amp;",""))</f>
        <v/>
      </c>
      <c r="N42" s="29" t="str">
        <f>IF(真值表!O41=1," "&amp;真值表!O$1&amp;"&amp;",IF(真值表!O41=0,"~"&amp;真值表!O$1&amp;"&amp;",""))</f>
        <v/>
      </c>
      <c r="O42" s="29" t="str">
        <f>IF(真值表!P41=1," "&amp;真值表!P$1&amp;"&amp;",IF(真值表!P41=0,"~"&amp;真值表!P$1&amp;"&amp;",""))</f>
        <v/>
      </c>
      <c r="P42" s="68" t="str">
        <f t="shared" si="1"/>
        <v/>
      </c>
      <c r="Q42" s="64" t="str">
        <f>IF(真值表!R41=1,$P42&amp;"+","")</f>
        <v/>
      </c>
      <c r="R42" s="24" t="str">
        <f>IF(真值表!S41=1,$P42&amp;"+","")</f>
        <v/>
      </c>
      <c r="S42" s="24" t="str">
        <f>IF(真值表!T41=1,$P42&amp;"+","")</f>
        <v/>
      </c>
      <c r="T42" s="24" t="str">
        <f>IF(真值表!U41=1,$P42&amp;"+","")</f>
        <v/>
      </c>
      <c r="U42" s="24" t="str">
        <f>IF(真值表!V41=1,$P42&amp;"+","")</f>
        <v/>
      </c>
      <c r="V42" s="24" t="str">
        <f>IF(真值表!W41=1,$P42&amp;"+","")</f>
        <v/>
      </c>
      <c r="W42" s="24" t="str">
        <f>IF(真值表!X41=1,$P42&amp;"+","")</f>
        <v/>
      </c>
      <c r="X42" s="24" t="str">
        <f>IF(真值表!Y41=1,$P42&amp;"+","")</f>
        <v/>
      </c>
      <c r="Y42" s="24" t="str">
        <f>IF(真值表!Z41=1,$P42&amp;"+","")</f>
        <v/>
      </c>
      <c r="Z42" s="24" t="str">
        <f>IF(真值表!AA41=1,$P42&amp;"+","")</f>
        <v/>
      </c>
      <c r="AA42" s="24" t="str">
        <f>IF(真值表!AB41=1,$P42&amp;"+","")</f>
        <v/>
      </c>
      <c r="AB42" s="24" t="str">
        <f>IF(真值表!AC41=1,$P42&amp;"+","")</f>
        <v/>
      </c>
      <c r="AC42" s="24" t="str">
        <f>IF(真值表!AD41=1,$P42&amp;"+","")</f>
        <v/>
      </c>
      <c r="AD42" s="24" t="str">
        <f>IF(真值表!AE41=1,$P42&amp;"+","")</f>
        <v/>
      </c>
      <c r="AE42" s="24" t="str">
        <f>IF(真值表!AF41=1,$P42&amp;"+","")</f>
        <v/>
      </c>
      <c r="AF42" s="24" t="str">
        <f>IF(真值表!AG41=1,$P42&amp;"+","")</f>
        <v/>
      </c>
      <c r="AG42" s="24" t="str">
        <f>IF(真值表!AH41=1,$P42&amp;"+","")</f>
        <v/>
      </c>
      <c r="AH42" s="24" t="str">
        <f>IF(真值表!AI41=1,$P42&amp;"+","")</f>
        <v/>
      </c>
      <c r="AI42" s="24" t="str">
        <f>IF(真值表!AJ41=1,$P42&amp;"+","")</f>
        <v/>
      </c>
      <c r="AJ42" s="24" t="str">
        <f>IF(真值表!AK41=1,$P42&amp;"+","")</f>
        <v/>
      </c>
      <c r="AK42" s="24" t="str">
        <f>IF(真值表!AL41=1,$P42&amp;"+","")</f>
        <v/>
      </c>
      <c r="AL42" s="24" t="str">
        <f>IF(真值表!AM41=1,$P42&amp;"+","")</f>
        <v/>
      </c>
      <c r="AM42" s="24" t="str">
        <f>IF(真值表!AN41=1,$P42&amp;"+","")</f>
        <v/>
      </c>
      <c r="AN42" s="24" t="str">
        <f>IF(真值表!AO41=1,$P42&amp;"+","")</f>
        <v/>
      </c>
    </row>
    <row r="43" spans="1:40" hidden="1" x14ac:dyDescent="0.2"/>
    <row r="44" spans="1:40" hidden="1" x14ac:dyDescent="0.2">
      <c r="Q44" s="34" t="str">
        <f>CONCATENATE(Q3,Q4,Q5,Q6,Q7,Q8,Q9,Q10,Q11,Q12,Q13,Q14,Q15,Q16,Q17,Q18,Q19,Q20,Q21,Q22,Q23,Q24,Q25,Q26,Q27,Q28,Q29,Q30,Q31,Q32,Q33,Q34,Q35,Q36,Q37,Q38,Q39,Q40,Q41,Q42)</f>
        <v/>
      </c>
      <c r="R44" s="34" t="str">
        <f t="shared" ref="R44:AN44" si="2">CONCATENATE(R3,R4,R5,R6,R7,R8,R9,R10,R11,R12,R13,R14,R15,R16,R17,R18,R19,R20,R21,R22,R23,R24,R25,R26,R27,R28,R29,R30,R31,R32,R33,R34,R35,R36,R37,R38,R39,R40,R41,R42)</f>
        <v>~OP5&amp;~OP4&amp;~OP3&amp;~OP2&amp;~OP1&amp;~OP0&amp; F5&amp;~F4&amp;~F3&amp;~F2&amp;~F1&amp;~F0+~OP5&amp;~OP4&amp;~OP3&amp;~OP2&amp;~OP1&amp;~OP0&amp; F5&amp;~F4&amp;~F3&amp;~F2&amp;~F1&amp; F0+</v>
      </c>
      <c r="S44" s="34" t="str">
        <f t="shared" si="2"/>
        <v/>
      </c>
      <c r="T44" s="34" t="str">
        <f t="shared" si="2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</v>
      </c>
      <c r="U44" s="34" t="str">
        <f t="shared" si="2"/>
        <v/>
      </c>
      <c r="V44" s="34" t="str">
        <f t="shared" si="2"/>
        <v/>
      </c>
      <c r="W44" s="34" t="str">
        <f t="shared" si="2"/>
        <v/>
      </c>
      <c r="X44" s="34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</v>
      </c>
      <c r="Y44" s="34" t="str">
        <f t="shared" si="2"/>
        <v/>
      </c>
      <c r="Z44" s="34" t="str">
        <f t="shared" si="2"/>
        <v/>
      </c>
      <c r="AA44" s="34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</v>
      </c>
      <c r="AB44" s="34" t="str">
        <f t="shared" si="2"/>
        <v/>
      </c>
      <c r="AC44" s="34" t="str">
        <f t="shared" si="2"/>
        <v/>
      </c>
      <c r="AD44" s="34" t="str">
        <f t="shared" si="2"/>
        <v/>
      </c>
      <c r="AE44" s="34" t="str">
        <f t="shared" si="2"/>
        <v/>
      </c>
      <c r="AF44" s="34" t="str">
        <f t="shared" si="2"/>
        <v/>
      </c>
      <c r="AG44" s="34" t="str">
        <f t="shared" si="2"/>
        <v/>
      </c>
      <c r="AH44" s="34" t="str">
        <f t="shared" si="2"/>
        <v/>
      </c>
      <c r="AI44" s="34" t="str">
        <f t="shared" si="2"/>
        <v/>
      </c>
      <c r="AJ44" s="34" t="str">
        <f t="shared" si="2"/>
        <v/>
      </c>
      <c r="AK44" s="34" t="str">
        <f t="shared" si="2"/>
        <v/>
      </c>
      <c r="AL44" s="34" t="str">
        <f t="shared" si="2"/>
        <v/>
      </c>
      <c r="AM44" s="34" t="str">
        <f t="shared" si="2"/>
        <v/>
      </c>
      <c r="AN44" s="34" t="str">
        <f t="shared" si="2"/>
        <v/>
      </c>
    </row>
  </sheetData>
  <protectedRanges>
    <protectedRange sqref="A2:C2" name="区域1" securityDescriptor=""/>
  </protectedRanges>
  <phoneticPr fontId="27" type="noConversion"/>
  <conditionalFormatting sqref="P2 Q43:AN1048576">
    <cfRule type="cellIs" dxfId="5" priority="16" operator="equal">
      <formula>1</formula>
    </cfRule>
  </conditionalFormatting>
  <conditionalFormatting sqref="Q2:AF2">
    <cfRule type="cellIs" dxfId="4" priority="20" operator="equal">
      <formula>1</formula>
    </cfRule>
  </conditionalFormatting>
  <conditionalFormatting sqref="AG2:AJ2">
    <cfRule type="cellIs" dxfId="3" priority="18" operator="equal">
      <formula>1</formula>
    </cfRule>
  </conditionalFormatting>
  <conditionalFormatting sqref="AM2:AN2">
    <cfRule type="cellIs" dxfId="2" priority="15" operator="equal">
      <formula>1</formula>
    </cfRule>
  </conditionalFormatting>
  <conditionalFormatting sqref="AL2">
    <cfRule type="cellIs" dxfId="1" priority="12" operator="equal">
      <formula>1</formula>
    </cfRule>
  </conditionalFormatting>
  <conditionalFormatting sqref="AK2">
    <cfRule type="cellIs" dxfId="0" priority="11" operator="equal">
      <formula>1</formula>
    </cfRule>
  </conditionalFormatting>
  <dataValidations count="10">
    <dataValidation allowBlank="1" showInputMessage="1" showErrorMessage="1" promptTitle="指令描述符" prompt="指令助记符" sqref="A2"/>
    <dataValidation allowBlank="1" showInputMessage="1" showErrorMessage="1" promptTitle="OpCode(10进制)" prompt="输入MIPS指令字的OpCode的十进制数，后续隐藏列会自动生成OpCode字段6位的二进制位" sqref="B2"/>
    <dataValidation allowBlank="1" showInputMessage="1" showErrorMessage="1" promptTitle="FUNC(十进制)" prompt="输入MIPS指令字的Func字段的10进制数，无Func字段填&quot;X&quot;，后续隐藏列会自动生成Func字段6位的二进制位" sqref="C2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F45:AF1048576 AF43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43:Q1048576 R43:T43 R45:T1048576 R44:AN44"/>
    <dataValidation allowBlank="1" showInputMessage="1" showErrorMessage="1" promptTitle="用户自定义控制信号" prompt="可直接将前列公式复制过来即可" sqref="AG45:AN1048576 AG43:AN43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U45:AE1048576 U43:AE43"/>
    <dataValidation allowBlank="1" showInputMessage="1" showErrorMessage="1" promptTitle="逻辑表达式最小项" prompt="当前指令Opcode以及Func字段的逻辑表达式" sqref="P2:P1048576"/>
    <dataValidation allowBlank="1" showInputMessage="1" showErrorMessage="1" promptTitle="最终逻辑表达式" prompt="蓝色单元格中是对应信号的最终逻辑表达式，直接复制到Logisim中，然后利用最小项进行化简即可生成电路" sqref="P1:AN1"/>
    <dataValidation allowBlank="1" showInputMessage="1" showErrorMessage="1" promptTitle="逻辑表达式辅助生成" prompt="逻辑表达式辅助生成，对应信号最终逻辑表达式见表格顶部蓝色区域" sqref="Q2:AN42"/>
  </dataValidations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C14"/>
  <sheetViews>
    <sheetView workbookViewId="0">
      <selection activeCell="D21" sqref="D21"/>
    </sheetView>
  </sheetViews>
  <sheetFormatPr defaultColWidth="9" defaultRowHeight="14.25" x14ac:dyDescent="0.2"/>
  <cols>
    <col min="1" max="1" width="13.125" customWidth="1"/>
    <col min="2" max="2" width="11.5" customWidth="1"/>
    <col min="3" max="3" width="49.625" customWidth="1"/>
  </cols>
  <sheetData>
    <row r="1" spans="1:3" ht="18" customHeight="1" x14ac:dyDescent="0.2">
      <c r="A1" s="8" t="s">
        <v>16</v>
      </c>
      <c r="B1" s="9" t="s">
        <v>53</v>
      </c>
      <c r="C1" s="10" t="s">
        <v>54</v>
      </c>
    </row>
    <row r="2" spans="1:3" ht="18" customHeight="1" x14ac:dyDescent="0.25">
      <c r="A2" s="11" t="s">
        <v>55</v>
      </c>
      <c r="B2" s="12">
        <v>0</v>
      </c>
      <c r="C2" s="13" t="s">
        <v>56</v>
      </c>
    </row>
    <row r="3" spans="1:3" ht="18" customHeight="1" x14ac:dyDescent="0.25">
      <c r="A3" s="11" t="s">
        <v>57</v>
      </c>
      <c r="B3" s="12">
        <v>1</v>
      </c>
      <c r="C3" s="13" t="s">
        <v>58</v>
      </c>
    </row>
    <row r="4" spans="1:3" ht="18" customHeight="1" x14ac:dyDescent="0.25">
      <c r="A4" s="11" t="s">
        <v>59</v>
      </c>
      <c r="B4" s="12">
        <v>2</v>
      </c>
      <c r="C4" s="13" t="s">
        <v>60</v>
      </c>
    </row>
    <row r="5" spans="1:3" ht="18" customHeight="1" x14ac:dyDescent="0.3">
      <c r="A5" s="11" t="s">
        <v>61</v>
      </c>
      <c r="B5" s="12">
        <v>3</v>
      </c>
      <c r="C5" s="13" t="s">
        <v>62</v>
      </c>
    </row>
    <row r="6" spans="1:3" ht="18" customHeight="1" x14ac:dyDescent="0.25">
      <c r="A6" s="11" t="s">
        <v>63</v>
      </c>
      <c r="B6" s="12">
        <v>4</v>
      </c>
      <c r="C6" s="13" t="s">
        <v>64</v>
      </c>
    </row>
    <row r="7" spans="1:3" ht="18" customHeight="1" x14ac:dyDescent="0.25">
      <c r="A7" s="11" t="s">
        <v>65</v>
      </c>
      <c r="B7" s="12">
        <v>5</v>
      </c>
      <c r="C7" s="13" t="s">
        <v>66</v>
      </c>
    </row>
    <row r="8" spans="1:3" ht="18" customHeight="1" x14ac:dyDescent="0.25">
      <c r="A8" s="11" t="s">
        <v>67</v>
      </c>
      <c r="B8" s="12">
        <v>6</v>
      </c>
      <c r="C8" s="13" t="s">
        <v>68</v>
      </c>
    </row>
    <row r="9" spans="1:3" ht="18" customHeight="1" x14ac:dyDescent="0.25">
      <c r="A9" s="11" t="s">
        <v>69</v>
      </c>
      <c r="B9" s="12">
        <v>7</v>
      </c>
      <c r="C9" s="13" t="s">
        <v>70</v>
      </c>
    </row>
    <row r="10" spans="1:3" ht="18" customHeight="1" x14ac:dyDescent="0.25">
      <c r="A10" s="11">
        <v>1000</v>
      </c>
      <c r="B10" s="12">
        <v>8</v>
      </c>
      <c r="C10" s="13" t="s">
        <v>71</v>
      </c>
    </row>
    <row r="11" spans="1:3" ht="18" customHeight="1" x14ac:dyDescent="0.25">
      <c r="A11" s="11">
        <v>1001</v>
      </c>
      <c r="B11" s="12">
        <v>9</v>
      </c>
      <c r="C11" s="13" t="s">
        <v>72</v>
      </c>
    </row>
    <row r="12" spans="1:3" ht="18" customHeight="1" x14ac:dyDescent="0.25">
      <c r="A12" s="11">
        <v>1010</v>
      </c>
      <c r="B12" s="12">
        <v>10</v>
      </c>
      <c r="C12" s="13" t="s">
        <v>73</v>
      </c>
    </row>
    <row r="13" spans="1:3" ht="18" customHeight="1" x14ac:dyDescent="0.25">
      <c r="A13" s="11">
        <v>1011</v>
      </c>
      <c r="B13" s="12">
        <v>11</v>
      </c>
      <c r="C13" s="13" t="s">
        <v>74</v>
      </c>
    </row>
    <row r="14" spans="1:3" ht="18" customHeight="1" x14ac:dyDescent="0.25">
      <c r="A14" s="14">
        <v>1100</v>
      </c>
      <c r="B14" s="15">
        <v>12</v>
      </c>
      <c r="C14" s="16" t="s">
        <v>75</v>
      </c>
    </row>
  </sheetData>
  <phoneticPr fontId="27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D14"/>
  <sheetViews>
    <sheetView workbookViewId="0">
      <selection activeCell="C16" sqref="C16"/>
    </sheetView>
  </sheetViews>
  <sheetFormatPr defaultColWidth="9" defaultRowHeight="18" customHeight="1" x14ac:dyDescent="0.2"/>
  <cols>
    <col min="2" max="2" width="18.5" customWidth="1"/>
    <col min="3" max="3" width="29" customWidth="1"/>
    <col min="4" max="4" width="56.125" customWidth="1"/>
  </cols>
  <sheetData>
    <row r="1" spans="1:4" s="1" customFormat="1" ht="20.100000000000001" customHeight="1" x14ac:dyDescent="0.3">
      <c r="A1" s="2" t="s">
        <v>0</v>
      </c>
      <c r="B1" s="3" t="s">
        <v>76</v>
      </c>
      <c r="C1" s="3" t="s">
        <v>77</v>
      </c>
      <c r="D1" s="3" t="s">
        <v>78</v>
      </c>
    </row>
    <row r="2" spans="1:4" s="1" customFormat="1" ht="20.100000000000001" customHeight="1" x14ac:dyDescent="0.3">
      <c r="A2" s="4">
        <v>1</v>
      </c>
      <c r="B2" s="5" t="s">
        <v>24</v>
      </c>
      <c r="C2" s="5" t="s">
        <v>79</v>
      </c>
      <c r="D2" s="5" t="s">
        <v>80</v>
      </c>
    </row>
    <row r="3" spans="1:4" s="1" customFormat="1" ht="20.100000000000001" customHeight="1" x14ac:dyDescent="0.3">
      <c r="A3" s="6">
        <v>2</v>
      </c>
      <c r="B3" s="7" t="s">
        <v>22</v>
      </c>
      <c r="C3" s="7" t="s">
        <v>81</v>
      </c>
      <c r="D3" s="7" t="s">
        <v>82</v>
      </c>
    </row>
    <row r="4" spans="1:4" s="1" customFormat="1" ht="20.100000000000001" customHeight="1" x14ac:dyDescent="0.3">
      <c r="A4" s="4">
        <v>3</v>
      </c>
      <c r="B4" s="5" t="s">
        <v>83</v>
      </c>
      <c r="C4" s="5" t="s">
        <v>84</v>
      </c>
      <c r="D4" s="5" t="s">
        <v>85</v>
      </c>
    </row>
    <row r="5" spans="1:4" s="1" customFormat="1" ht="20.100000000000001" customHeight="1" x14ac:dyDescent="0.3">
      <c r="A5" s="6">
        <v>4</v>
      </c>
      <c r="B5" s="7" t="s">
        <v>86</v>
      </c>
      <c r="C5" s="7" t="s">
        <v>87</v>
      </c>
      <c r="D5" s="7" t="s">
        <v>88</v>
      </c>
    </row>
    <row r="6" spans="1:4" s="1" customFormat="1" ht="20.100000000000001" customHeight="1" x14ac:dyDescent="0.3">
      <c r="A6" s="4">
        <v>5</v>
      </c>
      <c r="B6" s="5" t="s">
        <v>27</v>
      </c>
      <c r="C6" s="5" t="s">
        <v>89</v>
      </c>
      <c r="D6" s="5" t="s">
        <v>90</v>
      </c>
    </row>
    <row r="7" spans="1:4" s="1" customFormat="1" ht="20.100000000000001" customHeight="1" x14ac:dyDescent="0.3">
      <c r="A7" s="6">
        <v>6</v>
      </c>
      <c r="B7" s="7" t="s">
        <v>91</v>
      </c>
      <c r="C7" s="7" t="s">
        <v>92</v>
      </c>
      <c r="D7" s="7" t="s">
        <v>93</v>
      </c>
    </row>
    <row r="8" spans="1:4" s="1" customFormat="1" ht="20.100000000000001" customHeight="1" x14ac:dyDescent="0.3">
      <c r="A8" s="4">
        <v>7</v>
      </c>
      <c r="B8" s="5" t="s">
        <v>26</v>
      </c>
      <c r="C8" s="5" t="s">
        <v>94</v>
      </c>
      <c r="D8" s="5" t="s">
        <v>95</v>
      </c>
    </row>
    <row r="9" spans="1:4" s="1" customFormat="1" ht="20.100000000000001" customHeight="1" x14ac:dyDescent="0.3">
      <c r="A9" s="6">
        <v>8</v>
      </c>
      <c r="B9" s="7" t="s">
        <v>30</v>
      </c>
      <c r="C9" s="7" t="s">
        <v>96</v>
      </c>
      <c r="D9" s="7" t="s">
        <v>97</v>
      </c>
    </row>
    <row r="10" spans="1:4" s="1" customFormat="1" ht="20.100000000000001" customHeight="1" x14ac:dyDescent="0.3">
      <c r="A10" s="4">
        <v>9</v>
      </c>
      <c r="B10" s="5" t="s">
        <v>32</v>
      </c>
      <c r="C10" s="5" t="s">
        <v>98</v>
      </c>
      <c r="D10" s="5" t="s">
        <v>99</v>
      </c>
    </row>
    <row r="11" spans="1:4" s="1" customFormat="1" ht="20.100000000000001" customHeight="1" x14ac:dyDescent="0.3">
      <c r="A11" s="6">
        <v>11</v>
      </c>
      <c r="B11" s="7" t="s">
        <v>31</v>
      </c>
      <c r="C11" s="7" t="s">
        <v>100</v>
      </c>
      <c r="D11" s="7" t="s">
        <v>101</v>
      </c>
    </row>
    <row r="12" spans="1:4" s="1" customFormat="1" ht="20.100000000000001" customHeight="1" x14ac:dyDescent="0.3">
      <c r="A12" s="4">
        <v>12</v>
      </c>
      <c r="B12" s="5" t="s">
        <v>102</v>
      </c>
      <c r="C12" s="5" t="s">
        <v>103</v>
      </c>
      <c r="D12" s="5" t="s">
        <v>104</v>
      </c>
    </row>
    <row r="13" spans="1:4" s="1" customFormat="1" ht="20.100000000000001" customHeight="1" x14ac:dyDescent="0.3">
      <c r="A13" s="6">
        <v>13</v>
      </c>
      <c r="B13" s="7" t="s">
        <v>105</v>
      </c>
      <c r="C13" s="7" t="s">
        <v>106</v>
      </c>
      <c r="D13" s="7" t="s">
        <v>107</v>
      </c>
    </row>
    <row r="14" spans="1:4" s="1" customFormat="1" ht="20.100000000000001" customHeight="1" x14ac:dyDescent="0.3">
      <c r="A14" s="4">
        <v>14</v>
      </c>
      <c r="B14" s="5" t="s">
        <v>108</v>
      </c>
      <c r="C14" s="5" t="s">
        <v>109</v>
      </c>
      <c r="D14" s="5" t="s">
        <v>110</v>
      </c>
    </row>
  </sheetData>
  <phoneticPr fontId="27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tiger</cp:lastModifiedBy>
  <dcterms:created xsi:type="dcterms:W3CDTF">2015-06-05T18:19:00Z</dcterms:created>
  <dcterms:modified xsi:type="dcterms:W3CDTF">2019-03-07T05:38:52Z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