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_sales" sheetId="1" r:id="rId4"/>
    <sheet state="visible" name="Information" sheetId="2" r:id="rId5"/>
  </sheets>
  <definedNames/>
  <calcPr/>
</workbook>
</file>

<file path=xl/sharedStrings.xml><?xml version="1.0" encoding="utf-8"?>
<sst xmlns="http://schemas.openxmlformats.org/spreadsheetml/2006/main" count="17769" uniqueCount="63">
  <si>
    <t>sales_index</t>
  </si>
  <si>
    <t>hour_of_day</t>
  </si>
  <si>
    <t>cash_type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</si>
  <si>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</si>
  <si>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</si>
  <si>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</si>
  <si>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</si>
  <si>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</si>
  <si>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</si>
  <si>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</si>
  <si>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</si>
  <si>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</si>
  <si>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Time_of_Day_quant</t>
  </si>
  <si>
    <t>money_qual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</si>
  <si>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</si>
  <si>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</si>
  <si>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</si>
  <si>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</si>
  <si>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</si>
  <si>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</si>
  <si>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</si>
  <si>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</si>
  <si>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</si>
  <si>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</si>
  <si>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</si>
  <si>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</si>
  <si>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</si>
  <si>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</si>
  <si>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</si>
  <si>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</si>
  <si>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</si>
  <si>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</si>
  <si>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</si>
  <si>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</si>
  <si>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</si>
  <si>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</si>
  <si>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</si>
  <si>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</si>
  <si>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</si>
  <si>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</si>
  <si>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</si>
  <si>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</si>
  <si>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</si>
  <si>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</si>
  <si>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</si>
  <si>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Number of Samples</t>
  </si>
  <si>
    <t>Number of Features</t>
  </si>
  <si>
    <t>Qualitative Features</t>
  </si>
  <si>
    <t># of Uniques</t>
  </si>
  <si>
    <t>Quantitative Features</t>
  </si>
  <si>
    <t>Min</t>
  </si>
  <si>
    <t>Max</t>
  </si>
  <si>
    <t>Average</t>
  </si>
  <si>
    <t>Time_of_Day_values</t>
  </si>
  <si>
    <t>Encoding</t>
  </si>
  <si>
    <t>Money_bins</t>
  </si>
  <si>
    <t>Bin_name</t>
  </si>
  <si>
    <t>Count</t>
  </si>
  <si>
    <t>Very Cheap</t>
  </si>
  <si>
    <t>Cheap</t>
  </si>
  <si>
    <t>Fair</t>
  </si>
  <si>
    <t>Expensive</t>
  </si>
  <si>
    <t>Very Expensive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</si>
</sst>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21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21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21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Coffe_sales-style">
      <tableStyleElement dxfId="1" type="headerRow"/>
      <tableStyleElement dxfId="2" type="firstRowStripe"/>
      <tableStyleElement dxfId="3" type="secondRowStripe"/>
    </tableStyle>
    <tableStyle count="3" pivot="0" name="Information-style">
      <tableStyleElement dxfId="1" type="headerRow"/>
      <tableStyleElement dxfId="2" type="firstRowStripe"/>
      <tableStyleElement dxfId="3" type="secondRowStripe"/>
    </tableStyle>
    <tableStyle count="3" pivot="0" name="Information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vs. Bin_name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Information!$C$27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Information!$B$28:$B$32</c:f>
            </c:strRef>
          </c:cat>
          <c:val>
            <c:numRef>
              <c:f>Information!$C$28:$C$32</c:f>
              <c:numCache/>
            </c:numRef>
          </c:val>
        </c:ser>
        <c:axId val="912237523"/>
        <c:axId val="1296629489"/>
      </c:barChart>
      <c:catAx>
        <c:axId val="912237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629489"/>
      </c:catAx>
      <c:valAx>
        <c:axId val="1296629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2237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19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N3548" displayName="Dataset" name="Dataset" id="1">
  <tableColumns count="14">
    <tableColumn name="sales_index" id="1"/>
    <tableColumn name="hour_of_day" id="2"/>
    <tableColumn name="cash_type" id="3"/>
    <tableColumn name="money" id="4"/>
    <tableColumn name="coffee_name" id="5"/>
    <tableColumn name="Time_of_Day" id="6"/>
    <tableColumn name="Weekday" id="7"/>
    <tableColumn name="Month_name" id="8"/>
    <tableColumn name="Weekdaysort" id="9"/>
    <tableColumn name="Monthsort" id="10"/>
    <tableColumn name="Date" id="11"/>
    <tableColumn name="Time" id="12"/>
    <tableColumn name="Time_of_Day_quant" id="13"/>
    <tableColumn name="money_qual" id="14"/>
  </tableColumns>
  <tableStyleInfo name="Coffe_sales-style" showColumnStripes="0" showFirstColumn="1" showLastColumn="1" showRowStripes="1"/>
</table>
</file>

<file path=xl/tables/table2.xml><?xml version="1.0" encoding="utf-8"?>
<table xmlns="http://schemas.openxmlformats.org/spreadsheetml/2006/main" ref="A21:B24" displayName="Time_of_Day_encodings" name="Time_of_Day_encodings" id="2">
  <tableColumns count="2">
    <tableColumn name="Time_of_Day_values" id="1"/>
    <tableColumn name="Encoding" id="2"/>
  </tableColumns>
  <tableStyleInfo name="Information-style" showColumnStripes="0" showFirstColumn="1" showLastColumn="1" showRowStripes="1"/>
</table>
</file>

<file path=xl/tables/table3.xml><?xml version="1.0" encoding="utf-8"?>
<table xmlns="http://schemas.openxmlformats.org/spreadsheetml/2006/main" ref="A27:C32" displayName="Money_encodings" name="Money_encodings" id="3">
  <tableColumns count="3">
    <tableColumn name="Money_bins" id="1"/>
    <tableColumn name="Bin_name" id="2"/>
    <tableColumn name="Count" id="3"/>
  </tableColumns>
  <tableStyleInfo name="Information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4.5"/>
    <col customWidth="1" min="3" max="3" width="13.0"/>
    <col customWidth="1" min="5" max="5" width="17.38"/>
    <col customWidth="1" min="6" max="6" width="15.0"/>
    <col customWidth="1" min="8" max="8" width="15.25"/>
    <col customWidth="1" min="9" max="9" width="15.13"/>
    <col customWidth="1" min="10" max="10" width="13.25"/>
    <col customWidth="1" min="13" max="13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</row>
    <row r="2">
      <c r="A2" s="5">
        <f t="shared" ref="A2:A3548" si="1">ROW(B2)-1</f>
        <v>1</v>
      </c>
      <c r="B2" s="6">
        <v>10.0</v>
      </c>
      <c r="C2" s="6" t="s">
        <v>14</v>
      </c>
      <c r="D2" s="6">
        <v>38.7</v>
      </c>
      <c r="E2" s="6" t="s">
        <v>15</v>
      </c>
      <c r="F2" s="6" t="s">
        <v>16</v>
      </c>
      <c r="G2" s="6" t="s">
        <v>17</v>
      </c>
      <c r="H2" s="6" t="s">
        <v>18</v>
      </c>
      <c r="I2" s="6">
        <v>5.0</v>
      </c>
      <c r="J2" s="6">
        <v>3.0</v>
      </c>
      <c r="K2" s="7">
        <v>45352.0</v>
      </c>
      <c r="L2" s="8">
        <v>0.42766805555555554</v>
      </c>
      <c r="M2" s="9">
        <f>VLOOKUP(F2, Time_of_Day_encodings[], 2, FALSE)</f>
        <v>1</v>
      </c>
      <c r="N2" s="10" t="str">
        <f>VLOOKUP(D2,Money_encodings[],2,TRUE)</f>
        <v>Very Expensive</v>
      </c>
    </row>
    <row r="3">
      <c r="A3" s="11">
        <f t="shared" si="1"/>
        <v>2</v>
      </c>
      <c r="B3" s="12">
        <v>12.0</v>
      </c>
      <c r="C3" s="12" t="s">
        <v>14</v>
      </c>
      <c r="D3" s="12">
        <v>38.7</v>
      </c>
      <c r="E3" s="12" t="s">
        <v>19</v>
      </c>
      <c r="F3" s="12" t="s">
        <v>20</v>
      </c>
      <c r="G3" s="12" t="s">
        <v>17</v>
      </c>
      <c r="H3" s="12" t="s">
        <v>18</v>
      </c>
      <c r="I3" s="12">
        <v>5.0</v>
      </c>
      <c r="J3" s="12">
        <v>3.0</v>
      </c>
      <c r="K3" s="13">
        <v>45352.0</v>
      </c>
      <c r="L3" s="14">
        <v>0.5134553125</v>
      </c>
      <c r="M3" s="15">
        <f>VLOOKUP(F3, Time_of_Day_encodings[], 2, FALSE)</f>
        <v>2</v>
      </c>
      <c r="N3" s="16" t="str">
        <f>VLOOKUP(D3,Money_encodings[],2,TRUE)</f>
        <v>Very Expensive</v>
      </c>
    </row>
    <row r="4">
      <c r="A4" s="5">
        <f t="shared" si="1"/>
        <v>3</v>
      </c>
      <c r="B4" s="6">
        <v>12.0</v>
      </c>
      <c r="C4" s="6" t="s">
        <v>14</v>
      </c>
      <c r="D4" s="6">
        <v>38.7</v>
      </c>
      <c r="E4" s="6" t="s">
        <v>19</v>
      </c>
      <c r="F4" s="6" t="s">
        <v>20</v>
      </c>
      <c r="G4" s="6" t="s">
        <v>17</v>
      </c>
      <c r="H4" s="6" t="s">
        <v>18</v>
      </c>
      <c r="I4" s="6">
        <v>5.0</v>
      </c>
      <c r="J4" s="6">
        <v>3.0</v>
      </c>
      <c r="K4" s="7">
        <v>45352.0</v>
      </c>
      <c r="L4" s="8">
        <v>0.5140982523148148</v>
      </c>
      <c r="M4" s="9">
        <f>VLOOKUP(F4, Time_of_Day_encodings[], 2, FALSE)</f>
        <v>2</v>
      </c>
      <c r="N4" s="10" t="str">
        <f>VLOOKUP(D4,Money_encodings[],2,TRUE)</f>
        <v>Very Expensive</v>
      </c>
    </row>
    <row r="5">
      <c r="A5" s="11">
        <f t="shared" si="1"/>
        <v>4</v>
      </c>
      <c r="B5" s="12">
        <v>13.0</v>
      </c>
      <c r="C5" s="12" t="s">
        <v>14</v>
      </c>
      <c r="D5" s="12">
        <v>28.9</v>
      </c>
      <c r="E5" s="12" t="s">
        <v>21</v>
      </c>
      <c r="F5" s="12" t="s">
        <v>20</v>
      </c>
      <c r="G5" s="12" t="s">
        <v>17</v>
      </c>
      <c r="H5" s="12" t="s">
        <v>18</v>
      </c>
      <c r="I5" s="12">
        <v>5.0</v>
      </c>
      <c r="J5" s="12">
        <v>3.0</v>
      </c>
      <c r="K5" s="13">
        <v>45352.0</v>
      </c>
      <c r="L5" s="14">
        <v>0.573993125</v>
      </c>
      <c r="M5" s="15">
        <f>VLOOKUP(F5, Time_of_Day_encodings[], 2, FALSE)</f>
        <v>2</v>
      </c>
      <c r="N5" s="16" t="str">
        <f>VLOOKUP(D5,Money_encodings[],2,TRUE)</f>
        <v>Fair</v>
      </c>
    </row>
    <row r="6">
      <c r="A6" s="5">
        <f t="shared" si="1"/>
        <v>5</v>
      </c>
      <c r="B6" s="6">
        <v>13.0</v>
      </c>
      <c r="C6" s="6" t="s">
        <v>14</v>
      </c>
      <c r="D6" s="6">
        <v>38.7</v>
      </c>
      <c r="E6" s="6" t="s">
        <v>15</v>
      </c>
      <c r="F6" s="6" t="s">
        <v>20</v>
      </c>
      <c r="G6" s="6" t="s">
        <v>17</v>
      </c>
      <c r="H6" s="6" t="s">
        <v>18</v>
      </c>
      <c r="I6" s="6">
        <v>5.0</v>
      </c>
      <c r="J6" s="6">
        <v>3.0</v>
      </c>
      <c r="K6" s="7">
        <v>45352.0</v>
      </c>
      <c r="L6" s="8">
        <v>0.5751692824074074</v>
      </c>
      <c r="M6" s="9">
        <f>VLOOKUP(F6, Time_of_Day_encodings[], 2, FALSE)</f>
        <v>2</v>
      </c>
      <c r="N6" s="10" t="str">
        <f>VLOOKUP(D6,Money_encodings[],2,TRUE)</f>
        <v>Very Expensive</v>
      </c>
    </row>
    <row r="7">
      <c r="A7" s="11">
        <f t="shared" si="1"/>
        <v>6</v>
      </c>
      <c r="B7" s="12">
        <v>15.0</v>
      </c>
      <c r="C7" s="12" t="s">
        <v>14</v>
      </c>
      <c r="D7" s="12">
        <v>33.8</v>
      </c>
      <c r="E7" s="12" t="s">
        <v>22</v>
      </c>
      <c r="F7" s="12" t="s">
        <v>20</v>
      </c>
      <c r="G7" s="12" t="s">
        <v>17</v>
      </c>
      <c r="H7" s="12" t="s">
        <v>18</v>
      </c>
      <c r="I7" s="12">
        <v>5.0</v>
      </c>
      <c r="J7" s="12">
        <v>3.0</v>
      </c>
      <c r="K7" s="13">
        <v>45352.0</v>
      </c>
      <c r="L7" s="14">
        <v>0.6526357175925926</v>
      </c>
      <c r="M7" s="15">
        <f>VLOOKUP(F7, Time_of_Day_encodings[], 2, FALSE)</f>
        <v>2</v>
      </c>
      <c r="N7" s="16" t="str">
        <f>VLOOKUP(D7,Money_encodings[],2,TRUE)</f>
        <v>Expensive</v>
      </c>
    </row>
    <row r="8">
      <c r="A8" s="5">
        <f t="shared" si="1"/>
        <v>7</v>
      </c>
      <c r="B8" s="6">
        <v>16.0</v>
      </c>
      <c r="C8" s="6" t="s">
        <v>14</v>
      </c>
      <c r="D8" s="6">
        <v>38.7</v>
      </c>
      <c r="E8" s="6" t="s">
        <v>19</v>
      </c>
      <c r="F8" s="6" t="s">
        <v>20</v>
      </c>
      <c r="G8" s="6" t="s">
        <v>17</v>
      </c>
      <c r="H8" s="6" t="s">
        <v>18</v>
      </c>
      <c r="I8" s="6">
        <v>5.0</v>
      </c>
      <c r="J8" s="6">
        <v>3.0</v>
      </c>
      <c r="K8" s="7">
        <v>45352.0</v>
      </c>
      <c r="L8" s="8">
        <v>0.6798930092592593</v>
      </c>
      <c r="M8" s="9">
        <f>VLOOKUP(F8, Time_of_Day_encodings[], 2, FALSE)</f>
        <v>2</v>
      </c>
      <c r="N8" s="10" t="str">
        <f>VLOOKUP(D8,Money_encodings[],2,TRUE)</f>
        <v>Very Expensive</v>
      </c>
    </row>
    <row r="9">
      <c r="A9" s="11">
        <f t="shared" si="1"/>
        <v>8</v>
      </c>
      <c r="B9" s="12">
        <v>18.0</v>
      </c>
      <c r="C9" s="12" t="s">
        <v>14</v>
      </c>
      <c r="D9" s="12">
        <v>33.8</v>
      </c>
      <c r="E9" s="12" t="s">
        <v>22</v>
      </c>
      <c r="F9" s="12" t="s">
        <v>23</v>
      </c>
      <c r="G9" s="12" t="s">
        <v>17</v>
      </c>
      <c r="H9" s="12" t="s">
        <v>18</v>
      </c>
      <c r="I9" s="12">
        <v>5.0</v>
      </c>
      <c r="J9" s="12">
        <v>3.0</v>
      </c>
      <c r="K9" s="13">
        <v>45352.0</v>
      </c>
      <c r="L9" s="14">
        <v>0.7771247685185185</v>
      </c>
      <c r="M9" s="15">
        <f>VLOOKUP(F9, Time_of_Day_encodings[], 2, FALSE)</f>
        <v>3</v>
      </c>
      <c r="N9" s="16" t="str">
        <f>VLOOKUP(D9,Money_encodings[],2,TRUE)</f>
        <v>Expensive</v>
      </c>
    </row>
    <row r="10">
      <c r="A10" s="5">
        <f t="shared" si="1"/>
        <v>9</v>
      </c>
      <c r="B10" s="6">
        <v>19.0</v>
      </c>
      <c r="C10" s="6" t="s">
        <v>14</v>
      </c>
      <c r="D10" s="6">
        <v>38.7</v>
      </c>
      <c r="E10" s="6" t="s">
        <v>24</v>
      </c>
      <c r="F10" s="6" t="s">
        <v>23</v>
      </c>
      <c r="G10" s="6" t="s">
        <v>17</v>
      </c>
      <c r="H10" s="6" t="s">
        <v>18</v>
      </c>
      <c r="I10" s="6">
        <v>5.0</v>
      </c>
      <c r="J10" s="6">
        <v>3.0</v>
      </c>
      <c r="K10" s="7">
        <v>45352.0</v>
      </c>
      <c r="L10" s="8">
        <v>0.806964837962963</v>
      </c>
      <c r="M10" s="9">
        <f>VLOOKUP(F10, Time_of_Day_encodings[], 2, FALSE)</f>
        <v>3</v>
      </c>
      <c r="N10" s="10" t="str">
        <f>VLOOKUP(D10,Money_encodings[],2,TRUE)</f>
        <v>Very Expensive</v>
      </c>
    </row>
    <row r="11">
      <c r="A11" s="11">
        <f t="shared" si="1"/>
        <v>10</v>
      </c>
      <c r="B11" s="12">
        <v>19.0</v>
      </c>
      <c r="C11" s="12" t="s">
        <v>14</v>
      </c>
      <c r="D11" s="12">
        <v>33.8</v>
      </c>
      <c r="E11" s="12" t="s">
        <v>22</v>
      </c>
      <c r="F11" s="12" t="s">
        <v>23</v>
      </c>
      <c r="G11" s="12" t="s">
        <v>17</v>
      </c>
      <c r="H11" s="12" t="s">
        <v>18</v>
      </c>
      <c r="I11" s="12">
        <v>5.0</v>
      </c>
      <c r="J11" s="12">
        <v>3.0</v>
      </c>
      <c r="K11" s="13">
        <v>45352.0</v>
      </c>
      <c r="L11" s="14">
        <v>0.8078227662037037</v>
      </c>
      <c r="M11" s="15">
        <f>VLOOKUP(F11, Time_of_Day_encodings[], 2, FALSE)</f>
        <v>3</v>
      </c>
      <c r="N11" s="16" t="str">
        <f>VLOOKUP(D11,Money_encodings[],2,TRUE)</f>
        <v>Expensive</v>
      </c>
    </row>
    <row r="12">
      <c r="A12" s="5">
        <f t="shared" si="1"/>
        <v>11</v>
      </c>
      <c r="B12" s="6">
        <v>19.0</v>
      </c>
      <c r="C12" s="6" t="s">
        <v>14</v>
      </c>
      <c r="D12" s="6">
        <v>33.8</v>
      </c>
      <c r="E12" s="6" t="s">
        <v>22</v>
      </c>
      <c r="F12" s="6" t="s">
        <v>23</v>
      </c>
      <c r="G12" s="6" t="s">
        <v>17</v>
      </c>
      <c r="H12" s="6" t="s">
        <v>18</v>
      </c>
      <c r="I12" s="6">
        <v>5.0</v>
      </c>
      <c r="J12" s="6">
        <v>3.0</v>
      </c>
      <c r="K12" s="7">
        <v>45352.0</v>
      </c>
      <c r="L12" s="8">
        <v>0.8120068402777778</v>
      </c>
      <c r="M12" s="9">
        <f>VLOOKUP(F12, Time_of_Day_encodings[], 2, FALSE)</f>
        <v>3</v>
      </c>
      <c r="N12" s="10" t="str">
        <f>VLOOKUP(D12,Money_encodings[],2,TRUE)</f>
        <v>Expensive</v>
      </c>
    </row>
    <row r="13">
      <c r="A13" s="11">
        <f t="shared" si="1"/>
        <v>12</v>
      </c>
      <c r="B13" s="12">
        <v>10.0</v>
      </c>
      <c r="C13" s="12" t="s">
        <v>14</v>
      </c>
      <c r="D13" s="12">
        <v>28.9</v>
      </c>
      <c r="E13" s="12" t="s">
        <v>21</v>
      </c>
      <c r="F13" s="12" t="s">
        <v>16</v>
      </c>
      <c r="G13" s="12" t="s">
        <v>25</v>
      </c>
      <c r="H13" s="12" t="s">
        <v>18</v>
      </c>
      <c r="I13" s="12">
        <v>6.0</v>
      </c>
      <c r="J13" s="12">
        <v>3.0</v>
      </c>
      <c r="K13" s="13">
        <v>45353.0</v>
      </c>
      <c r="L13" s="14">
        <v>0.4320249652777778</v>
      </c>
      <c r="M13" s="15">
        <f>VLOOKUP(F13, Time_of_Day_encodings[], 2, FALSE)</f>
        <v>1</v>
      </c>
      <c r="N13" s="16" t="str">
        <f>VLOOKUP(D13,Money_encodings[],2,TRUE)</f>
        <v>Fair</v>
      </c>
    </row>
    <row r="14">
      <c r="A14" s="5">
        <f t="shared" si="1"/>
        <v>13</v>
      </c>
      <c r="B14" s="6">
        <v>10.0</v>
      </c>
      <c r="C14" s="6" t="s">
        <v>14</v>
      </c>
      <c r="D14" s="6">
        <v>33.8</v>
      </c>
      <c r="E14" s="6" t="s">
        <v>22</v>
      </c>
      <c r="F14" s="6" t="s">
        <v>16</v>
      </c>
      <c r="G14" s="6" t="s">
        <v>25</v>
      </c>
      <c r="H14" s="6" t="s">
        <v>18</v>
      </c>
      <c r="I14" s="6">
        <v>6.0</v>
      </c>
      <c r="J14" s="6">
        <v>3.0</v>
      </c>
      <c r="K14" s="7">
        <v>45353.0</v>
      </c>
      <c r="L14" s="8">
        <v>0.44561630787037043</v>
      </c>
      <c r="M14" s="9">
        <f>VLOOKUP(F14, Time_of_Day_encodings[], 2, FALSE)</f>
        <v>1</v>
      </c>
      <c r="N14" s="10" t="str">
        <f>VLOOKUP(D14,Money_encodings[],2,TRUE)</f>
        <v>Expensive</v>
      </c>
    </row>
    <row r="15">
      <c r="A15" s="11">
        <f t="shared" si="1"/>
        <v>14</v>
      </c>
      <c r="B15" s="12">
        <v>11.0</v>
      </c>
      <c r="C15" s="12" t="s">
        <v>14</v>
      </c>
      <c r="D15" s="12">
        <v>33.8</v>
      </c>
      <c r="E15" s="12" t="s">
        <v>22</v>
      </c>
      <c r="F15" s="12" t="s">
        <v>16</v>
      </c>
      <c r="G15" s="12" t="s">
        <v>25</v>
      </c>
      <c r="H15" s="12" t="s">
        <v>18</v>
      </c>
      <c r="I15" s="12">
        <v>6.0</v>
      </c>
      <c r="J15" s="12">
        <v>3.0</v>
      </c>
      <c r="K15" s="13">
        <v>45353.0</v>
      </c>
      <c r="L15" s="14">
        <v>0.4998319907407407</v>
      </c>
      <c r="M15" s="15">
        <f>VLOOKUP(F15, Time_of_Day_encodings[], 2, FALSE)</f>
        <v>1</v>
      </c>
      <c r="N15" s="16" t="str">
        <f>VLOOKUP(D15,Money_encodings[],2,TRUE)</f>
        <v>Expensive</v>
      </c>
    </row>
    <row r="16">
      <c r="A16" s="5">
        <f t="shared" si="1"/>
        <v>15</v>
      </c>
      <c r="B16" s="6">
        <v>14.0</v>
      </c>
      <c r="C16" s="6" t="s">
        <v>14</v>
      </c>
      <c r="D16" s="6">
        <v>28.9</v>
      </c>
      <c r="E16" s="6" t="s">
        <v>21</v>
      </c>
      <c r="F16" s="6" t="s">
        <v>20</v>
      </c>
      <c r="G16" s="6" t="s">
        <v>25</v>
      </c>
      <c r="H16" s="6" t="s">
        <v>18</v>
      </c>
      <c r="I16" s="6">
        <v>6.0</v>
      </c>
      <c r="J16" s="6">
        <v>3.0</v>
      </c>
      <c r="K16" s="7">
        <v>45353.0</v>
      </c>
      <c r="L16" s="8">
        <v>0.6101335069444445</v>
      </c>
      <c r="M16" s="9">
        <f>VLOOKUP(F16, Time_of_Day_encodings[], 2, FALSE)</f>
        <v>2</v>
      </c>
      <c r="N16" s="10" t="str">
        <f>VLOOKUP(D16,Money_encodings[],2,TRUE)</f>
        <v>Fair</v>
      </c>
    </row>
    <row r="17">
      <c r="A17" s="11">
        <f t="shared" si="1"/>
        <v>16</v>
      </c>
      <c r="B17" s="12">
        <v>16.0</v>
      </c>
      <c r="C17" s="12" t="s">
        <v>14</v>
      </c>
      <c r="D17" s="12">
        <v>33.8</v>
      </c>
      <c r="E17" s="12" t="s">
        <v>22</v>
      </c>
      <c r="F17" s="12" t="s">
        <v>20</v>
      </c>
      <c r="G17" s="12" t="s">
        <v>25</v>
      </c>
      <c r="H17" s="12" t="s">
        <v>18</v>
      </c>
      <c r="I17" s="12">
        <v>6.0</v>
      </c>
      <c r="J17" s="12">
        <v>3.0</v>
      </c>
      <c r="K17" s="13">
        <v>45353.0</v>
      </c>
      <c r="L17" s="14">
        <v>0.692644386574074</v>
      </c>
      <c r="M17" s="15">
        <f>VLOOKUP(F17, Time_of_Day_encodings[], 2, FALSE)</f>
        <v>2</v>
      </c>
      <c r="N17" s="16" t="str">
        <f>VLOOKUP(D17,Money_encodings[],2,TRUE)</f>
        <v>Expensive</v>
      </c>
    </row>
    <row r="18">
      <c r="A18" s="5">
        <f t="shared" si="1"/>
        <v>17</v>
      </c>
      <c r="B18" s="6">
        <v>17.0</v>
      </c>
      <c r="C18" s="6" t="s">
        <v>14</v>
      </c>
      <c r="D18" s="6">
        <v>28.9</v>
      </c>
      <c r="E18" s="6" t="s">
        <v>21</v>
      </c>
      <c r="F18" s="6" t="s">
        <v>23</v>
      </c>
      <c r="G18" s="6" t="s">
        <v>25</v>
      </c>
      <c r="H18" s="6" t="s">
        <v>18</v>
      </c>
      <c r="I18" s="6">
        <v>6.0</v>
      </c>
      <c r="J18" s="6">
        <v>3.0</v>
      </c>
      <c r="K18" s="7">
        <v>45353.0</v>
      </c>
      <c r="L18" s="8">
        <v>0.7325806597222222</v>
      </c>
      <c r="M18" s="9">
        <f>VLOOKUP(F18, Time_of_Day_encodings[], 2, FALSE)</f>
        <v>3</v>
      </c>
      <c r="N18" s="10" t="str">
        <f>VLOOKUP(D18,Money_encodings[],2,TRUE)</f>
        <v>Fair</v>
      </c>
    </row>
    <row r="19">
      <c r="A19" s="11">
        <f t="shared" si="1"/>
        <v>18</v>
      </c>
      <c r="B19" s="12">
        <v>10.0</v>
      </c>
      <c r="C19" s="12" t="s">
        <v>14</v>
      </c>
      <c r="D19" s="12">
        <v>38.7</v>
      </c>
      <c r="E19" s="12" t="s">
        <v>15</v>
      </c>
      <c r="F19" s="12" t="s">
        <v>16</v>
      </c>
      <c r="G19" s="12" t="s">
        <v>26</v>
      </c>
      <c r="H19" s="12" t="s">
        <v>18</v>
      </c>
      <c r="I19" s="12">
        <v>7.0</v>
      </c>
      <c r="J19" s="12">
        <v>3.0</v>
      </c>
      <c r="K19" s="13">
        <v>45354.0</v>
      </c>
      <c r="L19" s="14">
        <v>0.4356314930555556</v>
      </c>
      <c r="M19" s="15">
        <f>VLOOKUP(F19, Time_of_Day_encodings[], 2, FALSE)</f>
        <v>1</v>
      </c>
      <c r="N19" s="16" t="str">
        <f>VLOOKUP(D19,Money_encodings[],2,TRUE)</f>
        <v>Very Expensive</v>
      </c>
    </row>
    <row r="20">
      <c r="A20" s="5">
        <f t="shared" si="1"/>
        <v>19</v>
      </c>
      <c r="B20" s="6">
        <v>11.0</v>
      </c>
      <c r="C20" s="6" t="s">
        <v>14</v>
      </c>
      <c r="D20" s="6">
        <v>28.9</v>
      </c>
      <c r="E20" s="6" t="s">
        <v>27</v>
      </c>
      <c r="F20" s="6" t="s">
        <v>16</v>
      </c>
      <c r="G20" s="6" t="s">
        <v>26</v>
      </c>
      <c r="H20" s="6" t="s">
        <v>18</v>
      </c>
      <c r="I20" s="6">
        <v>7.0</v>
      </c>
      <c r="J20" s="6">
        <v>3.0</v>
      </c>
      <c r="K20" s="7">
        <v>45354.0</v>
      </c>
      <c r="L20" s="8">
        <v>0.4818995138888889</v>
      </c>
      <c r="M20" s="9">
        <f>VLOOKUP(F20, Time_of_Day_encodings[], 2, FALSE)</f>
        <v>1</v>
      </c>
      <c r="N20" s="10" t="str">
        <f>VLOOKUP(D20,Money_encodings[],2,TRUE)</f>
        <v>Fair</v>
      </c>
    </row>
    <row r="21">
      <c r="A21" s="11">
        <f t="shared" si="1"/>
        <v>20</v>
      </c>
      <c r="B21" s="12">
        <v>12.0</v>
      </c>
      <c r="C21" s="12" t="s">
        <v>14</v>
      </c>
      <c r="D21" s="12">
        <v>28.9</v>
      </c>
      <c r="E21" s="12" t="s">
        <v>21</v>
      </c>
      <c r="F21" s="12" t="s">
        <v>20</v>
      </c>
      <c r="G21" s="12" t="s">
        <v>26</v>
      </c>
      <c r="H21" s="12" t="s">
        <v>18</v>
      </c>
      <c r="I21" s="12">
        <v>7.0</v>
      </c>
      <c r="J21" s="12">
        <v>3.0</v>
      </c>
      <c r="K21" s="13">
        <v>45354.0</v>
      </c>
      <c r="L21" s="14">
        <v>0.518704837962963</v>
      </c>
      <c r="M21" s="15">
        <f>VLOOKUP(F21, Time_of_Day_encodings[], 2, FALSE)</f>
        <v>2</v>
      </c>
      <c r="N21" s="16" t="str">
        <f>VLOOKUP(D21,Money_encodings[],2,TRUE)</f>
        <v>Fair</v>
      </c>
    </row>
    <row r="22">
      <c r="A22" s="5">
        <f t="shared" si="1"/>
        <v>21</v>
      </c>
      <c r="B22" s="6">
        <v>13.0</v>
      </c>
      <c r="C22" s="6" t="s">
        <v>14</v>
      </c>
      <c r="D22" s="6">
        <v>38.7</v>
      </c>
      <c r="E22" s="6" t="s">
        <v>19</v>
      </c>
      <c r="F22" s="6" t="s">
        <v>20</v>
      </c>
      <c r="G22" s="6" t="s">
        <v>26</v>
      </c>
      <c r="H22" s="6" t="s">
        <v>18</v>
      </c>
      <c r="I22" s="6">
        <v>7.0</v>
      </c>
      <c r="J22" s="6">
        <v>3.0</v>
      </c>
      <c r="K22" s="7">
        <v>45354.0</v>
      </c>
      <c r="L22" s="8">
        <v>0.5483370486111111</v>
      </c>
      <c r="M22" s="9">
        <f>VLOOKUP(F22, Time_of_Day_encodings[], 2, FALSE)</f>
        <v>2</v>
      </c>
      <c r="N22" s="10" t="str">
        <f>VLOOKUP(D22,Money_encodings[],2,TRUE)</f>
        <v>Very Expensive</v>
      </c>
    </row>
    <row r="23">
      <c r="A23" s="11">
        <f t="shared" si="1"/>
        <v>22</v>
      </c>
      <c r="B23" s="12">
        <v>17.0</v>
      </c>
      <c r="C23" s="12" t="s">
        <v>14</v>
      </c>
      <c r="D23" s="12">
        <v>38.7</v>
      </c>
      <c r="E23" s="12" t="s">
        <v>24</v>
      </c>
      <c r="F23" s="12" t="s">
        <v>23</v>
      </c>
      <c r="G23" s="12" t="s">
        <v>26</v>
      </c>
      <c r="H23" s="12" t="s">
        <v>18</v>
      </c>
      <c r="I23" s="12">
        <v>7.0</v>
      </c>
      <c r="J23" s="12">
        <v>3.0</v>
      </c>
      <c r="K23" s="13">
        <v>45354.0</v>
      </c>
      <c r="L23" s="14">
        <v>0.712966099537037</v>
      </c>
      <c r="M23" s="15">
        <f>VLOOKUP(F23, Time_of_Day_encodings[], 2, FALSE)</f>
        <v>3</v>
      </c>
      <c r="N23" s="16" t="str">
        <f>VLOOKUP(D23,Money_encodings[],2,TRUE)</f>
        <v>Very Expensive</v>
      </c>
    </row>
    <row r="24">
      <c r="A24" s="5">
        <f t="shared" si="1"/>
        <v>23</v>
      </c>
      <c r="B24" s="6">
        <v>17.0</v>
      </c>
      <c r="C24" s="6" t="s">
        <v>14</v>
      </c>
      <c r="D24" s="6">
        <v>28.9</v>
      </c>
      <c r="E24" s="6" t="s">
        <v>27</v>
      </c>
      <c r="F24" s="6" t="s">
        <v>23</v>
      </c>
      <c r="G24" s="6" t="s">
        <v>26</v>
      </c>
      <c r="H24" s="6" t="s">
        <v>18</v>
      </c>
      <c r="I24" s="6">
        <v>7.0</v>
      </c>
      <c r="J24" s="6">
        <v>3.0</v>
      </c>
      <c r="K24" s="7">
        <v>45354.0</v>
      </c>
      <c r="L24" s="8">
        <v>0.7144200810185185</v>
      </c>
      <c r="M24" s="9">
        <f>VLOOKUP(F24, Time_of_Day_encodings[], 2, FALSE)</f>
        <v>3</v>
      </c>
      <c r="N24" s="10" t="str">
        <f>VLOOKUP(D24,Money_encodings[],2,TRUE)</f>
        <v>Fair</v>
      </c>
    </row>
    <row r="25">
      <c r="A25" s="11">
        <f t="shared" si="1"/>
        <v>24</v>
      </c>
      <c r="B25" s="12">
        <v>18.0</v>
      </c>
      <c r="C25" s="12" t="s">
        <v>14</v>
      </c>
      <c r="D25" s="12">
        <v>33.8</v>
      </c>
      <c r="E25" s="12" t="s">
        <v>22</v>
      </c>
      <c r="F25" s="12" t="s">
        <v>23</v>
      </c>
      <c r="G25" s="12" t="s">
        <v>26</v>
      </c>
      <c r="H25" s="12" t="s">
        <v>18</v>
      </c>
      <c r="I25" s="12">
        <v>7.0</v>
      </c>
      <c r="J25" s="12">
        <v>3.0</v>
      </c>
      <c r="K25" s="13">
        <v>45354.0</v>
      </c>
      <c r="L25" s="14">
        <v>0.7523538078703703</v>
      </c>
      <c r="M25" s="15">
        <f>VLOOKUP(F25, Time_of_Day_encodings[], 2, FALSE)</f>
        <v>3</v>
      </c>
      <c r="N25" s="16" t="str">
        <f>VLOOKUP(D25,Money_encodings[],2,TRUE)</f>
        <v>Expensive</v>
      </c>
    </row>
    <row r="26">
      <c r="A26" s="5">
        <f t="shared" si="1"/>
        <v>25</v>
      </c>
      <c r="B26" s="6">
        <v>18.0</v>
      </c>
      <c r="C26" s="6" t="s">
        <v>14</v>
      </c>
      <c r="D26" s="6">
        <v>33.8</v>
      </c>
      <c r="E26" s="6" t="s">
        <v>22</v>
      </c>
      <c r="F26" s="6" t="s">
        <v>23</v>
      </c>
      <c r="G26" s="6" t="s">
        <v>26</v>
      </c>
      <c r="H26" s="6" t="s">
        <v>18</v>
      </c>
      <c r="I26" s="6">
        <v>7.0</v>
      </c>
      <c r="J26" s="6">
        <v>3.0</v>
      </c>
      <c r="K26" s="7">
        <v>45354.0</v>
      </c>
      <c r="L26" s="8">
        <v>0.7531012268518519</v>
      </c>
      <c r="M26" s="9">
        <f>VLOOKUP(F26, Time_of_Day_encodings[], 2, FALSE)</f>
        <v>3</v>
      </c>
      <c r="N26" s="10" t="str">
        <f>VLOOKUP(D26,Money_encodings[],2,TRUE)</f>
        <v>Expensive</v>
      </c>
    </row>
    <row r="27">
      <c r="A27" s="11">
        <f t="shared" si="1"/>
        <v>26</v>
      </c>
      <c r="B27" s="12">
        <v>18.0</v>
      </c>
      <c r="C27" s="12" t="s">
        <v>14</v>
      </c>
      <c r="D27" s="12">
        <v>38.7</v>
      </c>
      <c r="E27" s="12" t="s">
        <v>19</v>
      </c>
      <c r="F27" s="12" t="s">
        <v>23</v>
      </c>
      <c r="G27" s="12" t="s">
        <v>26</v>
      </c>
      <c r="H27" s="12" t="s">
        <v>18</v>
      </c>
      <c r="I27" s="12">
        <v>7.0</v>
      </c>
      <c r="J27" s="12">
        <v>3.0</v>
      </c>
      <c r="K27" s="13">
        <v>45354.0</v>
      </c>
      <c r="L27" s="14">
        <v>0.755612951388889</v>
      </c>
      <c r="M27" s="15">
        <f>VLOOKUP(F27, Time_of_Day_encodings[], 2, FALSE)</f>
        <v>3</v>
      </c>
      <c r="N27" s="16" t="str">
        <f>VLOOKUP(D27,Money_encodings[],2,TRUE)</f>
        <v>Very Expensive</v>
      </c>
    </row>
    <row r="28">
      <c r="A28" s="5">
        <f t="shared" si="1"/>
        <v>27</v>
      </c>
      <c r="B28" s="6">
        <v>10.0</v>
      </c>
      <c r="C28" s="6" t="s">
        <v>14</v>
      </c>
      <c r="D28" s="6">
        <v>38.7</v>
      </c>
      <c r="E28" s="6" t="s">
        <v>15</v>
      </c>
      <c r="F28" s="6" t="s">
        <v>16</v>
      </c>
      <c r="G28" s="6" t="s">
        <v>28</v>
      </c>
      <c r="H28" s="6" t="s">
        <v>18</v>
      </c>
      <c r="I28" s="6">
        <v>1.0</v>
      </c>
      <c r="J28" s="6">
        <v>3.0</v>
      </c>
      <c r="K28" s="7">
        <v>45355.0</v>
      </c>
      <c r="L28" s="8">
        <v>0.4193517824074074</v>
      </c>
      <c r="M28" s="9">
        <f>VLOOKUP(F28, Time_of_Day_encodings[], 2, FALSE)</f>
        <v>1</v>
      </c>
      <c r="N28" s="10" t="str">
        <f>VLOOKUP(D28,Money_encodings[],2,TRUE)</f>
        <v>Very Expensive</v>
      </c>
    </row>
    <row r="29">
      <c r="A29" s="11">
        <f t="shared" si="1"/>
        <v>28</v>
      </c>
      <c r="B29" s="12">
        <v>10.0</v>
      </c>
      <c r="C29" s="12" t="s">
        <v>14</v>
      </c>
      <c r="D29" s="12">
        <v>38.7</v>
      </c>
      <c r="E29" s="12" t="s">
        <v>15</v>
      </c>
      <c r="F29" s="12" t="s">
        <v>16</v>
      </c>
      <c r="G29" s="12" t="s">
        <v>28</v>
      </c>
      <c r="H29" s="12" t="s">
        <v>18</v>
      </c>
      <c r="I29" s="12">
        <v>1.0</v>
      </c>
      <c r="J29" s="12">
        <v>3.0</v>
      </c>
      <c r="K29" s="13">
        <v>45355.0</v>
      </c>
      <c r="L29" s="14">
        <v>0.45475645833333334</v>
      </c>
      <c r="M29" s="15">
        <f>VLOOKUP(F29, Time_of_Day_encodings[], 2, FALSE)</f>
        <v>1</v>
      </c>
      <c r="N29" s="16" t="str">
        <f>VLOOKUP(D29,Money_encodings[],2,TRUE)</f>
        <v>Very Expensive</v>
      </c>
    </row>
    <row r="30">
      <c r="A30" s="5">
        <f t="shared" si="1"/>
        <v>29</v>
      </c>
      <c r="B30" s="6">
        <v>11.0</v>
      </c>
      <c r="C30" s="6" t="s">
        <v>14</v>
      </c>
      <c r="D30" s="6">
        <v>33.8</v>
      </c>
      <c r="E30" s="6" t="s">
        <v>22</v>
      </c>
      <c r="F30" s="6" t="s">
        <v>16</v>
      </c>
      <c r="G30" s="6" t="s">
        <v>28</v>
      </c>
      <c r="H30" s="6" t="s">
        <v>18</v>
      </c>
      <c r="I30" s="6">
        <v>1.0</v>
      </c>
      <c r="J30" s="6">
        <v>3.0</v>
      </c>
      <c r="K30" s="7">
        <v>45355.0</v>
      </c>
      <c r="L30" s="8">
        <v>0.4619928703703704</v>
      </c>
      <c r="M30" s="9">
        <f>VLOOKUP(F30, Time_of_Day_encodings[], 2, FALSE)</f>
        <v>1</v>
      </c>
      <c r="N30" s="10" t="str">
        <f>VLOOKUP(D30,Money_encodings[],2,TRUE)</f>
        <v>Expensive</v>
      </c>
    </row>
    <row r="31">
      <c r="A31" s="11">
        <f t="shared" si="1"/>
        <v>30</v>
      </c>
      <c r="B31" s="12">
        <v>14.0</v>
      </c>
      <c r="C31" s="12" t="s">
        <v>14</v>
      </c>
      <c r="D31" s="12">
        <v>24.0</v>
      </c>
      <c r="E31" s="12" t="s">
        <v>29</v>
      </c>
      <c r="F31" s="12" t="s">
        <v>20</v>
      </c>
      <c r="G31" s="12" t="s">
        <v>28</v>
      </c>
      <c r="H31" s="12" t="s">
        <v>18</v>
      </c>
      <c r="I31" s="12">
        <v>1.0</v>
      </c>
      <c r="J31" s="12">
        <v>3.0</v>
      </c>
      <c r="K31" s="13">
        <v>45355.0</v>
      </c>
      <c r="L31" s="14">
        <v>0.5865478472222222</v>
      </c>
      <c r="M31" s="15">
        <f>VLOOKUP(F31, Time_of_Day_encodings[], 2, FALSE)</f>
        <v>2</v>
      </c>
      <c r="N31" s="16" t="str">
        <f>VLOOKUP(D31,Money_encodings[],2,TRUE)</f>
        <v>Cheap</v>
      </c>
    </row>
    <row r="32">
      <c r="A32" s="5">
        <f t="shared" si="1"/>
        <v>31</v>
      </c>
      <c r="B32" s="6">
        <v>9.0</v>
      </c>
      <c r="C32" s="6" t="s">
        <v>14</v>
      </c>
      <c r="D32" s="6">
        <v>38.7</v>
      </c>
      <c r="E32" s="6" t="s">
        <v>15</v>
      </c>
      <c r="F32" s="6" t="s">
        <v>16</v>
      </c>
      <c r="G32" s="6" t="s">
        <v>30</v>
      </c>
      <c r="H32" s="6" t="s">
        <v>18</v>
      </c>
      <c r="I32" s="6">
        <v>2.0</v>
      </c>
      <c r="J32" s="6">
        <v>3.0</v>
      </c>
      <c r="K32" s="7">
        <v>45356.0</v>
      </c>
      <c r="L32" s="8">
        <v>0.4165816087962963</v>
      </c>
      <c r="M32" s="9">
        <f>VLOOKUP(F32, Time_of_Day_encodings[], 2, FALSE)</f>
        <v>1</v>
      </c>
      <c r="N32" s="10" t="str">
        <f>VLOOKUP(D32,Money_encodings[],2,TRUE)</f>
        <v>Very Expensive</v>
      </c>
    </row>
    <row r="33">
      <c r="A33" s="11">
        <f t="shared" si="1"/>
        <v>32</v>
      </c>
      <c r="B33" s="12">
        <v>14.0</v>
      </c>
      <c r="C33" s="12" t="s">
        <v>14</v>
      </c>
      <c r="D33" s="12">
        <v>38.7</v>
      </c>
      <c r="E33" s="12" t="s">
        <v>15</v>
      </c>
      <c r="F33" s="12" t="s">
        <v>20</v>
      </c>
      <c r="G33" s="12" t="s">
        <v>30</v>
      </c>
      <c r="H33" s="12" t="s">
        <v>18</v>
      </c>
      <c r="I33" s="12">
        <v>2.0</v>
      </c>
      <c r="J33" s="12">
        <v>3.0</v>
      </c>
      <c r="K33" s="13">
        <v>45356.0</v>
      </c>
      <c r="L33" s="14">
        <v>0.6075921643518519</v>
      </c>
      <c r="M33" s="15">
        <f>VLOOKUP(F33, Time_of_Day_encodings[], 2, FALSE)</f>
        <v>2</v>
      </c>
      <c r="N33" s="16" t="str">
        <f>VLOOKUP(D33,Money_encodings[],2,TRUE)</f>
        <v>Very Expensive</v>
      </c>
    </row>
    <row r="34">
      <c r="A34" s="5">
        <f t="shared" si="1"/>
        <v>33</v>
      </c>
      <c r="B34" s="6">
        <v>17.0</v>
      </c>
      <c r="C34" s="6" t="s">
        <v>14</v>
      </c>
      <c r="D34" s="6">
        <v>38.7</v>
      </c>
      <c r="E34" s="6" t="s">
        <v>15</v>
      </c>
      <c r="F34" s="6" t="s">
        <v>23</v>
      </c>
      <c r="G34" s="6" t="s">
        <v>30</v>
      </c>
      <c r="H34" s="6" t="s">
        <v>18</v>
      </c>
      <c r="I34" s="6">
        <v>2.0</v>
      </c>
      <c r="J34" s="6">
        <v>3.0</v>
      </c>
      <c r="K34" s="7">
        <v>45356.0</v>
      </c>
      <c r="L34" s="8">
        <v>0.732014386574074</v>
      </c>
      <c r="M34" s="9">
        <f>VLOOKUP(F34, Time_of_Day_encodings[], 2, FALSE)</f>
        <v>3</v>
      </c>
      <c r="N34" s="10" t="str">
        <f>VLOOKUP(D34,Money_encodings[],2,TRUE)</f>
        <v>Very Expensive</v>
      </c>
    </row>
    <row r="35">
      <c r="A35" s="11">
        <f t="shared" si="1"/>
        <v>34</v>
      </c>
      <c r="B35" s="12">
        <v>17.0</v>
      </c>
      <c r="C35" s="12" t="s">
        <v>14</v>
      </c>
      <c r="D35" s="12">
        <v>38.7</v>
      </c>
      <c r="E35" s="12" t="s">
        <v>19</v>
      </c>
      <c r="F35" s="12" t="s">
        <v>23</v>
      </c>
      <c r="G35" s="12" t="s">
        <v>30</v>
      </c>
      <c r="H35" s="12" t="s">
        <v>18</v>
      </c>
      <c r="I35" s="12">
        <v>2.0</v>
      </c>
      <c r="J35" s="12">
        <v>3.0</v>
      </c>
      <c r="K35" s="13">
        <v>45356.0</v>
      </c>
      <c r="L35" s="14">
        <v>0.7329284837962963</v>
      </c>
      <c r="M35" s="15">
        <f>VLOOKUP(F35, Time_of_Day_encodings[], 2, FALSE)</f>
        <v>3</v>
      </c>
      <c r="N35" s="16" t="str">
        <f>VLOOKUP(D35,Money_encodings[],2,TRUE)</f>
        <v>Very Expensive</v>
      </c>
    </row>
    <row r="36">
      <c r="A36" s="5">
        <f t="shared" si="1"/>
        <v>35</v>
      </c>
      <c r="B36" s="6">
        <v>17.0</v>
      </c>
      <c r="C36" s="6" t="s">
        <v>14</v>
      </c>
      <c r="D36" s="6">
        <v>38.7</v>
      </c>
      <c r="E36" s="6" t="s">
        <v>24</v>
      </c>
      <c r="F36" s="6" t="s">
        <v>23</v>
      </c>
      <c r="G36" s="6" t="s">
        <v>30</v>
      </c>
      <c r="H36" s="6" t="s">
        <v>18</v>
      </c>
      <c r="I36" s="6">
        <v>2.0</v>
      </c>
      <c r="J36" s="6">
        <v>3.0</v>
      </c>
      <c r="K36" s="7">
        <v>45356.0</v>
      </c>
      <c r="L36" s="8">
        <v>0.7336640162037037</v>
      </c>
      <c r="M36" s="9">
        <f>VLOOKUP(F36, Time_of_Day_encodings[], 2, FALSE)</f>
        <v>3</v>
      </c>
      <c r="N36" s="10" t="str">
        <f>VLOOKUP(D36,Money_encodings[],2,TRUE)</f>
        <v>Very Expensive</v>
      </c>
    </row>
    <row r="37">
      <c r="A37" s="11">
        <f t="shared" si="1"/>
        <v>36</v>
      </c>
      <c r="B37" s="12">
        <v>17.0</v>
      </c>
      <c r="C37" s="12" t="s">
        <v>14</v>
      </c>
      <c r="D37" s="12">
        <v>38.7</v>
      </c>
      <c r="E37" s="12" t="s">
        <v>19</v>
      </c>
      <c r="F37" s="12" t="s">
        <v>23</v>
      </c>
      <c r="G37" s="12" t="s">
        <v>30</v>
      </c>
      <c r="H37" s="12" t="s">
        <v>18</v>
      </c>
      <c r="I37" s="12">
        <v>2.0</v>
      </c>
      <c r="J37" s="12">
        <v>3.0</v>
      </c>
      <c r="K37" s="13">
        <v>45356.0</v>
      </c>
      <c r="L37" s="14">
        <v>0.7341858680555555</v>
      </c>
      <c r="M37" s="15">
        <f>VLOOKUP(F37, Time_of_Day_encodings[], 2, FALSE)</f>
        <v>3</v>
      </c>
      <c r="N37" s="16" t="str">
        <f>VLOOKUP(D37,Money_encodings[],2,TRUE)</f>
        <v>Very Expensive</v>
      </c>
    </row>
    <row r="38">
      <c r="A38" s="5">
        <f t="shared" si="1"/>
        <v>37</v>
      </c>
      <c r="B38" s="6">
        <v>17.0</v>
      </c>
      <c r="C38" s="6" t="s">
        <v>14</v>
      </c>
      <c r="D38" s="6">
        <v>38.7</v>
      </c>
      <c r="E38" s="6" t="s">
        <v>19</v>
      </c>
      <c r="F38" s="6" t="s">
        <v>23</v>
      </c>
      <c r="G38" s="6" t="s">
        <v>30</v>
      </c>
      <c r="H38" s="6" t="s">
        <v>18</v>
      </c>
      <c r="I38" s="6">
        <v>2.0</v>
      </c>
      <c r="J38" s="6">
        <v>3.0</v>
      </c>
      <c r="K38" s="7">
        <v>45356.0</v>
      </c>
      <c r="L38" s="8">
        <v>0.7348304861111111</v>
      </c>
      <c r="M38" s="9">
        <f>VLOOKUP(F38, Time_of_Day_encodings[], 2, FALSE)</f>
        <v>3</v>
      </c>
      <c r="N38" s="10" t="str">
        <f>VLOOKUP(D38,Money_encodings[],2,TRUE)</f>
        <v>Very Expensive</v>
      </c>
    </row>
    <row r="39">
      <c r="A39" s="11">
        <f t="shared" si="1"/>
        <v>38</v>
      </c>
      <c r="B39" s="12">
        <v>17.0</v>
      </c>
      <c r="C39" s="12" t="s">
        <v>14</v>
      </c>
      <c r="D39" s="12">
        <v>28.9</v>
      </c>
      <c r="E39" s="12" t="s">
        <v>27</v>
      </c>
      <c r="F39" s="12" t="s">
        <v>23</v>
      </c>
      <c r="G39" s="12" t="s">
        <v>30</v>
      </c>
      <c r="H39" s="12" t="s">
        <v>18</v>
      </c>
      <c r="I39" s="12">
        <v>2.0</v>
      </c>
      <c r="J39" s="12">
        <v>3.0</v>
      </c>
      <c r="K39" s="13">
        <v>45356.0</v>
      </c>
      <c r="L39" s="14">
        <v>0.7474048148148148</v>
      </c>
      <c r="M39" s="15">
        <f>VLOOKUP(F39, Time_of_Day_encodings[], 2, FALSE)</f>
        <v>3</v>
      </c>
      <c r="N39" s="16" t="str">
        <f>VLOOKUP(D39,Money_encodings[],2,TRUE)</f>
        <v>Fair</v>
      </c>
    </row>
    <row r="40">
      <c r="A40" s="5">
        <f t="shared" si="1"/>
        <v>39</v>
      </c>
      <c r="B40" s="6">
        <v>18.0</v>
      </c>
      <c r="C40" s="6" t="s">
        <v>14</v>
      </c>
      <c r="D40" s="6">
        <v>38.7</v>
      </c>
      <c r="E40" s="6" t="s">
        <v>19</v>
      </c>
      <c r="F40" s="6" t="s">
        <v>23</v>
      </c>
      <c r="G40" s="6" t="s">
        <v>30</v>
      </c>
      <c r="H40" s="6" t="s">
        <v>18</v>
      </c>
      <c r="I40" s="6">
        <v>2.0</v>
      </c>
      <c r="J40" s="6">
        <v>3.0</v>
      </c>
      <c r="K40" s="7">
        <v>45356.0</v>
      </c>
      <c r="L40" s="8">
        <v>0.7510560416666666</v>
      </c>
      <c r="M40" s="9">
        <f>VLOOKUP(F40, Time_of_Day_encodings[], 2, FALSE)</f>
        <v>3</v>
      </c>
      <c r="N40" s="10" t="str">
        <f>VLOOKUP(D40,Money_encodings[],2,TRUE)</f>
        <v>Very Expensive</v>
      </c>
    </row>
    <row r="41">
      <c r="A41" s="11">
        <f t="shared" si="1"/>
        <v>40</v>
      </c>
      <c r="B41" s="12">
        <v>13.0</v>
      </c>
      <c r="C41" s="12" t="s">
        <v>14</v>
      </c>
      <c r="D41" s="12">
        <v>28.9</v>
      </c>
      <c r="E41" s="12" t="s">
        <v>21</v>
      </c>
      <c r="F41" s="12" t="s">
        <v>20</v>
      </c>
      <c r="G41" s="12" t="s">
        <v>31</v>
      </c>
      <c r="H41" s="12" t="s">
        <v>18</v>
      </c>
      <c r="I41" s="12">
        <v>3.0</v>
      </c>
      <c r="J41" s="12">
        <v>3.0</v>
      </c>
      <c r="K41" s="13">
        <v>45357.0</v>
      </c>
      <c r="L41" s="14">
        <v>0.5584220717592593</v>
      </c>
      <c r="M41" s="15">
        <f>VLOOKUP(F41, Time_of_Day_encodings[], 2, FALSE)</f>
        <v>2</v>
      </c>
      <c r="N41" s="16" t="str">
        <f>VLOOKUP(D41,Money_encodings[],2,TRUE)</f>
        <v>Fair</v>
      </c>
    </row>
    <row r="42">
      <c r="A42" s="5">
        <f t="shared" si="1"/>
        <v>41</v>
      </c>
      <c r="B42" s="6">
        <v>13.0</v>
      </c>
      <c r="C42" s="6" t="s">
        <v>14</v>
      </c>
      <c r="D42" s="6">
        <v>28.9</v>
      </c>
      <c r="E42" s="6" t="s">
        <v>27</v>
      </c>
      <c r="F42" s="6" t="s">
        <v>20</v>
      </c>
      <c r="G42" s="6" t="s">
        <v>31</v>
      </c>
      <c r="H42" s="6" t="s">
        <v>18</v>
      </c>
      <c r="I42" s="6">
        <v>3.0</v>
      </c>
      <c r="J42" s="6">
        <v>3.0</v>
      </c>
      <c r="K42" s="7">
        <v>45357.0</v>
      </c>
      <c r="L42" s="8">
        <v>0.5591938773148148</v>
      </c>
      <c r="M42" s="9">
        <f>VLOOKUP(F42, Time_of_Day_encodings[], 2, FALSE)</f>
        <v>2</v>
      </c>
      <c r="N42" s="10" t="str">
        <f>VLOOKUP(D42,Money_encodings[],2,TRUE)</f>
        <v>Fair</v>
      </c>
    </row>
    <row r="43">
      <c r="A43" s="11">
        <f t="shared" si="1"/>
        <v>42</v>
      </c>
      <c r="B43" s="12">
        <v>14.0</v>
      </c>
      <c r="C43" s="12" t="s">
        <v>14</v>
      </c>
      <c r="D43" s="12">
        <v>38.7</v>
      </c>
      <c r="E43" s="12" t="s">
        <v>32</v>
      </c>
      <c r="F43" s="12" t="s">
        <v>20</v>
      </c>
      <c r="G43" s="12" t="s">
        <v>31</v>
      </c>
      <c r="H43" s="12" t="s">
        <v>18</v>
      </c>
      <c r="I43" s="12">
        <v>3.0</v>
      </c>
      <c r="J43" s="12">
        <v>3.0</v>
      </c>
      <c r="K43" s="13">
        <v>45357.0</v>
      </c>
      <c r="L43" s="14">
        <v>0.6194648263888889</v>
      </c>
      <c r="M43" s="15">
        <f>VLOOKUP(F43, Time_of_Day_encodings[], 2, FALSE)</f>
        <v>2</v>
      </c>
      <c r="N43" s="16" t="str">
        <f>VLOOKUP(D43,Money_encodings[],2,TRUE)</f>
        <v>Very Expensive</v>
      </c>
    </row>
    <row r="44">
      <c r="A44" s="5">
        <f t="shared" si="1"/>
        <v>43</v>
      </c>
      <c r="B44" s="6">
        <v>14.0</v>
      </c>
      <c r="C44" s="6" t="s">
        <v>14</v>
      </c>
      <c r="D44" s="6">
        <v>38.7</v>
      </c>
      <c r="E44" s="6" t="s">
        <v>32</v>
      </c>
      <c r="F44" s="6" t="s">
        <v>20</v>
      </c>
      <c r="G44" s="6" t="s">
        <v>31</v>
      </c>
      <c r="H44" s="6" t="s">
        <v>18</v>
      </c>
      <c r="I44" s="6">
        <v>3.0</v>
      </c>
      <c r="J44" s="6">
        <v>3.0</v>
      </c>
      <c r="K44" s="7">
        <v>45357.0</v>
      </c>
      <c r="L44" s="8">
        <v>0.6203512037037037</v>
      </c>
      <c r="M44" s="9">
        <f>VLOOKUP(F44, Time_of_Day_encodings[], 2, FALSE)</f>
        <v>2</v>
      </c>
      <c r="N44" s="10" t="str">
        <f>VLOOKUP(D44,Money_encodings[],2,TRUE)</f>
        <v>Very Expensive</v>
      </c>
    </row>
    <row r="45">
      <c r="A45" s="11">
        <f t="shared" si="1"/>
        <v>44</v>
      </c>
      <c r="B45" s="12">
        <v>10.0</v>
      </c>
      <c r="C45" s="12" t="s">
        <v>14</v>
      </c>
      <c r="D45" s="12">
        <v>38.7</v>
      </c>
      <c r="E45" s="12" t="s">
        <v>19</v>
      </c>
      <c r="F45" s="12" t="s">
        <v>16</v>
      </c>
      <c r="G45" s="12" t="s">
        <v>33</v>
      </c>
      <c r="H45" s="12" t="s">
        <v>18</v>
      </c>
      <c r="I45" s="12">
        <v>4.0</v>
      </c>
      <c r="J45" s="12">
        <v>3.0</v>
      </c>
      <c r="K45" s="13">
        <v>45358.0</v>
      </c>
      <c r="L45" s="14">
        <v>0.42963591435185183</v>
      </c>
      <c r="M45" s="15">
        <f>VLOOKUP(F45, Time_of_Day_encodings[], 2, FALSE)</f>
        <v>1</v>
      </c>
      <c r="N45" s="16" t="str">
        <f>VLOOKUP(D45,Money_encodings[],2,TRUE)</f>
        <v>Very Expensive</v>
      </c>
    </row>
    <row r="46">
      <c r="A46" s="5">
        <f t="shared" si="1"/>
        <v>45</v>
      </c>
      <c r="B46" s="6">
        <v>11.0</v>
      </c>
      <c r="C46" s="6" t="s">
        <v>14</v>
      </c>
      <c r="D46" s="6">
        <v>38.7</v>
      </c>
      <c r="E46" s="6" t="s">
        <v>15</v>
      </c>
      <c r="F46" s="6" t="s">
        <v>16</v>
      </c>
      <c r="G46" s="6" t="s">
        <v>33</v>
      </c>
      <c r="H46" s="6" t="s">
        <v>18</v>
      </c>
      <c r="I46" s="6">
        <v>4.0</v>
      </c>
      <c r="J46" s="6">
        <v>3.0</v>
      </c>
      <c r="K46" s="7">
        <v>45358.0</v>
      </c>
      <c r="L46" s="8">
        <v>0.46109925925925926</v>
      </c>
      <c r="M46" s="9">
        <f>VLOOKUP(F46, Time_of_Day_encodings[], 2, FALSE)</f>
        <v>1</v>
      </c>
      <c r="N46" s="10" t="str">
        <f>VLOOKUP(D46,Money_encodings[],2,TRUE)</f>
        <v>Very Expensive</v>
      </c>
    </row>
    <row r="47">
      <c r="A47" s="11">
        <f t="shared" si="1"/>
        <v>46</v>
      </c>
      <c r="B47" s="12">
        <v>15.0</v>
      </c>
      <c r="C47" s="12" t="s">
        <v>14</v>
      </c>
      <c r="D47" s="12">
        <v>28.9</v>
      </c>
      <c r="E47" s="12" t="s">
        <v>21</v>
      </c>
      <c r="F47" s="12" t="s">
        <v>20</v>
      </c>
      <c r="G47" s="12" t="s">
        <v>33</v>
      </c>
      <c r="H47" s="12" t="s">
        <v>18</v>
      </c>
      <c r="I47" s="12">
        <v>4.0</v>
      </c>
      <c r="J47" s="12">
        <v>3.0</v>
      </c>
      <c r="K47" s="13">
        <v>45358.0</v>
      </c>
      <c r="L47" s="14">
        <v>0.6530394212962963</v>
      </c>
      <c r="M47" s="15">
        <f>VLOOKUP(F47, Time_of_Day_encodings[], 2, FALSE)</f>
        <v>2</v>
      </c>
      <c r="N47" s="16" t="str">
        <f>VLOOKUP(D47,Money_encodings[],2,TRUE)</f>
        <v>Fair</v>
      </c>
    </row>
    <row r="48">
      <c r="A48" s="5">
        <f t="shared" si="1"/>
        <v>47</v>
      </c>
      <c r="B48" s="6">
        <v>15.0</v>
      </c>
      <c r="C48" s="6" t="s">
        <v>14</v>
      </c>
      <c r="D48" s="6">
        <v>33.8</v>
      </c>
      <c r="E48" s="6" t="s">
        <v>22</v>
      </c>
      <c r="F48" s="6" t="s">
        <v>20</v>
      </c>
      <c r="G48" s="6" t="s">
        <v>33</v>
      </c>
      <c r="H48" s="6" t="s">
        <v>18</v>
      </c>
      <c r="I48" s="6">
        <v>4.0</v>
      </c>
      <c r="J48" s="6">
        <v>3.0</v>
      </c>
      <c r="K48" s="7">
        <v>45358.0</v>
      </c>
      <c r="L48" s="8">
        <v>0.6538053703703703</v>
      </c>
      <c r="M48" s="9">
        <f>VLOOKUP(F48, Time_of_Day_encodings[], 2, FALSE)</f>
        <v>2</v>
      </c>
      <c r="N48" s="10" t="str">
        <f>VLOOKUP(D48,Money_encodings[],2,TRUE)</f>
        <v>Expensive</v>
      </c>
    </row>
    <row r="49">
      <c r="A49" s="11">
        <f t="shared" si="1"/>
        <v>48</v>
      </c>
      <c r="B49" s="12">
        <v>10.0</v>
      </c>
      <c r="C49" s="12" t="s">
        <v>14</v>
      </c>
      <c r="D49" s="12">
        <v>28.9</v>
      </c>
      <c r="E49" s="12" t="s">
        <v>27</v>
      </c>
      <c r="F49" s="12" t="s">
        <v>16</v>
      </c>
      <c r="G49" s="12" t="s">
        <v>17</v>
      </c>
      <c r="H49" s="12" t="s">
        <v>18</v>
      </c>
      <c r="I49" s="12">
        <v>5.0</v>
      </c>
      <c r="J49" s="12">
        <v>3.0</v>
      </c>
      <c r="K49" s="13">
        <v>45359.0</v>
      </c>
      <c r="L49" s="14">
        <v>0.44075559027777783</v>
      </c>
      <c r="M49" s="15">
        <f>VLOOKUP(F49, Time_of_Day_encodings[], 2, FALSE)</f>
        <v>1</v>
      </c>
      <c r="N49" s="16" t="str">
        <f>VLOOKUP(D49,Money_encodings[],2,TRUE)</f>
        <v>Fair</v>
      </c>
    </row>
    <row r="50">
      <c r="A50" s="5">
        <f t="shared" si="1"/>
        <v>49</v>
      </c>
      <c r="B50" s="6">
        <v>12.0</v>
      </c>
      <c r="C50" s="6" t="s">
        <v>14</v>
      </c>
      <c r="D50" s="6">
        <v>38.7</v>
      </c>
      <c r="E50" s="6" t="s">
        <v>32</v>
      </c>
      <c r="F50" s="6" t="s">
        <v>20</v>
      </c>
      <c r="G50" s="6" t="s">
        <v>17</v>
      </c>
      <c r="H50" s="6" t="s">
        <v>18</v>
      </c>
      <c r="I50" s="6">
        <v>5.0</v>
      </c>
      <c r="J50" s="6">
        <v>3.0</v>
      </c>
      <c r="K50" s="7">
        <v>45359.0</v>
      </c>
      <c r="L50" s="8">
        <v>0.5156094097222222</v>
      </c>
      <c r="M50" s="9">
        <f>VLOOKUP(F50, Time_of_Day_encodings[], 2, FALSE)</f>
        <v>2</v>
      </c>
      <c r="N50" s="10" t="str">
        <f>VLOOKUP(D50,Money_encodings[],2,TRUE)</f>
        <v>Very Expensive</v>
      </c>
    </row>
    <row r="51">
      <c r="A51" s="11">
        <f t="shared" si="1"/>
        <v>50</v>
      </c>
      <c r="B51" s="12">
        <v>13.0</v>
      </c>
      <c r="C51" s="12" t="s">
        <v>14</v>
      </c>
      <c r="D51" s="12">
        <v>28.9</v>
      </c>
      <c r="E51" s="12" t="s">
        <v>21</v>
      </c>
      <c r="F51" s="12" t="s">
        <v>20</v>
      </c>
      <c r="G51" s="12" t="s">
        <v>17</v>
      </c>
      <c r="H51" s="12" t="s">
        <v>18</v>
      </c>
      <c r="I51" s="12">
        <v>5.0</v>
      </c>
      <c r="J51" s="12">
        <v>3.0</v>
      </c>
      <c r="K51" s="13">
        <v>45359.0</v>
      </c>
      <c r="L51" s="14">
        <v>0.5784958564814815</v>
      </c>
      <c r="M51" s="15">
        <f>VLOOKUP(F51, Time_of_Day_encodings[], 2, FALSE)</f>
        <v>2</v>
      </c>
      <c r="N51" s="16" t="str">
        <f>VLOOKUP(D51,Money_encodings[],2,TRUE)</f>
        <v>Fair</v>
      </c>
    </row>
    <row r="52">
      <c r="A52" s="5">
        <f t="shared" si="1"/>
        <v>51</v>
      </c>
      <c r="B52" s="6">
        <v>14.0</v>
      </c>
      <c r="C52" s="6" t="s">
        <v>14</v>
      </c>
      <c r="D52" s="6">
        <v>28.9</v>
      </c>
      <c r="E52" s="6" t="s">
        <v>21</v>
      </c>
      <c r="F52" s="6" t="s">
        <v>20</v>
      </c>
      <c r="G52" s="6" t="s">
        <v>17</v>
      </c>
      <c r="H52" s="6" t="s">
        <v>18</v>
      </c>
      <c r="I52" s="6">
        <v>5.0</v>
      </c>
      <c r="J52" s="6">
        <v>3.0</v>
      </c>
      <c r="K52" s="7">
        <v>45359.0</v>
      </c>
      <c r="L52" s="8">
        <v>0.6140357175925926</v>
      </c>
      <c r="M52" s="9">
        <f>VLOOKUP(F52, Time_of_Day_encodings[], 2, FALSE)</f>
        <v>2</v>
      </c>
      <c r="N52" s="10" t="str">
        <f>VLOOKUP(D52,Money_encodings[],2,TRUE)</f>
        <v>Fair</v>
      </c>
    </row>
    <row r="53">
      <c r="A53" s="11">
        <f t="shared" si="1"/>
        <v>52</v>
      </c>
      <c r="B53" s="12">
        <v>14.0</v>
      </c>
      <c r="C53" s="12" t="s">
        <v>14</v>
      </c>
      <c r="D53" s="12">
        <v>28.9</v>
      </c>
      <c r="E53" s="12" t="s">
        <v>21</v>
      </c>
      <c r="F53" s="12" t="s">
        <v>20</v>
      </c>
      <c r="G53" s="12" t="s">
        <v>17</v>
      </c>
      <c r="H53" s="12" t="s">
        <v>18</v>
      </c>
      <c r="I53" s="12">
        <v>5.0</v>
      </c>
      <c r="J53" s="12">
        <v>3.0</v>
      </c>
      <c r="K53" s="13">
        <v>45359.0</v>
      </c>
      <c r="L53" s="14">
        <v>0.6147112037037037</v>
      </c>
      <c r="M53" s="15">
        <f>VLOOKUP(F53, Time_of_Day_encodings[], 2, FALSE)</f>
        <v>2</v>
      </c>
      <c r="N53" s="16" t="str">
        <f>VLOOKUP(D53,Money_encodings[],2,TRUE)</f>
        <v>Fair</v>
      </c>
    </row>
    <row r="54">
      <c r="A54" s="5">
        <f t="shared" si="1"/>
        <v>53</v>
      </c>
      <c r="B54" s="6">
        <v>14.0</v>
      </c>
      <c r="C54" s="6" t="s">
        <v>14</v>
      </c>
      <c r="D54" s="6">
        <v>33.8</v>
      </c>
      <c r="E54" s="6" t="s">
        <v>22</v>
      </c>
      <c r="F54" s="6" t="s">
        <v>20</v>
      </c>
      <c r="G54" s="6" t="s">
        <v>17</v>
      </c>
      <c r="H54" s="6" t="s">
        <v>18</v>
      </c>
      <c r="I54" s="6">
        <v>5.0</v>
      </c>
      <c r="J54" s="6">
        <v>3.0</v>
      </c>
      <c r="K54" s="7">
        <v>45359.0</v>
      </c>
      <c r="L54" s="8">
        <v>0.615406886574074</v>
      </c>
      <c r="M54" s="9">
        <f>VLOOKUP(F54, Time_of_Day_encodings[], 2, FALSE)</f>
        <v>2</v>
      </c>
      <c r="N54" s="10" t="str">
        <f>VLOOKUP(D54,Money_encodings[],2,TRUE)</f>
        <v>Expensive</v>
      </c>
    </row>
    <row r="55">
      <c r="A55" s="11">
        <f t="shared" si="1"/>
        <v>54</v>
      </c>
      <c r="B55" s="12">
        <v>18.0</v>
      </c>
      <c r="C55" s="12" t="s">
        <v>14</v>
      </c>
      <c r="D55" s="12">
        <v>38.7</v>
      </c>
      <c r="E55" s="12" t="s">
        <v>15</v>
      </c>
      <c r="F55" s="12" t="s">
        <v>23</v>
      </c>
      <c r="G55" s="12" t="s">
        <v>17</v>
      </c>
      <c r="H55" s="12" t="s">
        <v>18</v>
      </c>
      <c r="I55" s="12">
        <v>5.0</v>
      </c>
      <c r="J55" s="12">
        <v>3.0</v>
      </c>
      <c r="K55" s="13">
        <v>45359.0</v>
      </c>
      <c r="L55" s="14">
        <v>0.7901788310185185</v>
      </c>
      <c r="M55" s="15">
        <f>VLOOKUP(F55, Time_of_Day_encodings[], 2, FALSE)</f>
        <v>3</v>
      </c>
      <c r="N55" s="16" t="str">
        <f>VLOOKUP(D55,Money_encodings[],2,TRUE)</f>
        <v>Very Expensive</v>
      </c>
    </row>
    <row r="56">
      <c r="A56" s="5">
        <f t="shared" si="1"/>
        <v>55</v>
      </c>
      <c r="B56" s="6">
        <v>18.0</v>
      </c>
      <c r="C56" s="6" t="s">
        <v>14</v>
      </c>
      <c r="D56" s="6">
        <v>38.7</v>
      </c>
      <c r="E56" s="6" t="s">
        <v>15</v>
      </c>
      <c r="F56" s="6" t="s">
        <v>23</v>
      </c>
      <c r="G56" s="6" t="s">
        <v>17</v>
      </c>
      <c r="H56" s="6" t="s">
        <v>18</v>
      </c>
      <c r="I56" s="6">
        <v>5.0</v>
      </c>
      <c r="J56" s="6">
        <v>3.0</v>
      </c>
      <c r="K56" s="7">
        <v>45359.0</v>
      </c>
      <c r="L56" s="8">
        <v>0.7912608912037038</v>
      </c>
      <c r="M56" s="9">
        <f>VLOOKUP(F56, Time_of_Day_encodings[], 2, FALSE)</f>
        <v>3</v>
      </c>
      <c r="N56" s="10" t="str">
        <f>VLOOKUP(D56,Money_encodings[],2,TRUE)</f>
        <v>Very Expensive</v>
      </c>
    </row>
    <row r="57">
      <c r="A57" s="11">
        <f t="shared" si="1"/>
        <v>56</v>
      </c>
      <c r="B57" s="12">
        <v>12.0</v>
      </c>
      <c r="C57" s="12" t="s">
        <v>14</v>
      </c>
      <c r="D57" s="12">
        <v>24.0</v>
      </c>
      <c r="E57" s="12" t="s">
        <v>29</v>
      </c>
      <c r="F57" s="12" t="s">
        <v>20</v>
      </c>
      <c r="G57" s="12" t="s">
        <v>25</v>
      </c>
      <c r="H57" s="12" t="s">
        <v>18</v>
      </c>
      <c r="I57" s="12">
        <v>6.0</v>
      </c>
      <c r="J57" s="12">
        <v>3.0</v>
      </c>
      <c r="K57" s="13">
        <v>45360.0</v>
      </c>
      <c r="L57" s="14">
        <v>0.5036523032407407</v>
      </c>
      <c r="M57" s="15">
        <f>VLOOKUP(F57, Time_of_Day_encodings[], 2, FALSE)</f>
        <v>2</v>
      </c>
      <c r="N57" s="16" t="str">
        <f>VLOOKUP(D57,Money_encodings[],2,TRUE)</f>
        <v>Cheap</v>
      </c>
    </row>
    <row r="58">
      <c r="A58" s="5">
        <f t="shared" si="1"/>
        <v>57</v>
      </c>
      <c r="B58" s="6">
        <v>12.0</v>
      </c>
      <c r="C58" s="6" t="s">
        <v>14</v>
      </c>
      <c r="D58" s="6">
        <v>28.9</v>
      </c>
      <c r="E58" s="6" t="s">
        <v>21</v>
      </c>
      <c r="F58" s="6" t="s">
        <v>20</v>
      </c>
      <c r="G58" s="6" t="s">
        <v>25</v>
      </c>
      <c r="H58" s="6" t="s">
        <v>18</v>
      </c>
      <c r="I58" s="6">
        <v>6.0</v>
      </c>
      <c r="J58" s="6">
        <v>3.0</v>
      </c>
      <c r="K58" s="7">
        <v>45360.0</v>
      </c>
      <c r="L58" s="8">
        <v>0.5053041087962963</v>
      </c>
      <c r="M58" s="9">
        <f>VLOOKUP(F58, Time_of_Day_encodings[], 2, FALSE)</f>
        <v>2</v>
      </c>
      <c r="N58" s="10" t="str">
        <f>VLOOKUP(D58,Money_encodings[],2,TRUE)</f>
        <v>Fair</v>
      </c>
    </row>
    <row r="59">
      <c r="A59" s="11">
        <f t="shared" si="1"/>
        <v>58</v>
      </c>
      <c r="B59" s="12">
        <v>12.0</v>
      </c>
      <c r="C59" s="12" t="s">
        <v>14</v>
      </c>
      <c r="D59" s="12">
        <v>38.7</v>
      </c>
      <c r="E59" s="12" t="s">
        <v>32</v>
      </c>
      <c r="F59" s="12" t="s">
        <v>20</v>
      </c>
      <c r="G59" s="12" t="s">
        <v>25</v>
      </c>
      <c r="H59" s="12" t="s">
        <v>18</v>
      </c>
      <c r="I59" s="12">
        <v>6.0</v>
      </c>
      <c r="J59" s="12">
        <v>3.0</v>
      </c>
      <c r="K59" s="13">
        <v>45360.0</v>
      </c>
      <c r="L59" s="14">
        <v>0.5068022453703703</v>
      </c>
      <c r="M59" s="15">
        <f>VLOOKUP(F59, Time_of_Day_encodings[], 2, FALSE)</f>
        <v>2</v>
      </c>
      <c r="N59" s="16" t="str">
        <f>VLOOKUP(D59,Money_encodings[],2,TRUE)</f>
        <v>Very Expensive</v>
      </c>
    </row>
    <row r="60">
      <c r="A60" s="5">
        <f t="shared" si="1"/>
        <v>59</v>
      </c>
      <c r="B60" s="6">
        <v>12.0</v>
      </c>
      <c r="C60" s="6" t="s">
        <v>14</v>
      </c>
      <c r="D60" s="6">
        <v>28.9</v>
      </c>
      <c r="E60" s="6" t="s">
        <v>21</v>
      </c>
      <c r="F60" s="6" t="s">
        <v>20</v>
      </c>
      <c r="G60" s="6" t="s">
        <v>25</v>
      </c>
      <c r="H60" s="6" t="s">
        <v>18</v>
      </c>
      <c r="I60" s="6">
        <v>6.0</v>
      </c>
      <c r="J60" s="6">
        <v>3.0</v>
      </c>
      <c r="K60" s="7">
        <v>45360.0</v>
      </c>
      <c r="L60" s="8">
        <v>0.5090685300925926</v>
      </c>
      <c r="M60" s="9">
        <f>VLOOKUP(F60, Time_of_Day_encodings[], 2, FALSE)</f>
        <v>2</v>
      </c>
      <c r="N60" s="10" t="str">
        <f>VLOOKUP(D60,Money_encodings[],2,TRUE)</f>
        <v>Fair</v>
      </c>
    </row>
    <row r="61">
      <c r="A61" s="11">
        <f t="shared" si="1"/>
        <v>60</v>
      </c>
      <c r="B61" s="12">
        <v>12.0</v>
      </c>
      <c r="C61" s="12" t="s">
        <v>14</v>
      </c>
      <c r="D61" s="12">
        <v>28.9</v>
      </c>
      <c r="E61" s="12" t="s">
        <v>21</v>
      </c>
      <c r="F61" s="12" t="s">
        <v>20</v>
      </c>
      <c r="G61" s="12" t="s">
        <v>25</v>
      </c>
      <c r="H61" s="12" t="s">
        <v>18</v>
      </c>
      <c r="I61" s="12">
        <v>6.0</v>
      </c>
      <c r="J61" s="12">
        <v>3.0</v>
      </c>
      <c r="K61" s="13">
        <v>45360.0</v>
      </c>
      <c r="L61" s="14">
        <v>0.5100284490740741</v>
      </c>
      <c r="M61" s="15">
        <f>VLOOKUP(F61, Time_of_Day_encodings[], 2, FALSE)</f>
        <v>2</v>
      </c>
      <c r="N61" s="16" t="str">
        <f>VLOOKUP(D61,Money_encodings[],2,TRUE)</f>
        <v>Fair</v>
      </c>
    </row>
    <row r="62">
      <c r="A62" s="5">
        <f t="shared" si="1"/>
        <v>61</v>
      </c>
      <c r="B62" s="6">
        <v>13.0</v>
      </c>
      <c r="C62" s="6" t="s">
        <v>14</v>
      </c>
      <c r="D62" s="6">
        <v>38.7</v>
      </c>
      <c r="E62" s="6" t="s">
        <v>15</v>
      </c>
      <c r="F62" s="6" t="s">
        <v>20</v>
      </c>
      <c r="G62" s="6" t="s">
        <v>25</v>
      </c>
      <c r="H62" s="6" t="s">
        <v>18</v>
      </c>
      <c r="I62" s="6">
        <v>6.0</v>
      </c>
      <c r="J62" s="6">
        <v>3.0</v>
      </c>
      <c r="K62" s="7">
        <v>45360.0</v>
      </c>
      <c r="L62" s="8">
        <v>0.5481739467592592</v>
      </c>
      <c r="M62" s="9">
        <f>VLOOKUP(F62, Time_of_Day_encodings[], 2, FALSE)</f>
        <v>2</v>
      </c>
      <c r="N62" s="10" t="str">
        <f>VLOOKUP(D62,Money_encodings[],2,TRUE)</f>
        <v>Very Expensive</v>
      </c>
    </row>
    <row r="63">
      <c r="A63" s="11">
        <f t="shared" si="1"/>
        <v>62</v>
      </c>
      <c r="B63" s="12">
        <v>13.0</v>
      </c>
      <c r="C63" s="12" t="s">
        <v>14</v>
      </c>
      <c r="D63" s="12">
        <v>33.8</v>
      </c>
      <c r="E63" s="12" t="s">
        <v>22</v>
      </c>
      <c r="F63" s="12" t="s">
        <v>20</v>
      </c>
      <c r="G63" s="12" t="s">
        <v>25</v>
      </c>
      <c r="H63" s="12" t="s">
        <v>18</v>
      </c>
      <c r="I63" s="12">
        <v>6.0</v>
      </c>
      <c r="J63" s="12">
        <v>3.0</v>
      </c>
      <c r="K63" s="13">
        <v>45360.0</v>
      </c>
      <c r="L63" s="14">
        <v>0.5702102662037037</v>
      </c>
      <c r="M63" s="15">
        <f>VLOOKUP(F63, Time_of_Day_encodings[], 2, FALSE)</f>
        <v>2</v>
      </c>
      <c r="N63" s="16" t="str">
        <f>VLOOKUP(D63,Money_encodings[],2,TRUE)</f>
        <v>Expensive</v>
      </c>
    </row>
    <row r="64">
      <c r="A64" s="5">
        <f t="shared" si="1"/>
        <v>63</v>
      </c>
      <c r="B64" s="6">
        <v>13.0</v>
      </c>
      <c r="C64" s="6" t="s">
        <v>14</v>
      </c>
      <c r="D64" s="6">
        <v>28.9</v>
      </c>
      <c r="E64" s="6" t="s">
        <v>27</v>
      </c>
      <c r="F64" s="6" t="s">
        <v>20</v>
      </c>
      <c r="G64" s="6" t="s">
        <v>25</v>
      </c>
      <c r="H64" s="6" t="s">
        <v>18</v>
      </c>
      <c r="I64" s="6">
        <v>6.0</v>
      </c>
      <c r="J64" s="6">
        <v>3.0</v>
      </c>
      <c r="K64" s="7">
        <v>45360.0</v>
      </c>
      <c r="L64" s="8">
        <v>0.5785926851851853</v>
      </c>
      <c r="M64" s="9">
        <f>VLOOKUP(F64, Time_of_Day_encodings[], 2, FALSE)</f>
        <v>2</v>
      </c>
      <c r="N64" s="10" t="str">
        <f>VLOOKUP(D64,Money_encodings[],2,TRUE)</f>
        <v>Fair</v>
      </c>
    </row>
    <row r="65">
      <c r="A65" s="11">
        <f t="shared" si="1"/>
        <v>64</v>
      </c>
      <c r="B65" s="12">
        <v>13.0</v>
      </c>
      <c r="C65" s="12" t="s">
        <v>14</v>
      </c>
      <c r="D65" s="12">
        <v>38.7</v>
      </c>
      <c r="E65" s="12" t="s">
        <v>32</v>
      </c>
      <c r="F65" s="12" t="s">
        <v>20</v>
      </c>
      <c r="G65" s="12" t="s">
        <v>25</v>
      </c>
      <c r="H65" s="12" t="s">
        <v>18</v>
      </c>
      <c r="I65" s="12">
        <v>6.0</v>
      </c>
      <c r="J65" s="12">
        <v>3.0</v>
      </c>
      <c r="K65" s="13">
        <v>45360.0</v>
      </c>
      <c r="L65" s="14">
        <v>0.5795929166666667</v>
      </c>
      <c r="M65" s="15">
        <f>VLOOKUP(F65, Time_of_Day_encodings[], 2, FALSE)</f>
        <v>2</v>
      </c>
      <c r="N65" s="16" t="str">
        <f>VLOOKUP(D65,Money_encodings[],2,TRUE)</f>
        <v>Very Expensive</v>
      </c>
    </row>
    <row r="66">
      <c r="A66" s="5">
        <f t="shared" si="1"/>
        <v>65</v>
      </c>
      <c r="B66" s="6">
        <v>14.0</v>
      </c>
      <c r="C66" s="6" t="s">
        <v>14</v>
      </c>
      <c r="D66" s="6">
        <v>33.8</v>
      </c>
      <c r="E66" s="6" t="s">
        <v>22</v>
      </c>
      <c r="F66" s="6" t="s">
        <v>20</v>
      </c>
      <c r="G66" s="6" t="s">
        <v>25</v>
      </c>
      <c r="H66" s="6" t="s">
        <v>18</v>
      </c>
      <c r="I66" s="6">
        <v>6.0</v>
      </c>
      <c r="J66" s="6">
        <v>3.0</v>
      </c>
      <c r="K66" s="7">
        <v>45360.0</v>
      </c>
      <c r="L66" s="8">
        <v>0.5889100578703703</v>
      </c>
      <c r="M66" s="9">
        <f>VLOOKUP(F66, Time_of_Day_encodings[], 2, FALSE)</f>
        <v>2</v>
      </c>
      <c r="N66" s="10" t="str">
        <f>VLOOKUP(D66,Money_encodings[],2,TRUE)</f>
        <v>Expensive</v>
      </c>
    </row>
    <row r="67">
      <c r="A67" s="11">
        <f t="shared" si="1"/>
        <v>66</v>
      </c>
      <c r="B67" s="12">
        <v>14.0</v>
      </c>
      <c r="C67" s="12" t="s">
        <v>14</v>
      </c>
      <c r="D67" s="12">
        <v>38.7</v>
      </c>
      <c r="E67" s="12" t="s">
        <v>19</v>
      </c>
      <c r="F67" s="12" t="s">
        <v>20</v>
      </c>
      <c r="G67" s="12" t="s">
        <v>25</v>
      </c>
      <c r="H67" s="12" t="s">
        <v>18</v>
      </c>
      <c r="I67" s="12">
        <v>6.0</v>
      </c>
      <c r="J67" s="12">
        <v>3.0</v>
      </c>
      <c r="K67" s="13">
        <v>45360.0</v>
      </c>
      <c r="L67" s="14">
        <v>0.6020008449074074</v>
      </c>
      <c r="M67" s="15">
        <f>VLOOKUP(F67, Time_of_Day_encodings[], 2, FALSE)</f>
        <v>2</v>
      </c>
      <c r="N67" s="16" t="str">
        <f>VLOOKUP(D67,Money_encodings[],2,TRUE)</f>
        <v>Very Expensive</v>
      </c>
    </row>
    <row r="68">
      <c r="A68" s="5">
        <f t="shared" si="1"/>
        <v>67</v>
      </c>
      <c r="B68" s="6">
        <v>19.0</v>
      </c>
      <c r="C68" s="6" t="s">
        <v>14</v>
      </c>
      <c r="D68" s="6">
        <v>38.7</v>
      </c>
      <c r="E68" s="6" t="s">
        <v>32</v>
      </c>
      <c r="F68" s="6" t="s">
        <v>23</v>
      </c>
      <c r="G68" s="6" t="s">
        <v>25</v>
      </c>
      <c r="H68" s="6" t="s">
        <v>18</v>
      </c>
      <c r="I68" s="6">
        <v>6.0</v>
      </c>
      <c r="J68" s="6">
        <v>3.0</v>
      </c>
      <c r="K68" s="7">
        <v>45360.0</v>
      </c>
      <c r="L68" s="8">
        <v>0.8041385648148148</v>
      </c>
      <c r="M68" s="9">
        <f>VLOOKUP(F68, Time_of_Day_encodings[], 2, FALSE)</f>
        <v>3</v>
      </c>
      <c r="N68" s="10" t="str">
        <f>VLOOKUP(D68,Money_encodings[],2,TRUE)</f>
        <v>Very Expensive</v>
      </c>
    </row>
    <row r="69">
      <c r="A69" s="11">
        <f t="shared" si="1"/>
        <v>68</v>
      </c>
      <c r="B69" s="12">
        <v>19.0</v>
      </c>
      <c r="C69" s="12" t="s">
        <v>14</v>
      </c>
      <c r="D69" s="12">
        <v>38.7</v>
      </c>
      <c r="E69" s="12" t="s">
        <v>19</v>
      </c>
      <c r="F69" s="12" t="s">
        <v>23</v>
      </c>
      <c r="G69" s="12" t="s">
        <v>25</v>
      </c>
      <c r="H69" s="12" t="s">
        <v>18</v>
      </c>
      <c r="I69" s="12">
        <v>6.0</v>
      </c>
      <c r="J69" s="12">
        <v>3.0</v>
      </c>
      <c r="K69" s="13">
        <v>45360.0</v>
      </c>
      <c r="L69" s="14">
        <v>0.8049778240740741</v>
      </c>
      <c r="M69" s="15">
        <f>VLOOKUP(F69, Time_of_Day_encodings[], 2, FALSE)</f>
        <v>3</v>
      </c>
      <c r="N69" s="16" t="str">
        <f>VLOOKUP(D69,Money_encodings[],2,TRUE)</f>
        <v>Very Expensive</v>
      </c>
    </row>
    <row r="70">
      <c r="A70" s="5">
        <f t="shared" si="1"/>
        <v>69</v>
      </c>
      <c r="B70" s="6">
        <v>11.0</v>
      </c>
      <c r="C70" s="6" t="s">
        <v>14</v>
      </c>
      <c r="D70" s="6">
        <v>24.0</v>
      </c>
      <c r="E70" s="6" t="s">
        <v>29</v>
      </c>
      <c r="F70" s="6" t="s">
        <v>16</v>
      </c>
      <c r="G70" s="6" t="s">
        <v>26</v>
      </c>
      <c r="H70" s="6" t="s">
        <v>18</v>
      </c>
      <c r="I70" s="6">
        <v>7.0</v>
      </c>
      <c r="J70" s="6">
        <v>3.0</v>
      </c>
      <c r="K70" s="7">
        <v>45361.0</v>
      </c>
      <c r="L70" s="8">
        <v>0.47176810185185186</v>
      </c>
      <c r="M70" s="9">
        <f>VLOOKUP(F70, Time_of_Day_encodings[], 2, FALSE)</f>
        <v>1</v>
      </c>
      <c r="N70" s="10" t="str">
        <f>VLOOKUP(D70,Money_encodings[],2,TRUE)</f>
        <v>Cheap</v>
      </c>
    </row>
    <row r="71">
      <c r="A71" s="11">
        <f t="shared" si="1"/>
        <v>70</v>
      </c>
      <c r="B71" s="12">
        <v>19.0</v>
      </c>
      <c r="C71" s="12" t="s">
        <v>14</v>
      </c>
      <c r="D71" s="12">
        <v>38.7</v>
      </c>
      <c r="E71" s="12" t="s">
        <v>15</v>
      </c>
      <c r="F71" s="12" t="s">
        <v>23</v>
      </c>
      <c r="G71" s="12" t="s">
        <v>26</v>
      </c>
      <c r="H71" s="12" t="s">
        <v>18</v>
      </c>
      <c r="I71" s="12">
        <v>7.0</v>
      </c>
      <c r="J71" s="12">
        <v>3.0</v>
      </c>
      <c r="K71" s="13">
        <v>45361.0</v>
      </c>
      <c r="L71" s="14">
        <v>0.8152833101851852</v>
      </c>
      <c r="M71" s="15">
        <f>VLOOKUP(F71, Time_of_Day_encodings[], 2, FALSE)</f>
        <v>3</v>
      </c>
      <c r="N71" s="16" t="str">
        <f>VLOOKUP(D71,Money_encodings[],2,TRUE)</f>
        <v>Very Expensive</v>
      </c>
    </row>
    <row r="72">
      <c r="A72" s="5">
        <f t="shared" si="1"/>
        <v>71</v>
      </c>
      <c r="B72" s="6">
        <v>19.0</v>
      </c>
      <c r="C72" s="6" t="s">
        <v>14</v>
      </c>
      <c r="D72" s="6">
        <v>28.9</v>
      </c>
      <c r="E72" s="6" t="s">
        <v>27</v>
      </c>
      <c r="F72" s="6" t="s">
        <v>23</v>
      </c>
      <c r="G72" s="6" t="s">
        <v>26</v>
      </c>
      <c r="H72" s="6" t="s">
        <v>18</v>
      </c>
      <c r="I72" s="6">
        <v>7.0</v>
      </c>
      <c r="J72" s="6">
        <v>3.0</v>
      </c>
      <c r="K72" s="7">
        <v>45361.0</v>
      </c>
      <c r="L72" s="8">
        <v>0.816605462962963</v>
      </c>
      <c r="M72" s="9">
        <f>VLOOKUP(F72, Time_of_Day_encodings[], 2, FALSE)</f>
        <v>3</v>
      </c>
      <c r="N72" s="10" t="str">
        <f>VLOOKUP(D72,Money_encodings[],2,TRUE)</f>
        <v>Fair</v>
      </c>
    </row>
    <row r="73">
      <c r="A73" s="11">
        <f t="shared" si="1"/>
        <v>72</v>
      </c>
      <c r="B73" s="12">
        <v>11.0</v>
      </c>
      <c r="C73" s="12" t="s">
        <v>14</v>
      </c>
      <c r="D73" s="12">
        <v>38.7</v>
      </c>
      <c r="E73" s="12" t="s">
        <v>32</v>
      </c>
      <c r="F73" s="12" t="s">
        <v>16</v>
      </c>
      <c r="G73" s="12" t="s">
        <v>28</v>
      </c>
      <c r="H73" s="12" t="s">
        <v>18</v>
      </c>
      <c r="I73" s="12">
        <v>1.0</v>
      </c>
      <c r="J73" s="12">
        <v>3.0</v>
      </c>
      <c r="K73" s="13">
        <v>45362.0</v>
      </c>
      <c r="L73" s="14">
        <v>0.48123589120370375</v>
      </c>
      <c r="M73" s="15">
        <f>VLOOKUP(F73, Time_of_Day_encodings[], 2, FALSE)</f>
        <v>1</v>
      </c>
      <c r="N73" s="16" t="str">
        <f>VLOOKUP(D73,Money_encodings[],2,TRUE)</f>
        <v>Very Expensive</v>
      </c>
    </row>
    <row r="74">
      <c r="A74" s="5">
        <f t="shared" si="1"/>
        <v>73</v>
      </c>
      <c r="B74" s="6">
        <v>16.0</v>
      </c>
      <c r="C74" s="6" t="s">
        <v>14</v>
      </c>
      <c r="D74" s="6">
        <v>28.9</v>
      </c>
      <c r="E74" s="6" t="s">
        <v>21</v>
      </c>
      <c r="F74" s="6" t="s">
        <v>20</v>
      </c>
      <c r="G74" s="6" t="s">
        <v>28</v>
      </c>
      <c r="H74" s="6" t="s">
        <v>18</v>
      </c>
      <c r="I74" s="6">
        <v>1.0</v>
      </c>
      <c r="J74" s="6">
        <v>3.0</v>
      </c>
      <c r="K74" s="7">
        <v>45362.0</v>
      </c>
      <c r="L74" s="8">
        <v>0.6836389004629629</v>
      </c>
      <c r="M74" s="9">
        <f>VLOOKUP(F74, Time_of_Day_encodings[], 2, FALSE)</f>
        <v>2</v>
      </c>
      <c r="N74" s="10" t="str">
        <f>VLOOKUP(D74,Money_encodings[],2,TRUE)</f>
        <v>Fair</v>
      </c>
    </row>
    <row r="75">
      <c r="A75" s="11">
        <f t="shared" si="1"/>
        <v>74</v>
      </c>
      <c r="B75" s="12">
        <v>16.0</v>
      </c>
      <c r="C75" s="12" t="s">
        <v>14</v>
      </c>
      <c r="D75" s="12">
        <v>38.7</v>
      </c>
      <c r="E75" s="12" t="s">
        <v>15</v>
      </c>
      <c r="F75" s="12" t="s">
        <v>20</v>
      </c>
      <c r="G75" s="12" t="s">
        <v>28</v>
      </c>
      <c r="H75" s="12" t="s">
        <v>18</v>
      </c>
      <c r="I75" s="12">
        <v>1.0</v>
      </c>
      <c r="J75" s="12">
        <v>3.0</v>
      </c>
      <c r="K75" s="13">
        <v>45362.0</v>
      </c>
      <c r="L75" s="14">
        <v>0.6845562962962962</v>
      </c>
      <c r="M75" s="15">
        <f>VLOOKUP(F75, Time_of_Day_encodings[], 2, FALSE)</f>
        <v>2</v>
      </c>
      <c r="N75" s="16" t="str">
        <f>VLOOKUP(D75,Money_encodings[],2,TRUE)</f>
        <v>Very Expensive</v>
      </c>
    </row>
    <row r="76">
      <c r="A76" s="5">
        <f t="shared" si="1"/>
        <v>75</v>
      </c>
      <c r="B76" s="6">
        <v>16.0</v>
      </c>
      <c r="C76" s="6" t="s">
        <v>14</v>
      </c>
      <c r="D76" s="6">
        <v>28.9</v>
      </c>
      <c r="E76" s="6" t="s">
        <v>27</v>
      </c>
      <c r="F76" s="6" t="s">
        <v>20</v>
      </c>
      <c r="G76" s="6" t="s">
        <v>28</v>
      </c>
      <c r="H76" s="6" t="s">
        <v>18</v>
      </c>
      <c r="I76" s="6">
        <v>1.0</v>
      </c>
      <c r="J76" s="6">
        <v>3.0</v>
      </c>
      <c r="K76" s="7">
        <v>45362.0</v>
      </c>
      <c r="L76" s="8">
        <v>0.7019630555555556</v>
      </c>
      <c r="M76" s="9">
        <f>VLOOKUP(F76, Time_of_Day_encodings[], 2, FALSE)</f>
        <v>2</v>
      </c>
      <c r="N76" s="10" t="str">
        <f>VLOOKUP(D76,Money_encodings[],2,TRUE)</f>
        <v>Fair</v>
      </c>
    </row>
    <row r="77">
      <c r="A77" s="11">
        <f t="shared" si="1"/>
        <v>76</v>
      </c>
      <c r="B77" s="12">
        <v>10.0</v>
      </c>
      <c r="C77" s="12" t="s">
        <v>14</v>
      </c>
      <c r="D77" s="12">
        <v>28.9</v>
      </c>
      <c r="E77" s="12" t="s">
        <v>21</v>
      </c>
      <c r="F77" s="12" t="s">
        <v>16</v>
      </c>
      <c r="G77" s="12" t="s">
        <v>30</v>
      </c>
      <c r="H77" s="12" t="s">
        <v>18</v>
      </c>
      <c r="I77" s="12">
        <v>2.0</v>
      </c>
      <c r="J77" s="12">
        <v>3.0</v>
      </c>
      <c r="K77" s="13">
        <v>45363.0</v>
      </c>
      <c r="L77" s="14">
        <v>0.42748313657407405</v>
      </c>
      <c r="M77" s="15">
        <f>VLOOKUP(F77, Time_of_Day_encodings[], 2, FALSE)</f>
        <v>1</v>
      </c>
      <c r="N77" s="16" t="str">
        <f>VLOOKUP(D77,Money_encodings[],2,TRUE)</f>
        <v>Fair</v>
      </c>
    </row>
    <row r="78">
      <c r="A78" s="5">
        <f t="shared" si="1"/>
        <v>77</v>
      </c>
      <c r="B78" s="6">
        <v>10.0</v>
      </c>
      <c r="C78" s="6" t="s">
        <v>14</v>
      </c>
      <c r="D78" s="6">
        <v>28.9</v>
      </c>
      <c r="E78" s="6" t="s">
        <v>27</v>
      </c>
      <c r="F78" s="6" t="s">
        <v>16</v>
      </c>
      <c r="G78" s="6" t="s">
        <v>30</v>
      </c>
      <c r="H78" s="6" t="s">
        <v>18</v>
      </c>
      <c r="I78" s="6">
        <v>2.0</v>
      </c>
      <c r="J78" s="6">
        <v>3.0</v>
      </c>
      <c r="K78" s="7">
        <v>45363.0</v>
      </c>
      <c r="L78" s="8">
        <v>0.4280658101851852</v>
      </c>
      <c r="M78" s="9">
        <f>VLOOKUP(F78, Time_of_Day_encodings[], 2, FALSE)</f>
        <v>1</v>
      </c>
      <c r="N78" s="10" t="str">
        <f>VLOOKUP(D78,Money_encodings[],2,TRUE)</f>
        <v>Fair</v>
      </c>
    </row>
    <row r="79">
      <c r="A79" s="11">
        <f t="shared" si="1"/>
        <v>78</v>
      </c>
      <c r="B79" s="12">
        <v>11.0</v>
      </c>
      <c r="C79" s="12" t="s">
        <v>14</v>
      </c>
      <c r="D79" s="12">
        <v>38.7</v>
      </c>
      <c r="E79" s="12" t="s">
        <v>19</v>
      </c>
      <c r="F79" s="12" t="s">
        <v>16</v>
      </c>
      <c r="G79" s="12" t="s">
        <v>30</v>
      </c>
      <c r="H79" s="12" t="s">
        <v>18</v>
      </c>
      <c r="I79" s="12">
        <v>2.0</v>
      </c>
      <c r="J79" s="12">
        <v>3.0</v>
      </c>
      <c r="K79" s="13">
        <v>45363.0</v>
      </c>
      <c r="L79" s="14">
        <v>0.4727503703703703</v>
      </c>
      <c r="M79" s="15">
        <f>VLOOKUP(F79, Time_of_Day_encodings[], 2, FALSE)</f>
        <v>1</v>
      </c>
      <c r="N79" s="16" t="str">
        <f>VLOOKUP(D79,Money_encodings[],2,TRUE)</f>
        <v>Very Expensive</v>
      </c>
    </row>
    <row r="80">
      <c r="A80" s="5">
        <f t="shared" si="1"/>
        <v>79</v>
      </c>
      <c r="B80" s="6">
        <v>12.0</v>
      </c>
      <c r="C80" s="6" t="s">
        <v>14</v>
      </c>
      <c r="D80" s="6">
        <v>33.8</v>
      </c>
      <c r="E80" s="6" t="s">
        <v>22</v>
      </c>
      <c r="F80" s="6" t="s">
        <v>20</v>
      </c>
      <c r="G80" s="6" t="s">
        <v>30</v>
      </c>
      <c r="H80" s="6" t="s">
        <v>18</v>
      </c>
      <c r="I80" s="6">
        <v>2.0</v>
      </c>
      <c r="J80" s="6">
        <v>3.0</v>
      </c>
      <c r="K80" s="7">
        <v>45363.0</v>
      </c>
      <c r="L80" s="8">
        <v>0.5322138310185185</v>
      </c>
      <c r="M80" s="9">
        <f>VLOOKUP(F80, Time_of_Day_encodings[], 2, FALSE)</f>
        <v>2</v>
      </c>
      <c r="N80" s="10" t="str">
        <f>VLOOKUP(D80,Money_encodings[],2,TRUE)</f>
        <v>Expensive</v>
      </c>
    </row>
    <row r="81">
      <c r="A81" s="11">
        <f t="shared" si="1"/>
        <v>80</v>
      </c>
      <c r="B81" s="12">
        <v>12.0</v>
      </c>
      <c r="C81" s="12" t="s">
        <v>14</v>
      </c>
      <c r="D81" s="12">
        <v>28.9</v>
      </c>
      <c r="E81" s="12" t="s">
        <v>21</v>
      </c>
      <c r="F81" s="12" t="s">
        <v>20</v>
      </c>
      <c r="G81" s="12" t="s">
        <v>30</v>
      </c>
      <c r="H81" s="12" t="s">
        <v>18</v>
      </c>
      <c r="I81" s="12">
        <v>2.0</v>
      </c>
      <c r="J81" s="12">
        <v>3.0</v>
      </c>
      <c r="K81" s="13">
        <v>45363.0</v>
      </c>
      <c r="L81" s="14">
        <v>0.5329401273148149</v>
      </c>
      <c r="M81" s="15">
        <f>VLOOKUP(F81, Time_of_Day_encodings[], 2, FALSE)</f>
        <v>2</v>
      </c>
      <c r="N81" s="16" t="str">
        <f>VLOOKUP(D81,Money_encodings[],2,TRUE)</f>
        <v>Fair</v>
      </c>
    </row>
    <row r="82">
      <c r="A82" s="5">
        <f t="shared" si="1"/>
        <v>81</v>
      </c>
      <c r="B82" s="6">
        <v>16.0</v>
      </c>
      <c r="C82" s="6" t="s">
        <v>14</v>
      </c>
      <c r="D82" s="6">
        <v>28.9</v>
      </c>
      <c r="E82" s="6" t="s">
        <v>21</v>
      </c>
      <c r="F82" s="6" t="s">
        <v>20</v>
      </c>
      <c r="G82" s="6" t="s">
        <v>30</v>
      </c>
      <c r="H82" s="6" t="s">
        <v>18</v>
      </c>
      <c r="I82" s="6">
        <v>2.0</v>
      </c>
      <c r="J82" s="6">
        <v>3.0</v>
      </c>
      <c r="K82" s="7">
        <v>45363.0</v>
      </c>
      <c r="L82" s="8">
        <v>0.6775847800925926</v>
      </c>
      <c r="M82" s="9">
        <f>VLOOKUP(F82, Time_of_Day_encodings[], 2, FALSE)</f>
        <v>2</v>
      </c>
      <c r="N82" s="10" t="str">
        <f>VLOOKUP(D82,Money_encodings[],2,TRUE)</f>
        <v>Fair</v>
      </c>
    </row>
    <row r="83">
      <c r="A83" s="11">
        <f t="shared" si="1"/>
        <v>82</v>
      </c>
      <c r="B83" s="12">
        <v>11.0</v>
      </c>
      <c r="C83" s="12" t="s">
        <v>14</v>
      </c>
      <c r="D83" s="12">
        <v>38.7</v>
      </c>
      <c r="E83" s="12" t="s">
        <v>19</v>
      </c>
      <c r="F83" s="12" t="s">
        <v>16</v>
      </c>
      <c r="G83" s="12" t="s">
        <v>31</v>
      </c>
      <c r="H83" s="12" t="s">
        <v>18</v>
      </c>
      <c r="I83" s="12">
        <v>3.0</v>
      </c>
      <c r="J83" s="12">
        <v>3.0</v>
      </c>
      <c r="K83" s="13">
        <v>45364.0</v>
      </c>
      <c r="L83" s="14">
        <v>0.462998125</v>
      </c>
      <c r="M83" s="15">
        <f>VLOOKUP(F83, Time_of_Day_encodings[], 2, FALSE)</f>
        <v>1</v>
      </c>
      <c r="N83" s="16" t="str">
        <f>VLOOKUP(D83,Money_encodings[],2,TRUE)</f>
        <v>Very Expensive</v>
      </c>
    </row>
    <row r="84">
      <c r="A84" s="5">
        <f t="shared" si="1"/>
        <v>83</v>
      </c>
      <c r="B84" s="6">
        <v>11.0</v>
      </c>
      <c r="C84" s="6" t="s">
        <v>14</v>
      </c>
      <c r="D84" s="6">
        <v>28.9</v>
      </c>
      <c r="E84" s="6" t="s">
        <v>21</v>
      </c>
      <c r="F84" s="6" t="s">
        <v>16</v>
      </c>
      <c r="G84" s="6" t="s">
        <v>31</v>
      </c>
      <c r="H84" s="6" t="s">
        <v>18</v>
      </c>
      <c r="I84" s="6">
        <v>3.0</v>
      </c>
      <c r="J84" s="6">
        <v>3.0</v>
      </c>
      <c r="K84" s="7">
        <v>45364.0</v>
      </c>
      <c r="L84" s="8">
        <v>0.4918605671296296</v>
      </c>
      <c r="M84" s="9">
        <f>VLOOKUP(F84, Time_of_Day_encodings[], 2, FALSE)</f>
        <v>1</v>
      </c>
      <c r="N84" s="10" t="str">
        <f>VLOOKUP(D84,Money_encodings[],2,TRUE)</f>
        <v>Fair</v>
      </c>
    </row>
    <row r="85">
      <c r="A85" s="11">
        <f t="shared" si="1"/>
        <v>84</v>
      </c>
      <c r="B85" s="12">
        <v>12.0</v>
      </c>
      <c r="C85" s="12" t="s">
        <v>14</v>
      </c>
      <c r="D85" s="12">
        <v>28.9</v>
      </c>
      <c r="E85" s="12" t="s">
        <v>21</v>
      </c>
      <c r="F85" s="12" t="s">
        <v>20</v>
      </c>
      <c r="G85" s="12" t="s">
        <v>31</v>
      </c>
      <c r="H85" s="12" t="s">
        <v>18</v>
      </c>
      <c r="I85" s="12">
        <v>3.0</v>
      </c>
      <c r="J85" s="12">
        <v>3.0</v>
      </c>
      <c r="K85" s="13">
        <v>45364.0</v>
      </c>
      <c r="L85" s="14">
        <v>0.5125733333333333</v>
      </c>
      <c r="M85" s="15">
        <f>VLOOKUP(F85, Time_of_Day_encodings[], 2, FALSE)</f>
        <v>2</v>
      </c>
      <c r="N85" s="16" t="str">
        <f>VLOOKUP(D85,Money_encodings[],2,TRUE)</f>
        <v>Fair</v>
      </c>
    </row>
    <row r="86">
      <c r="A86" s="5">
        <f t="shared" si="1"/>
        <v>85</v>
      </c>
      <c r="B86" s="6">
        <v>12.0</v>
      </c>
      <c r="C86" s="6" t="s">
        <v>14</v>
      </c>
      <c r="D86" s="6">
        <v>28.9</v>
      </c>
      <c r="E86" s="6" t="s">
        <v>21</v>
      </c>
      <c r="F86" s="6" t="s">
        <v>20</v>
      </c>
      <c r="G86" s="6" t="s">
        <v>31</v>
      </c>
      <c r="H86" s="6" t="s">
        <v>18</v>
      </c>
      <c r="I86" s="6">
        <v>3.0</v>
      </c>
      <c r="J86" s="6">
        <v>3.0</v>
      </c>
      <c r="K86" s="7">
        <v>45364.0</v>
      </c>
      <c r="L86" s="8">
        <v>0.5132537962962963</v>
      </c>
      <c r="M86" s="9">
        <f>VLOOKUP(F86, Time_of_Day_encodings[], 2, FALSE)</f>
        <v>2</v>
      </c>
      <c r="N86" s="10" t="str">
        <f>VLOOKUP(D86,Money_encodings[],2,TRUE)</f>
        <v>Fair</v>
      </c>
    </row>
    <row r="87">
      <c r="A87" s="11">
        <f t="shared" si="1"/>
        <v>86</v>
      </c>
      <c r="B87" s="12">
        <v>14.0</v>
      </c>
      <c r="C87" s="12" t="s">
        <v>14</v>
      </c>
      <c r="D87" s="12">
        <v>33.8</v>
      </c>
      <c r="E87" s="12" t="s">
        <v>22</v>
      </c>
      <c r="F87" s="12" t="s">
        <v>20</v>
      </c>
      <c r="G87" s="12" t="s">
        <v>31</v>
      </c>
      <c r="H87" s="12" t="s">
        <v>18</v>
      </c>
      <c r="I87" s="12">
        <v>3.0</v>
      </c>
      <c r="J87" s="12">
        <v>3.0</v>
      </c>
      <c r="K87" s="13">
        <v>45364.0</v>
      </c>
      <c r="L87" s="14">
        <v>0.6018619791666666</v>
      </c>
      <c r="M87" s="15">
        <f>VLOOKUP(F87, Time_of_Day_encodings[], 2, FALSE)</f>
        <v>2</v>
      </c>
      <c r="N87" s="16" t="str">
        <f>VLOOKUP(D87,Money_encodings[],2,TRUE)</f>
        <v>Expensive</v>
      </c>
    </row>
    <row r="88">
      <c r="A88" s="5">
        <f t="shared" si="1"/>
        <v>87</v>
      </c>
      <c r="B88" s="6">
        <v>15.0</v>
      </c>
      <c r="C88" s="6" t="s">
        <v>14</v>
      </c>
      <c r="D88" s="6">
        <v>24.0</v>
      </c>
      <c r="E88" s="6" t="s">
        <v>29</v>
      </c>
      <c r="F88" s="6" t="s">
        <v>20</v>
      </c>
      <c r="G88" s="6" t="s">
        <v>31</v>
      </c>
      <c r="H88" s="6" t="s">
        <v>18</v>
      </c>
      <c r="I88" s="6">
        <v>3.0</v>
      </c>
      <c r="J88" s="6">
        <v>3.0</v>
      </c>
      <c r="K88" s="7">
        <v>45364.0</v>
      </c>
      <c r="L88" s="8">
        <v>0.6530354282407407</v>
      </c>
      <c r="M88" s="9">
        <f>VLOOKUP(F88, Time_of_Day_encodings[], 2, FALSE)</f>
        <v>2</v>
      </c>
      <c r="N88" s="10" t="str">
        <f>VLOOKUP(D88,Money_encodings[],2,TRUE)</f>
        <v>Cheap</v>
      </c>
    </row>
    <row r="89">
      <c r="A89" s="11">
        <f t="shared" si="1"/>
        <v>88</v>
      </c>
      <c r="B89" s="12">
        <v>15.0</v>
      </c>
      <c r="C89" s="12" t="s">
        <v>14</v>
      </c>
      <c r="D89" s="12">
        <v>24.0</v>
      </c>
      <c r="E89" s="12" t="s">
        <v>29</v>
      </c>
      <c r="F89" s="12" t="s">
        <v>20</v>
      </c>
      <c r="G89" s="12" t="s">
        <v>31</v>
      </c>
      <c r="H89" s="12" t="s">
        <v>18</v>
      </c>
      <c r="I89" s="12">
        <v>3.0</v>
      </c>
      <c r="J89" s="12">
        <v>3.0</v>
      </c>
      <c r="K89" s="13">
        <v>45364.0</v>
      </c>
      <c r="L89" s="14">
        <v>0.6537086111111111</v>
      </c>
      <c r="M89" s="15">
        <f>VLOOKUP(F89, Time_of_Day_encodings[], 2, FALSE)</f>
        <v>2</v>
      </c>
      <c r="N89" s="16" t="str">
        <f>VLOOKUP(D89,Money_encodings[],2,TRUE)</f>
        <v>Cheap</v>
      </c>
    </row>
    <row r="90">
      <c r="A90" s="5">
        <f t="shared" si="1"/>
        <v>89</v>
      </c>
      <c r="B90" s="6">
        <v>16.0</v>
      </c>
      <c r="C90" s="6" t="s">
        <v>14</v>
      </c>
      <c r="D90" s="6">
        <v>24.0</v>
      </c>
      <c r="E90" s="6" t="s">
        <v>29</v>
      </c>
      <c r="F90" s="6" t="s">
        <v>20</v>
      </c>
      <c r="G90" s="6" t="s">
        <v>31</v>
      </c>
      <c r="H90" s="6" t="s">
        <v>18</v>
      </c>
      <c r="I90" s="6">
        <v>3.0</v>
      </c>
      <c r="J90" s="6">
        <v>3.0</v>
      </c>
      <c r="K90" s="7">
        <v>45364.0</v>
      </c>
      <c r="L90" s="8">
        <v>0.6994140393518519</v>
      </c>
      <c r="M90" s="9">
        <f>VLOOKUP(F90, Time_of_Day_encodings[], 2, FALSE)</f>
        <v>2</v>
      </c>
      <c r="N90" s="10" t="str">
        <f>VLOOKUP(D90,Money_encodings[],2,TRUE)</f>
        <v>Cheap</v>
      </c>
    </row>
    <row r="91">
      <c r="A91" s="11">
        <f t="shared" si="1"/>
        <v>90</v>
      </c>
      <c r="B91" s="12">
        <v>10.0</v>
      </c>
      <c r="C91" s="12" t="s">
        <v>14</v>
      </c>
      <c r="D91" s="12">
        <v>38.7</v>
      </c>
      <c r="E91" s="12" t="s">
        <v>15</v>
      </c>
      <c r="F91" s="12" t="s">
        <v>16</v>
      </c>
      <c r="G91" s="12" t="s">
        <v>33</v>
      </c>
      <c r="H91" s="12" t="s">
        <v>18</v>
      </c>
      <c r="I91" s="12">
        <v>4.0</v>
      </c>
      <c r="J91" s="12">
        <v>3.0</v>
      </c>
      <c r="K91" s="13">
        <v>45365.0</v>
      </c>
      <c r="L91" s="14">
        <v>0.43649325231481484</v>
      </c>
      <c r="M91" s="15">
        <f>VLOOKUP(F91, Time_of_Day_encodings[], 2, FALSE)</f>
        <v>1</v>
      </c>
      <c r="N91" s="16" t="str">
        <f>VLOOKUP(D91,Money_encodings[],2,TRUE)</f>
        <v>Very Expensive</v>
      </c>
    </row>
    <row r="92">
      <c r="A92" s="5">
        <f t="shared" si="1"/>
        <v>91</v>
      </c>
      <c r="B92" s="6">
        <v>10.0</v>
      </c>
      <c r="C92" s="6" t="s">
        <v>14</v>
      </c>
      <c r="D92" s="6">
        <v>38.7</v>
      </c>
      <c r="E92" s="6" t="s">
        <v>19</v>
      </c>
      <c r="F92" s="6" t="s">
        <v>16</v>
      </c>
      <c r="G92" s="6" t="s">
        <v>33</v>
      </c>
      <c r="H92" s="6" t="s">
        <v>18</v>
      </c>
      <c r="I92" s="6">
        <v>4.0</v>
      </c>
      <c r="J92" s="6">
        <v>3.0</v>
      </c>
      <c r="K92" s="7">
        <v>45365.0</v>
      </c>
      <c r="L92" s="8">
        <v>0.43720234953703707</v>
      </c>
      <c r="M92" s="9">
        <f>VLOOKUP(F92, Time_of_Day_encodings[], 2, FALSE)</f>
        <v>1</v>
      </c>
      <c r="N92" s="10" t="str">
        <f>VLOOKUP(D92,Money_encodings[],2,TRUE)</f>
        <v>Very Expensive</v>
      </c>
    </row>
    <row r="93">
      <c r="A93" s="11">
        <f t="shared" si="1"/>
        <v>92</v>
      </c>
      <c r="B93" s="12">
        <v>13.0</v>
      </c>
      <c r="C93" s="12" t="s">
        <v>14</v>
      </c>
      <c r="D93" s="12">
        <v>28.9</v>
      </c>
      <c r="E93" s="12" t="s">
        <v>27</v>
      </c>
      <c r="F93" s="12" t="s">
        <v>20</v>
      </c>
      <c r="G93" s="12" t="s">
        <v>33</v>
      </c>
      <c r="H93" s="12" t="s">
        <v>18</v>
      </c>
      <c r="I93" s="12">
        <v>4.0</v>
      </c>
      <c r="J93" s="12">
        <v>3.0</v>
      </c>
      <c r="K93" s="13">
        <v>45365.0</v>
      </c>
      <c r="L93" s="14">
        <v>0.5607585185185185</v>
      </c>
      <c r="M93" s="15">
        <f>VLOOKUP(F93, Time_of_Day_encodings[], 2, FALSE)</f>
        <v>2</v>
      </c>
      <c r="N93" s="16" t="str">
        <f>VLOOKUP(D93,Money_encodings[],2,TRUE)</f>
        <v>Fair</v>
      </c>
    </row>
    <row r="94">
      <c r="A94" s="5">
        <f t="shared" si="1"/>
        <v>93</v>
      </c>
      <c r="B94" s="6">
        <v>13.0</v>
      </c>
      <c r="C94" s="6" t="s">
        <v>14</v>
      </c>
      <c r="D94" s="6">
        <v>28.9</v>
      </c>
      <c r="E94" s="6" t="s">
        <v>21</v>
      </c>
      <c r="F94" s="6" t="s">
        <v>20</v>
      </c>
      <c r="G94" s="6" t="s">
        <v>33</v>
      </c>
      <c r="H94" s="6" t="s">
        <v>18</v>
      </c>
      <c r="I94" s="6">
        <v>4.0</v>
      </c>
      <c r="J94" s="6">
        <v>3.0</v>
      </c>
      <c r="K94" s="7">
        <v>45365.0</v>
      </c>
      <c r="L94" s="8">
        <v>0.561394988425926</v>
      </c>
      <c r="M94" s="9">
        <f>VLOOKUP(F94, Time_of_Day_encodings[], 2, FALSE)</f>
        <v>2</v>
      </c>
      <c r="N94" s="10" t="str">
        <f>VLOOKUP(D94,Money_encodings[],2,TRUE)</f>
        <v>Fair</v>
      </c>
    </row>
    <row r="95">
      <c r="A95" s="11">
        <f t="shared" si="1"/>
        <v>94</v>
      </c>
      <c r="B95" s="12">
        <v>13.0</v>
      </c>
      <c r="C95" s="12" t="s">
        <v>14</v>
      </c>
      <c r="D95" s="12">
        <v>33.8</v>
      </c>
      <c r="E95" s="12" t="s">
        <v>22</v>
      </c>
      <c r="F95" s="12" t="s">
        <v>20</v>
      </c>
      <c r="G95" s="12" t="s">
        <v>33</v>
      </c>
      <c r="H95" s="12" t="s">
        <v>18</v>
      </c>
      <c r="I95" s="12">
        <v>4.0</v>
      </c>
      <c r="J95" s="12">
        <v>3.0</v>
      </c>
      <c r="K95" s="13">
        <v>45365.0</v>
      </c>
      <c r="L95" s="14">
        <v>0.5777766782407407</v>
      </c>
      <c r="M95" s="15">
        <f>VLOOKUP(F95, Time_of_Day_encodings[], 2, FALSE)</f>
        <v>2</v>
      </c>
      <c r="N95" s="16" t="str">
        <f>VLOOKUP(D95,Money_encodings[],2,TRUE)</f>
        <v>Expensive</v>
      </c>
    </row>
    <row r="96">
      <c r="A96" s="5">
        <f t="shared" si="1"/>
        <v>95</v>
      </c>
      <c r="B96" s="6">
        <v>13.0</v>
      </c>
      <c r="C96" s="6" t="s">
        <v>14</v>
      </c>
      <c r="D96" s="6">
        <v>24.0</v>
      </c>
      <c r="E96" s="6" t="s">
        <v>29</v>
      </c>
      <c r="F96" s="6" t="s">
        <v>20</v>
      </c>
      <c r="G96" s="6" t="s">
        <v>33</v>
      </c>
      <c r="H96" s="6" t="s">
        <v>18</v>
      </c>
      <c r="I96" s="6">
        <v>4.0</v>
      </c>
      <c r="J96" s="6">
        <v>3.0</v>
      </c>
      <c r="K96" s="7">
        <v>45365.0</v>
      </c>
      <c r="L96" s="8">
        <v>0.5784287962962963</v>
      </c>
      <c r="M96" s="9">
        <f>VLOOKUP(F96, Time_of_Day_encodings[], 2, FALSE)</f>
        <v>2</v>
      </c>
      <c r="N96" s="10" t="str">
        <f>VLOOKUP(D96,Money_encodings[],2,TRUE)</f>
        <v>Cheap</v>
      </c>
    </row>
    <row r="97">
      <c r="A97" s="11">
        <f t="shared" si="1"/>
        <v>96</v>
      </c>
      <c r="B97" s="12">
        <v>15.0</v>
      </c>
      <c r="C97" s="12" t="s">
        <v>14</v>
      </c>
      <c r="D97" s="12">
        <v>38.7</v>
      </c>
      <c r="E97" s="12" t="s">
        <v>15</v>
      </c>
      <c r="F97" s="12" t="s">
        <v>20</v>
      </c>
      <c r="G97" s="12" t="s">
        <v>33</v>
      </c>
      <c r="H97" s="12" t="s">
        <v>18</v>
      </c>
      <c r="I97" s="12">
        <v>4.0</v>
      </c>
      <c r="J97" s="12">
        <v>3.0</v>
      </c>
      <c r="K97" s="13">
        <v>45365.0</v>
      </c>
      <c r="L97" s="14">
        <v>0.6393329513888889</v>
      </c>
      <c r="M97" s="15">
        <f>VLOOKUP(F97, Time_of_Day_encodings[], 2, FALSE)</f>
        <v>2</v>
      </c>
      <c r="N97" s="16" t="str">
        <f>VLOOKUP(D97,Money_encodings[],2,TRUE)</f>
        <v>Very Expensive</v>
      </c>
    </row>
    <row r="98">
      <c r="A98" s="5">
        <f t="shared" si="1"/>
        <v>97</v>
      </c>
      <c r="B98" s="6">
        <v>16.0</v>
      </c>
      <c r="C98" s="6" t="s">
        <v>14</v>
      </c>
      <c r="D98" s="6">
        <v>33.8</v>
      </c>
      <c r="E98" s="6" t="s">
        <v>22</v>
      </c>
      <c r="F98" s="6" t="s">
        <v>20</v>
      </c>
      <c r="G98" s="6" t="s">
        <v>33</v>
      </c>
      <c r="H98" s="6" t="s">
        <v>18</v>
      </c>
      <c r="I98" s="6">
        <v>4.0</v>
      </c>
      <c r="J98" s="6">
        <v>3.0</v>
      </c>
      <c r="K98" s="7">
        <v>45365.0</v>
      </c>
      <c r="L98" s="8">
        <v>0.6695544675925926</v>
      </c>
      <c r="M98" s="9">
        <f>VLOOKUP(F98, Time_of_Day_encodings[], 2, FALSE)</f>
        <v>2</v>
      </c>
      <c r="N98" s="10" t="str">
        <f>VLOOKUP(D98,Money_encodings[],2,TRUE)</f>
        <v>Expensive</v>
      </c>
    </row>
    <row r="99">
      <c r="A99" s="11">
        <f t="shared" si="1"/>
        <v>98</v>
      </c>
      <c r="B99" s="12">
        <v>16.0</v>
      </c>
      <c r="C99" s="12" t="s">
        <v>14</v>
      </c>
      <c r="D99" s="12">
        <v>24.0</v>
      </c>
      <c r="E99" s="12" t="s">
        <v>29</v>
      </c>
      <c r="F99" s="12" t="s">
        <v>20</v>
      </c>
      <c r="G99" s="12" t="s">
        <v>33</v>
      </c>
      <c r="H99" s="12" t="s">
        <v>18</v>
      </c>
      <c r="I99" s="12">
        <v>4.0</v>
      </c>
      <c r="J99" s="12">
        <v>3.0</v>
      </c>
      <c r="K99" s="13">
        <v>45365.0</v>
      </c>
      <c r="L99" s="14">
        <v>0.7046088194444444</v>
      </c>
      <c r="M99" s="15">
        <f>VLOOKUP(F99, Time_of_Day_encodings[], 2, FALSE)</f>
        <v>2</v>
      </c>
      <c r="N99" s="16" t="str">
        <f>VLOOKUP(D99,Money_encodings[],2,TRUE)</f>
        <v>Cheap</v>
      </c>
    </row>
    <row r="100">
      <c r="A100" s="5">
        <f t="shared" si="1"/>
        <v>99</v>
      </c>
      <c r="B100" s="6">
        <v>18.0</v>
      </c>
      <c r="C100" s="6" t="s">
        <v>14</v>
      </c>
      <c r="D100" s="6">
        <v>38.7</v>
      </c>
      <c r="E100" s="6" t="s">
        <v>19</v>
      </c>
      <c r="F100" s="6" t="s">
        <v>23</v>
      </c>
      <c r="G100" s="6" t="s">
        <v>33</v>
      </c>
      <c r="H100" s="6" t="s">
        <v>18</v>
      </c>
      <c r="I100" s="6">
        <v>4.0</v>
      </c>
      <c r="J100" s="6">
        <v>3.0</v>
      </c>
      <c r="K100" s="7">
        <v>45365.0</v>
      </c>
      <c r="L100" s="8">
        <v>0.7909242361111112</v>
      </c>
      <c r="M100" s="9">
        <f>VLOOKUP(F100, Time_of_Day_encodings[], 2, FALSE)</f>
        <v>3</v>
      </c>
      <c r="N100" s="10" t="str">
        <f>VLOOKUP(D100,Money_encodings[],2,TRUE)</f>
        <v>Very Expensive</v>
      </c>
    </row>
    <row r="101">
      <c r="A101" s="11">
        <f t="shared" si="1"/>
        <v>100</v>
      </c>
      <c r="B101" s="12">
        <v>19.0</v>
      </c>
      <c r="C101" s="12" t="s">
        <v>14</v>
      </c>
      <c r="D101" s="12">
        <v>28.9</v>
      </c>
      <c r="E101" s="12" t="s">
        <v>27</v>
      </c>
      <c r="F101" s="12" t="s">
        <v>23</v>
      </c>
      <c r="G101" s="12" t="s">
        <v>33</v>
      </c>
      <c r="H101" s="12" t="s">
        <v>18</v>
      </c>
      <c r="I101" s="12">
        <v>4.0</v>
      </c>
      <c r="J101" s="12">
        <v>3.0</v>
      </c>
      <c r="K101" s="13">
        <v>45365.0</v>
      </c>
      <c r="L101" s="14">
        <v>0.7917669328703704</v>
      </c>
      <c r="M101" s="15">
        <f>VLOOKUP(F101, Time_of_Day_encodings[], 2, FALSE)</f>
        <v>3</v>
      </c>
      <c r="N101" s="16" t="str">
        <f>VLOOKUP(D101,Money_encodings[],2,TRUE)</f>
        <v>Fair</v>
      </c>
    </row>
    <row r="102">
      <c r="A102" s="5">
        <f t="shared" si="1"/>
        <v>101</v>
      </c>
      <c r="B102" s="6">
        <v>10.0</v>
      </c>
      <c r="C102" s="6" t="s">
        <v>14</v>
      </c>
      <c r="D102" s="6">
        <v>38.7</v>
      </c>
      <c r="E102" s="6" t="s">
        <v>19</v>
      </c>
      <c r="F102" s="6" t="s">
        <v>16</v>
      </c>
      <c r="G102" s="6" t="s">
        <v>17</v>
      </c>
      <c r="H102" s="6" t="s">
        <v>18</v>
      </c>
      <c r="I102" s="6">
        <v>5.0</v>
      </c>
      <c r="J102" s="6">
        <v>3.0</v>
      </c>
      <c r="K102" s="7">
        <v>45366.0</v>
      </c>
      <c r="L102" s="8">
        <v>0.4534974537037037</v>
      </c>
      <c r="M102" s="9">
        <f>VLOOKUP(F102, Time_of_Day_encodings[], 2, FALSE)</f>
        <v>1</v>
      </c>
      <c r="N102" s="10" t="str">
        <f>VLOOKUP(D102,Money_encodings[],2,TRUE)</f>
        <v>Very Expensive</v>
      </c>
    </row>
    <row r="103">
      <c r="A103" s="11">
        <f t="shared" si="1"/>
        <v>102</v>
      </c>
      <c r="B103" s="12">
        <v>18.0</v>
      </c>
      <c r="C103" s="12" t="s">
        <v>14</v>
      </c>
      <c r="D103" s="12">
        <v>28.9</v>
      </c>
      <c r="E103" s="12" t="s">
        <v>21</v>
      </c>
      <c r="F103" s="12" t="s">
        <v>23</v>
      </c>
      <c r="G103" s="12" t="s">
        <v>17</v>
      </c>
      <c r="H103" s="12" t="s">
        <v>18</v>
      </c>
      <c r="I103" s="12">
        <v>5.0</v>
      </c>
      <c r="J103" s="12">
        <v>3.0</v>
      </c>
      <c r="K103" s="13">
        <v>45366.0</v>
      </c>
      <c r="L103" s="14">
        <v>0.7635176157407408</v>
      </c>
      <c r="M103" s="15">
        <f>VLOOKUP(F103, Time_of_Day_encodings[], 2, FALSE)</f>
        <v>3</v>
      </c>
      <c r="N103" s="16" t="str">
        <f>VLOOKUP(D103,Money_encodings[],2,TRUE)</f>
        <v>Fair</v>
      </c>
    </row>
    <row r="104">
      <c r="A104" s="5">
        <f t="shared" si="1"/>
        <v>103</v>
      </c>
      <c r="B104" s="6">
        <v>12.0</v>
      </c>
      <c r="C104" s="6" t="s">
        <v>14</v>
      </c>
      <c r="D104" s="6">
        <v>33.8</v>
      </c>
      <c r="E104" s="6" t="s">
        <v>22</v>
      </c>
      <c r="F104" s="6" t="s">
        <v>20</v>
      </c>
      <c r="G104" s="6" t="s">
        <v>25</v>
      </c>
      <c r="H104" s="6" t="s">
        <v>18</v>
      </c>
      <c r="I104" s="6">
        <v>6.0</v>
      </c>
      <c r="J104" s="6">
        <v>3.0</v>
      </c>
      <c r="K104" s="7">
        <v>45367.0</v>
      </c>
      <c r="L104" s="8">
        <v>0.5048056597222222</v>
      </c>
      <c r="M104" s="9">
        <f>VLOOKUP(F104, Time_of_Day_encodings[], 2, FALSE)</f>
        <v>2</v>
      </c>
      <c r="N104" s="10" t="str">
        <f>VLOOKUP(D104,Money_encodings[],2,TRUE)</f>
        <v>Expensive</v>
      </c>
    </row>
    <row r="105">
      <c r="A105" s="11">
        <f t="shared" si="1"/>
        <v>104</v>
      </c>
      <c r="B105" s="12">
        <v>12.0</v>
      </c>
      <c r="C105" s="12" t="s">
        <v>14</v>
      </c>
      <c r="D105" s="12">
        <v>28.9</v>
      </c>
      <c r="E105" s="12" t="s">
        <v>21</v>
      </c>
      <c r="F105" s="12" t="s">
        <v>20</v>
      </c>
      <c r="G105" s="12" t="s">
        <v>25</v>
      </c>
      <c r="H105" s="12" t="s">
        <v>18</v>
      </c>
      <c r="I105" s="12">
        <v>6.0</v>
      </c>
      <c r="J105" s="12">
        <v>3.0</v>
      </c>
      <c r="K105" s="13">
        <v>45367.0</v>
      </c>
      <c r="L105" s="14">
        <v>0.5054851273148149</v>
      </c>
      <c r="M105" s="15">
        <f>VLOOKUP(F105, Time_of_Day_encodings[], 2, FALSE)</f>
        <v>2</v>
      </c>
      <c r="N105" s="16" t="str">
        <f>VLOOKUP(D105,Money_encodings[],2,TRUE)</f>
        <v>Fair</v>
      </c>
    </row>
    <row r="106">
      <c r="A106" s="5">
        <f t="shared" si="1"/>
        <v>105</v>
      </c>
      <c r="B106" s="6">
        <v>15.0</v>
      </c>
      <c r="C106" s="6" t="s">
        <v>14</v>
      </c>
      <c r="D106" s="6">
        <v>28.9</v>
      </c>
      <c r="E106" s="6" t="s">
        <v>27</v>
      </c>
      <c r="F106" s="6" t="s">
        <v>20</v>
      </c>
      <c r="G106" s="6" t="s">
        <v>25</v>
      </c>
      <c r="H106" s="6" t="s">
        <v>18</v>
      </c>
      <c r="I106" s="6">
        <v>6.0</v>
      </c>
      <c r="J106" s="6">
        <v>3.0</v>
      </c>
      <c r="K106" s="7">
        <v>45367.0</v>
      </c>
      <c r="L106" s="8">
        <v>0.665491412037037</v>
      </c>
      <c r="M106" s="9">
        <f>VLOOKUP(F106, Time_of_Day_encodings[], 2, FALSE)</f>
        <v>2</v>
      </c>
      <c r="N106" s="10" t="str">
        <f>VLOOKUP(D106,Money_encodings[],2,TRUE)</f>
        <v>Fair</v>
      </c>
    </row>
    <row r="107">
      <c r="A107" s="11">
        <f t="shared" si="1"/>
        <v>106</v>
      </c>
      <c r="B107" s="12">
        <v>16.0</v>
      </c>
      <c r="C107" s="12" t="s">
        <v>14</v>
      </c>
      <c r="D107" s="12">
        <v>28.9</v>
      </c>
      <c r="E107" s="12" t="s">
        <v>27</v>
      </c>
      <c r="F107" s="12" t="s">
        <v>20</v>
      </c>
      <c r="G107" s="12" t="s">
        <v>25</v>
      </c>
      <c r="H107" s="12" t="s">
        <v>18</v>
      </c>
      <c r="I107" s="12">
        <v>6.0</v>
      </c>
      <c r="J107" s="12">
        <v>3.0</v>
      </c>
      <c r="K107" s="13">
        <v>45367.0</v>
      </c>
      <c r="L107" s="14">
        <v>0.6690015972222222</v>
      </c>
      <c r="M107" s="15">
        <f>VLOOKUP(F107, Time_of_Day_encodings[], 2, FALSE)</f>
        <v>2</v>
      </c>
      <c r="N107" s="16" t="str">
        <f>VLOOKUP(D107,Money_encodings[],2,TRUE)</f>
        <v>Fair</v>
      </c>
    </row>
    <row r="108">
      <c r="A108" s="5">
        <f t="shared" si="1"/>
        <v>107</v>
      </c>
      <c r="B108" s="6">
        <v>16.0</v>
      </c>
      <c r="C108" s="6" t="s">
        <v>14</v>
      </c>
      <c r="D108" s="6">
        <v>28.9</v>
      </c>
      <c r="E108" s="6" t="s">
        <v>27</v>
      </c>
      <c r="F108" s="6" t="s">
        <v>20</v>
      </c>
      <c r="G108" s="6" t="s">
        <v>25</v>
      </c>
      <c r="H108" s="6" t="s">
        <v>18</v>
      </c>
      <c r="I108" s="6">
        <v>6.0</v>
      </c>
      <c r="J108" s="6">
        <v>3.0</v>
      </c>
      <c r="K108" s="7">
        <v>45367.0</v>
      </c>
      <c r="L108" s="8">
        <v>0.6695768981481481</v>
      </c>
      <c r="M108" s="9">
        <f>VLOOKUP(F108, Time_of_Day_encodings[], 2, FALSE)</f>
        <v>2</v>
      </c>
      <c r="N108" s="10" t="str">
        <f>VLOOKUP(D108,Money_encodings[],2,TRUE)</f>
        <v>Fair</v>
      </c>
    </row>
    <row r="109">
      <c r="A109" s="11">
        <f t="shared" si="1"/>
        <v>108</v>
      </c>
      <c r="B109" s="12">
        <v>17.0</v>
      </c>
      <c r="C109" s="12" t="s">
        <v>14</v>
      </c>
      <c r="D109" s="12">
        <v>33.8</v>
      </c>
      <c r="E109" s="12" t="s">
        <v>22</v>
      </c>
      <c r="F109" s="12" t="s">
        <v>23</v>
      </c>
      <c r="G109" s="12" t="s">
        <v>25</v>
      </c>
      <c r="H109" s="12" t="s">
        <v>18</v>
      </c>
      <c r="I109" s="12">
        <v>6.0</v>
      </c>
      <c r="J109" s="12">
        <v>3.0</v>
      </c>
      <c r="K109" s="13">
        <v>45367.0</v>
      </c>
      <c r="L109" s="14">
        <v>0.7486949189814815</v>
      </c>
      <c r="M109" s="15">
        <f>VLOOKUP(F109, Time_of_Day_encodings[], 2, FALSE)</f>
        <v>3</v>
      </c>
      <c r="N109" s="16" t="str">
        <f>VLOOKUP(D109,Money_encodings[],2,TRUE)</f>
        <v>Expensive</v>
      </c>
    </row>
    <row r="110">
      <c r="A110" s="5">
        <f t="shared" si="1"/>
        <v>109</v>
      </c>
      <c r="B110" s="6">
        <v>12.0</v>
      </c>
      <c r="C110" s="6" t="s">
        <v>14</v>
      </c>
      <c r="D110" s="6">
        <v>28.9</v>
      </c>
      <c r="E110" s="6" t="s">
        <v>27</v>
      </c>
      <c r="F110" s="6" t="s">
        <v>20</v>
      </c>
      <c r="G110" s="6" t="s">
        <v>26</v>
      </c>
      <c r="H110" s="6" t="s">
        <v>18</v>
      </c>
      <c r="I110" s="6">
        <v>7.0</v>
      </c>
      <c r="J110" s="6">
        <v>3.0</v>
      </c>
      <c r="K110" s="7">
        <v>45368.0</v>
      </c>
      <c r="L110" s="8">
        <v>0.5384961226851852</v>
      </c>
      <c r="M110" s="9">
        <f>VLOOKUP(F110, Time_of_Day_encodings[], 2, FALSE)</f>
        <v>2</v>
      </c>
      <c r="N110" s="10" t="str">
        <f>VLOOKUP(D110,Money_encodings[],2,TRUE)</f>
        <v>Fair</v>
      </c>
    </row>
    <row r="111">
      <c r="A111" s="11">
        <f t="shared" si="1"/>
        <v>110</v>
      </c>
      <c r="B111" s="12">
        <v>11.0</v>
      </c>
      <c r="C111" s="12" t="s">
        <v>14</v>
      </c>
      <c r="D111" s="12">
        <v>28.9</v>
      </c>
      <c r="E111" s="12" t="s">
        <v>27</v>
      </c>
      <c r="F111" s="12" t="s">
        <v>16</v>
      </c>
      <c r="G111" s="12" t="s">
        <v>28</v>
      </c>
      <c r="H111" s="12" t="s">
        <v>18</v>
      </c>
      <c r="I111" s="12">
        <v>1.0</v>
      </c>
      <c r="J111" s="12">
        <v>3.0</v>
      </c>
      <c r="K111" s="13">
        <v>45369.0</v>
      </c>
      <c r="L111" s="14">
        <v>0.470829525462963</v>
      </c>
      <c r="M111" s="15">
        <f>VLOOKUP(F111, Time_of_Day_encodings[], 2, FALSE)</f>
        <v>1</v>
      </c>
      <c r="N111" s="16" t="str">
        <f>VLOOKUP(D111,Money_encodings[],2,TRUE)</f>
        <v>Fair</v>
      </c>
    </row>
    <row r="112">
      <c r="A112" s="5">
        <f t="shared" si="1"/>
        <v>111</v>
      </c>
      <c r="B112" s="6">
        <v>15.0</v>
      </c>
      <c r="C112" s="6" t="s">
        <v>14</v>
      </c>
      <c r="D112" s="6">
        <v>28.9</v>
      </c>
      <c r="E112" s="6" t="s">
        <v>21</v>
      </c>
      <c r="F112" s="6" t="s">
        <v>20</v>
      </c>
      <c r="G112" s="6" t="s">
        <v>28</v>
      </c>
      <c r="H112" s="6" t="s">
        <v>18</v>
      </c>
      <c r="I112" s="6">
        <v>1.0</v>
      </c>
      <c r="J112" s="6">
        <v>3.0</v>
      </c>
      <c r="K112" s="7">
        <v>45369.0</v>
      </c>
      <c r="L112" s="8">
        <v>0.6469875578703703</v>
      </c>
      <c r="M112" s="9">
        <f>VLOOKUP(F112, Time_of_Day_encodings[], 2, FALSE)</f>
        <v>2</v>
      </c>
      <c r="N112" s="10" t="str">
        <f>VLOOKUP(D112,Money_encodings[],2,TRUE)</f>
        <v>Fair</v>
      </c>
    </row>
    <row r="113">
      <c r="A113" s="11">
        <f t="shared" si="1"/>
        <v>112</v>
      </c>
      <c r="B113" s="12">
        <v>15.0</v>
      </c>
      <c r="C113" s="12" t="s">
        <v>14</v>
      </c>
      <c r="D113" s="12">
        <v>28.9</v>
      </c>
      <c r="E113" s="12" t="s">
        <v>21</v>
      </c>
      <c r="F113" s="12" t="s">
        <v>20</v>
      </c>
      <c r="G113" s="12" t="s">
        <v>28</v>
      </c>
      <c r="H113" s="12" t="s">
        <v>18</v>
      </c>
      <c r="I113" s="12">
        <v>1.0</v>
      </c>
      <c r="J113" s="12">
        <v>3.0</v>
      </c>
      <c r="K113" s="13">
        <v>45369.0</v>
      </c>
      <c r="L113" s="14">
        <v>0.6476648032407407</v>
      </c>
      <c r="M113" s="15">
        <f>VLOOKUP(F113, Time_of_Day_encodings[], 2, FALSE)</f>
        <v>2</v>
      </c>
      <c r="N113" s="16" t="str">
        <f>VLOOKUP(D113,Money_encodings[],2,TRUE)</f>
        <v>Fair</v>
      </c>
    </row>
    <row r="114">
      <c r="A114" s="5">
        <f t="shared" si="1"/>
        <v>113</v>
      </c>
      <c r="B114" s="6">
        <v>15.0</v>
      </c>
      <c r="C114" s="6" t="s">
        <v>14</v>
      </c>
      <c r="D114" s="6">
        <v>28.9</v>
      </c>
      <c r="E114" s="6" t="s">
        <v>21</v>
      </c>
      <c r="F114" s="6" t="s">
        <v>20</v>
      </c>
      <c r="G114" s="6" t="s">
        <v>28</v>
      </c>
      <c r="H114" s="6" t="s">
        <v>18</v>
      </c>
      <c r="I114" s="6">
        <v>1.0</v>
      </c>
      <c r="J114" s="6">
        <v>3.0</v>
      </c>
      <c r="K114" s="7">
        <v>45369.0</v>
      </c>
      <c r="L114" s="8">
        <v>0.6483415277777778</v>
      </c>
      <c r="M114" s="9">
        <f>VLOOKUP(F114, Time_of_Day_encodings[], 2, FALSE)</f>
        <v>2</v>
      </c>
      <c r="N114" s="10" t="str">
        <f>VLOOKUP(D114,Money_encodings[],2,TRUE)</f>
        <v>Fair</v>
      </c>
    </row>
    <row r="115">
      <c r="A115" s="11">
        <f t="shared" si="1"/>
        <v>114</v>
      </c>
      <c r="B115" s="12">
        <v>14.0</v>
      </c>
      <c r="C115" s="12" t="s">
        <v>14</v>
      </c>
      <c r="D115" s="12">
        <v>38.7</v>
      </c>
      <c r="E115" s="12" t="s">
        <v>15</v>
      </c>
      <c r="F115" s="12" t="s">
        <v>20</v>
      </c>
      <c r="G115" s="12" t="s">
        <v>30</v>
      </c>
      <c r="H115" s="12" t="s">
        <v>18</v>
      </c>
      <c r="I115" s="12">
        <v>2.0</v>
      </c>
      <c r="J115" s="12">
        <v>3.0</v>
      </c>
      <c r="K115" s="13">
        <v>45370.0</v>
      </c>
      <c r="L115" s="14">
        <v>0.5849714814814815</v>
      </c>
      <c r="M115" s="15">
        <f>VLOOKUP(F115, Time_of_Day_encodings[], 2, FALSE)</f>
        <v>2</v>
      </c>
      <c r="N115" s="16" t="str">
        <f>VLOOKUP(D115,Money_encodings[],2,TRUE)</f>
        <v>Very Expensive</v>
      </c>
    </row>
    <row r="116">
      <c r="A116" s="5">
        <f t="shared" si="1"/>
        <v>115</v>
      </c>
      <c r="B116" s="6">
        <v>14.0</v>
      </c>
      <c r="C116" s="6" t="s">
        <v>14</v>
      </c>
      <c r="D116" s="6">
        <v>38.7</v>
      </c>
      <c r="E116" s="6" t="s">
        <v>15</v>
      </c>
      <c r="F116" s="6" t="s">
        <v>20</v>
      </c>
      <c r="G116" s="6" t="s">
        <v>30</v>
      </c>
      <c r="H116" s="6" t="s">
        <v>18</v>
      </c>
      <c r="I116" s="6">
        <v>2.0</v>
      </c>
      <c r="J116" s="6">
        <v>3.0</v>
      </c>
      <c r="K116" s="7">
        <v>45370.0</v>
      </c>
      <c r="L116" s="8">
        <v>0.5856454282407407</v>
      </c>
      <c r="M116" s="9">
        <f>VLOOKUP(F116, Time_of_Day_encodings[], 2, FALSE)</f>
        <v>2</v>
      </c>
      <c r="N116" s="10" t="str">
        <f>VLOOKUP(D116,Money_encodings[],2,TRUE)</f>
        <v>Very Expensive</v>
      </c>
    </row>
    <row r="117">
      <c r="A117" s="11">
        <f t="shared" si="1"/>
        <v>116</v>
      </c>
      <c r="B117" s="12">
        <v>15.0</v>
      </c>
      <c r="C117" s="12" t="s">
        <v>14</v>
      </c>
      <c r="D117" s="12">
        <v>38.7</v>
      </c>
      <c r="E117" s="12" t="s">
        <v>19</v>
      </c>
      <c r="F117" s="12" t="s">
        <v>20</v>
      </c>
      <c r="G117" s="12" t="s">
        <v>30</v>
      </c>
      <c r="H117" s="12" t="s">
        <v>18</v>
      </c>
      <c r="I117" s="12">
        <v>2.0</v>
      </c>
      <c r="J117" s="12">
        <v>3.0</v>
      </c>
      <c r="K117" s="13">
        <v>45370.0</v>
      </c>
      <c r="L117" s="14">
        <v>0.6281980208333333</v>
      </c>
      <c r="M117" s="15">
        <f>VLOOKUP(F117, Time_of_Day_encodings[], 2, FALSE)</f>
        <v>2</v>
      </c>
      <c r="N117" s="16" t="str">
        <f>VLOOKUP(D117,Money_encodings[],2,TRUE)</f>
        <v>Very Expensive</v>
      </c>
    </row>
    <row r="118">
      <c r="A118" s="5">
        <f t="shared" si="1"/>
        <v>117</v>
      </c>
      <c r="B118" s="6">
        <v>16.0</v>
      </c>
      <c r="C118" s="6" t="s">
        <v>14</v>
      </c>
      <c r="D118" s="6">
        <v>33.8</v>
      </c>
      <c r="E118" s="6" t="s">
        <v>22</v>
      </c>
      <c r="F118" s="6" t="s">
        <v>20</v>
      </c>
      <c r="G118" s="6" t="s">
        <v>30</v>
      </c>
      <c r="H118" s="6" t="s">
        <v>18</v>
      </c>
      <c r="I118" s="6">
        <v>2.0</v>
      </c>
      <c r="J118" s="6">
        <v>3.0</v>
      </c>
      <c r="K118" s="7">
        <v>45370.0</v>
      </c>
      <c r="L118" s="8">
        <v>0.7040359490740741</v>
      </c>
      <c r="M118" s="9">
        <f>VLOOKUP(F118, Time_of_Day_encodings[], 2, FALSE)</f>
        <v>2</v>
      </c>
      <c r="N118" s="10" t="str">
        <f>VLOOKUP(D118,Money_encodings[],2,TRUE)</f>
        <v>Expensive</v>
      </c>
    </row>
    <row r="119">
      <c r="A119" s="11">
        <f t="shared" si="1"/>
        <v>118</v>
      </c>
      <c r="B119" s="12">
        <v>11.0</v>
      </c>
      <c r="C119" s="12" t="s">
        <v>14</v>
      </c>
      <c r="D119" s="12">
        <v>28.9</v>
      </c>
      <c r="E119" s="12" t="s">
        <v>27</v>
      </c>
      <c r="F119" s="12" t="s">
        <v>16</v>
      </c>
      <c r="G119" s="12" t="s">
        <v>31</v>
      </c>
      <c r="H119" s="12" t="s">
        <v>18</v>
      </c>
      <c r="I119" s="12">
        <v>3.0</v>
      </c>
      <c r="J119" s="12">
        <v>3.0</v>
      </c>
      <c r="K119" s="13">
        <v>45371.0</v>
      </c>
      <c r="L119" s="14">
        <v>0.4869954050925926</v>
      </c>
      <c r="M119" s="15">
        <f>VLOOKUP(F119, Time_of_Day_encodings[], 2, FALSE)</f>
        <v>1</v>
      </c>
      <c r="N119" s="16" t="str">
        <f>VLOOKUP(D119,Money_encodings[],2,TRUE)</f>
        <v>Fair</v>
      </c>
    </row>
    <row r="120">
      <c r="A120" s="5">
        <f t="shared" si="1"/>
        <v>119</v>
      </c>
      <c r="B120" s="6">
        <v>12.0</v>
      </c>
      <c r="C120" s="6" t="s">
        <v>14</v>
      </c>
      <c r="D120" s="6">
        <v>28.9</v>
      </c>
      <c r="E120" s="6" t="s">
        <v>27</v>
      </c>
      <c r="F120" s="6" t="s">
        <v>20</v>
      </c>
      <c r="G120" s="6" t="s">
        <v>31</v>
      </c>
      <c r="H120" s="6" t="s">
        <v>18</v>
      </c>
      <c r="I120" s="6">
        <v>3.0</v>
      </c>
      <c r="J120" s="6">
        <v>3.0</v>
      </c>
      <c r="K120" s="7">
        <v>45371.0</v>
      </c>
      <c r="L120" s="8">
        <v>0.5214000925925926</v>
      </c>
      <c r="M120" s="9">
        <f>VLOOKUP(F120, Time_of_Day_encodings[], 2, FALSE)</f>
        <v>2</v>
      </c>
      <c r="N120" s="10" t="str">
        <f>VLOOKUP(D120,Money_encodings[],2,TRUE)</f>
        <v>Fair</v>
      </c>
    </row>
    <row r="121">
      <c r="A121" s="11">
        <f t="shared" si="1"/>
        <v>120</v>
      </c>
      <c r="B121" s="12">
        <v>13.0</v>
      </c>
      <c r="C121" s="12" t="s">
        <v>14</v>
      </c>
      <c r="D121" s="12">
        <v>38.7</v>
      </c>
      <c r="E121" s="12" t="s">
        <v>32</v>
      </c>
      <c r="F121" s="12" t="s">
        <v>20</v>
      </c>
      <c r="G121" s="12" t="s">
        <v>31</v>
      </c>
      <c r="H121" s="12" t="s">
        <v>18</v>
      </c>
      <c r="I121" s="12">
        <v>3.0</v>
      </c>
      <c r="J121" s="12">
        <v>3.0</v>
      </c>
      <c r="K121" s="13">
        <v>45371.0</v>
      </c>
      <c r="L121" s="14">
        <v>0.5533263194444444</v>
      </c>
      <c r="M121" s="15">
        <f>VLOOKUP(F121, Time_of_Day_encodings[], 2, FALSE)</f>
        <v>2</v>
      </c>
      <c r="N121" s="16" t="str">
        <f>VLOOKUP(D121,Money_encodings[],2,TRUE)</f>
        <v>Very Expensive</v>
      </c>
    </row>
    <row r="122">
      <c r="A122" s="5">
        <f t="shared" si="1"/>
        <v>121</v>
      </c>
      <c r="B122" s="6">
        <v>16.0</v>
      </c>
      <c r="C122" s="6" t="s">
        <v>14</v>
      </c>
      <c r="D122" s="6">
        <v>38.7</v>
      </c>
      <c r="E122" s="6" t="s">
        <v>24</v>
      </c>
      <c r="F122" s="6" t="s">
        <v>20</v>
      </c>
      <c r="G122" s="6" t="s">
        <v>31</v>
      </c>
      <c r="H122" s="6" t="s">
        <v>18</v>
      </c>
      <c r="I122" s="6">
        <v>3.0</v>
      </c>
      <c r="J122" s="6">
        <v>3.0</v>
      </c>
      <c r="K122" s="7">
        <v>45371.0</v>
      </c>
      <c r="L122" s="8">
        <v>0.6962745023148148</v>
      </c>
      <c r="M122" s="9">
        <f>VLOOKUP(F122, Time_of_Day_encodings[], 2, FALSE)</f>
        <v>2</v>
      </c>
      <c r="N122" s="10" t="str">
        <f>VLOOKUP(D122,Money_encodings[],2,TRUE)</f>
        <v>Very Expensive</v>
      </c>
    </row>
    <row r="123">
      <c r="A123" s="11">
        <f t="shared" si="1"/>
        <v>122</v>
      </c>
      <c r="B123" s="12">
        <v>17.0</v>
      </c>
      <c r="C123" s="12" t="s">
        <v>14</v>
      </c>
      <c r="D123" s="12">
        <v>38.7</v>
      </c>
      <c r="E123" s="12" t="s">
        <v>15</v>
      </c>
      <c r="F123" s="12" t="s">
        <v>23</v>
      </c>
      <c r="G123" s="12" t="s">
        <v>31</v>
      </c>
      <c r="H123" s="12" t="s">
        <v>18</v>
      </c>
      <c r="I123" s="12">
        <v>3.0</v>
      </c>
      <c r="J123" s="12">
        <v>3.0</v>
      </c>
      <c r="K123" s="13">
        <v>45371.0</v>
      </c>
      <c r="L123" s="14">
        <v>0.7433886689814815</v>
      </c>
      <c r="M123" s="15">
        <f>VLOOKUP(F123, Time_of_Day_encodings[], 2, FALSE)</f>
        <v>3</v>
      </c>
      <c r="N123" s="16" t="str">
        <f>VLOOKUP(D123,Money_encodings[],2,TRUE)</f>
        <v>Very Expensive</v>
      </c>
    </row>
    <row r="124">
      <c r="A124" s="5">
        <f t="shared" si="1"/>
        <v>123</v>
      </c>
      <c r="B124" s="6">
        <v>12.0</v>
      </c>
      <c r="C124" s="6" t="s">
        <v>14</v>
      </c>
      <c r="D124" s="6">
        <v>28.9</v>
      </c>
      <c r="E124" s="6" t="s">
        <v>27</v>
      </c>
      <c r="F124" s="6" t="s">
        <v>20</v>
      </c>
      <c r="G124" s="6" t="s">
        <v>33</v>
      </c>
      <c r="H124" s="6" t="s">
        <v>18</v>
      </c>
      <c r="I124" s="6">
        <v>4.0</v>
      </c>
      <c r="J124" s="6">
        <v>3.0</v>
      </c>
      <c r="K124" s="7">
        <v>45372.0</v>
      </c>
      <c r="L124" s="8">
        <v>0.5174675231481481</v>
      </c>
      <c r="M124" s="9">
        <f>VLOOKUP(F124, Time_of_Day_encodings[], 2, FALSE)</f>
        <v>2</v>
      </c>
      <c r="N124" s="10" t="str">
        <f>VLOOKUP(D124,Money_encodings[],2,TRUE)</f>
        <v>Fair</v>
      </c>
    </row>
    <row r="125">
      <c r="A125" s="11">
        <f t="shared" si="1"/>
        <v>124</v>
      </c>
      <c r="B125" s="12">
        <v>12.0</v>
      </c>
      <c r="C125" s="12" t="s">
        <v>14</v>
      </c>
      <c r="D125" s="12">
        <v>38.7</v>
      </c>
      <c r="E125" s="12" t="s">
        <v>32</v>
      </c>
      <c r="F125" s="12" t="s">
        <v>20</v>
      </c>
      <c r="G125" s="12" t="s">
        <v>33</v>
      </c>
      <c r="H125" s="12" t="s">
        <v>18</v>
      </c>
      <c r="I125" s="12">
        <v>4.0</v>
      </c>
      <c r="J125" s="12">
        <v>3.0</v>
      </c>
      <c r="K125" s="13">
        <v>45372.0</v>
      </c>
      <c r="L125" s="14">
        <v>0.5182572685185185</v>
      </c>
      <c r="M125" s="15">
        <f>VLOOKUP(F125, Time_of_Day_encodings[], 2, FALSE)</f>
        <v>2</v>
      </c>
      <c r="N125" s="16" t="str">
        <f>VLOOKUP(D125,Money_encodings[],2,TRUE)</f>
        <v>Very Expensive</v>
      </c>
    </row>
    <row r="126">
      <c r="A126" s="5">
        <f t="shared" si="1"/>
        <v>125</v>
      </c>
      <c r="B126" s="6">
        <v>17.0</v>
      </c>
      <c r="C126" s="6" t="s">
        <v>14</v>
      </c>
      <c r="D126" s="6">
        <v>28.9</v>
      </c>
      <c r="E126" s="6" t="s">
        <v>27</v>
      </c>
      <c r="F126" s="6" t="s">
        <v>23</v>
      </c>
      <c r="G126" s="6" t="s">
        <v>33</v>
      </c>
      <c r="H126" s="6" t="s">
        <v>18</v>
      </c>
      <c r="I126" s="6">
        <v>4.0</v>
      </c>
      <c r="J126" s="6">
        <v>3.0</v>
      </c>
      <c r="K126" s="7">
        <v>45372.0</v>
      </c>
      <c r="L126" s="8">
        <v>0.7236267708333334</v>
      </c>
      <c r="M126" s="9">
        <f>VLOOKUP(F126, Time_of_Day_encodings[], 2, FALSE)</f>
        <v>3</v>
      </c>
      <c r="N126" s="10" t="str">
        <f>VLOOKUP(D126,Money_encodings[],2,TRUE)</f>
        <v>Fair</v>
      </c>
    </row>
    <row r="127">
      <c r="A127" s="11">
        <f t="shared" si="1"/>
        <v>126</v>
      </c>
      <c r="B127" s="12">
        <v>19.0</v>
      </c>
      <c r="C127" s="12" t="s">
        <v>14</v>
      </c>
      <c r="D127" s="12">
        <v>38.7</v>
      </c>
      <c r="E127" s="12" t="s">
        <v>15</v>
      </c>
      <c r="F127" s="12" t="s">
        <v>23</v>
      </c>
      <c r="G127" s="12" t="s">
        <v>33</v>
      </c>
      <c r="H127" s="12" t="s">
        <v>18</v>
      </c>
      <c r="I127" s="12">
        <v>4.0</v>
      </c>
      <c r="J127" s="12">
        <v>3.0</v>
      </c>
      <c r="K127" s="13">
        <v>45372.0</v>
      </c>
      <c r="L127" s="14">
        <v>0.8059781018518519</v>
      </c>
      <c r="M127" s="15">
        <f>VLOOKUP(F127, Time_of_Day_encodings[], 2, FALSE)</f>
        <v>3</v>
      </c>
      <c r="N127" s="16" t="str">
        <f>VLOOKUP(D127,Money_encodings[],2,TRUE)</f>
        <v>Very Expensive</v>
      </c>
    </row>
    <row r="128">
      <c r="A128" s="5">
        <f t="shared" si="1"/>
        <v>127</v>
      </c>
      <c r="B128" s="6">
        <v>10.0</v>
      </c>
      <c r="C128" s="6" t="s">
        <v>14</v>
      </c>
      <c r="D128" s="6">
        <v>33.8</v>
      </c>
      <c r="E128" s="6" t="s">
        <v>22</v>
      </c>
      <c r="F128" s="6" t="s">
        <v>16</v>
      </c>
      <c r="G128" s="6" t="s">
        <v>17</v>
      </c>
      <c r="H128" s="6" t="s">
        <v>18</v>
      </c>
      <c r="I128" s="6">
        <v>5.0</v>
      </c>
      <c r="J128" s="6">
        <v>3.0</v>
      </c>
      <c r="K128" s="7">
        <v>45373.0</v>
      </c>
      <c r="L128" s="8">
        <v>0.4415928125</v>
      </c>
      <c r="M128" s="9">
        <f>VLOOKUP(F128, Time_of_Day_encodings[], 2, FALSE)</f>
        <v>1</v>
      </c>
      <c r="N128" s="10" t="str">
        <f>VLOOKUP(D128,Money_encodings[],2,TRUE)</f>
        <v>Expensive</v>
      </c>
    </row>
    <row r="129">
      <c r="A129" s="11">
        <f t="shared" si="1"/>
        <v>128</v>
      </c>
      <c r="B129" s="12">
        <v>13.0</v>
      </c>
      <c r="C129" s="12" t="s">
        <v>14</v>
      </c>
      <c r="D129" s="12">
        <v>33.8</v>
      </c>
      <c r="E129" s="12" t="s">
        <v>22</v>
      </c>
      <c r="F129" s="12" t="s">
        <v>20</v>
      </c>
      <c r="G129" s="12" t="s">
        <v>17</v>
      </c>
      <c r="H129" s="12" t="s">
        <v>18</v>
      </c>
      <c r="I129" s="12">
        <v>5.0</v>
      </c>
      <c r="J129" s="12">
        <v>3.0</v>
      </c>
      <c r="K129" s="13">
        <v>45373.0</v>
      </c>
      <c r="L129" s="14">
        <v>0.5620410069444445</v>
      </c>
      <c r="M129" s="15">
        <f>VLOOKUP(F129, Time_of_Day_encodings[], 2, FALSE)</f>
        <v>2</v>
      </c>
      <c r="N129" s="16" t="str">
        <f>VLOOKUP(D129,Money_encodings[],2,TRUE)</f>
        <v>Expensive</v>
      </c>
    </row>
    <row r="130">
      <c r="A130" s="5">
        <f t="shared" si="1"/>
        <v>129</v>
      </c>
      <c r="B130" s="6">
        <v>17.0</v>
      </c>
      <c r="C130" s="6" t="s">
        <v>14</v>
      </c>
      <c r="D130" s="6">
        <v>28.9</v>
      </c>
      <c r="E130" s="6" t="s">
        <v>21</v>
      </c>
      <c r="F130" s="6" t="s">
        <v>23</v>
      </c>
      <c r="G130" s="6" t="s">
        <v>17</v>
      </c>
      <c r="H130" s="6" t="s">
        <v>18</v>
      </c>
      <c r="I130" s="6">
        <v>5.0</v>
      </c>
      <c r="J130" s="6">
        <v>3.0</v>
      </c>
      <c r="K130" s="7">
        <v>45373.0</v>
      </c>
      <c r="L130" s="8">
        <v>0.7201819907407407</v>
      </c>
      <c r="M130" s="9">
        <f>VLOOKUP(F130, Time_of_Day_encodings[], 2, FALSE)</f>
        <v>3</v>
      </c>
      <c r="N130" s="10" t="str">
        <f>VLOOKUP(D130,Money_encodings[],2,TRUE)</f>
        <v>Fair</v>
      </c>
    </row>
    <row r="131">
      <c r="A131" s="11">
        <f t="shared" si="1"/>
        <v>130</v>
      </c>
      <c r="B131" s="12">
        <v>17.0</v>
      </c>
      <c r="C131" s="12" t="s">
        <v>14</v>
      </c>
      <c r="D131" s="12">
        <v>24.0</v>
      </c>
      <c r="E131" s="12" t="s">
        <v>29</v>
      </c>
      <c r="F131" s="12" t="s">
        <v>23</v>
      </c>
      <c r="G131" s="12" t="s">
        <v>17</v>
      </c>
      <c r="H131" s="12" t="s">
        <v>18</v>
      </c>
      <c r="I131" s="12">
        <v>5.0</v>
      </c>
      <c r="J131" s="12">
        <v>3.0</v>
      </c>
      <c r="K131" s="13">
        <v>45373.0</v>
      </c>
      <c r="L131" s="14">
        <v>0.7208216550925927</v>
      </c>
      <c r="M131" s="15">
        <f>VLOOKUP(F131, Time_of_Day_encodings[], 2, FALSE)</f>
        <v>3</v>
      </c>
      <c r="N131" s="16" t="str">
        <f>VLOOKUP(D131,Money_encodings[],2,TRUE)</f>
        <v>Cheap</v>
      </c>
    </row>
    <row r="132">
      <c r="A132" s="5">
        <f t="shared" si="1"/>
        <v>131</v>
      </c>
      <c r="B132" s="6">
        <v>17.0</v>
      </c>
      <c r="C132" s="6" t="s">
        <v>14</v>
      </c>
      <c r="D132" s="6">
        <v>28.9</v>
      </c>
      <c r="E132" s="6" t="s">
        <v>21</v>
      </c>
      <c r="F132" s="6" t="s">
        <v>23</v>
      </c>
      <c r="G132" s="6" t="s">
        <v>17</v>
      </c>
      <c r="H132" s="6" t="s">
        <v>18</v>
      </c>
      <c r="I132" s="6">
        <v>5.0</v>
      </c>
      <c r="J132" s="6">
        <v>3.0</v>
      </c>
      <c r="K132" s="7">
        <v>45373.0</v>
      </c>
      <c r="L132" s="8">
        <v>0.7227950231481481</v>
      </c>
      <c r="M132" s="9">
        <f>VLOOKUP(F132, Time_of_Day_encodings[], 2, FALSE)</f>
        <v>3</v>
      </c>
      <c r="N132" s="10" t="str">
        <f>VLOOKUP(D132,Money_encodings[],2,TRUE)</f>
        <v>Fair</v>
      </c>
    </row>
    <row r="133">
      <c r="A133" s="11">
        <f t="shared" si="1"/>
        <v>132</v>
      </c>
      <c r="B133" s="12">
        <v>10.0</v>
      </c>
      <c r="C133" s="12" t="s">
        <v>14</v>
      </c>
      <c r="D133" s="12">
        <v>38.7</v>
      </c>
      <c r="E133" s="12" t="s">
        <v>15</v>
      </c>
      <c r="F133" s="12" t="s">
        <v>16</v>
      </c>
      <c r="G133" s="12" t="s">
        <v>25</v>
      </c>
      <c r="H133" s="12" t="s">
        <v>18</v>
      </c>
      <c r="I133" s="12">
        <v>6.0</v>
      </c>
      <c r="J133" s="12">
        <v>3.0</v>
      </c>
      <c r="K133" s="13">
        <v>45374.0</v>
      </c>
      <c r="L133" s="14">
        <v>0.4472171180555556</v>
      </c>
      <c r="M133" s="15">
        <f>VLOOKUP(F133, Time_of_Day_encodings[], 2, FALSE)</f>
        <v>1</v>
      </c>
      <c r="N133" s="16" t="str">
        <f>VLOOKUP(D133,Money_encodings[],2,TRUE)</f>
        <v>Very Expensive</v>
      </c>
    </row>
    <row r="134">
      <c r="A134" s="5">
        <f t="shared" si="1"/>
        <v>133</v>
      </c>
      <c r="B134" s="6">
        <v>10.0</v>
      </c>
      <c r="C134" s="6" t="s">
        <v>14</v>
      </c>
      <c r="D134" s="6">
        <v>33.8</v>
      </c>
      <c r="E134" s="6" t="s">
        <v>22</v>
      </c>
      <c r="F134" s="6" t="s">
        <v>16</v>
      </c>
      <c r="G134" s="6" t="s">
        <v>25</v>
      </c>
      <c r="H134" s="6" t="s">
        <v>18</v>
      </c>
      <c r="I134" s="6">
        <v>6.0</v>
      </c>
      <c r="J134" s="6">
        <v>3.0</v>
      </c>
      <c r="K134" s="7">
        <v>45374.0</v>
      </c>
      <c r="L134" s="8">
        <v>0.4479995023148148</v>
      </c>
      <c r="M134" s="9">
        <f>VLOOKUP(F134, Time_of_Day_encodings[], 2, FALSE)</f>
        <v>1</v>
      </c>
      <c r="N134" s="10" t="str">
        <f>VLOOKUP(D134,Money_encodings[],2,TRUE)</f>
        <v>Expensive</v>
      </c>
    </row>
    <row r="135">
      <c r="A135" s="11">
        <f t="shared" si="1"/>
        <v>134</v>
      </c>
      <c r="B135" s="12">
        <v>13.0</v>
      </c>
      <c r="C135" s="12" t="s">
        <v>14</v>
      </c>
      <c r="D135" s="12">
        <v>38.7</v>
      </c>
      <c r="E135" s="12" t="s">
        <v>32</v>
      </c>
      <c r="F135" s="12" t="s">
        <v>20</v>
      </c>
      <c r="G135" s="12" t="s">
        <v>25</v>
      </c>
      <c r="H135" s="12" t="s">
        <v>18</v>
      </c>
      <c r="I135" s="12">
        <v>6.0</v>
      </c>
      <c r="J135" s="12">
        <v>3.0</v>
      </c>
      <c r="K135" s="13">
        <v>45374.0</v>
      </c>
      <c r="L135" s="14">
        <v>0.5486997800925926</v>
      </c>
      <c r="M135" s="15">
        <f>VLOOKUP(F135, Time_of_Day_encodings[], 2, FALSE)</f>
        <v>2</v>
      </c>
      <c r="N135" s="16" t="str">
        <f>VLOOKUP(D135,Money_encodings[],2,TRUE)</f>
        <v>Very Expensive</v>
      </c>
    </row>
    <row r="136">
      <c r="A136" s="5">
        <f t="shared" si="1"/>
        <v>135</v>
      </c>
      <c r="B136" s="6">
        <v>13.0</v>
      </c>
      <c r="C136" s="6" t="s">
        <v>14</v>
      </c>
      <c r="D136" s="6">
        <v>38.7</v>
      </c>
      <c r="E136" s="6" t="s">
        <v>24</v>
      </c>
      <c r="F136" s="6" t="s">
        <v>20</v>
      </c>
      <c r="G136" s="6" t="s">
        <v>25</v>
      </c>
      <c r="H136" s="6" t="s">
        <v>18</v>
      </c>
      <c r="I136" s="6">
        <v>6.0</v>
      </c>
      <c r="J136" s="6">
        <v>3.0</v>
      </c>
      <c r="K136" s="7">
        <v>45374.0</v>
      </c>
      <c r="L136" s="8">
        <v>0.5494471064814815</v>
      </c>
      <c r="M136" s="9">
        <f>VLOOKUP(F136, Time_of_Day_encodings[], 2, FALSE)</f>
        <v>2</v>
      </c>
      <c r="N136" s="10" t="str">
        <f>VLOOKUP(D136,Money_encodings[],2,TRUE)</f>
        <v>Very Expensive</v>
      </c>
    </row>
    <row r="137">
      <c r="A137" s="11">
        <f t="shared" si="1"/>
        <v>136</v>
      </c>
      <c r="B137" s="12">
        <v>14.0</v>
      </c>
      <c r="C137" s="12" t="s">
        <v>14</v>
      </c>
      <c r="D137" s="12">
        <v>33.8</v>
      </c>
      <c r="E137" s="12" t="s">
        <v>22</v>
      </c>
      <c r="F137" s="12" t="s">
        <v>20</v>
      </c>
      <c r="G137" s="12" t="s">
        <v>25</v>
      </c>
      <c r="H137" s="12" t="s">
        <v>18</v>
      </c>
      <c r="I137" s="12">
        <v>6.0</v>
      </c>
      <c r="J137" s="12">
        <v>3.0</v>
      </c>
      <c r="K137" s="13">
        <v>45374.0</v>
      </c>
      <c r="L137" s="14">
        <v>0.6143666203703704</v>
      </c>
      <c r="M137" s="15">
        <f>VLOOKUP(F137, Time_of_Day_encodings[], 2, FALSE)</f>
        <v>2</v>
      </c>
      <c r="N137" s="16" t="str">
        <f>VLOOKUP(D137,Money_encodings[],2,TRUE)</f>
        <v>Expensive</v>
      </c>
    </row>
    <row r="138">
      <c r="A138" s="5">
        <f t="shared" si="1"/>
        <v>137</v>
      </c>
      <c r="B138" s="6">
        <v>15.0</v>
      </c>
      <c r="C138" s="6" t="s">
        <v>14</v>
      </c>
      <c r="D138" s="6">
        <v>38.7</v>
      </c>
      <c r="E138" s="6" t="s">
        <v>15</v>
      </c>
      <c r="F138" s="6" t="s">
        <v>20</v>
      </c>
      <c r="G138" s="6" t="s">
        <v>25</v>
      </c>
      <c r="H138" s="6" t="s">
        <v>18</v>
      </c>
      <c r="I138" s="6">
        <v>6.0</v>
      </c>
      <c r="J138" s="6">
        <v>3.0</v>
      </c>
      <c r="K138" s="7">
        <v>45374.0</v>
      </c>
      <c r="L138" s="8">
        <v>0.6578595138888889</v>
      </c>
      <c r="M138" s="9">
        <f>VLOOKUP(F138, Time_of_Day_encodings[], 2, FALSE)</f>
        <v>2</v>
      </c>
      <c r="N138" s="10" t="str">
        <f>VLOOKUP(D138,Money_encodings[],2,TRUE)</f>
        <v>Very Expensive</v>
      </c>
    </row>
    <row r="139">
      <c r="A139" s="11">
        <f t="shared" si="1"/>
        <v>138</v>
      </c>
      <c r="B139" s="12">
        <v>15.0</v>
      </c>
      <c r="C139" s="12" t="s">
        <v>14</v>
      </c>
      <c r="D139" s="12">
        <v>33.8</v>
      </c>
      <c r="E139" s="12" t="s">
        <v>22</v>
      </c>
      <c r="F139" s="12" t="s">
        <v>20</v>
      </c>
      <c r="G139" s="12" t="s">
        <v>25</v>
      </c>
      <c r="H139" s="12" t="s">
        <v>18</v>
      </c>
      <c r="I139" s="12">
        <v>6.0</v>
      </c>
      <c r="J139" s="12">
        <v>3.0</v>
      </c>
      <c r="K139" s="13">
        <v>45374.0</v>
      </c>
      <c r="L139" s="14">
        <v>0.6594191319444445</v>
      </c>
      <c r="M139" s="15">
        <f>VLOOKUP(F139, Time_of_Day_encodings[], 2, FALSE)</f>
        <v>2</v>
      </c>
      <c r="N139" s="16" t="str">
        <f>VLOOKUP(D139,Money_encodings[],2,TRUE)</f>
        <v>Expensive</v>
      </c>
    </row>
    <row r="140">
      <c r="A140" s="5">
        <f t="shared" si="1"/>
        <v>139</v>
      </c>
      <c r="B140" s="6">
        <v>16.0</v>
      </c>
      <c r="C140" s="6" t="s">
        <v>14</v>
      </c>
      <c r="D140" s="6">
        <v>28.9</v>
      </c>
      <c r="E140" s="6" t="s">
        <v>27</v>
      </c>
      <c r="F140" s="6" t="s">
        <v>20</v>
      </c>
      <c r="G140" s="6" t="s">
        <v>25</v>
      </c>
      <c r="H140" s="6" t="s">
        <v>18</v>
      </c>
      <c r="I140" s="6">
        <v>6.0</v>
      </c>
      <c r="J140" s="6">
        <v>3.0</v>
      </c>
      <c r="K140" s="7">
        <v>45374.0</v>
      </c>
      <c r="L140" s="8">
        <v>0.6673424305555555</v>
      </c>
      <c r="M140" s="9">
        <f>VLOOKUP(F140, Time_of_Day_encodings[], 2, FALSE)</f>
        <v>2</v>
      </c>
      <c r="N140" s="10" t="str">
        <f>VLOOKUP(D140,Money_encodings[],2,TRUE)</f>
        <v>Fair</v>
      </c>
    </row>
    <row r="141">
      <c r="A141" s="11">
        <f t="shared" si="1"/>
        <v>140</v>
      </c>
      <c r="B141" s="12">
        <v>18.0</v>
      </c>
      <c r="C141" s="12" t="s">
        <v>14</v>
      </c>
      <c r="D141" s="12">
        <v>38.7</v>
      </c>
      <c r="E141" s="12" t="s">
        <v>15</v>
      </c>
      <c r="F141" s="12" t="s">
        <v>23</v>
      </c>
      <c r="G141" s="12" t="s">
        <v>26</v>
      </c>
      <c r="H141" s="12" t="s">
        <v>18</v>
      </c>
      <c r="I141" s="12">
        <v>7.0</v>
      </c>
      <c r="J141" s="12">
        <v>3.0</v>
      </c>
      <c r="K141" s="13">
        <v>45375.0</v>
      </c>
      <c r="L141" s="14">
        <v>0.7813471875</v>
      </c>
      <c r="M141" s="15">
        <f>VLOOKUP(F141, Time_of_Day_encodings[], 2, FALSE)</f>
        <v>3</v>
      </c>
      <c r="N141" s="16" t="str">
        <f>VLOOKUP(D141,Money_encodings[],2,TRUE)</f>
        <v>Very Expensive</v>
      </c>
    </row>
    <row r="142">
      <c r="A142" s="5">
        <f t="shared" si="1"/>
        <v>141</v>
      </c>
      <c r="B142" s="6">
        <v>10.0</v>
      </c>
      <c r="C142" s="6" t="s">
        <v>14</v>
      </c>
      <c r="D142" s="6">
        <v>38.7</v>
      </c>
      <c r="E142" s="6" t="s">
        <v>15</v>
      </c>
      <c r="F142" s="6" t="s">
        <v>16</v>
      </c>
      <c r="G142" s="6" t="s">
        <v>28</v>
      </c>
      <c r="H142" s="6" t="s">
        <v>18</v>
      </c>
      <c r="I142" s="6">
        <v>1.0</v>
      </c>
      <c r="J142" s="6">
        <v>3.0</v>
      </c>
      <c r="K142" s="7">
        <v>45376.0</v>
      </c>
      <c r="L142" s="8">
        <v>0.43874131944444444</v>
      </c>
      <c r="M142" s="9">
        <f>VLOOKUP(F142, Time_of_Day_encodings[], 2, FALSE)</f>
        <v>1</v>
      </c>
      <c r="N142" s="10" t="str">
        <f>VLOOKUP(D142,Money_encodings[],2,TRUE)</f>
        <v>Very Expensive</v>
      </c>
    </row>
    <row r="143">
      <c r="A143" s="11">
        <f t="shared" si="1"/>
        <v>142</v>
      </c>
      <c r="B143" s="12">
        <v>14.0</v>
      </c>
      <c r="C143" s="12" t="s">
        <v>14</v>
      </c>
      <c r="D143" s="12">
        <v>38.7</v>
      </c>
      <c r="E143" s="12" t="s">
        <v>15</v>
      </c>
      <c r="F143" s="12" t="s">
        <v>20</v>
      </c>
      <c r="G143" s="12" t="s">
        <v>28</v>
      </c>
      <c r="H143" s="12" t="s">
        <v>18</v>
      </c>
      <c r="I143" s="12">
        <v>1.0</v>
      </c>
      <c r="J143" s="12">
        <v>3.0</v>
      </c>
      <c r="K143" s="13">
        <v>45376.0</v>
      </c>
      <c r="L143" s="14">
        <v>0.6021893865740741</v>
      </c>
      <c r="M143" s="15">
        <f>VLOOKUP(F143, Time_of_Day_encodings[], 2, FALSE)</f>
        <v>2</v>
      </c>
      <c r="N143" s="16" t="str">
        <f>VLOOKUP(D143,Money_encodings[],2,TRUE)</f>
        <v>Very Expensive</v>
      </c>
    </row>
    <row r="144">
      <c r="A144" s="5">
        <f t="shared" si="1"/>
        <v>143</v>
      </c>
      <c r="B144" s="6">
        <v>14.0</v>
      </c>
      <c r="C144" s="6" t="s">
        <v>14</v>
      </c>
      <c r="D144" s="6">
        <v>38.7</v>
      </c>
      <c r="E144" s="6" t="s">
        <v>15</v>
      </c>
      <c r="F144" s="6" t="s">
        <v>20</v>
      </c>
      <c r="G144" s="6" t="s">
        <v>28</v>
      </c>
      <c r="H144" s="6" t="s">
        <v>18</v>
      </c>
      <c r="I144" s="6">
        <v>1.0</v>
      </c>
      <c r="J144" s="6">
        <v>3.0</v>
      </c>
      <c r="K144" s="7">
        <v>45376.0</v>
      </c>
      <c r="L144" s="8">
        <v>0.6037655439814815</v>
      </c>
      <c r="M144" s="9">
        <f>VLOOKUP(F144, Time_of_Day_encodings[], 2, FALSE)</f>
        <v>2</v>
      </c>
      <c r="N144" s="10" t="str">
        <f>VLOOKUP(D144,Money_encodings[],2,TRUE)</f>
        <v>Very Expensive</v>
      </c>
    </row>
    <row r="145">
      <c r="A145" s="11">
        <f t="shared" si="1"/>
        <v>144</v>
      </c>
      <c r="B145" s="12">
        <v>18.0</v>
      </c>
      <c r="C145" s="12" t="s">
        <v>14</v>
      </c>
      <c r="D145" s="12">
        <v>33.8</v>
      </c>
      <c r="E145" s="12" t="s">
        <v>22</v>
      </c>
      <c r="F145" s="12" t="s">
        <v>23</v>
      </c>
      <c r="G145" s="12" t="s">
        <v>28</v>
      </c>
      <c r="H145" s="12" t="s">
        <v>18</v>
      </c>
      <c r="I145" s="12">
        <v>1.0</v>
      </c>
      <c r="J145" s="12">
        <v>3.0</v>
      </c>
      <c r="K145" s="13">
        <v>45376.0</v>
      </c>
      <c r="L145" s="14">
        <v>0.7760491898148147</v>
      </c>
      <c r="M145" s="15">
        <f>VLOOKUP(F145, Time_of_Day_encodings[], 2, FALSE)</f>
        <v>3</v>
      </c>
      <c r="N145" s="16" t="str">
        <f>VLOOKUP(D145,Money_encodings[],2,TRUE)</f>
        <v>Expensive</v>
      </c>
    </row>
    <row r="146">
      <c r="A146" s="5">
        <f t="shared" si="1"/>
        <v>145</v>
      </c>
      <c r="B146" s="6">
        <v>19.0</v>
      </c>
      <c r="C146" s="6" t="s">
        <v>14</v>
      </c>
      <c r="D146" s="6">
        <v>38.7</v>
      </c>
      <c r="E146" s="6" t="s">
        <v>32</v>
      </c>
      <c r="F146" s="6" t="s">
        <v>23</v>
      </c>
      <c r="G146" s="6" t="s">
        <v>28</v>
      </c>
      <c r="H146" s="6" t="s">
        <v>18</v>
      </c>
      <c r="I146" s="6">
        <v>1.0</v>
      </c>
      <c r="J146" s="6">
        <v>3.0</v>
      </c>
      <c r="K146" s="7">
        <v>45376.0</v>
      </c>
      <c r="L146" s="8">
        <v>0.8155618287037038</v>
      </c>
      <c r="M146" s="9">
        <f>VLOOKUP(F146, Time_of_Day_encodings[], 2, FALSE)</f>
        <v>3</v>
      </c>
      <c r="N146" s="10" t="str">
        <f>VLOOKUP(D146,Money_encodings[],2,TRUE)</f>
        <v>Very Expensive</v>
      </c>
    </row>
    <row r="147">
      <c r="A147" s="11">
        <f t="shared" si="1"/>
        <v>146</v>
      </c>
      <c r="B147" s="12">
        <v>10.0</v>
      </c>
      <c r="C147" s="12" t="s">
        <v>14</v>
      </c>
      <c r="D147" s="12">
        <v>38.7</v>
      </c>
      <c r="E147" s="12" t="s">
        <v>24</v>
      </c>
      <c r="F147" s="12" t="s">
        <v>16</v>
      </c>
      <c r="G147" s="12" t="s">
        <v>30</v>
      </c>
      <c r="H147" s="12" t="s">
        <v>18</v>
      </c>
      <c r="I147" s="12">
        <v>2.0</v>
      </c>
      <c r="J147" s="12">
        <v>3.0</v>
      </c>
      <c r="K147" s="13">
        <v>45377.0</v>
      </c>
      <c r="L147" s="14">
        <v>0.4415472106481481</v>
      </c>
      <c r="M147" s="15">
        <f>VLOOKUP(F147, Time_of_Day_encodings[], 2, FALSE)</f>
        <v>1</v>
      </c>
      <c r="N147" s="16" t="str">
        <f>VLOOKUP(D147,Money_encodings[],2,TRUE)</f>
        <v>Very Expensive</v>
      </c>
    </row>
    <row r="148">
      <c r="A148" s="5">
        <f t="shared" si="1"/>
        <v>147</v>
      </c>
      <c r="B148" s="6">
        <v>10.0</v>
      </c>
      <c r="C148" s="6" t="s">
        <v>14</v>
      </c>
      <c r="D148" s="6">
        <v>38.7</v>
      </c>
      <c r="E148" s="6" t="s">
        <v>15</v>
      </c>
      <c r="F148" s="6" t="s">
        <v>16</v>
      </c>
      <c r="G148" s="6" t="s">
        <v>30</v>
      </c>
      <c r="H148" s="6" t="s">
        <v>18</v>
      </c>
      <c r="I148" s="6">
        <v>2.0</v>
      </c>
      <c r="J148" s="6">
        <v>3.0</v>
      </c>
      <c r="K148" s="7">
        <v>45377.0</v>
      </c>
      <c r="L148" s="8">
        <v>0.4420850810185185</v>
      </c>
      <c r="M148" s="9">
        <f>VLOOKUP(F148, Time_of_Day_encodings[], 2, FALSE)</f>
        <v>1</v>
      </c>
      <c r="N148" s="10" t="str">
        <f>VLOOKUP(D148,Money_encodings[],2,TRUE)</f>
        <v>Very Expensive</v>
      </c>
    </row>
    <row r="149">
      <c r="A149" s="11">
        <f t="shared" si="1"/>
        <v>148</v>
      </c>
      <c r="B149" s="12">
        <v>10.0</v>
      </c>
      <c r="C149" s="12" t="s">
        <v>14</v>
      </c>
      <c r="D149" s="12">
        <v>38.7</v>
      </c>
      <c r="E149" s="12" t="s">
        <v>15</v>
      </c>
      <c r="F149" s="12" t="s">
        <v>16</v>
      </c>
      <c r="G149" s="12" t="s">
        <v>30</v>
      </c>
      <c r="H149" s="12" t="s">
        <v>18</v>
      </c>
      <c r="I149" s="12">
        <v>2.0</v>
      </c>
      <c r="J149" s="12">
        <v>3.0</v>
      </c>
      <c r="K149" s="13">
        <v>45377.0</v>
      </c>
      <c r="L149" s="14">
        <v>0.4461825231481481</v>
      </c>
      <c r="M149" s="15">
        <f>VLOOKUP(F149, Time_of_Day_encodings[], 2, FALSE)</f>
        <v>1</v>
      </c>
      <c r="N149" s="16" t="str">
        <f>VLOOKUP(D149,Money_encodings[],2,TRUE)</f>
        <v>Very Expensive</v>
      </c>
    </row>
    <row r="150">
      <c r="A150" s="5">
        <f t="shared" si="1"/>
        <v>149</v>
      </c>
      <c r="B150" s="6">
        <v>11.0</v>
      </c>
      <c r="C150" s="6" t="s">
        <v>14</v>
      </c>
      <c r="D150" s="6">
        <v>28.9</v>
      </c>
      <c r="E150" s="6" t="s">
        <v>27</v>
      </c>
      <c r="F150" s="6" t="s">
        <v>16</v>
      </c>
      <c r="G150" s="6" t="s">
        <v>30</v>
      </c>
      <c r="H150" s="6" t="s">
        <v>18</v>
      </c>
      <c r="I150" s="6">
        <v>2.0</v>
      </c>
      <c r="J150" s="6">
        <v>3.0</v>
      </c>
      <c r="K150" s="7">
        <v>45377.0</v>
      </c>
      <c r="L150" s="8">
        <v>0.4665200810185185</v>
      </c>
      <c r="M150" s="9">
        <f>VLOOKUP(F150, Time_of_Day_encodings[], 2, FALSE)</f>
        <v>1</v>
      </c>
      <c r="N150" s="10" t="str">
        <f>VLOOKUP(D150,Money_encodings[],2,TRUE)</f>
        <v>Fair</v>
      </c>
    </row>
    <row r="151">
      <c r="A151" s="11">
        <f t="shared" si="1"/>
        <v>150</v>
      </c>
      <c r="B151" s="12">
        <v>13.0</v>
      </c>
      <c r="C151" s="12" t="s">
        <v>14</v>
      </c>
      <c r="D151" s="12">
        <v>28.9</v>
      </c>
      <c r="E151" s="12" t="s">
        <v>21</v>
      </c>
      <c r="F151" s="12" t="s">
        <v>20</v>
      </c>
      <c r="G151" s="12" t="s">
        <v>30</v>
      </c>
      <c r="H151" s="12" t="s">
        <v>18</v>
      </c>
      <c r="I151" s="12">
        <v>2.0</v>
      </c>
      <c r="J151" s="12">
        <v>3.0</v>
      </c>
      <c r="K151" s="13">
        <v>45377.0</v>
      </c>
      <c r="L151" s="14">
        <v>0.5665830208333333</v>
      </c>
      <c r="M151" s="15">
        <f>VLOOKUP(F151, Time_of_Day_encodings[], 2, FALSE)</f>
        <v>2</v>
      </c>
      <c r="N151" s="16" t="str">
        <f>VLOOKUP(D151,Money_encodings[],2,TRUE)</f>
        <v>Fair</v>
      </c>
    </row>
    <row r="152">
      <c r="A152" s="5">
        <f t="shared" si="1"/>
        <v>151</v>
      </c>
      <c r="B152" s="6">
        <v>13.0</v>
      </c>
      <c r="C152" s="6" t="s">
        <v>14</v>
      </c>
      <c r="D152" s="6">
        <v>28.9</v>
      </c>
      <c r="E152" s="6" t="s">
        <v>27</v>
      </c>
      <c r="F152" s="6" t="s">
        <v>20</v>
      </c>
      <c r="G152" s="6" t="s">
        <v>30</v>
      </c>
      <c r="H152" s="6" t="s">
        <v>18</v>
      </c>
      <c r="I152" s="6">
        <v>2.0</v>
      </c>
      <c r="J152" s="6">
        <v>3.0</v>
      </c>
      <c r="K152" s="7">
        <v>45377.0</v>
      </c>
      <c r="L152" s="8">
        <v>0.56724125</v>
      </c>
      <c r="M152" s="9">
        <f>VLOOKUP(F152, Time_of_Day_encodings[], 2, FALSE)</f>
        <v>2</v>
      </c>
      <c r="N152" s="10" t="str">
        <f>VLOOKUP(D152,Money_encodings[],2,TRUE)</f>
        <v>Fair</v>
      </c>
    </row>
    <row r="153">
      <c r="A153" s="11">
        <f t="shared" si="1"/>
        <v>152</v>
      </c>
      <c r="B153" s="12">
        <v>13.0</v>
      </c>
      <c r="C153" s="12" t="s">
        <v>14</v>
      </c>
      <c r="D153" s="12">
        <v>28.9</v>
      </c>
      <c r="E153" s="12" t="s">
        <v>27</v>
      </c>
      <c r="F153" s="12" t="s">
        <v>20</v>
      </c>
      <c r="G153" s="12" t="s">
        <v>30</v>
      </c>
      <c r="H153" s="12" t="s">
        <v>18</v>
      </c>
      <c r="I153" s="12">
        <v>2.0</v>
      </c>
      <c r="J153" s="12">
        <v>3.0</v>
      </c>
      <c r="K153" s="13">
        <v>45377.0</v>
      </c>
      <c r="L153" s="14">
        <v>0.568052349537037</v>
      </c>
      <c r="M153" s="15">
        <f>VLOOKUP(F153, Time_of_Day_encodings[], 2, FALSE)</f>
        <v>2</v>
      </c>
      <c r="N153" s="16" t="str">
        <f>VLOOKUP(D153,Money_encodings[],2,TRUE)</f>
        <v>Fair</v>
      </c>
    </row>
    <row r="154">
      <c r="A154" s="5">
        <f t="shared" si="1"/>
        <v>153</v>
      </c>
      <c r="B154" s="6">
        <v>13.0</v>
      </c>
      <c r="C154" s="6" t="s">
        <v>14</v>
      </c>
      <c r="D154" s="6">
        <v>28.9</v>
      </c>
      <c r="E154" s="6" t="s">
        <v>21</v>
      </c>
      <c r="F154" s="6" t="s">
        <v>20</v>
      </c>
      <c r="G154" s="6" t="s">
        <v>30</v>
      </c>
      <c r="H154" s="6" t="s">
        <v>18</v>
      </c>
      <c r="I154" s="6">
        <v>2.0</v>
      </c>
      <c r="J154" s="6">
        <v>3.0</v>
      </c>
      <c r="K154" s="7">
        <v>45377.0</v>
      </c>
      <c r="L154" s="8">
        <v>0.5818712615740741</v>
      </c>
      <c r="M154" s="9">
        <f>VLOOKUP(F154, Time_of_Day_encodings[], 2, FALSE)</f>
        <v>2</v>
      </c>
      <c r="N154" s="10" t="str">
        <f>VLOOKUP(D154,Money_encodings[],2,TRUE)</f>
        <v>Fair</v>
      </c>
    </row>
    <row r="155">
      <c r="A155" s="11">
        <f t="shared" si="1"/>
        <v>154</v>
      </c>
      <c r="B155" s="12">
        <v>15.0</v>
      </c>
      <c r="C155" s="12" t="s">
        <v>14</v>
      </c>
      <c r="D155" s="12">
        <v>38.7</v>
      </c>
      <c r="E155" s="12" t="s">
        <v>15</v>
      </c>
      <c r="F155" s="12" t="s">
        <v>20</v>
      </c>
      <c r="G155" s="12" t="s">
        <v>30</v>
      </c>
      <c r="H155" s="12" t="s">
        <v>18</v>
      </c>
      <c r="I155" s="12">
        <v>2.0</v>
      </c>
      <c r="J155" s="12">
        <v>3.0</v>
      </c>
      <c r="K155" s="13">
        <v>45377.0</v>
      </c>
      <c r="L155" s="14">
        <v>0.6583596064814814</v>
      </c>
      <c r="M155" s="15">
        <f>VLOOKUP(F155, Time_of_Day_encodings[], 2, FALSE)</f>
        <v>2</v>
      </c>
      <c r="N155" s="16" t="str">
        <f>VLOOKUP(D155,Money_encodings[],2,TRUE)</f>
        <v>Very Expensive</v>
      </c>
    </row>
    <row r="156">
      <c r="A156" s="5">
        <f t="shared" si="1"/>
        <v>155</v>
      </c>
      <c r="B156" s="6">
        <v>18.0</v>
      </c>
      <c r="C156" s="6" t="s">
        <v>14</v>
      </c>
      <c r="D156" s="6">
        <v>38.7</v>
      </c>
      <c r="E156" s="6" t="s">
        <v>15</v>
      </c>
      <c r="F156" s="6" t="s">
        <v>23</v>
      </c>
      <c r="G156" s="6" t="s">
        <v>30</v>
      </c>
      <c r="H156" s="6" t="s">
        <v>18</v>
      </c>
      <c r="I156" s="6">
        <v>2.0</v>
      </c>
      <c r="J156" s="6">
        <v>3.0</v>
      </c>
      <c r="K156" s="7">
        <v>45377.0</v>
      </c>
      <c r="L156" s="8">
        <v>0.7733630555555555</v>
      </c>
      <c r="M156" s="9">
        <f>VLOOKUP(F156, Time_of_Day_encodings[], 2, FALSE)</f>
        <v>3</v>
      </c>
      <c r="N156" s="10" t="str">
        <f>VLOOKUP(D156,Money_encodings[],2,TRUE)</f>
        <v>Very Expensive</v>
      </c>
    </row>
    <row r="157">
      <c r="A157" s="11">
        <f t="shared" si="1"/>
        <v>156</v>
      </c>
      <c r="B157" s="12">
        <v>18.0</v>
      </c>
      <c r="C157" s="12" t="s">
        <v>14</v>
      </c>
      <c r="D157" s="12">
        <v>38.7</v>
      </c>
      <c r="E157" s="12" t="s">
        <v>19</v>
      </c>
      <c r="F157" s="12" t="s">
        <v>23</v>
      </c>
      <c r="G157" s="12" t="s">
        <v>30</v>
      </c>
      <c r="H157" s="12" t="s">
        <v>18</v>
      </c>
      <c r="I157" s="12">
        <v>2.0</v>
      </c>
      <c r="J157" s="12">
        <v>3.0</v>
      </c>
      <c r="K157" s="13">
        <v>45377.0</v>
      </c>
      <c r="L157" s="14">
        <v>0.7742436111111112</v>
      </c>
      <c r="M157" s="15">
        <f>VLOOKUP(F157, Time_of_Day_encodings[], 2, FALSE)</f>
        <v>3</v>
      </c>
      <c r="N157" s="16" t="str">
        <f>VLOOKUP(D157,Money_encodings[],2,TRUE)</f>
        <v>Very Expensive</v>
      </c>
    </row>
    <row r="158">
      <c r="A158" s="5">
        <f t="shared" si="1"/>
        <v>157</v>
      </c>
      <c r="B158" s="6">
        <v>11.0</v>
      </c>
      <c r="C158" s="6" t="s">
        <v>14</v>
      </c>
      <c r="D158" s="6">
        <v>28.9</v>
      </c>
      <c r="E158" s="6" t="s">
        <v>27</v>
      </c>
      <c r="F158" s="6" t="s">
        <v>16</v>
      </c>
      <c r="G158" s="6" t="s">
        <v>31</v>
      </c>
      <c r="H158" s="6" t="s">
        <v>18</v>
      </c>
      <c r="I158" s="6">
        <v>3.0</v>
      </c>
      <c r="J158" s="6">
        <v>3.0</v>
      </c>
      <c r="K158" s="7">
        <v>45378.0</v>
      </c>
      <c r="L158" s="8">
        <v>0.46170340277777777</v>
      </c>
      <c r="M158" s="9">
        <f>VLOOKUP(F158, Time_of_Day_encodings[], 2, FALSE)</f>
        <v>1</v>
      </c>
      <c r="N158" s="10" t="str">
        <f>VLOOKUP(D158,Money_encodings[],2,TRUE)</f>
        <v>Fair</v>
      </c>
    </row>
    <row r="159">
      <c r="A159" s="11">
        <f t="shared" si="1"/>
        <v>158</v>
      </c>
      <c r="B159" s="12">
        <v>11.0</v>
      </c>
      <c r="C159" s="12" t="s">
        <v>14</v>
      </c>
      <c r="D159" s="12">
        <v>33.8</v>
      </c>
      <c r="E159" s="12" t="s">
        <v>22</v>
      </c>
      <c r="F159" s="12" t="s">
        <v>16</v>
      </c>
      <c r="G159" s="12" t="s">
        <v>31</v>
      </c>
      <c r="H159" s="12" t="s">
        <v>18</v>
      </c>
      <c r="I159" s="12">
        <v>3.0</v>
      </c>
      <c r="J159" s="12">
        <v>3.0</v>
      </c>
      <c r="K159" s="13">
        <v>45378.0</v>
      </c>
      <c r="L159" s="14">
        <v>0.4624795833333333</v>
      </c>
      <c r="M159" s="15">
        <f>VLOOKUP(F159, Time_of_Day_encodings[], 2, FALSE)</f>
        <v>1</v>
      </c>
      <c r="N159" s="16" t="str">
        <f>VLOOKUP(D159,Money_encodings[],2,TRUE)</f>
        <v>Expensive</v>
      </c>
    </row>
    <row r="160">
      <c r="A160" s="5">
        <f t="shared" si="1"/>
        <v>159</v>
      </c>
      <c r="B160" s="6">
        <v>12.0</v>
      </c>
      <c r="C160" s="6" t="s">
        <v>14</v>
      </c>
      <c r="D160" s="6">
        <v>33.8</v>
      </c>
      <c r="E160" s="6" t="s">
        <v>22</v>
      </c>
      <c r="F160" s="6" t="s">
        <v>20</v>
      </c>
      <c r="G160" s="6" t="s">
        <v>31</v>
      </c>
      <c r="H160" s="6" t="s">
        <v>18</v>
      </c>
      <c r="I160" s="6">
        <v>3.0</v>
      </c>
      <c r="J160" s="6">
        <v>3.0</v>
      </c>
      <c r="K160" s="7">
        <v>45378.0</v>
      </c>
      <c r="L160" s="8">
        <v>0.5395886805555555</v>
      </c>
      <c r="M160" s="9">
        <f>VLOOKUP(F160, Time_of_Day_encodings[], 2, FALSE)</f>
        <v>2</v>
      </c>
      <c r="N160" s="10" t="str">
        <f>VLOOKUP(D160,Money_encodings[],2,TRUE)</f>
        <v>Expensive</v>
      </c>
    </row>
    <row r="161">
      <c r="A161" s="11">
        <f t="shared" si="1"/>
        <v>160</v>
      </c>
      <c r="B161" s="12">
        <v>13.0</v>
      </c>
      <c r="C161" s="12" t="s">
        <v>14</v>
      </c>
      <c r="D161" s="12">
        <v>38.7</v>
      </c>
      <c r="E161" s="12" t="s">
        <v>19</v>
      </c>
      <c r="F161" s="12" t="s">
        <v>20</v>
      </c>
      <c r="G161" s="12" t="s">
        <v>31</v>
      </c>
      <c r="H161" s="12" t="s">
        <v>18</v>
      </c>
      <c r="I161" s="12">
        <v>3.0</v>
      </c>
      <c r="J161" s="12">
        <v>3.0</v>
      </c>
      <c r="K161" s="13">
        <v>45378.0</v>
      </c>
      <c r="L161" s="14">
        <v>0.5662041550925926</v>
      </c>
      <c r="M161" s="15">
        <f>VLOOKUP(F161, Time_of_Day_encodings[], 2, FALSE)</f>
        <v>2</v>
      </c>
      <c r="N161" s="16" t="str">
        <f>VLOOKUP(D161,Money_encodings[],2,TRUE)</f>
        <v>Very Expensive</v>
      </c>
    </row>
    <row r="162">
      <c r="A162" s="5">
        <f t="shared" si="1"/>
        <v>161</v>
      </c>
      <c r="B162" s="6">
        <v>14.0</v>
      </c>
      <c r="C162" s="6" t="s">
        <v>14</v>
      </c>
      <c r="D162" s="6">
        <v>38.7</v>
      </c>
      <c r="E162" s="6" t="s">
        <v>32</v>
      </c>
      <c r="F162" s="6" t="s">
        <v>20</v>
      </c>
      <c r="G162" s="6" t="s">
        <v>31</v>
      </c>
      <c r="H162" s="6" t="s">
        <v>18</v>
      </c>
      <c r="I162" s="6">
        <v>3.0</v>
      </c>
      <c r="J162" s="6">
        <v>3.0</v>
      </c>
      <c r="K162" s="7">
        <v>45378.0</v>
      </c>
      <c r="L162" s="8">
        <v>0.5989775694444444</v>
      </c>
      <c r="M162" s="9">
        <f>VLOOKUP(F162, Time_of_Day_encodings[], 2, FALSE)</f>
        <v>2</v>
      </c>
      <c r="N162" s="10" t="str">
        <f>VLOOKUP(D162,Money_encodings[],2,TRUE)</f>
        <v>Very Expensive</v>
      </c>
    </row>
    <row r="163">
      <c r="A163" s="11">
        <f t="shared" si="1"/>
        <v>162</v>
      </c>
      <c r="B163" s="12">
        <v>14.0</v>
      </c>
      <c r="C163" s="12" t="s">
        <v>14</v>
      </c>
      <c r="D163" s="12">
        <v>28.9</v>
      </c>
      <c r="E163" s="12" t="s">
        <v>21</v>
      </c>
      <c r="F163" s="12" t="s">
        <v>20</v>
      </c>
      <c r="G163" s="12" t="s">
        <v>31</v>
      </c>
      <c r="H163" s="12" t="s">
        <v>18</v>
      </c>
      <c r="I163" s="12">
        <v>3.0</v>
      </c>
      <c r="J163" s="12">
        <v>3.0</v>
      </c>
      <c r="K163" s="13">
        <v>45378.0</v>
      </c>
      <c r="L163" s="14">
        <v>0.5997150462962962</v>
      </c>
      <c r="M163" s="15">
        <f>VLOOKUP(F163, Time_of_Day_encodings[], 2, FALSE)</f>
        <v>2</v>
      </c>
      <c r="N163" s="16" t="str">
        <f>VLOOKUP(D163,Money_encodings[],2,TRUE)</f>
        <v>Fair</v>
      </c>
    </row>
    <row r="164">
      <c r="A164" s="5">
        <f t="shared" si="1"/>
        <v>163</v>
      </c>
      <c r="B164" s="6">
        <v>18.0</v>
      </c>
      <c r="C164" s="6" t="s">
        <v>14</v>
      </c>
      <c r="D164" s="6">
        <v>28.9</v>
      </c>
      <c r="E164" s="6" t="s">
        <v>27</v>
      </c>
      <c r="F164" s="6" t="s">
        <v>23</v>
      </c>
      <c r="G164" s="6" t="s">
        <v>31</v>
      </c>
      <c r="H164" s="6" t="s">
        <v>18</v>
      </c>
      <c r="I164" s="6">
        <v>3.0</v>
      </c>
      <c r="J164" s="6">
        <v>3.0</v>
      </c>
      <c r="K164" s="7">
        <v>45378.0</v>
      </c>
      <c r="L164" s="8">
        <v>0.7709702893518519</v>
      </c>
      <c r="M164" s="9">
        <f>VLOOKUP(F164, Time_of_Day_encodings[], 2, FALSE)</f>
        <v>3</v>
      </c>
      <c r="N164" s="10" t="str">
        <f>VLOOKUP(D164,Money_encodings[],2,TRUE)</f>
        <v>Fair</v>
      </c>
    </row>
    <row r="165">
      <c r="A165" s="11">
        <f t="shared" si="1"/>
        <v>164</v>
      </c>
      <c r="B165" s="12">
        <v>14.0</v>
      </c>
      <c r="C165" s="12" t="s">
        <v>14</v>
      </c>
      <c r="D165" s="12">
        <v>28.9</v>
      </c>
      <c r="E165" s="12" t="s">
        <v>27</v>
      </c>
      <c r="F165" s="12" t="s">
        <v>20</v>
      </c>
      <c r="G165" s="12" t="s">
        <v>33</v>
      </c>
      <c r="H165" s="12" t="s">
        <v>18</v>
      </c>
      <c r="I165" s="12">
        <v>4.0</v>
      </c>
      <c r="J165" s="12">
        <v>3.0</v>
      </c>
      <c r="K165" s="13">
        <v>45379.0</v>
      </c>
      <c r="L165" s="14">
        <v>0.6005450462962962</v>
      </c>
      <c r="M165" s="15">
        <f>VLOOKUP(F165, Time_of_Day_encodings[], 2, FALSE)</f>
        <v>2</v>
      </c>
      <c r="N165" s="16" t="str">
        <f>VLOOKUP(D165,Money_encodings[],2,TRUE)</f>
        <v>Fair</v>
      </c>
    </row>
    <row r="166">
      <c r="A166" s="5">
        <f t="shared" si="1"/>
        <v>165</v>
      </c>
      <c r="B166" s="6">
        <v>17.0</v>
      </c>
      <c r="C166" s="6" t="s">
        <v>14</v>
      </c>
      <c r="D166" s="6">
        <v>28.9</v>
      </c>
      <c r="E166" s="6" t="s">
        <v>27</v>
      </c>
      <c r="F166" s="6" t="s">
        <v>23</v>
      </c>
      <c r="G166" s="6" t="s">
        <v>33</v>
      </c>
      <c r="H166" s="6" t="s">
        <v>18</v>
      </c>
      <c r="I166" s="6">
        <v>4.0</v>
      </c>
      <c r="J166" s="6">
        <v>3.0</v>
      </c>
      <c r="K166" s="7">
        <v>45379.0</v>
      </c>
      <c r="L166" s="8">
        <v>0.7255352314814815</v>
      </c>
      <c r="M166" s="9">
        <f>VLOOKUP(F166, Time_of_Day_encodings[], 2, FALSE)</f>
        <v>3</v>
      </c>
      <c r="N166" s="10" t="str">
        <f>VLOOKUP(D166,Money_encodings[],2,TRUE)</f>
        <v>Fair</v>
      </c>
    </row>
    <row r="167">
      <c r="A167" s="11">
        <f t="shared" si="1"/>
        <v>166</v>
      </c>
      <c r="B167" s="12">
        <v>17.0</v>
      </c>
      <c r="C167" s="12" t="s">
        <v>14</v>
      </c>
      <c r="D167" s="12">
        <v>28.9</v>
      </c>
      <c r="E167" s="12" t="s">
        <v>21</v>
      </c>
      <c r="F167" s="12" t="s">
        <v>23</v>
      </c>
      <c r="G167" s="12" t="s">
        <v>33</v>
      </c>
      <c r="H167" s="12" t="s">
        <v>18</v>
      </c>
      <c r="I167" s="12">
        <v>4.0</v>
      </c>
      <c r="J167" s="12">
        <v>3.0</v>
      </c>
      <c r="K167" s="13">
        <v>45379.0</v>
      </c>
      <c r="L167" s="14">
        <v>0.7271447222222222</v>
      </c>
      <c r="M167" s="15">
        <f>VLOOKUP(F167, Time_of_Day_encodings[], 2, FALSE)</f>
        <v>3</v>
      </c>
      <c r="N167" s="16" t="str">
        <f>VLOOKUP(D167,Money_encodings[],2,TRUE)</f>
        <v>Fair</v>
      </c>
    </row>
    <row r="168">
      <c r="A168" s="5">
        <f t="shared" si="1"/>
        <v>167</v>
      </c>
      <c r="B168" s="6">
        <v>17.0</v>
      </c>
      <c r="C168" s="6" t="s">
        <v>14</v>
      </c>
      <c r="D168" s="6">
        <v>38.7</v>
      </c>
      <c r="E168" s="6" t="s">
        <v>15</v>
      </c>
      <c r="F168" s="6" t="s">
        <v>23</v>
      </c>
      <c r="G168" s="6" t="s">
        <v>33</v>
      </c>
      <c r="H168" s="6" t="s">
        <v>18</v>
      </c>
      <c r="I168" s="6">
        <v>4.0</v>
      </c>
      <c r="J168" s="6">
        <v>3.0</v>
      </c>
      <c r="K168" s="7">
        <v>45379.0</v>
      </c>
      <c r="L168" s="8">
        <v>0.7310723611111112</v>
      </c>
      <c r="M168" s="9">
        <f>VLOOKUP(F168, Time_of_Day_encodings[], 2, FALSE)</f>
        <v>3</v>
      </c>
      <c r="N168" s="10" t="str">
        <f>VLOOKUP(D168,Money_encodings[],2,TRUE)</f>
        <v>Very Expensive</v>
      </c>
    </row>
    <row r="169">
      <c r="A169" s="11">
        <f t="shared" si="1"/>
        <v>168</v>
      </c>
      <c r="B169" s="12">
        <v>10.0</v>
      </c>
      <c r="C169" s="12" t="s">
        <v>14</v>
      </c>
      <c r="D169" s="12">
        <v>38.7</v>
      </c>
      <c r="E169" s="12" t="s">
        <v>15</v>
      </c>
      <c r="F169" s="12" t="s">
        <v>16</v>
      </c>
      <c r="G169" s="12" t="s">
        <v>17</v>
      </c>
      <c r="H169" s="12" t="s">
        <v>18</v>
      </c>
      <c r="I169" s="12">
        <v>5.0</v>
      </c>
      <c r="J169" s="12">
        <v>3.0</v>
      </c>
      <c r="K169" s="13">
        <v>45380.0</v>
      </c>
      <c r="L169" s="14">
        <v>0.45578119212962964</v>
      </c>
      <c r="M169" s="15">
        <f>VLOOKUP(F169, Time_of_Day_encodings[], 2, FALSE)</f>
        <v>1</v>
      </c>
      <c r="N169" s="16" t="str">
        <f>VLOOKUP(D169,Money_encodings[],2,TRUE)</f>
        <v>Very Expensive</v>
      </c>
    </row>
    <row r="170">
      <c r="A170" s="5">
        <f t="shared" si="1"/>
        <v>169</v>
      </c>
      <c r="B170" s="6">
        <v>12.0</v>
      </c>
      <c r="C170" s="6" t="s">
        <v>14</v>
      </c>
      <c r="D170" s="6">
        <v>38.7</v>
      </c>
      <c r="E170" s="6" t="s">
        <v>32</v>
      </c>
      <c r="F170" s="6" t="s">
        <v>20</v>
      </c>
      <c r="G170" s="6" t="s">
        <v>17</v>
      </c>
      <c r="H170" s="6" t="s">
        <v>18</v>
      </c>
      <c r="I170" s="6">
        <v>5.0</v>
      </c>
      <c r="J170" s="6">
        <v>3.0</v>
      </c>
      <c r="K170" s="7">
        <v>45380.0</v>
      </c>
      <c r="L170" s="8">
        <v>0.5238123032407408</v>
      </c>
      <c r="M170" s="9">
        <f>VLOOKUP(F170, Time_of_Day_encodings[], 2, FALSE)</f>
        <v>2</v>
      </c>
      <c r="N170" s="10" t="str">
        <f>VLOOKUP(D170,Money_encodings[],2,TRUE)</f>
        <v>Very Expensive</v>
      </c>
    </row>
    <row r="171">
      <c r="A171" s="11">
        <f t="shared" si="1"/>
        <v>170</v>
      </c>
      <c r="B171" s="12">
        <v>12.0</v>
      </c>
      <c r="C171" s="12" t="s">
        <v>14</v>
      </c>
      <c r="D171" s="12">
        <v>38.7</v>
      </c>
      <c r="E171" s="12" t="s">
        <v>32</v>
      </c>
      <c r="F171" s="12" t="s">
        <v>20</v>
      </c>
      <c r="G171" s="12" t="s">
        <v>17</v>
      </c>
      <c r="H171" s="12" t="s">
        <v>18</v>
      </c>
      <c r="I171" s="12">
        <v>5.0</v>
      </c>
      <c r="J171" s="12">
        <v>3.0</v>
      </c>
      <c r="K171" s="13">
        <v>45380.0</v>
      </c>
      <c r="L171" s="14">
        <v>0.5288440393518519</v>
      </c>
      <c r="M171" s="15">
        <f>VLOOKUP(F171, Time_of_Day_encodings[], 2, FALSE)</f>
        <v>2</v>
      </c>
      <c r="N171" s="16" t="str">
        <f>VLOOKUP(D171,Money_encodings[],2,TRUE)</f>
        <v>Very Expensive</v>
      </c>
    </row>
    <row r="172">
      <c r="A172" s="5">
        <f t="shared" si="1"/>
        <v>171</v>
      </c>
      <c r="B172" s="6">
        <v>11.0</v>
      </c>
      <c r="C172" s="6" t="s">
        <v>14</v>
      </c>
      <c r="D172" s="6">
        <v>38.7</v>
      </c>
      <c r="E172" s="6" t="s">
        <v>15</v>
      </c>
      <c r="F172" s="6" t="s">
        <v>16</v>
      </c>
      <c r="G172" s="6" t="s">
        <v>25</v>
      </c>
      <c r="H172" s="6" t="s">
        <v>18</v>
      </c>
      <c r="I172" s="6">
        <v>6.0</v>
      </c>
      <c r="J172" s="6">
        <v>3.0</v>
      </c>
      <c r="K172" s="7">
        <v>45381.0</v>
      </c>
      <c r="L172" s="8">
        <v>0.4995353472222222</v>
      </c>
      <c r="M172" s="9">
        <f>VLOOKUP(F172, Time_of_Day_encodings[], 2, FALSE)</f>
        <v>1</v>
      </c>
      <c r="N172" s="10" t="str">
        <f>VLOOKUP(D172,Money_encodings[],2,TRUE)</f>
        <v>Very Expensive</v>
      </c>
    </row>
    <row r="173">
      <c r="A173" s="11">
        <f t="shared" si="1"/>
        <v>172</v>
      </c>
      <c r="B173" s="12">
        <v>16.0</v>
      </c>
      <c r="C173" s="12" t="s">
        <v>14</v>
      </c>
      <c r="D173" s="12">
        <v>38.7</v>
      </c>
      <c r="E173" s="12" t="s">
        <v>15</v>
      </c>
      <c r="F173" s="12" t="s">
        <v>20</v>
      </c>
      <c r="G173" s="12" t="s">
        <v>25</v>
      </c>
      <c r="H173" s="12" t="s">
        <v>18</v>
      </c>
      <c r="I173" s="12">
        <v>6.0</v>
      </c>
      <c r="J173" s="12">
        <v>3.0</v>
      </c>
      <c r="K173" s="13">
        <v>45381.0</v>
      </c>
      <c r="L173" s="14">
        <v>0.6753678935185186</v>
      </c>
      <c r="M173" s="15">
        <f>VLOOKUP(F173, Time_of_Day_encodings[], 2, FALSE)</f>
        <v>2</v>
      </c>
      <c r="N173" s="16" t="str">
        <f>VLOOKUP(D173,Money_encodings[],2,TRUE)</f>
        <v>Very Expensive</v>
      </c>
    </row>
    <row r="174">
      <c r="A174" s="5">
        <f t="shared" si="1"/>
        <v>173</v>
      </c>
      <c r="B174" s="6">
        <v>16.0</v>
      </c>
      <c r="C174" s="6" t="s">
        <v>14</v>
      </c>
      <c r="D174" s="6">
        <v>38.7</v>
      </c>
      <c r="E174" s="6" t="s">
        <v>15</v>
      </c>
      <c r="F174" s="6" t="s">
        <v>20</v>
      </c>
      <c r="G174" s="6" t="s">
        <v>25</v>
      </c>
      <c r="H174" s="6" t="s">
        <v>18</v>
      </c>
      <c r="I174" s="6">
        <v>6.0</v>
      </c>
      <c r="J174" s="6">
        <v>3.0</v>
      </c>
      <c r="K174" s="7">
        <v>45381.0</v>
      </c>
      <c r="L174" s="8">
        <v>0.6921355671296296</v>
      </c>
      <c r="M174" s="9">
        <f>VLOOKUP(F174, Time_of_Day_encodings[], 2, FALSE)</f>
        <v>2</v>
      </c>
      <c r="N174" s="10" t="str">
        <f>VLOOKUP(D174,Money_encodings[],2,TRUE)</f>
        <v>Very Expensive</v>
      </c>
    </row>
    <row r="175">
      <c r="A175" s="11">
        <f t="shared" si="1"/>
        <v>174</v>
      </c>
      <c r="B175" s="12">
        <v>16.0</v>
      </c>
      <c r="C175" s="12" t="s">
        <v>14</v>
      </c>
      <c r="D175" s="12">
        <v>33.8</v>
      </c>
      <c r="E175" s="12" t="s">
        <v>22</v>
      </c>
      <c r="F175" s="12" t="s">
        <v>20</v>
      </c>
      <c r="G175" s="12" t="s">
        <v>25</v>
      </c>
      <c r="H175" s="12" t="s">
        <v>18</v>
      </c>
      <c r="I175" s="12">
        <v>6.0</v>
      </c>
      <c r="J175" s="12">
        <v>3.0</v>
      </c>
      <c r="K175" s="13">
        <v>45381.0</v>
      </c>
      <c r="L175" s="14">
        <v>0.6930272337962963</v>
      </c>
      <c r="M175" s="15">
        <f>VLOOKUP(F175, Time_of_Day_encodings[], 2, FALSE)</f>
        <v>2</v>
      </c>
      <c r="N175" s="16" t="str">
        <f>VLOOKUP(D175,Money_encodings[],2,TRUE)</f>
        <v>Expensive</v>
      </c>
    </row>
    <row r="176">
      <c r="A176" s="5">
        <f t="shared" si="1"/>
        <v>175</v>
      </c>
      <c r="B176" s="6">
        <v>10.0</v>
      </c>
      <c r="C176" s="6" t="s">
        <v>14</v>
      </c>
      <c r="D176" s="6">
        <v>38.7</v>
      </c>
      <c r="E176" s="6" t="s">
        <v>32</v>
      </c>
      <c r="F176" s="6" t="s">
        <v>16</v>
      </c>
      <c r="G176" s="6" t="s">
        <v>26</v>
      </c>
      <c r="H176" s="6" t="s">
        <v>18</v>
      </c>
      <c r="I176" s="6">
        <v>7.0</v>
      </c>
      <c r="J176" s="6">
        <v>3.0</v>
      </c>
      <c r="K176" s="7">
        <v>45382.0</v>
      </c>
      <c r="L176" s="8">
        <v>0.4444967939814815</v>
      </c>
      <c r="M176" s="9">
        <f>VLOOKUP(F176, Time_of_Day_encodings[], 2, FALSE)</f>
        <v>1</v>
      </c>
      <c r="N176" s="10" t="str">
        <f>VLOOKUP(D176,Money_encodings[],2,TRUE)</f>
        <v>Very Expensive</v>
      </c>
    </row>
    <row r="177">
      <c r="A177" s="11">
        <f t="shared" si="1"/>
        <v>176</v>
      </c>
      <c r="B177" s="12">
        <v>10.0</v>
      </c>
      <c r="C177" s="12" t="s">
        <v>14</v>
      </c>
      <c r="D177" s="12">
        <v>28.9</v>
      </c>
      <c r="E177" s="12" t="s">
        <v>21</v>
      </c>
      <c r="F177" s="12" t="s">
        <v>16</v>
      </c>
      <c r="G177" s="12" t="s">
        <v>28</v>
      </c>
      <c r="H177" s="12" t="s">
        <v>34</v>
      </c>
      <c r="I177" s="12">
        <v>1.0</v>
      </c>
      <c r="J177" s="12">
        <v>4.0</v>
      </c>
      <c r="K177" s="13">
        <v>45383.0</v>
      </c>
      <c r="L177" s="14">
        <v>0.43666204861111113</v>
      </c>
      <c r="M177" s="15">
        <f>VLOOKUP(F177, Time_of_Day_encodings[], 2, FALSE)</f>
        <v>1</v>
      </c>
      <c r="N177" s="16" t="str">
        <f>VLOOKUP(D177,Money_encodings[],2,TRUE)</f>
        <v>Fair</v>
      </c>
    </row>
    <row r="178">
      <c r="A178" s="5">
        <f t="shared" si="1"/>
        <v>177</v>
      </c>
      <c r="B178" s="6">
        <v>10.0</v>
      </c>
      <c r="C178" s="6" t="s">
        <v>14</v>
      </c>
      <c r="D178" s="6">
        <v>33.8</v>
      </c>
      <c r="E178" s="6" t="s">
        <v>22</v>
      </c>
      <c r="F178" s="6" t="s">
        <v>16</v>
      </c>
      <c r="G178" s="6" t="s">
        <v>28</v>
      </c>
      <c r="H178" s="6" t="s">
        <v>34</v>
      </c>
      <c r="I178" s="6">
        <v>1.0</v>
      </c>
      <c r="J178" s="6">
        <v>4.0</v>
      </c>
      <c r="K178" s="7">
        <v>45383.0</v>
      </c>
      <c r="L178" s="8">
        <v>0.43729534722222224</v>
      </c>
      <c r="M178" s="9">
        <f>VLOOKUP(F178, Time_of_Day_encodings[], 2, FALSE)</f>
        <v>1</v>
      </c>
      <c r="N178" s="10" t="str">
        <f>VLOOKUP(D178,Money_encodings[],2,TRUE)</f>
        <v>Expensive</v>
      </c>
    </row>
    <row r="179">
      <c r="A179" s="11">
        <f t="shared" si="1"/>
        <v>178</v>
      </c>
      <c r="B179" s="12">
        <v>10.0</v>
      </c>
      <c r="C179" s="12" t="s">
        <v>14</v>
      </c>
      <c r="D179" s="12">
        <v>33.8</v>
      </c>
      <c r="E179" s="12" t="s">
        <v>22</v>
      </c>
      <c r="F179" s="12" t="s">
        <v>16</v>
      </c>
      <c r="G179" s="12" t="s">
        <v>28</v>
      </c>
      <c r="H179" s="12" t="s">
        <v>34</v>
      </c>
      <c r="I179" s="12">
        <v>1.0</v>
      </c>
      <c r="J179" s="12">
        <v>4.0</v>
      </c>
      <c r="K179" s="13">
        <v>45383.0</v>
      </c>
      <c r="L179" s="14">
        <v>0.43800619212962966</v>
      </c>
      <c r="M179" s="15">
        <f>VLOOKUP(F179, Time_of_Day_encodings[], 2, FALSE)</f>
        <v>1</v>
      </c>
      <c r="N179" s="16" t="str">
        <f>VLOOKUP(D179,Money_encodings[],2,TRUE)</f>
        <v>Expensive</v>
      </c>
    </row>
    <row r="180">
      <c r="A180" s="5">
        <f t="shared" si="1"/>
        <v>179</v>
      </c>
      <c r="B180" s="6">
        <v>11.0</v>
      </c>
      <c r="C180" s="6" t="s">
        <v>14</v>
      </c>
      <c r="D180" s="6">
        <v>33.8</v>
      </c>
      <c r="E180" s="6" t="s">
        <v>22</v>
      </c>
      <c r="F180" s="6" t="s">
        <v>16</v>
      </c>
      <c r="G180" s="6" t="s">
        <v>28</v>
      </c>
      <c r="H180" s="6" t="s">
        <v>34</v>
      </c>
      <c r="I180" s="6">
        <v>1.0</v>
      </c>
      <c r="J180" s="6">
        <v>4.0</v>
      </c>
      <c r="K180" s="7">
        <v>45383.0</v>
      </c>
      <c r="L180" s="8">
        <v>0.46925736111111116</v>
      </c>
      <c r="M180" s="9">
        <f>VLOOKUP(F180, Time_of_Day_encodings[], 2, FALSE)</f>
        <v>1</v>
      </c>
      <c r="N180" s="10" t="str">
        <f>VLOOKUP(D180,Money_encodings[],2,TRUE)</f>
        <v>Expensive</v>
      </c>
    </row>
    <row r="181">
      <c r="A181" s="11">
        <f t="shared" si="1"/>
        <v>180</v>
      </c>
      <c r="B181" s="12">
        <v>18.0</v>
      </c>
      <c r="C181" s="12" t="s">
        <v>14</v>
      </c>
      <c r="D181" s="12">
        <v>33.8</v>
      </c>
      <c r="E181" s="12" t="s">
        <v>22</v>
      </c>
      <c r="F181" s="12" t="s">
        <v>23</v>
      </c>
      <c r="G181" s="12" t="s">
        <v>28</v>
      </c>
      <c r="H181" s="12" t="s">
        <v>34</v>
      </c>
      <c r="I181" s="12">
        <v>1.0</v>
      </c>
      <c r="J181" s="12">
        <v>4.0</v>
      </c>
      <c r="K181" s="13">
        <v>45383.0</v>
      </c>
      <c r="L181" s="14">
        <v>0.7629904166666667</v>
      </c>
      <c r="M181" s="15">
        <f>VLOOKUP(F181, Time_of_Day_encodings[], 2, FALSE)</f>
        <v>3</v>
      </c>
      <c r="N181" s="16" t="str">
        <f>VLOOKUP(D181,Money_encodings[],2,TRUE)</f>
        <v>Expensive</v>
      </c>
    </row>
    <row r="182">
      <c r="A182" s="5">
        <f t="shared" si="1"/>
        <v>181</v>
      </c>
      <c r="B182" s="6">
        <v>18.0</v>
      </c>
      <c r="C182" s="6" t="s">
        <v>14</v>
      </c>
      <c r="D182" s="6">
        <v>38.7</v>
      </c>
      <c r="E182" s="6" t="s">
        <v>19</v>
      </c>
      <c r="F182" s="6" t="s">
        <v>23</v>
      </c>
      <c r="G182" s="6" t="s">
        <v>28</v>
      </c>
      <c r="H182" s="6" t="s">
        <v>34</v>
      </c>
      <c r="I182" s="6">
        <v>1.0</v>
      </c>
      <c r="J182" s="6">
        <v>4.0</v>
      </c>
      <c r="K182" s="7">
        <v>45383.0</v>
      </c>
      <c r="L182" s="8">
        <v>0.7815675462962963</v>
      </c>
      <c r="M182" s="9">
        <f>VLOOKUP(F182, Time_of_Day_encodings[], 2, FALSE)</f>
        <v>3</v>
      </c>
      <c r="N182" s="10" t="str">
        <f>VLOOKUP(D182,Money_encodings[],2,TRUE)</f>
        <v>Very Expensive</v>
      </c>
    </row>
    <row r="183">
      <c r="A183" s="11">
        <f t="shared" si="1"/>
        <v>182</v>
      </c>
      <c r="B183" s="12">
        <v>10.0</v>
      </c>
      <c r="C183" s="12" t="s">
        <v>14</v>
      </c>
      <c r="D183" s="12">
        <v>38.7</v>
      </c>
      <c r="E183" s="12" t="s">
        <v>15</v>
      </c>
      <c r="F183" s="12" t="s">
        <v>16</v>
      </c>
      <c r="G183" s="12" t="s">
        <v>30</v>
      </c>
      <c r="H183" s="12" t="s">
        <v>34</v>
      </c>
      <c r="I183" s="12">
        <v>2.0</v>
      </c>
      <c r="J183" s="12">
        <v>4.0</v>
      </c>
      <c r="K183" s="13">
        <v>45384.0</v>
      </c>
      <c r="L183" s="14">
        <v>0.4175234027777777</v>
      </c>
      <c r="M183" s="15">
        <f>VLOOKUP(F183, Time_of_Day_encodings[], 2, FALSE)</f>
        <v>1</v>
      </c>
      <c r="N183" s="16" t="str">
        <f>VLOOKUP(D183,Money_encodings[],2,TRUE)</f>
        <v>Very Expensive</v>
      </c>
    </row>
    <row r="184">
      <c r="A184" s="5">
        <f t="shared" si="1"/>
        <v>183</v>
      </c>
      <c r="B184" s="6">
        <v>16.0</v>
      </c>
      <c r="C184" s="6" t="s">
        <v>14</v>
      </c>
      <c r="D184" s="6">
        <v>28.9</v>
      </c>
      <c r="E184" s="6" t="s">
        <v>21</v>
      </c>
      <c r="F184" s="6" t="s">
        <v>20</v>
      </c>
      <c r="G184" s="6" t="s">
        <v>30</v>
      </c>
      <c r="H184" s="6" t="s">
        <v>34</v>
      </c>
      <c r="I184" s="6">
        <v>2.0</v>
      </c>
      <c r="J184" s="6">
        <v>4.0</v>
      </c>
      <c r="K184" s="7">
        <v>45384.0</v>
      </c>
      <c r="L184" s="8">
        <v>0.6795621412037037</v>
      </c>
      <c r="M184" s="9">
        <f>VLOOKUP(F184, Time_of_Day_encodings[], 2, FALSE)</f>
        <v>2</v>
      </c>
      <c r="N184" s="10" t="str">
        <f>VLOOKUP(D184,Money_encodings[],2,TRUE)</f>
        <v>Fair</v>
      </c>
    </row>
    <row r="185">
      <c r="A185" s="11">
        <f t="shared" si="1"/>
        <v>184</v>
      </c>
      <c r="B185" s="12">
        <v>16.0</v>
      </c>
      <c r="C185" s="12" t="s">
        <v>14</v>
      </c>
      <c r="D185" s="12">
        <v>28.9</v>
      </c>
      <c r="E185" s="12" t="s">
        <v>27</v>
      </c>
      <c r="F185" s="12" t="s">
        <v>20</v>
      </c>
      <c r="G185" s="12" t="s">
        <v>30</v>
      </c>
      <c r="H185" s="12" t="s">
        <v>34</v>
      </c>
      <c r="I185" s="12">
        <v>2.0</v>
      </c>
      <c r="J185" s="12">
        <v>4.0</v>
      </c>
      <c r="K185" s="13">
        <v>45384.0</v>
      </c>
      <c r="L185" s="14">
        <v>0.6801905092592593</v>
      </c>
      <c r="M185" s="15">
        <f>VLOOKUP(F185, Time_of_Day_encodings[], 2, FALSE)</f>
        <v>2</v>
      </c>
      <c r="N185" s="16" t="str">
        <f>VLOOKUP(D185,Money_encodings[],2,TRUE)</f>
        <v>Fair</v>
      </c>
    </row>
    <row r="186">
      <c r="A186" s="5">
        <f t="shared" si="1"/>
        <v>185</v>
      </c>
      <c r="B186" s="6">
        <v>10.0</v>
      </c>
      <c r="C186" s="6" t="s">
        <v>14</v>
      </c>
      <c r="D186" s="6">
        <v>28.9</v>
      </c>
      <c r="E186" s="6" t="s">
        <v>27</v>
      </c>
      <c r="F186" s="6" t="s">
        <v>16</v>
      </c>
      <c r="G186" s="6" t="s">
        <v>31</v>
      </c>
      <c r="H186" s="6" t="s">
        <v>34</v>
      </c>
      <c r="I186" s="6">
        <v>3.0</v>
      </c>
      <c r="J186" s="6">
        <v>4.0</v>
      </c>
      <c r="K186" s="7">
        <v>45385.0</v>
      </c>
      <c r="L186" s="8">
        <v>0.4300190277777778</v>
      </c>
      <c r="M186" s="9">
        <f>VLOOKUP(F186, Time_of_Day_encodings[], 2, FALSE)</f>
        <v>1</v>
      </c>
      <c r="N186" s="10" t="str">
        <f>VLOOKUP(D186,Money_encodings[],2,TRUE)</f>
        <v>Fair</v>
      </c>
    </row>
    <row r="187">
      <c r="A187" s="11">
        <f t="shared" si="1"/>
        <v>186</v>
      </c>
      <c r="B187" s="12">
        <v>10.0</v>
      </c>
      <c r="C187" s="12" t="s">
        <v>14</v>
      </c>
      <c r="D187" s="12">
        <v>28.9</v>
      </c>
      <c r="E187" s="12" t="s">
        <v>21</v>
      </c>
      <c r="F187" s="12" t="s">
        <v>16</v>
      </c>
      <c r="G187" s="12" t="s">
        <v>31</v>
      </c>
      <c r="H187" s="12" t="s">
        <v>34</v>
      </c>
      <c r="I187" s="12">
        <v>3.0</v>
      </c>
      <c r="J187" s="12">
        <v>4.0</v>
      </c>
      <c r="K187" s="13">
        <v>45385.0</v>
      </c>
      <c r="L187" s="14">
        <v>0.4306441550925926</v>
      </c>
      <c r="M187" s="15">
        <f>VLOOKUP(F187, Time_of_Day_encodings[], 2, FALSE)</f>
        <v>1</v>
      </c>
      <c r="N187" s="16" t="str">
        <f>VLOOKUP(D187,Money_encodings[],2,TRUE)</f>
        <v>Fair</v>
      </c>
    </row>
    <row r="188">
      <c r="A188" s="5">
        <f t="shared" si="1"/>
        <v>187</v>
      </c>
      <c r="B188" s="6">
        <v>13.0</v>
      </c>
      <c r="C188" s="6" t="s">
        <v>14</v>
      </c>
      <c r="D188" s="6">
        <v>38.7</v>
      </c>
      <c r="E188" s="6" t="s">
        <v>32</v>
      </c>
      <c r="F188" s="6" t="s">
        <v>20</v>
      </c>
      <c r="G188" s="6" t="s">
        <v>31</v>
      </c>
      <c r="H188" s="6" t="s">
        <v>34</v>
      </c>
      <c r="I188" s="6">
        <v>3.0</v>
      </c>
      <c r="J188" s="6">
        <v>4.0</v>
      </c>
      <c r="K188" s="7">
        <v>45385.0</v>
      </c>
      <c r="L188" s="8">
        <v>0.5500621180555555</v>
      </c>
      <c r="M188" s="9">
        <f>VLOOKUP(F188, Time_of_Day_encodings[], 2, FALSE)</f>
        <v>2</v>
      </c>
      <c r="N188" s="10" t="str">
        <f>VLOOKUP(D188,Money_encodings[],2,TRUE)</f>
        <v>Very Expensive</v>
      </c>
    </row>
    <row r="189">
      <c r="A189" s="11">
        <f t="shared" si="1"/>
        <v>188</v>
      </c>
      <c r="B189" s="12">
        <v>10.0</v>
      </c>
      <c r="C189" s="12" t="s">
        <v>14</v>
      </c>
      <c r="D189" s="12">
        <v>38.7</v>
      </c>
      <c r="E189" s="12" t="s">
        <v>15</v>
      </c>
      <c r="F189" s="12" t="s">
        <v>16</v>
      </c>
      <c r="G189" s="12" t="s">
        <v>33</v>
      </c>
      <c r="H189" s="12" t="s">
        <v>34</v>
      </c>
      <c r="I189" s="12">
        <v>4.0</v>
      </c>
      <c r="J189" s="12">
        <v>4.0</v>
      </c>
      <c r="K189" s="13">
        <v>45386.0</v>
      </c>
      <c r="L189" s="14">
        <v>0.4478702314814815</v>
      </c>
      <c r="M189" s="15">
        <f>VLOOKUP(F189, Time_of_Day_encodings[], 2, FALSE)</f>
        <v>1</v>
      </c>
      <c r="N189" s="16" t="str">
        <f>VLOOKUP(D189,Money_encodings[],2,TRUE)</f>
        <v>Very Expensive</v>
      </c>
    </row>
    <row r="190">
      <c r="A190" s="5">
        <f t="shared" si="1"/>
        <v>189</v>
      </c>
      <c r="B190" s="6">
        <v>11.0</v>
      </c>
      <c r="C190" s="6" t="s">
        <v>14</v>
      </c>
      <c r="D190" s="6">
        <v>38.7</v>
      </c>
      <c r="E190" s="6" t="s">
        <v>15</v>
      </c>
      <c r="F190" s="6" t="s">
        <v>16</v>
      </c>
      <c r="G190" s="6" t="s">
        <v>33</v>
      </c>
      <c r="H190" s="6" t="s">
        <v>34</v>
      </c>
      <c r="I190" s="6">
        <v>4.0</v>
      </c>
      <c r="J190" s="6">
        <v>4.0</v>
      </c>
      <c r="K190" s="7">
        <v>45386.0</v>
      </c>
      <c r="L190" s="8">
        <v>0.4768296875</v>
      </c>
      <c r="M190" s="9">
        <f>VLOOKUP(F190, Time_of_Day_encodings[], 2, FALSE)</f>
        <v>1</v>
      </c>
      <c r="N190" s="10" t="str">
        <f>VLOOKUP(D190,Money_encodings[],2,TRUE)</f>
        <v>Very Expensive</v>
      </c>
    </row>
    <row r="191">
      <c r="A191" s="11">
        <f t="shared" si="1"/>
        <v>190</v>
      </c>
      <c r="B191" s="12">
        <v>11.0</v>
      </c>
      <c r="C191" s="12" t="s">
        <v>14</v>
      </c>
      <c r="D191" s="12">
        <v>38.7</v>
      </c>
      <c r="E191" s="12" t="s">
        <v>32</v>
      </c>
      <c r="F191" s="12" t="s">
        <v>16</v>
      </c>
      <c r="G191" s="12" t="s">
        <v>33</v>
      </c>
      <c r="H191" s="12" t="s">
        <v>34</v>
      </c>
      <c r="I191" s="12">
        <v>4.0</v>
      </c>
      <c r="J191" s="12">
        <v>4.0</v>
      </c>
      <c r="K191" s="13">
        <v>45386.0</v>
      </c>
      <c r="L191" s="14">
        <v>0.47764364583333335</v>
      </c>
      <c r="M191" s="15">
        <f>VLOOKUP(F191, Time_of_Day_encodings[], 2, FALSE)</f>
        <v>1</v>
      </c>
      <c r="N191" s="16" t="str">
        <f>VLOOKUP(D191,Money_encodings[],2,TRUE)</f>
        <v>Very Expensive</v>
      </c>
    </row>
    <row r="192">
      <c r="A192" s="5">
        <f t="shared" si="1"/>
        <v>191</v>
      </c>
      <c r="B192" s="6">
        <v>12.0</v>
      </c>
      <c r="C192" s="6" t="s">
        <v>14</v>
      </c>
      <c r="D192" s="6">
        <v>28.9</v>
      </c>
      <c r="E192" s="6" t="s">
        <v>27</v>
      </c>
      <c r="F192" s="6" t="s">
        <v>20</v>
      </c>
      <c r="G192" s="6" t="s">
        <v>33</v>
      </c>
      <c r="H192" s="6" t="s">
        <v>34</v>
      </c>
      <c r="I192" s="6">
        <v>4.0</v>
      </c>
      <c r="J192" s="6">
        <v>4.0</v>
      </c>
      <c r="K192" s="7">
        <v>45386.0</v>
      </c>
      <c r="L192" s="8">
        <v>0.5159978703703704</v>
      </c>
      <c r="M192" s="9">
        <f>VLOOKUP(F192, Time_of_Day_encodings[], 2, FALSE)</f>
        <v>2</v>
      </c>
      <c r="N192" s="10" t="str">
        <f>VLOOKUP(D192,Money_encodings[],2,TRUE)</f>
        <v>Fair</v>
      </c>
    </row>
    <row r="193">
      <c r="A193" s="11">
        <f t="shared" si="1"/>
        <v>192</v>
      </c>
      <c r="B193" s="12">
        <v>10.0</v>
      </c>
      <c r="C193" s="12" t="s">
        <v>14</v>
      </c>
      <c r="D193" s="12">
        <v>28.9</v>
      </c>
      <c r="E193" s="12" t="s">
        <v>21</v>
      </c>
      <c r="F193" s="12" t="s">
        <v>16</v>
      </c>
      <c r="G193" s="12" t="s">
        <v>17</v>
      </c>
      <c r="H193" s="12" t="s">
        <v>34</v>
      </c>
      <c r="I193" s="12">
        <v>5.0</v>
      </c>
      <c r="J193" s="12">
        <v>4.0</v>
      </c>
      <c r="K193" s="13">
        <v>45387.0</v>
      </c>
      <c r="L193" s="14">
        <v>0.44493898148148153</v>
      </c>
      <c r="M193" s="15">
        <f>VLOOKUP(F193, Time_of_Day_encodings[], 2, FALSE)</f>
        <v>1</v>
      </c>
      <c r="N193" s="16" t="str">
        <f>VLOOKUP(D193,Money_encodings[],2,TRUE)</f>
        <v>Fair</v>
      </c>
    </row>
    <row r="194">
      <c r="A194" s="5">
        <f t="shared" si="1"/>
        <v>193</v>
      </c>
      <c r="B194" s="6">
        <v>10.0</v>
      </c>
      <c r="C194" s="6" t="s">
        <v>14</v>
      </c>
      <c r="D194" s="6">
        <v>28.9</v>
      </c>
      <c r="E194" s="6" t="s">
        <v>21</v>
      </c>
      <c r="F194" s="6" t="s">
        <v>16</v>
      </c>
      <c r="G194" s="6" t="s">
        <v>17</v>
      </c>
      <c r="H194" s="6" t="s">
        <v>34</v>
      </c>
      <c r="I194" s="6">
        <v>5.0</v>
      </c>
      <c r="J194" s="6">
        <v>4.0</v>
      </c>
      <c r="K194" s="7">
        <v>45387.0</v>
      </c>
      <c r="L194" s="8">
        <v>0.4459051388888889</v>
      </c>
      <c r="M194" s="9">
        <f>VLOOKUP(F194, Time_of_Day_encodings[], 2, FALSE)</f>
        <v>1</v>
      </c>
      <c r="N194" s="10" t="str">
        <f>VLOOKUP(D194,Money_encodings[],2,TRUE)</f>
        <v>Fair</v>
      </c>
    </row>
    <row r="195">
      <c r="A195" s="11">
        <f t="shared" si="1"/>
        <v>194</v>
      </c>
      <c r="B195" s="12">
        <v>11.0</v>
      </c>
      <c r="C195" s="12" t="s">
        <v>14</v>
      </c>
      <c r="D195" s="12">
        <v>28.9</v>
      </c>
      <c r="E195" s="12" t="s">
        <v>27</v>
      </c>
      <c r="F195" s="12" t="s">
        <v>16</v>
      </c>
      <c r="G195" s="12" t="s">
        <v>17</v>
      </c>
      <c r="H195" s="12" t="s">
        <v>34</v>
      </c>
      <c r="I195" s="12">
        <v>5.0</v>
      </c>
      <c r="J195" s="12">
        <v>4.0</v>
      </c>
      <c r="K195" s="13">
        <v>45387.0</v>
      </c>
      <c r="L195" s="14">
        <v>0.4626694791666666</v>
      </c>
      <c r="M195" s="15">
        <f>VLOOKUP(F195, Time_of_Day_encodings[], 2, FALSE)</f>
        <v>1</v>
      </c>
      <c r="N195" s="16" t="str">
        <f>VLOOKUP(D195,Money_encodings[],2,TRUE)</f>
        <v>Fair</v>
      </c>
    </row>
    <row r="196">
      <c r="A196" s="5">
        <f t="shared" si="1"/>
        <v>195</v>
      </c>
      <c r="B196" s="6">
        <v>12.0</v>
      </c>
      <c r="C196" s="6" t="s">
        <v>14</v>
      </c>
      <c r="D196" s="6">
        <v>33.8</v>
      </c>
      <c r="E196" s="6" t="s">
        <v>22</v>
      </c>
      <c r="F196" s="6" t="s">
        <v>20</v>
      </c>
      <c r="G196" s="6" t="s">
        <v>17</v>
      </c>
      <c r="H196" s="6" t="s">
        <v>34</v>
      </c>
      <c r="I196" s="6">
        <v>5.0</v>
      </c>
      <c r="J196" s="6">
        <v>4.0</v>
      </c>
      <c r="K196" s="7">
        <v>45387.0</v>
      </c>
      <c r="L196" s="8">
        <v>0.5100460069444445</v>
      </c>
      <c r="M196" s="9">
        <f>VLOOKUP(F196, Time_of_Day_encodings[], 2, FALSE)</f>
        <v>2</v>
      </c>
      <c r="N196" s="10" t="str">
        <f>VLOOKUP(D196,Money_encodings[],2,TRUE)</f>
        <v>Expensive</v>
      </c>
    </row>
    <row r="197">
      <c r="A197" s="11">
        <f t="shared" si="1"/>
        <v>196</v>
      </c>
      <c r="B197" s="12">
        <v>14.0</v>
      </c>
      <c r="C197" s="12" t="s">
        <v>14</v>
      </c>
      <c r="D197" s="12">
        <v>38.7</v>
      </c>
      <c r="E197" s="12" t="s">
        <v>15</v>
      </c>
      <c r="F197" s="12" t="s">
        <v>20</v>
      </c>
      <c r="G197" s="12" t="s">
        <v>17</v>
      </c>
      <c r="H197" s="12" t="s">
        <v>34</v>
      </c>
      <c r="I197" s="12">
        <v>5.0</v>
      </c>
      <c r="J197" s="12">
        <v>4.0</v>
      </c>
      <c r="K197" s="13">
        <v>45387.0</v>
      </c>
      <c r="L197" s="14">
        <v>0.5997729976851852</v>
      </c>
      <c r="M197" s="15">
        <f>VLOOKUP(F197, Time_of_Day_encodings[], 2, FALSE)</f>
        <v>2</v>
      </c>
      <c r="N197" s="16" t="str">
        <f>VLOOKUP(D197,Money_encodings[],2,TRUE)</f>
        <v>Very Expensive</v>
      </c>
    </row>
    <row r="198">
      <c r="A198" s="5">
        <f t="shared" si="1"/>
        <v>197</v>
      </c>
      <c r="B198" s="6">
        <v>14.0</v>
      </c>
      <c r="C198" s="6" t="s">
        <v>14</v>
      </c>
      <c r="D198" s="6">
        <v>28.9</v>
      </c>
      <c r="E198" s="6" t="s">
        <v>27</v>
      </c>
      <c r="F198" s="6" t="s">
        <v>20</v>
      </c>
      <c r="G198" s="6" t="s">
        <v>17</v>
      </c>
      <c r="H198" s="6" t="s">
        <v>34</v>
      </c>
      <c r="I198" s="6">
        <v>5.0</v>
      </c>
      <c r="J198" s="6">
        <v>4.0</v>
      </c>
      <c r="K198" s="7">
        <v>45387.0</v>
      </c>
      <c r="L198" s="8">
        <v>0.6005835300925926</v>
      </c>
      <c r="M198" s="9">
        <f>VLOOKUP(F198, Time_of_Day_encodings[], 2, FALSE)</f>
        <v>2</v>
      </c>
      <c r="N198" s="10" t="str">
        <f>VLOOKUP(D198,Money_encodings[],2,TRUE)</f>
        <v>Fair</v>
      </c>
    </row>
    <row r="199">
      <c r="A199" s="11">
        <f t="shared" si="1"/>
        <v>198</v>
      </c>
      <c r="B199" s="12">
        <v>16.0</v>
      </c>
      <c r="C199" s="12" t="s">
        <v>14</v>
      </c>
      <c r="D199" s="12">
        <v>24.0</v>
      </c>
      <c r="E199" s="12" t="s">
        <v>29</v>
      </c>
      <c r="F199" s="12" t="s">
        <v>20</v>
      </c>
      <c r="G199" s="12" t="s">
        <v>17</v>
      </c>
      <c r="H199" s="12" t="s">
        <v>34</v>
      </c>
      <c r="I199" s="12">
        <v>5.0</v>
      </c>
      <c r="J199" s="12">
        <v>4.0</v>
      </c>
      <c r="K199" s="13">
        <v>45387.0</v>
      </c>
      <c r="L199" s="14">
        <v>0.6794393287037037</v>
      </c>
      <c r="M199" s="15">
        <f>VLOOKUP(F199, Time_of_Day_encodings[], 2, FALSE)</f>
        <v>2</v>
      </c>
      <c r="N199" s="16" t="str">
        <f>VLOOKUP(D199,Money_encodings[],2,TRUE)</f>
        <v>Cheap</v>
      </c>
    </row>
    <row r="200">
      <c r="A200" s="5">
        <f t="shared" si="1"/>
        <v>199</v>
      </c>
      <c r="B200" s="6">
        <v>12.0</v>
      </c>
      <c r="C200" s="6" t="s">
        <v>14</v>
      </c>
      <c r="D200" s="6">
        <v>33.8</v>
      </c>
      <c r="E200" s="6" t="s">
        <v>22</v>
      </c>
      <c r="F200" s="6" t="s">
        <v>20</v>
      </c>
      <c r="G200" s="6" t="s">
        <v>25</v>
      </c>
      <c r="H200" s="6" t="s">
        <v>34</v>
      </c>
      <c r="I200" s="6">
        <v>6.0</v>
      </c>
      <c r="J200" s="6">
        <v>4.0</v>
      </c>
      <c r="K200" s="7">
        <v>45388.0</v>
      </c>
      <c r="L200" s="8">
        <v>0.522585625</v>
      </c>
      <c r="M200" s="9">
        <f>VLOOKUP(F200, Time_of_Day_encodings[], 2, FALSE)</f>
        <v>2</v>
      </c>
      <c r="N200" s="10" t="str">
        <f>VLOOKUP(D200,Money_encodings[],2,TRUE)</f>
        <v>Expensive</v>
      </c>
    </row>
    <row r="201">
      <c r="A201" s="11">
        <f t="shared" si="1"/>
        <v>200</v>
      </c>
      <c r="B201" s="12">
        <v>14.0</v>
      </c>
      <c r="C201" s="12" t="s">
        <v>14</v>
      </c>
      <c r="D201" s="12">
        <v>38.7</v>
      </c>
      <c r="E201" s="12" t="s">
        <v>32</v>
      </c>
      <c r="F201" s="12" t="s">
        <v>20</v>
      </c>
      <c r="G201" s="12" t="s">
        <v>25</v>
      </c>
      <c r="H201" s="12" t="s">
        <v>34</v>
      </c>
      <c r="I201" s="12">
        <v>6.0</v>
      </c>
      <c r="J201" s="12">
        <v>4.0</v>
      </c>
      <c r="K201" s="13">
        <v>45388.0</v>
      </c>
      <c r="L201" s="14">
        <v>0.5925779282407407</v>
      </c>
      <c r="M201" s="15">
        <f>VLOOKUP(F201, Time_of_Day_encodings[], 2, FALSE)</f>
        <v>2</v>
      </c>
      <c r="N201" s="16" t="str">
        <f>VLOOKUP(D201,Money_encodings[],2,TRUE)</f>
        <v>Very Expensive</v>
      </c>
    </row>
    <row r="202">
      <c r="A202" s="5">
        <f t="shared" si="1"/>
        <v>201</v>
      </c>
      <c r="B202" s="6">
        <v>14.0</v>
      </c>
      <c r="C202" s="6" t="s">
        <v>14</v>
      </c>
      <c r="D202" s="6">
        <v>28.9</v>
      </c>
      <c r="E202" s="6" t="s">
        <v>21</v>
      </c>
      <c r="F202" s="6" t="s">
        <v>20</v>
      </c>
      <c r="G202" s="6" t="s">
        <v>25</v>
      </c>
      <c r="H202" s="6" t="s">
        <v>34</v>
      </c>
      <c r="I202" s="6">
        <v>6.0</v>
      </c>
      <c r="J202" s="6">
        <v>4.0</v>
      </c>
      <c r="K202" s="7">
        <v>45388.0</v>
      </c>
      <c r="L202" s="8">
        <v>0.5933683912037038</v>
      </c>
      <c r="M202" s="9">
        <f>VLOOKUP(F202, Time_of_Day_encodings[], 2, FALSE)</f>
        <v>2</v>
      </c>
      <c r="N202" s="10" t="str">
        <f>VLOOKUP(D202,Money_encodings[],2,TRUE)</f>
        <v>Fair</v>
      </c>
    </row>
    <row r="203">
      <c r="A203" s="11">
        <f t="shared" si="1"/>
        <v>202</v>
      </c>
      <c r="B203" s="12">
        <v>14.0</v>
      </c>
      <c r="C203" s="12" t="s">
        <v>14</v>
      </c>
      <c r="D203" s="12">
        <v>38.7</v>
      </c>
      <c r="E203" s="12" t="s">
        <v>15</v>
      </c>
      <c r="F203" s="12" t="s">
        <v>20</v>
      </c>
      <c r="G203" s="12" t="s">
        <v>25</v>
      </c>
      <c r="H203" s="12" t="s">
        <v>34</v>
      </c>
      <c r="I203" s="12">
        <v>6.0</v>
      </c>
      <c r="J203" s="12">
        <v>4.0</v>
      </c>
      <c r="K203" s="13">
        <v>45388.0</v>
      </c>
      <c r="L203" s="14">
        <v>0.6179419328703704</v>
      </c>
      <c r="M203" s="15">
        <f>VLOOKUP(F203, Time_of_Day_encodings[], 2, FALSE)</f>
        <v>2</v>
      </c>
      <c r="N203" s="16" t="str">
        <f>VLOOKUP(D203,Money_encodings[],2,TRUE)</f>
        <v>Very Expensive</v>
      </c>
    </row>
    <row r="204">
      <c r="A204" s="5">
        <f t="shared" si="1"/>
        <v>203</v>
      </c>
      <c r="B204" s="6">
        <v>10.0</v>
      </c>
      <c r="C204" s="6" t="s">
        <v>14</v>
      </c>
      <c r="D204" s="6">
        <v>38.7</v>
      </c>
      <c r="E204" s="6" t="s">
        <v>15</v>
      </c>
      <c r="F204" s="6" t="s">
        <v>16</v>
      </c>
      <c r="G204" s="6" t="s">
        <v>26</v>
      </c>
      <c r="H204" s="6" t="s">
        <v>34</v>
      </c>
      <c r="I204" s="6">
        <v>7.0</v>
      </c>
      <c r="J204" s="6">
        <v>4.0</v>
      </c>
      <c r="K204" s="7">
        <v>45389.0</v>
      </c>
      <c r="L204" s="8">
        <v>0.425615787037037</v>
      </c>
      <c r="M204" s="9">
        <f>VLOOKUP(F204, Time_of_Day_encodings[], 2, FALSE)</f>
        <v>1</v>
      </c>
      <c r="N204" s="10" t="str">
        <f>VLOOKUP(D204,Money_encodings[],2,TRUE)</f>
        <v>Very Expensive</v>
      </c>
    </row>
    <row r="205">
      <c r="A205" s="11">
        <f t="shared" si="1"/>
        <v>204</v>
      </c>
      <c r="B205" s="12">
        <v>12.0</v>
      </c>
      <c r="C205" s="12" t="s">
        <v>14</v>
      </c>
      <c r="D205" s="12">
        <v>38.7</v>
      </c>
      <c r="E205" s="12" t="s">
        <v>32</v>
      </c>
      <c r="F205" s="12" t="s">
        <v>20</v>
      </c>
      <c r="G205" s="12" t="s">
        <v>26</v>
      </c>
      <c r="H205" s="12" t="s">
        <v>34</v>
      </c>
      <c r="I205" s="12">
        <v>7.0</v>
      </c>
      <c r="J205" s="12">
        <v>4.0</v>
      </c>
      <c r="K205" s="13">
        <v>45389.0</v>
      </c>
      <c r="L205" s="14">
        <v>0.5309251851851852</v>
      </c>
      <c r="M205" s="15">
        <f>VLOOKUP(F205, Time_of_Day_encodings[], 2, FALSE)</f>
        <v>2</v>
      </c>
      <c r="N205" s="16" t="str">
        <f>VLOOKUP(D205,Money_encodings[],2,TRUE)</f>
        <v>Very Expensive</v>
      </c>
    </row>
    <row r="206">
      <c r="A206" s="5">
        <f t="shared" si="1"/>
        <v>205</v>
      </c>
      <c r="B206" s="6">
        <v>12.0</v>
      </c>
      <c r="C206" s="6" t="s">
        <v>14</v>
      </c>
      <c r="D206" s="6">
        <v>38.7</v>
      </c>
      <c r="E206" s="6" t="s">
        <v>32</v>
      </c>
      <c r="F206" s="6" t="s">
        <v>20</v>
      </c>
      <c r="G206" s="6" t="s">
        <v>26</v>
      </c>
      <c r="H206" s="6" t="s">
        <v>34</v>
      </c>
      <c r="I206" s="6">
        <v>7.0</v>
      </c>
      <c r="J206" s="6">
        <v>4.0</v>
      </c>
      <c r="K206" s="7">
        <v>45389.0</v>
      </c>
      <c r="L206" s="8">
        <v>0.5320036805555556</v>
      </c>
      <c r="M206" s="9">
        <f>VLOOKUP(F206, Time_of_Day_encodings[], 2, FALSE)</f>
        <v>2</v>
      </c>
      <c r="N206" s="10" t="str">
        <f>VLOOKUP(D206,Money_encodings[],2,TRUE)</f>
        <v>Very Expensive</v>
      </c>
    </row>
    <row r="207">
      <c r="A207" s="11">
        <f t="shared" si="1"/>
        <v>206</v>
      </c>
      <c r="B207" s="12">
        <v>14.0</v>
      </c>
      <c r="C207" s="12" t="s">
        <v>14</v>
      </c>
      <c r="D207" s="12">
        <v>28.9</v>
      </c>
      <c r="E207" s="12" t="s">
        <v>27</v>
      </c>
      <c r="F207" s="12" t="s">
        <v>20</v>
      </c>
      <c r="G207" s="12" t="s">
        <v>26</v>
      </c>
      <c r="H207" s="12" t="s">
        <v>34</v>
      </c>
      <c r="I207" s="12">
        <v>7.0</v>
      </c>
      <c r="J207" s="12">
        <v>4.0</v>
      </c>
      <c r="K207" s="13">
        <v>45389.0</v>
      </c>
      <c r="L207" s="14">
        <v>0.5947332060185185</v>
      </c>
      <c r="M207" s="15">
        <f>VLOOKUP(F207, Time_of_Day_encodings[], 2, FALSE)</f>
        <v>2</v>
      </c>
      <c r="N207" s="16" t="str">
        <f>VLOOKUP(D207,Money_encodings[],2,TRUE)</f>
        <v>Fair</v>
      </c>
    </row>
    <row r="208">
      <c r="A208" s="5">
        <f t="shared" si="1"/>
        <v>207</v>
      </c>
      <c r="B208" s="6">
        <v>14.0</v>
      </c>
      <c r="C208" s="6" t="s">
        <v>14</v>
      </c>
      <c r="D208" s="6">
        <v>24.0</v>
      </c>
      <c r="E208" s="6" t="s">
        <v>29</v>
      </c>
      <c r="F208" s="6" t="s">
        <v>20</v>
      </c>
      <c r="G208" s="6" t="s">
        <v>26</v>
      </c>
      <c r="H208" s="6" t="s">
        <v>34</v>
      </c>
      <c r="I208" s="6">
        <v>7.0</v>
      </c>
      <c r="J208" s="6">
        <v>4.0</v>
      </c>
      <c r="K208" s="7">
        <v>45389.0</v>
      </c>
      <c r="L208" s="8">
        <v>0.5954933796296296</v>
      </c>
      <c r="M208" s="9">
        <f>VLOOKUP(F208, Time_of_Day_encodings[], 2, FALSE)</f>
        <v>2</v>
      </c>
      <c r="N208" s="10" t="str">
        <f>VLOOKUP(D208,Money_encodings[],2,TRUE)</f>
        <v>Cheap</v>
      </c>
    </row>
    <row r="209">
      <c r="A209" s="11">
        <f t="shared" si="1"/>
        <v>208</v>
      </c>
      <c r="B209" s="12">
        <v>18.0</v>
      </c>
      <c r="C209" s="12" t="s">
        <v>14</v>
      </c>
      <c r="D209" s="12">
        <v>38.7</v>
      </c>
      <c r="E209" s="12" t="s">
        <v>19</v>
      </c>
      <c r="F209" s="12" t="s">
        <v>23</v>
      </c>
      <c r="G209" s="12" t="s">
        <v>26</v>
      </c>
      <c r="H209" s="12" t="s">
        <v>34</v>
      </c>
      <c r="I209" s="12">
        <v>7.0</v>
      </c>
      <c r="J209" s="12">
        <v>4.0</v>
      </c>
      <c r="K209" s="13">
        <v>45389.0</v>
      </c>
      <c r="L209" s="14">
        <v>0.7508866666666667</v>
      </c>
      <c r="M209" s="15">
        <f>VLOOKUP(F209, Time_of_Day_encodings[], 2, FALSE)</f>
        <v>3</v>
      </c>
      <c r="N209" s="16" t="str">
        <f>VLOOKUP(D209,Money_encodings[],2,TRUE)</f>
        <v>Very Expensive</v>
      </c>
    </row>
    <row r="210">
      <c r="A210" s="5">
        <f t="shared" si="1"/>
        <v>209</v>
      </c>
      <c r="B210" s="6">
        <v>18.0</v>
      </c>
      <c r="C210" s="6" t="s">
        <v>14</v>
      </c>
      <c r="D210" s="6">
        <v>33.8</v>
      </c>
      <c r="E210" s="6" t="s">
        <v>22</v>
      </c>
      <c r="F210" s="6" t="s">
        <v>23</v>
      </c>
      <c r="G210" s="6" t="s">
        <v>26</v>
      </c>
      <c r="H210" s="6" t="s">
        <v>34</v>
      </c>
      <c r="I210" s="6">
        <v>7.0</v>
      </c>
      <c r="J210" s="6">
        <v>4.0</v>
      </c>
      <c r="K210" s="7">
        <v>45389.0</v>
      </c>
      <c r="L210" s="8">
        <v>0.7514337731481481</v>
      </c>
      <c r="M210" s="9">
        <f>VLOOKUP(F210, Time_of_Day_encodings[], 2, FALSE)</f>
        <v>3</v>
      </c>
      <c r="N210" s="10" t="str">
        <f>VLOOKUP(D210,Money_encodings[],2,TRUE)</f>
        <v>Expensive</v>
      </c>
    </row>
    <row r="211">
      <c r="A211" s="11">
        <f t="shared" si="1"/>
        <v>210</v>
      </c>
      <c r="B211" s="12">
        <v>10.0</v>
      </c>
      <c r="C211" s="12" t="s">
        <v>14</v>
      </c>
      <c r="D211" s="12">
        <v>33.8</v>
      </c>
      <c r="E211" s="12" t="s">
        <v>22</v>
      </c>
      <c r="F211" s="12" t="s">
        <v>16</v>
      </c>
      <c r="G211" s="12" t="s">
        <v>28</v>
      </c>
      <c r="H211" s="12" t="s">
        <v>34</v>
      </c>
      <c r="I211" s="12">
        <v>1.0</v>
      </c>
      <c r="J211" s="12">
        <v>4.0</v>
      </c>
      <c r="K211" s="13">
        <v>45390.0</v>
      </c>
      <c r="L211" s="14">
        <v>0.45718872685185186</v>
      </c>
      <c r="M211" s="15">
        <f>VLOOKUP(F211, Time_of_Day_encodings[], 2, FALSE)</f>
        <v>1</v>
      </c>
      <c r="N211" s="16" t="str">
        <f>VLOOKUP(D211,Money_encodings[],2,TRUE)</f>
        <v>Expensive</v>
      </c>
    </row>
    <row r="212">
      <c r="A212" s="5">
        <f t="shared" si="1"/>
        <v>211</v>
      </c>
      <c r="B212" s="6">
        <v>10.0</v>
      </c>
      <c r="C212" s="6" t="s">
        <v>14</v>
      </c>
      <c r="D212" s="6">
        <v>38.7</v>
      </c>
      <c r="E212" s="6" t="s">
        <v>32</v>
      </c>
      <c r="F212" s="6" t="s">
        <v>16</v>
      </c>
      <c r="G212" s="6" t="s">
        <v>28</v>
      </c>
      <c r="H212" s="6" t="s">
        <v>34</v>
      </c>
      <c r="I212" s="6">
        <v>1.0</v>
      </c>
      <c r="J212" s="6">
        <v>4.0</v>
      </c>
      <c r="K212" s="7">
        <v>45390.0</v>
      </c>
      <c r="L212" s="8">
        <v>0.4579578472222222</v>
      </c>
      <c r="M212" s="9">
        <f>VLOOKUP(F212, Time_of_Day_encodings[], 2, FALSE)</f>
        <v>1</v>
      </c>
      <c r="N212" s="10" t="str">
        <f>VLOOKUP(D212,Money_encodings[],2,TRUE)</f>
        <v>Very Expensive</v>
      </c>
    </row>
    <row r="213">
      <c r="A213" s="11">
        <f t="shared" si="1"/>
        <v>212</v>
      </c>
      <c r="B213" s="12">
        <v>11.0</v>
      </c>
      <c r="C213" s="12" t="s">
        <v>14</v>
      </c>
      <c r="D213" s="12">
        <v>28.9</v>
      </c>
      <c r="E213" s="12" t="s">
        <v>21</v>
      </c>
      <c r="F213" s="12" t="s">
        <v>16</v>
      </c>
      <c r="G213" s="12" t="s">
        <v>28</v>
      </c>
      <c r="H213" s="12" t="s">
        <v>34</v>
      </c>
      <c r="I213" s="12">
        <v>1.0</v>
      </c>
      <c r="J213" s="12">
        <v>4.0</v>
      </c>
      <c r="K213" s="13">
        <v>45390.0</v>
      </c>
      <c r="L213" s="14">
        <v>0.4592646296296296</v>
      </c>
      <c r="M213" s="15">
        <f>VLOOKUP(F213, Time_of_Day_encodings[], 2, FALSE)</f>
        <v>1</v>
      </c>
      <c r="N213" s="16" t="str">
        <f>VLOOKUP(D213,Money_encodings[],2,TRUE)</f>
        <v>Fair</v>
      </c>
    </row>
    <row r="214">
      <c r="A214" s="5">
        <f t="shared" si="1"/>
        <v>213</v>
      </c>
      <c r="B214" s="6">
        <v>11.0</v>
      </c>
      <c r="C214" s="6" t="s">
        <v>14</v>
      </c>
      <c r="D214" s="6">
        <v>38.7</v>
      </c>
      <c r="E214" s="6" t="s">
        <v>32</v>
      </c>
      <c r="F214" s="6" t="s">
        <v>16</v>
      </c>
      <c r="G214" s="6" t="s">
        <v>28</v>
      </c>
      <c r="H214" s="6" t="s">
        <v>34</v>
      </c>
      <c r="I214" s="6">
        <v>1.0</v>
      </c>
      <c r="J214" s="6">
        <v>4.0</v>
      </c>
      <c r="K214" s="7">
        <v>45390.0</v>
      </c>
      <c r="L214" s="8">
        <v>0.4616554398148148</v>
      </c>
      <c r="M214" s="9">
        <f>VLOOKUP(F214, Time_of_Day_encodings[], 2, FALSE)</f>
        <v>1</v>
      </c>
      <c r="N214" s="10" t="str">
        <f>VLOOKUP(D214,Money_encodings[],2,TRUE)</f>
        <v>Very Expensive</v>
      </c>
    </row>
    <row r="215">
      <c r="A215" s="11">
        <f t="shared" si="1"/>
        <v>214</v>
      </c>
      <c r="B215" s="12">
        <v>16.0</v>
      </c>
      <c r="C215" s="12" t="s">
        <v>14</v>
      </c>
      <c r="D215" s="12">
        <v>38.7</v>
      </c>
      <c r="E215" s="12" t="s">
        <v>15</v>
      </c>
      <c r="F215" s="12" t="s">
        <v>20</v>
      </c>
      <c r="G215" s="12" t="s">
        <v>28</v>
      </c>
      <c r="H215" s="12" t="s">
        <v>34</v>
      </c>
      <c r="I215" s="12">
        <v>1.0</v>
      </c>
      <c r="J215" s="12">
        <v>4.0</v>
      </c>
      <c r="K215" s="13">
        <v>45390.0</v>
      </c>
      <c r="L215" s="14">
        <v>0.6955764583333333</v>
      </c>
      <c r="M215" s="15">
        <f>VLOOKUP(F215, Time_of_Day_encodings[], 2, FALSE)</f>
        <v>2</v>
      </c>
      <c r="N215" s="16" t="str">
        <f>VLOOKUP(D215,Money_encodings[],2,TRUE)</f>
        <v>Very Expensive</v>
      </c>
    </row>
    <row r="216">
      <c r="A216" s="5">
        <f t="shared" si="1"/>
        <v>215</v>
      </c>
      <c r="B216" s="6">
        <v>18.0</v>
      </c>
      <c r="C216" s="6" t="s">
        <v>14</v>
      </c>
      <c r="D216" s="6">
        <v>28.9</v>
      </c>
      <c r="E216" s="6" t="s">
        <v>21</v>
      </c>
      <c r="F216" s="6" t="s">
        <v>23</v>
      </c>
      <c r="G216" s="6" t="s">
        <v>28</v>
      </c>
      <c r="H216" s="6" t="s">
        <v>34</v>
      </c>
      <c r="I216" s="6">
        <v>1.0</v>
      </c>
      <c r="J216" s="6">
        <v>4.0</v>
      </c>
      <c r="K216" s="7">
        <v>45390.0</v>
      </c>
      <c r="L216" s="8">
        <v>0.7626124189814815</v>
      </c>
      <c r="M216" s="9">
        <f>VLOOKUP(F216, Time_of_Day_encodings[], 2, FALSE)</f>
        <v>3</v>
      </c>
      <c r="N216" s="10" t="str">
        <f>VLOOKUP(D216,Money_encodings[],2,TRUE)</f>
        <v>Fair</v>
      </c>
    </row>
    <row r="217">
      <c r="A217" s="11">
        <f t="shared" si="1"/>
        <v>216</v>
      </c>
      <c r="B217" s="12">
        <v>19.0</v>
      </c>
      <c r="C217" s="12" t="s">
        <v>14</v>
      </c>
      <c r="D217" s="12">
        <v>33.8</v>
      </c>
      <c r="E217" s="12" t="s">
        <v>22</v>
      </c>
      <c r="F217" s="12" t="s">
        <v>23</v>
      </c>
      <c r="G217" s="12" t="s">
        <v>28</v>
      </c>
      <c r="H217" s="12" t="s">
        <v>34</v>
      </c>
      <c r="I217" s="12">
        <v>1.0</v>
      </c>
      <c r="J217" s="12">
        <v>4.0</v>
      </c>
      <c r="K217" s="13">
        <v>45390.0</v>
      </c>
      <c r="L217" s="14">
        <v>0.8072624652777778</v>
      </c>
      <c r="M217" s="15">
        <f>VLOOKUP(F217, Time_of_Day_encodings[], 2, FALSE)</f>
        <v>3</v>
      </c>
      <c r="N217" s="16" t="str">
        <f>VLOOKUP(D217,Money_encodings[],2,TRUE)</f>
        <v>Expensive</v>
      </c>
    </row>
    <row r="218">
      <c r="A218" s="5">
        <f t="shared" si="1"/>
        <v>217</v>
      </c>
      <c r="B218" s="6">
        <v>19.0</v>
      </c>
      <c r="C218" s="6" t="s">
        <v>14</v>
      </c>
      <c r="D218" s="6">
        <v>38.7</v>
      </c>
      <c r="E218" s="6" t="s">
        <v>32</v>
      </c>
      <c r="F218" s="6" t="s">
        <v>23</v>
      </c>
      <c r="G218" s="6" t="s">
        <v>28</v>
      </c>
      <c r="H218" s="6" t="s">
        <v>34</v>
      </c>
      <c r="I218" s="6">
        <v>1.0</v>
      </c>
      <c r="J218" s="6">
        <v>4.0</v>
      </c>
      <c r="K218" s="7">
        <v>45390.0</v>
      </c>
      <c r="L218" s="8">
        <v>0.808324861111111</v>
      </c>
      <c r="M218" s="9">
        <f>VLOOKUP(F218, Time_of_Day_encodings[], 2, FALSE)</f>
        <v>3</v>
      </c>
      <c r="N218" s="10" t="str">
        <f>VLOOKUP(D218,Money_encodings[],2,TRUE)</f>
        <v>Very Expensive</v>
      </c>
    </row>
    <row r="219">
      <c r="A219" s="11">
        <f t="shared" si="1"/>
        <v>218</v>
      </c>
      <c r="B219" s="12">
        <v>11.0</v>
      </c>
      <c r="C219" s="12" t="s">
        <v>14</v>
      </c>
      <c r="D219" s="12">
        <v>38.7</v>
      </c>
      <c r="E219" s="12" t="s">
        <v>15</v>
      </c>
      <c r="F219" s="12" t="s">
        <v>16</v>
      </c>
      <c r="G219" s="12" t="s">
        <v>30</v>
      </c>
      <c r="H219" s="12" t="s">
        <v>34</v>
      </c>
      <c r="I219" s="12">
        <v>2.0</v>
      </c>
      <c r="J219" s="12">
        <v>4.0</v>
      </c>
      <c r="K219" s="13">
        <v>45391.0</v>
      </c>
      <c r="L219" s="14">
        <v>0.4878294907407407</v>
      </c>
      <c r="M219" s="15">
        <f>VLOOKUP(F219, Time_of_Day_encodings[], 2, FALSE)</f>
        <v>1</v>
      </c>
      <c r="N219" s="16" t="str">
        <f>VLOOKUP(D219,Money_encodings[],2,TRUE)</f>
        <v>Very Expensive</v>
      </c>
    </row>
    <row r="220">
      <c r="A220" s="5">
        <f t="shared" si="1"/>
        <v>219</v>
      </c>
      <c r="B220" s="6">
        <v>15.0</v>
      </c>
      <c r="C220" s="6" t="s">
        <v>14</v>
      </c>
      <c r="D220" s="6">
        <v>38.7</v>
      </c>
      <c r="E220" s="6" t="s">
        <v>19</v>
      </c>
      <c r="F220" s="6" t="s">
        <v>20</v>
      </c>
      <c r="G220" s="6" t="s">
        <v>30</v>
      </c>
      <c r="H220" s="6" t="s">
        <v>34</v>
      </c>
      <c r="I220" s="6">
        <v>2.0</v>
      </c>
      <c r="J220" s="6">
        <v>4.0</v>
      </c>
      <c r="K220" s="7">
        <v>45391.0</v>
      </c>
      <c r="L220" s="8">
        <v>0.6332027777777778</v>
      </c>
      <c r="M220" s="9">
        <f>VLOOKUP(F220, Time_of_Day_encodings[], 2, FALSE)</f>
        <v>2</v>
      </c>
      <c r="N220" s="10" t="str">
        <f>VLOOKUP(D220,Money_encodings[],2,TRUE)</f>
        <v>Very Expensive</v>
      </c>
    </row>
    <row r="221">
      <c r="A221" s="11">
        <f t="shared" si="1"/>
        <v>220</v>
      </c>
      <c r="B221" s="12">
        <v>17.0</v>
      </c>
      <c r="C221" s="12" t="s">
        <v>14</v>
      </c>
      <c r="D221" s="12">
        <v>38.7</v>
      </c>
      <c r="E221" s="12" t="s">
        <v>19</v>
      </c>
      <c r="F221" s="12" t="s">
        <v>23</v>
      </c>
      <c r="G221" s="12" t="s">
        <v>30</v>
      </c>
      <c r="H221" s="12" t="s">
        <v>34</v>
      </c>
      <c r="I221" s="12">
        <v>2.0</v>
      </c>
      <c r="J221" s="12">
        <v>4.0</v>
      </c>
      <c r="K221" s="13">
        <v>45391.0</v>
      </c>
      <c r="L221" s="14">
        <v>0.7259714814814815</v>
      </c>
      <c r="M221" s="15">
        <f>VLOOKUP(F221, Time_of_Day_encodings[], 2, FALSE)</f>
        <v>3</v>
      </c>
      <c r="N221" s="16" t="str">
        <f>VLOOKUP(D221,Money_encodings[],2,TRUE)</f>
        <v>Very Expensive</v>
      </c>
    </row>
    <row r="222">
      <c r="A222" s="5">
        <f t="shared" si="1"/>
        <v>221</v>
      </c>
      <c r="B222" s="6">
        <v>17.0</v>
      </c>
      <c r="C222" s="6" t="s">
        <v>14</v>
      </c>
      <c r="D222" s="6">
        <v>24.0</v>
      </c>
      <c r="E222" s="6" t="s">
        <v>29</v>
      </c>
      <c r="F222" s="6" t="s">
        <v>23</v>
      </c>
      <c r="G222" s="6" t="s">
        <v>31</v>
      </c>
      <c r="H222" s="6" t="s">
        <v>34</v>
      </c>
      <c r="I222" s="6">
        <v>3.0</v>
      </c>
      <c r="J222" s="6">
        <v>4.0</v>
      </c>
      <c r="K222" s="7">
        <v>45392.0</v>
      </c>
      <c r="L222" s="8">
        <v>0.7468893981481481</v>
      </c>
      <c r="M222" s="9">
        <f>VLOOKUP(F222, Time_of_Day_encodings[], 2, FALSE)</f>
        <v>3</v>
      </c>
      <c r="N222" s="10" t="str">
        <f>VLOOKUP(D222,Money_encodings[],2,TRUE)</f>
        <v>Cheap</v>
      </c>
    </row>
    <row r="223">
      <c r="A223" s="11">
        <f t="shared" si="1"/>
        <v>222</v>
      </c>
      <c r="B223" s="12">
        <v>18.0</v>
      </c>
      <c r="C223" s="12" t="s">
        <v>14</v>
      </c>
      <c r="D223" s="12">
        <v>38.7</v>
      </c>
      <c r="E223" s="12" t="s">
        <v>32</v>
      </c>
      <c r="F223" s="12" t="s">
        <v>23</v>
      </c>
      <c r="G223" s="12" t="s">
        <v>31</v>
      </c>
      <c r="H223" s="12" t="s">
        <v>34</v>
      </c>
      <c r="I223" s="12">
        <v>3.0</v>
      </c>
      <c r="J223" s="12">
        <v>4.0</v>
      </c>
      <c r="K223" s="13">
        <v>45392.0</v>
      </c>
      <c r="L223" s="14">
        <v>0.7673528935185184</v>
      </c>
      <c r="M223" s="15">
        <f>VLOOKUP(F223, Time_of_Day_encodings[], 2, FALSE)</f>
        <v>3</v>
      </c>
      <c r="N223" s="16" t="str">
        <f>VLOOKUP(D223,Money_encodings[],2,TRUE)</f>
        <v>Very Expensive</v>
      </c>
    </row>
    <row r="224">
      <c r="A224" s="5">
        <f t="shared" si="1"/>
        <v>223</v>
      </c>
      <c r="B224" s="6">
        <v>20.0</v>
      </c>
      <c r="C224" s="6" t="s">
        <v>14</v>
      </c>
      <c r="D224" s="6">
        <v>38.7</v>
      </c>
      <c r="E224" s="6" t="s">
        <v>15</v>
      </c>
      <c r="F224" s="6" t="s">
        <v>23</v>
      </c>
      <c r="G224" s="6" t="s">
        <v>31</v>
      </c>
      <c r="H224" s="6" t="s">
        <v>34</v>
      </c>
      <c r="I224" s="6">
        <v>3.0</v>
      </c>
      <c r="J224" s="6">
        <v>4.0</v>
      </c>
      <c r="K224" s="7">
        <v>45392.0</v>
      </c>
      <c r="L224" s="8">
        <v>0.8361734490740741</v>
      </c>
      <c r="M224" s="9">
        <f>VLOOKUP(F224, Time_of_Day_encodings[], 2, FALSE)</f>
        <v>3</v>
      </c>
      <c r="N224" s="10" t="str">
        <f>VLOOKUP(D224,Money_encodings[],2,TRUE)</f>
        <v>Very Expensive</v>
      </c>
    </row>
    <row r="225">
      <c r="A225" s="11">
        <f t="shared" si="1"/>
        <v>224</v>
      </c>
      <c r="B225" s="12">
        <v>10.0</v>
      </c>
      <c r="C225" s="12" t="s">
        <v>14</v>
      </c>
      <c r="D225" s="12">
        <v>28.9</v>
      </c>
      <c r="E225" s="12" t="s">
        <v>21</v>
      </c>
      <c r="F225" s="12" t="s">
        <v>16</v>
      </c>
      <c r="G225" s="12" t="s">
        <v>33</v>
      </c>
      <c r="H225" s="12" t="s">
        <v>34</v>
      </c>
      <c r="I225" s="12">
        <v>4.0</v>
      </c>
      <c r="J225" s="12">
        <v>4.0</v>
      </c>
      <c r="K225" s="13">
        <v>45393.0</v>
      </c>
      <c r="L225" s="14">
        <v>0.44540688657407407</v>
      </c>
      <c r="M225" s="15">
        <f>VLOOKUP(F225, Time_of_Day_encodings[], 2, FALSE)</f>
        <v>1</v>
      </c>
      <c r="N225" s="16" t="str">
        <f>VLOOKUP(D225,Money_encodings[],2,TRUE)</f>
        <v>Fair</v>
      </c>
    </row>
    <row r="226">
      <c r="A226" s="5">
        <f t="shared" si="1"/>
        <v>225</v>
      </c>
      <c r="B226" s="6">
        <v>10.0</v>
      </c>
      <c r="C226" s="6" t="s">
        <v>14</v>
      </c>
      <c r="D226" s="6">
        <v>28.9</v>
      </c>
      <c r="E226" s="6" t="s">
        <v>21</v>
      </c>
      <c r="F226" s="6" t="s">
        <v>16</v>
      </c>
      <c r="G226" s="6" t="s">
        <v>33</v>
      </c>
      <c r="H226" s="6" t="s">
        <v>34</v>
      </c>
      <c r="I226" s="6">
        <v>4.0</v>
      </c>
      <c r="J226" s="6">
        <v>4.0</v>
      </c>
      <c r="K226" s="7">
        <v>45393.0</v>
      </c>
      <c r="L226" s="8">
        <v>0.44652042824074073</v>
      </c>
      <c r="M226" s="9">
        <f>VLOOKUP(F226, Time_of_Day_encodings[], 2, FALSE)</f>
        <v>1</v>
      </c>
      <c r="N226" s="10" t="str">
        <f>VLOOKUP(D226,Money_encodings[],2,TRUE)</f>
        <v>Fair</v>
      </c>
    </row>
    <row r="227">
      <c r="A227" s="11">
        <f t="shared" si="1"/>
        <v>226</v>
      </c>
      <c r="B227" s="12">
        <v>16.0</v>
      </c>
      <c r="C227" s="12" t="s">
        <v>14</v>
      </c>
      <c r="D227" s="12">
        <v>38.7</v>
      </c>
      <c r="E227" s="12" t="s">
        <v>15</v>
      </c>
      <c r="F227" s="12" t="s">
        <v>20</v>
      </c>
      <c r="G227" s="12" t="s">
        <v>33</v>
      </c>
      <c r="H227" s="12" t="s">
        <v>34</v>
      </c>
      <c r="I227" s="12">
        <v>4.0</v>
      </c>
      <c r="J227" s="12">
        <v>4.0</v>
      </c>
      <c r="K227" s="13">
        <v>45393.0</v>
      </c>
      <c r="L227" s="14">
        <v>0.6912392245370371</v>
      </c>
      <c r="M227" s="15">
        <f>VLOOKUP(F227, Time_of_Day_encodings[], 2, FALSE)</f>
        <v>2</v>
      </c>
      <c r="N227" s="16" t="str">
        <f>VLOOKUP(D227,Money_encodings[],2,TRUE)</f>
        <v>Very Expensive</v>
      </c>
    </row>
    <row r="228">
      <c r="A228" s="5">
        <f t="shared" si="1"/>
        <v>227</v>
      </c>
      <c r="B228" s="6">
        <v>19.0</v>
      </c>
      <c r="C228" s="6" t="s">
        <v>14</v>
      </c>
      <c r="D228" s="6">
        <v>38.7</v>
      </c>
      <c r="E228" s="6" t="s">
        <v>32</v>
      </c>
      <c r="F228" s="6" t="s">
        <v>23</v>
      </c>
      <c r="G228" s="6" t="s">
        <v>33</v>
      </c>
      <c r="H228" s="6" t="s">
        <v>34</v>
      </c>
      <c r="I228" s="6">
        <v>4.0</v>
      </c>
      <c r="J228" s="6">
        <v>4.0</v>
      </c>
      <c r="K228" s="7">
        <v>45393.0</v>
      </c>
      <c r="L228" s="8">
        <v>0.8034327314814815</v>
      </c>
      <c r="M228" s="9">
        <f>VLOOKUP(F228, Time_of_Day_encodings[], 2, FALSE)</f>
        <v>3</v>
      </c>
      <c r="N228" s="10" t="str">
        <f>VLOOKUP(D228,Money_encodings[],2,TRUE)</f>
        <v>Very Expensive</v>
      </c>
    </row>
    <row r="229">
      <c r="A229" s="11">
        <f t="shared" si="1"/>
        <v>228</v>
      </c>
      <c r="B229" s="12">
        <v>19.0</v>
      </c>
      <c r="C229" s="12" t="s">
        <v>14</v>
      </c>
      <c r="D229" s="12">
        <v>33.8</v>
      </c>
      <c r="E229" s="12" t="s">
        <v>22</v>
      </c>
      <c r="F229" s="12" t="s">
        <v>23</v>
      </c>
      <c r="G229" s="12" t="s">
        <v>33</v>
      </c>
      <c r="H229" s="12" t="s">
        <v>34</v>
      </c>
      <c r="I229" s="12">
        <v>4.0</v>
      </c>
      <c r="J229" s="12">
        <v>4.0</v>
      </c>
      <c r="K229" s="13">
        <v>45393.0</v>
      </c>
      <c r="L229" s="14">
        <v>0.8045904976851852</v>
      </c>
      <c r="M229" s="15">
        <f>VLOOKUP(F229, Time_of_Day_encodings[], 2, FALSE)</f>
        <v>3</v>
      </c>
      <c r="N229" s="16" t="str">
        <f>VLOOKUP(D229,Money_encodings[],2,TRUE)</f>
        <v>Expensive</v>
      </c>
    </row>
    <row r="230">
      <c r="A230" s="5">
        <f t="shared" si="1"/>
        <v>229</v>
      </c>
      <c r="B230" s="6">
        <v>19.0</v>
      </c>
      <c r="C230" s="6" t="s">
        <v>14</v>
      </c>
      <c r="D230" s="6">
        <v>38.7</v>
      </c>
      <c r="E230" s="6" t="s">
        <v>19</v>
      </c>
      <c r="F230" s="6" t="s">
        <v>23</v>
      </c>
      <c r="G230" s="6" t="s">
        <v>17</v>
      </c>
      <c r="H230" s="6" t="s">
        <v>34</v>
      </c>
      <c r="I230" s="6">
        <v>5.0</v>
      </c>
      <c r="J230" s="6">
        <v>4.0</v>
      </c>
      <c r="K230" s="7">
        <v>45394.0</v>
      </c>
      <c r="L230" s="8">
        <v>0.794252349537037</v>
      </c>
      <c r="M230" s="9">
        <f>VLOOKUP(F230, Time_of_Day_encodings[], 2, FALSE)</f>
        <v>3</v>
      </c>
      <c r="N230" s="10" t="str">
        <f>VLOOKUP(D230,Money_encodings[],2,TRUE)</f>
        <v>Very Expensive</v>
      </c>
    </row>
    <row r="231">
      <c r="A231" s="11">
        <f t="shared" si="1"/>
        <v>230</v>
      </c>
      <c r="B231" s="12">
        <v>19.0</v>
      </c>
      <c r="C231" s="12" t="s">
        <v>14</v>
      </c>
      <c r="D231" s="12">
        <v>28.9</v>
      </c>
      <c r="E231" s="12" t="s">
        <v>27</v>
      </c>
      <c r="F231" s="12" t="s">
        <v>23</v>
      </c>
      <c r="G231" s="12" t="s">
        <v>17</v>
      </c>
      <c r="H231" s="12" t="s">
        <v>34</v>
      </c>
      <c r="I231" s="12">
        <v>5.0</v>
      </c>
      <c r="J231" s="12">
        <v>4.0</v>
      </c>
      <c r="K231" s="13">
        <v>45394.0</v>
      </c>
      <c r="L231" s="14">
        <v>0.8183239467592592</v>
      </c>
      <c r="M231" s="15">
        <f>VLOOKUP(F231, Time_of_Day_encodings[], 2, FALSE)</f>
        <v>3</v>
      </c>
      <c r="N231" s="16" t="str">
        <f>VLOOKUP(D231,Money_encodings[],2,TRUE)</f>
        <v>Fair</v>
      </c>
    </row>
    <row r="232">
      <c r="A232" s="5">
        <f t="shared" si="1"/>
        <v>231</v>
      </c>
      <c r="B232" s="6">
        <v>12.0</v>
      </c>
      <c r="C232" s="6" t="s">
        <v>14</v>
      </c>
      <c r="D232" s="6">
        <v>38.7</v>
      </c>
      <c r="E232" s="6" t="s">
        <v>15</v>
      </c>
      <c r="F232" s="6" t="s">
        <v>20</v>
      </c>
      <c r="G232" s="6" t="s">
        <v>25</v>
      </c>
      <c r="H232" s="6" t="s">
        <v>34</v>
      </c>
      <c r="I232" s="6">
        <v>6.0</v>
      </c>
      <c r="J232" s="6">
        <v>4.0</v>
      </c>
      <c r="K232" s="7">
        <v>45395.0</v>
      </c>
      <c r="L232" s="8">
        <v>0.5203683217592592</v>
      </c>
      <c r="M232" s="9">
        <f>VLOOKUP(F232, Time_of_Day_encodings[], 2, FALSE)</f>
        <v>2</v>
      </c>
      <c r="N232" s="10" t="str">
        <f>VLOOKUP(D232,Money_encodings[],2,TRUE)</f>
        <v>Very Expensive</v>
      </c>
    </row>
    <row r="233">
      <c r="A233" s="11">
        <f t="shared" si="1"/>
        <v>232</v>
      </c>
      <c r="B233" s="12">
        <v>12.0</v>
      </c>
      <c r="C233" s="12" t="s">
        <v>14</v>
      </c>
      <c r="D233" s="12">
        <v>28.9</v>
      </c>
      <c r="E233" s="12" t="s">
        <v>21</v>
      </c>
      <c r="F233" s="12" t="s">
        <v>20</v>
      </c>
      <c r="G233" s="12" t="s">
        <v>25</v>
      </c>
      <c r="H233" s="12" t="s">
        <v>34</v>
      </c>
      <c r="I233" s="12">
        <v>6.0</v>
      </c>
      <c r="J233" s="12">
        <v>4.0</v>
      </c>
      <c r="K233" s="13">
        <v>45395.0</v>
      </c>
      <c r="L233" s="14">
        <v>0.529888761574074</v>
      </c>
      <c r="M233" s="15">
        <f>VLOOKUP(F233, Time_of_Day_encodings[], 2, FALSE)</f>
        <v>2</v>
      </c>
      <c r="N233" s="16" t="str">
        <f>VLOOKUP(D233,Money_encodings[],2,TRUE)</f>
        <v>Fair</v>
      </c>
    </row>
    <row r="234">
      <c r="A234" s="5">
        <f t="shared" si="1"/>
        <v>233</v>
      </c>
      <c r="B234" s="6">
        <v>16.0</v>
      </c>
      <c r="C234" s="6" t="s">
        <v>14</v>
      </c>
      <c r="D234" s="6">
        <v>38.7</v>
      </c>
      <c r="E234" s="6" t="s">
        <v>32</v>
      </c>
      <c r="F234" s="6" t="s">
        <v>20</v>
      </c>
      <c r="G234" s="6" t="s">
        <v>25</v>
      </c>
      <c r="H234" s="6" t="s">
        <v>34</v>
      </c>
      <c r="I234" s="6">
        <v>6.0</v>
      </c>
      <c r="J234" s="6">
        <v>4.0</v>
      </c>
      <c r="K234" s="7">
        <v>45395.0</v>
      </c>
      <c r="L234" s="8">
        <v>0.6792122453703704</v>
      </c>
      <c r="M234" s="9">
        <f>VLOOKUP(F234, Time_of_Day_encodings[], 2, FALSE)</f>
        <v>2</v>
      </c>
      <c r="N234" s="10" t="str">
        <f>VLOOKUP(D234,Money_encodings[],2,TRUE)</f>
        <v>Very Expensive</v>
      </c>
    </row>
    <row r="235">
      <c r="A235" s="11">
        <f t="shared" si="1"/>
        <v>234</v>
      </c>
      <c r="B235" s="12">
        <v>16.0</v>
      </c>
      <c r="C235" s="12" t="s">
        <v>14</v>
      </c>
      <c r="D235" s="12">
        <v>38.7</v>
      </c>
      <c r="E235" s="12" t="s">
        <v>15</v>
      </c>
      <c r="F235" s="12" t="s">
        <v>20</v>
      </c>
      <c r="G235" s="12" t="s">
        <v>25</v>
      </c>
      <c r="H235" s="12" t="s">
        <v>34</v>
      </c>
      <c r="I235" s="12">
        <v>6.0</v>
      </c>
      <c r="J235" s="12">
        <v>4.0</v>
      </c>
      <c r="K235" s="13">
        <v>45395.0</v>
      </c>
      <c r="L235" s="14">
        <v>0.6803217476851852</v>
      </c>
      <c r="M235" s="15">
        <f>VLOOKUP(F235, Time_of_Day_encodings[], 2, FALSE)</f>
        <v>2</v>
      </c>
      <c r="N235" s="16" t="str">
        <f>VLOOKUP(D235,Money_encodings[],2,TRUE)</f>
        <v>Very Expensive</v>
      </c>
    </row>
    <row r="236">
      <c r="A236" s="5">
        <f t="shared" si="1"/>
        <v>235</v>
      </c>
      <c r="B236" s="6">
        <v>17.0</v>
      </c>
      <c r="C236" s="6" t="s">
        <v>14</v>
      </c>
      <c r="D236" s="6">
        <v>38.7</v>
      </c>
      <c r="E236" s="6" t="s">
        <v>32</v>
      </c>
      <c r="F236" s="6" t="s">
        <v>23</v>
      </c>
      <c r="G236" s="6" t="s">
        <v>25</v>
      </c>
      <c r="H236" s="6" t="s">
        <v>34</v>
      </c>
      <c r="I236" s="6">
        <v>6.0</v>
      </c>
      <c r="J236" s="6">
        <v>4.0</v>
      </c>
      <c r="K236" s="7">
        <v>45395.0</v>
      </c>
      <c r="L236" s="8">
        <v>0.7440512268518519</v>
      </c>
      <c r="M236" s="9">
        <f>VLOOKUP(F236, Time_of_Day_encodings[], 2, FALSE)</f>
        <v>3</v>
      </c>
      <c r="N236" s="10" t="str">
        <f>VLOOKUP(D236,Money_encodings[],2,TRUE)</f>
        <v>Very Expensive</v>
      </c>
    </row>
    <row r="237">
      <c r="A237" s="11">
        <f t="shared" si="1"/>
        <v>236</v>
      </c>
      <c r="B237" s="12">
        <v>17.0</v>
      </c>
      <c r="C237" s="12" t="s">
        <v>14</v>
      </c>
      <c r="D237" s="12">
        <v>38.7</v>
      </c>
      <c r="E237" s="12" t="s">
        <v>32</v>
      </c>
      <c r="F237" s="12" t="s">
        <v>23</v>
      </c>
      <c r="G237" s="12" t="s">
        <v>25</v>
      </c>
      <c r="H237" s="12" t="s">
        <v>34</v>
      </c>
      <c r="I237" s="12">
        <v>6.0</v>
      </c>
      <c r="J237" s="12">
        <v>4.0</v>
      </c>
      <c r="K237" s="13">
        <v>45395.0</v>
      </c>
      <c r="L237" s="14">
        <v>0.7453615393518519</v>
      </c>
      <c r="M237" s="15">
        <f>VLOOKUP(F237, Time_of_Day_encodings[], 2, FALSE)</f>
        <v>3</v>
      </c>
      <c r="N237" s="16" t="str">
        <f>VLOOKUP(D237,Money_encodings[],2,TRUE)</f>
        <v>Very Expensive</v>
      </c>
    </row>
    <row r="238">
      <c r="A238" s="5">
        <f t="shared" si="1"/>
        <v>237</v>
      </c>
      <c r="B238" s="6">
        <v>12.0</v>
      </c>
      <c r="C238" s="6" t="s">
        <v>14</v>
      </c>
      <c r="D238" s="6">
        <v>38.7</v>
      </c>
      <c r="E238" s="6" t="s">
        <v>32</v>
      </c>
      <c r="F238" s="6" t="s">
        <v>20</v>
      </c>
      <c r="G238" s="6" t="s">
        <v>26</v>
      </c>
      <c r="H238" s="6" t="s">
        <v>34</v>
      </c>
      <c r="I238" s="6">
        <v>7.0</v>
      </c>
      <c r="J238" s="6">
        <v>4.0</v>
      </c>
      <c r="K238" s="7">
        <v>45396.0</v>
      </c>
      <c r="L238" s="8">
        <v>0.5171183796296296</v>
      </c>
      <c r="M238" s="9">
        <f>VLOOKUP(F238, Time_of_Day_encodings[], 2, FALSE)</f>
        <v>2</v>
      </c>
      <c r="N238" s="10" t="str">
        <f>VLOOKUP(D238,Money_encodings[],2,TRUE)</f>
        <v>Very Expensive</v>
      </c>
    </row>
    <row r="239">
      <c r="A239" s="11">
        <f t="shared" si="1"/>
        <v>238</v>
      </c>
      <c r="B239" s="12">
        <v>13.0</v>
      </c>
      <c r="C239" s="12" t="s">
        <v>14</v>
      </c>
      <c r="D239" s="12">
        <v>28.9</v>
      </c>
      <c r="E239" s="12" t="s">
        <v>27</v>
      </c>
      <c r="F239" s="12" t="s">
        <v>20</v>
      </c>
      <c r="G239" s="12" t="s">
        <v>26</v>
      </c>
      <c r="H239" s="12" t="s">
        <v>34</v>
      </c>
      <c r="I239" s="12">
        <v>7.0</v>
      </c>
      <c r="J239" s="12">
        <v>4.0</v>
      </c>
      <c r="K239" s="13">
        <v>45396.0</v>
      </c>
      <c r="L239" s="14">
        <v>0.5568264814814814</v>
      </c>
      <c r="M239" s="15">
        <f>VLOOKUP(F239, Time_of_Day_encodings[], 2, FALSE)</f>
        <v>2</v>
      </c>
      <c r="N239" s="16" t="str">
        <f>VLOOKUP(D239,Money_encodings[],2,TRUE)</f>
        <v>Fair</v>
      </c>
    </row>
    <row r="240">
      <c r="A240" s="5">
        <f t="shared" si="1"/>
        <v>239</v>
      </c>
      <c r="B240" s="6">
        <v>14.0</v>
      </c>
      <c r="C240" s="6" t="s">
        <v>14</v>
      </c>
      <c r="D240" s="6">
        <v>28.9</v>
      </c>
      <c r="E240" s="6" t="s">
        <v>21</v>
      </c>
      <c r="F240" s="6" t="s">
        <v>20</v>
      </c>
      <c r="G240" s="6" t="s">
        <v>26</v>
      </c>
      <c r="H240" s="6" t="s">
        <v>34</v>
      </c>
      <c r="I240" s="6">
        <v>7.0</v>
      </c>
      <c r="J240" s="6">
        <v>4.0</v>
      </c>
      <c r="K240" s="7">
        <v>45396.0</v>
      </c>
      <c r="L240" s="8">
        <v>0.5996716550925926</v>
      </c>
      <c r="M240" s="9">
        <f>VLOOKUP(F240, Time_of_Day_encodings[], 2, FALSE)</f>
        <v>2</v>
      </c>
      <c r="N240" s="10" t="str">
        <f>VLOOKUP(D240,Money_encodings[],2,TRUE)</f>
        <v>Fair</v>
      </c>
    </row>
    <row r="241">
      <c r="A241" s="11">
        <f t="shared" si="1"/>
        <v>240</v>
      </c>
      <c r="B241" s="12">
        <v>14.0</v>
      </c>
      <c r="C241" s="12" t="s">
        <v>14</v>
      </c>
      <c r="D241" s="12">
        <v>28.9</v>
      </c>
      <c r="E241" s="12" t="s">
        <v>21</v>
      </c>
      <c r="F241" s="12" t="s">
        <v>20</v>
      </c>
      <c r="G241" s="12" t="s">
        <v>26</v>
      </c>
      <c r="H241" s="12" t="s">
        <v>34</v>
      </c>
      <c r="I241" s="12">
        <v>7.0</v>
      </c>
      <c r="J241" s="12">
        <v>4.0</v>
      </c>
      <c r="K241" s="13">
        <v>45396.0</v>
      </c>
      <c r="L241" s="14">
        <v>0.6003116898148149</v>
      </c>
      <c r="M241" s="15">
        <f>VLOOKUP(F241, Time_of_Day_encodings[], 2, FALSE)</f>
        <v>2</v>
      </c>
      <c r="N241" s="16" t="str">
        <f>VLOOKUP(D241,Money_encodings[],2,TRUE)</f>
        <v>Fair</v>
      </c>
    </row>
    <row r="242">
      <c r="A242" s="5">
        <f t="shared" si="1"/>
        <v>241</v>
      </c>
      <c r="B242" s="6">
        <v>14.0</v>
      </c>
      <c r="C242" s="6" t="s">
        <v>14</v>
      </c>
      <c r="D242" s="6">
        <v>28.9</v>
      </c>
      <c r="E242" s="6" t="s">
        <v>21</v>
      </c>
      <c r="F242" s="6" t="s">
        <v>20</v>
      </c>
      <c r="G242" s="6" t="s">
        <v>26</v>
      </c>
      <c r="H242" s="6" t="s">
        <v>34</v>
      </c>
      <c r="I242" s="6">
        <v>7.0</v>
      </c>
      <c r="J242" s="6">
        <v>4.0</v>
      </c>
      <c r="K242" s="7">
        <v>45396.0</v>
      </c>
      <c r="L242" s="8">
        <v>0.6009041898148149</v>
      </c>
      <c r="M242" s="9">
        <f>VLOOKUP(F242, Time_of_Day_encodings[], 2, FALSE)</f>
        <v>2</v>
      </c>
      <c r="N242" s="10" t="str">
        <f>VLOOKUP(D242,Money_encodings[],2,TRUE)</f>
        <v>Fair</v>
      </c>
    </row>
    <row r="243">
      <c r="A243" s="11">
        <f t="shared" si="1"/>
        <v>242</v>
      </c>
      <c r="B243" s="12">
        <v>15.0</v>
      </c>
      <c r="C243" s="12" t="s">
        <v>14</v>
      </c>
      <c r="D243" s="12">
        <v>38.7</v>
      </c>
      <c r="E243" s="12" t="s">
        <v>32</v>
      </c>
      <c r="F243" s="12" t="s">
        <v>20</v>
      </c>
      <c r="G243" s="12" t="s">
        <v>26</v>
      </c>
      <c r="H243" s="12" t="s">
        <v>34</v>
      </c>
      <c r="I243" s="12">
        <v>7.0</v>
      </c>
      <c r="J243" s="12">
        <v>4.0</v>
      </c>
      <c r="K243" s="13">
        <v>45396.0</v>
      </c>
      <c r="L243" s="14">
        <v>0.6572654282407407</v>
      </c>
      <c r="M243" s="15">
        <f>VLOOKUP(F243, Time_of_Day_encodings[], 2, FALSE)</f>
        <v>2</v>
      </c>
      <c r="N243" s="16" t="str">
        <f>VLOOKUP(D243,Money_encodings[],2,TRUE)</f>
        <v>Very Expensive</v>
      </c>
    </row>
    <row r="244">
      <c r="A244" s="5">
        <f t="shared" si="1"/>
        <v>243</v>
      </c>
      <c r="B244" s="6">
        <v>16.0</v>
      </c>
      <c r="C244" s="6" t="s">
        <v>14</v>
      </c>
      <c r="D244" s="6">
        <v>28.9</v>
      </c>
      <c r="E244" s="6" t="s">
        <v>27</v>
      </c>
      <c r="F244" s="6" t="s">
        <v>20</v>
      </c>
      <c r="G244" s="6" t="s">
        <v>26</v>
      </c>
      <c r="H244" s="6" t="s">
        <v>34</v>
      </c>
      <c r="I244" s="6">
        <v>7.0</v>
      </c>
      <c r="J244" s="6">
        <v>4.0</v>
      </c>
      <c r="K244" s="7">
        <v>45396.0</v>
      </c>
      <c r="L244" s="8">
        <v>0.7082734143518518</v>
      </c>
      <c r="M244" s="9">
        <f>VLOOKUP(F244, Time_of_Day_encodings[], 2, FALSE)</f>
        <v>2</v>
      </c>
      <c r="N244" s="10" t="str">
        <f>VLOOKUP(D244,Money_encodings[],2,TRUE)</f>
        <v>Fair</v>
      </c>
    </row>
    <row r="245">
      <c r="A245" s="11">
        <f t="shared" si="1"/>
        <v>244</v>
      </c>
      <c r="B245" s="12">
        <v>17.0</v>
      </c>
      <c r="C245" s="12" t="s">
        <v>14</v>
      </c>
      <c r="D245" s="12">
        <v>38.7</v>
      </c>
      <c r="E245" s="12" t="s">
        <v>15</v>
      </c>
      <c r="F245" s="12" t="s">
        <v>23</v>
      </c>
      <c r="G245" s="12" t="s">
        <v>26</v>
      </c>
      <c r="H245" s="12" t="s">
        <v>34</v>
      </c>
      <c r="I245" s="12">
        <v>7.0</v>
      </c>
      <c r="J245" s="12">
        <v>4.0</v>
      </c>
      <c r="K245" s="13">
        <v>45396.0</v>
      </c>
      <c r="L245" s="14">
        <v>0.7088586458333334</v>
      </c>
      <c r="M245" s="15">
        <f>VLOOKUP(F245, Time_of_Day_encodings[], 2, FALSE)</f>
        <v>3</v>
      </c>
      <c r="N245" s="16" t="str">
        <f>VLOOKUP(D245,Money_encodings[],2,TRUE)</f>
        <v>Very Expensive</v>
      </c>
    </row>
    <row r="246">
      <c r="A246" s="5">
        <f t="shared" si="1"/>
        <v>245</v>
      </c>
      <c r="B246" s="6">
        <v>18.0</v>
      </c>
      <c r="C246" s="6" t="s">
        <v>14</v>
      </c>
      <c r="D246" s="6">
        <v>38.7</v>
      </c>
      <c r="E246" s="6" t="s">
        <v>32</v>
      </c>
      <c r="F246" s="6" t="s">
        <v>23</v>
      </c>
      <c r="G246" s="6" t="s">
        <v>26</v>
      </c>
      <c r="H246" s="6" t="s">
        <v>34</v>
      </c>
      <c r="I246" s="6">
        <v>7.0</v>
      </c>
      <c r="J246" s="6">
        <v>4.0</v>
      </c>
      <c r="K246" s="7">
        <v>45396.0</v>
      </c>
      <c r="L246" s="8">
        <v>0.7766163078703704</v>
      </c>
      <c r="M246" s="9">
        <f>VLOOKUP(F246, Time_of_Day_encodings[], 2, FALSE)</f>
        <v>3</v>
      </c>
      <c r="N246" s="10" t="str">
        <f>VLOOKUP(D246,Money_encodings[],2,TRUE)</f>
        <v>Very Expensive</v>
      </c>
    </row>
    <row r="247">
      <c r="A247" s="11">
        <f t="shared" si="1"/>
        <v>246</v>
      </c>
      <c r="B247" s="12">
        <v>11.0</v>
      </c>
      <c r="C247" s="12" t="s">
        <v>14</v>
      </c>
      <c r="D247" s="12">
        <v>28.9</v>
      </c>
      <c r="E247" s="12" t="s">
        <v>21</v>
      </c>
      <c r="F247" s="12" t="s">
        <v>16</v>
      </c>
      <c r="G247" s="12" t="s">
        <v>28</v>
      </c>
      <c r="H247" s="12" t="s">
        <v>34</v>
      </c>
      <c r="I247" s="12">
        <v>1.0</v>
      </c>
      <c r="J247" s="12">
        <v>4.0</v>
      </c>
      <c r="K247" s="13">
        <v>45397.0</v>
      </c>
      <c r="L247" s="14">
        <v>0.48986827546296297</v>
      </c>
      <c r="M247" s="15">
        <f>VLOOKUP(F247, Time_of_Day_encodings[], 2, FALSE)</f>
        <v>1</v>
      </c>
      <c r="N247" s="16" t="str">
        <f>VLOOKUP(D247,Money_encodings[],2,TRUE)</f>
        <v>Fair</v>
      </c>
    </row>
    <row r="248">
      <c r="A248" s="5">
        <f t="shared" si="1"/>
        <v>247</v>
      </c>
      <c r="B248" s="6">
        <v>17.0</v>
      </c>
      <c r="C248" s="6" t="s">
        <v>14</v>
      </c>
      <c r="D248" s="6">
        <v>28.9</v>
      </c>
      <c r="E248" s="6" t="s">
        <v>21</v>
      </c>
      <c r="F248" s="6" t="s">
        <v>23</v>
      </c>
      <c r="G248" s="6" t="s">
        <v>28</v>
      </c>
      <c r="H248" s="6" t="s">
        <v>34</v>
      </c>
      <c r="I248" s="6">
        <v>1.0</v>
      </c>
      <c r="J248" s="6">
        <v>4.0</v>
      </c>
      <c r="K248" s="7">
        <v>45397.0</v>
      </c>
      <c r="L248" s="8">
        <v>0.7095643402777777</v>
      </c>
      <c r="M248" s="9">
        <f>VLOOKUP(F248, Time_of_Day_encodings[], 2, FALSE)</f>
        <v>3</v>
      </c>
      <c r="N248" s="10" t="str">
        <f>VLOOKUP(D248,Money_encodings[],2,TRUE)</f>
        <v>Fair</v>
      </c>
    </row>
    <row r="249">
      <c r="A249" s="11">
        <f t="shared" si="1"/>
        <v>248</v>
      </c>
      <c r="B249" s="12">
        <v>17.0</v>
      </c>
      <c r="C249" s="12" t="s">
        <v>14</v>
      </c>
      <c r="D249" s="12">
        <v>33.8</v>
      </c>
      <c r="E249" s="12" t="s">
        <v>22</v>
      </c>
      <c r="F249" s="12" t="s">
        <v>23</v>
      </c>
      <c r="G249" s="12" t="s">
        <v>28</v>
      </c>
      <c r="H249" s="12" t="s">
        <v>34</v>
      </c>
      <c r="I249" s="12">
        <v>1.0</v>
      </c>
      <c r="J249" s="12">
        <v>4.0</v>
      </c>
      <c r="K249" s="13">
        <v>45397.0</v>
      </c>
      <c r="L249" s="14">
        <v>0.7102980092592592</v>
      </c>
      <c r="M249" s="15">
        <f>VLOOKUP(F249, Time_of_Day_encodings[], 2, FALSE)</f>
        <v>3</v>
      </c>
      <c r="N249" s="16" t="str">
        <f>VLOOKUP(D249,Money_encodings[],2,TRUE)</f>
        <v>Expensive</v>
      </c>
    </row>
    <row r="250">
      <c r="A250" s="5">
        <f t="shared" si="1"/>
        <v>249</v>
      </c>
      <c r="B250" s="6">
        <v>19.0</v>
      </c>
      <c r="C250" s="6" t="s">
        <v>14</v>
      </c>
      <c r="D250" s="6">
        <v>33.8</v>
      </c>
      <c r="E250" s="6" t="s">
        <v>22</v>
      </c>
      <c r="F250" s="6" t="s">
        <v>23</v>
      </c>
      <c r="G250" s="6" t="s">
        <v>28</v>
      </c>
      <c r="H250" s="6" t="s">
        <v>34</v>
      </c>
      <c r="I250" s="6">
        <v>1.0</v>
      </c>
      <c r="J250" s="6">
        <v>4.0</v>
      </c>
      <c r="K250" s="7">
        <v>45397.0</v>
      </c>
      <c r="L250" s="8">
        <v>0.8146184722222222</v>
      </c>
      <c r="M250" s="9">
        <f>VLOOKUP(F250, Time_of_Day_encodings[], 2, FALSE)</f>
        <v>3</v>
      </c>
      <c r="N250" s="10" t="str">
        <f>VLOOKUP(D250,Money_encodings[],2,TRUE)</f>
        <v>Expensive</v>
      </c>
    </row>
    <row r="251">
      <c r="A251" s="11">
        <f t="shared" si="1"/>
        <v>250</v>
      </c>
      <c r="B251" s="12">
        <v>10.0</v>
      </c>
      <c r="C251" s="12" t="s">
        <v>14</v>
      </c>
      <c r="D251" s="12">
        <v>33.8</v>
      </c>
      <c r="E251" s="12" t="s">
        <v>22</v>
      </c>
      <c r="F251" s="12" t="s">
        <v>16</v>
      </c>
      <c r="G251" s="12" t="s">
        <v>30</v>
      </c>
      <c r="H251" s="12" t="s">
        <v>34</v>
      </c>
      <c r="I251" s="12">
        <v>2.0</v>
      </c>
      <c r="J251" s="12">
        <v>4.0</v>
      </c>
      <c r="K251" s="13">
        <v>45398.0</v>
      </c>
      <c r="L251" s="14">
        <v>0.44890863425925925</v>
      </c>
      <c r="M251" s="15">
        <f>VLOOKUP(F251, Time_of_Day_encodings[], 2, FALSE)</f>
        <v>1</v>
      </c>
      <c r="N251" s="16" t="str">
        <f>VLOOKUP(D251,Money_encodings[],2,TRUE)</f>
        <v>Expensive</v>
      </c>
    </row>
    <row r="252">
      <c r="A252" s="5">
        <f t="shared" si="1"/>
        <v>251</v>
      </c>
      <c r="B252" s="6">
        <v>12.0</v>
      </c>
      <c r="C252" s="6" t="s">
        <v>14</v>
      </c>
      <c r="D252" s="6">
        <v>38.7</v>
      </c>
      <c r="E252" s="6" t="s">
        <v>24</v>
      </c>
      <c r="F252" s="6" t="s">
        <v>20</v>
      </c>
      <c r="G252" s="6" t="s">
        <v>30</v>
      </c>
      <c r="H252" s="6" t="s">
        <v>34</v>
      </c>
      <c r="I252" s="6">
        <v>2.0</v>
      </c>
      <c r="J252" s="6">
        <v>4.0</v>
      </c>
      <c r="K252" s="7">
        <v>45398.0</v>
      </c>
      <c r="L252" s="8">
        <v>0.5283295717592593</v>
      </c>
      <c r="M252" s="9">
        <f>VLOOKUP(F252, Time_of_Day_encodings[], 2, FALSE)</f>
        <v>2</v>
      </c>
      <c r="N252" s="10" t="str">
        <f>VLOOKUP(D252,Money_encodings[],2,TRUE)</f>
        <v>Very Expensive</v>
      </c>
    </row>
    <row r="253">
      <c r="A253" s="11">
        <f t="shared" si="1"/>
        <v>252</v>
      </c>
      <c r="B253" s="12">
        <v>12.0</v>
      </c>
      <c r="C253" s="12" t="s">
        <v>14</v>
      </c>
      <c r="D253" s="12">
        <v>28.9</v>
      </c>
      <c r="E253" s="12" t="s">
        <v>27</v>
      </c>
      <c r="F253" s="12" t="s">
        <v>20</v>
      </c>
      <c r="G253" s="12" t="s">
        <v>30</v>
      </c>
      <c r="H253" s="12" t="s">
        <v>34</v>
      </c>
      <c r="I253" s="12">
        <v>2.0</v>
      </c>
      <c r="J253" s="12">
        <v>4.0</v>
      </c>
      <c r="K253" s="13">
        <v>45398.0</v>
      </c>
      <c r="L253" s="14">
        <v>0.5362008101851852</v>
      </c>
      <c r="M253" s="15">
        <f>VLOOKUP(F253, Time_of_Day_encodings[], 2, FALSE)</f>
        <v>2</v>
      </c>
      <c r="N253" s="16" t="str">
        <f>VLOOKUP(D253,Money_encodings[],2,TRUE)</f>
        <v>Fair</v>
      </c>
    </row>
    <row r="254">
      <c r="A254" s="5">
        <f t="shared" si="1"/>
        <v>253</v>
      </c>
      <c r="B254" s="6">
        <v>15.0</v>
      </c>
      <c r="C254" s="6" t="s">
        <v>14</v>
      </c>
      <c r="D254" s="6">
        <v>28.9</v>
      </c>
      <c r="E254" s="6" t="s">
        <v>21</v>
      </c>
      <c r="F254" s="6" t="s">
        <v>20</v>
      </c>
      <c r="G254" s="6" t="s">
        <v>30</v>
      </c>
      <c r="H254" s="6" t="s">
        <v>34</v>
      </c>
      <c r="I254" s="6">
        <v>2.0</v>
      </c>
      <c r="J254" s="6">
        <v>4.0</v>
      </c>
      <c r="K254" s="7">
        <v>45398.0</v>
      </c>
      <c r="L254" s="8">
        <v>0.6272788078703704</v>
      </c>
      <c r="M254" s="9">
        <f>VLOOKUP(F254, Time_of_Day_encodings[], 2, FALSE)</f>
        <v>2</v>
      </c>
      <c r="N254" s="10" t="str">
        <f>VLOOKUP(D254,Money_encodings[],2,TRUE)</f>
        <v>Fair</v>
      </c>
    </row>
    <row r="255">
      <c r="A255" s="11">
        <f t="shared" si="1"/>
        <v>254</v>
      </c>
      <c r="B255" s="12">
        <v>17.0</v>
      </c>
      <c r="C255" s="12" t="s">
        <v>14</v>
      </c>
      <c r="D255" s="12">
        <v>33.8</v>
      </c>
      <c r="E255" s="12" t="s">
        <v>22</v>
      </c>
      <c r="F255" s="12" t="s">
        <v>23</v>
      </c>
      <c r="G255" s="12" t="s">
        <v>30</v>
      </c>
      <c r="H255" s="12" t="s">
        <v>34</v>
      </c>
      <c r="I255" s="12">
        <v>2.0</v>
      </c>
      <c r="J255" s="12">
        <v>4.0</v>
      </c>
      <c r="K255" s="13">
        <v>45398.0</v>
      </c>
      <c r="L255" s="14">
        <v>0.7375487037037037</v>
      </c>
      <c r="M255" s="15">
        <f>VLOOKUP(F255, Time_of_Day_encodings[], 2, FALSE)</f>
        <v>3</v>
      </c>
      <c r="N255" s="16" t="str">
        <f>VLOOKUP(D255,Money_encodings[],2,TRUE)</f>
        <v>Expensive</v>
      </c>
    </row>
    <row r="256">
      <c r="A256" s="5">
        <f t="shared" si="1"/>
        <v>255</v>
      </c>
      <c r="B256" s="6">
        <v>17.0</v>
      </c>
      <c r="C256" s="6" t="s">
        <v>14</v>
      </c>
      <c r="D256" s="6">
        <v>38.7</v>
      </c>
      <c r="E256" s="6" t="s">
        <v>32</v>
      </c>
      <c r="F256" s="6" t="s">
        <v>23</v>
      </c>
      <c r="G256" s="6" t="s">
        <v>30</v>
      </c>
      <c r="H256" s="6" t="s">
        <v>34</v>
      </c>
      <c r="I256" s="6">
        <v>2.0</v>
      </c>
      <c r="J256" s="6">
        <v>4.0</v>
      </c>
      <c r="K256" s="7">
        <v>45398.0</v>
      </c>
      <c r="L256" s="8">
        <v>0.7384601851851852</v>
      </c>
      <c r="M256" s="9">
        <f>VLOOKUP(F256, Time_of_Day_encodings[], 2, FALSE)</f>
        <v>3</v>
      </c>
      <c r="N256" s="10" t="str">
        <f>VLOOKUP(D256,Money_encodings[],2,TRUE)</f>
        <v>Very Expensive</v>
      </c>
    </row>
    <row r="257">
      <c r="A257" s="11">
        <f t="shared" si="1"/>
        <v>256</v>
      </c>
      <c r="B257" s="12">
        <v>18.0</v>
      </c>
      <c r="C257" s="12" t="s">
        <v>14</v>
      </c>
      <c r="D257" s="12">
        <v>38.7</v>
      </c>
      <c r="E257" s="12" t="s">
        <v>24</v>
      </c>
      <c r="F257" s="12" t="s">
        <v>23</v>
      </c>
      <c r="G257" s="12" t="s">
        <v>30</v>
      </c>
      <c r="H257" s="12" t="s">
        <v>34</v>
      </c>
      <c r="I257" s="12">
        <v>2.0</v>
      </c>
      <c r="J257" s="12">
        <v>4.0</v>
      </c>
      <c r="K257" s="13">
        <v>45398.0</v>
      </c>
      <c r="L257" s="14">
        <v>0.7563110300925926</v>
      </c>
      <c r="M257" s="15">
        <f>VLOOKUP(F257, Time_of_Day_encodings[], 2, FALSE)</f>
        <v>3</v>
      </c>
      <c r="N257" s="16" t="str">
        <f>VLOOKUP(D257,Money_encodings[],2,TRUE)</f>
        <v>Very Expensive</v>
      </c>
    </row>
    <row r="258">
      <c r="A258" s="5">
        <f t="shared" si="1"/>
        <v>257</v>
      </c>
      <c r="B258" s="6">
        <v>13.0</v>
      </c>
      <c r="C258" s="6" t="s">
        <v>14</v>
      </c>
      <c r="D258" s="6">
        <v>28.9</v>
      </c>
      <c r="E258" s="6" t="s">
        <v>21</v>
      </c>
      <c r="F258" s="6" t="s">
        <v>20</v>
      </c>
      <c r="G258" s="6" t="s">
        <v>31</v>
      </c>
      <c r="H258" s="6" t="s">
        <v>34</v>
      </c>
      <c r="I258" s="6">
        <v>3.0</v>
      </c>
      <c r="J258" s="6">
        <v>4.0</v>
      </c>
      <c r="K258" s="7">
        <v>45399.0</v>
      </c>
      <c r="L258" s="8">
        <v>0.5645809259259259</v>
      </c>
      <c r="M258" s="9">
        <f>VLOOKUP(F258, Time_of_Day_encodings[], 2, FALSE)</f>
        <v>2</v>
      </c>
      <c r="N258" s="10" t="str">
        <f>VLOOKUP(D258,Money_encodings[],2,TRUE)</f>
        <v>Fair</v>
      </c>
    </row>
    <row r="259">
      <c r="A259" s="11">
        <f t="shared" si="1"/>
        <v>258</v>
      </c>
      <c r="B259" s="12">
        <v>13.0</v>
      </c>
      <c r="C259" s="12" t="s">
        <v>14</v>
      </c>
      <c r="D259" s="12">
        <v>24.0</v>
      </c>
      <c r="E259" s="12" t="s">
        <v>29</v>
      </c>
      <c r="F259" s="12" t="s">
        <v>20</v>
      </c>
      <c r="G259" s="12" t="s">
        <v>31</v>
      </c>
      <c r="H259" s="12" t="s">
        <v>34</v>
      </c>
      <c r="I259" s="12">
        <v>3.0</v>
      </c>
      <c r="J259" s="12">
        <v>4.0</v>
      </c>
      <c r="K259" s="13">
        <v>45399.0</v>
      </c>
      <c r="L259" s="14">
        <v>0.5722243171296296</v>
      </c>
      <c r="M259" s="15">
        <f>VLOOKUP(F259, Time_of_Day_encodings[], 2, FALSE)</f>
        <v>2</v>
      </c>
      <c r="N259" s="16" t="str">
        <f>VLOOKUP(D259,Money_encodings[],2,TRUE)</f>
        <v>Cheap</v>
      </c>
    </row>
    <row r="260">
      <c r="A260" s="5">
        <f t="shared" si="1"/>
        <v>259</v>
      </c>
      <c r="B260" s="6">
        <v>17.0</v>
      </c>
      <c r="C260" s="6" t="s">
        <v>14</v>
      </c>
      <c r="D260" s="6">
        <v>38.7</v>
      </c>
      <c r="E260" s="6" t="s">
        <v>32</v>
      </c>
      <c r="F260" s="6" t="s">
        <v>23</v>
      </c>
      <c r="G260" s="6" t="s">
        <v>31</v>
      </c>
      <c r="H260" s="6" t="s">
        <v>34</v>
      </c>
      <c r="I260" s="6">
        <v>3.0</v>
      </c>
      <c r="J260" s="6">
        <v>4.0</v>
      </c>
      <c r="K260" s="7">
        <v>45399.0</v>
      </c>
      <c r="L260" s="8">
        <v>0.7094345949074073</v>
      </c>
      <c r="M260" s="9">
        <f>VLOOKUP(F260, Time_of_Day_encodings[], 2, FALSE)</f>
        <v>3</v>
      </c>
      <c r="N260" s="10" t="str">
        <f>VLOOKUP(D260,Money_encodings[],2,TRUE)</f>
        <v>Very Expensive</v>
      </c>
    </row>
    <row r="261">
      <c r="A261" s="11">
        <f t="shared" si="1"/>
        <v>260</v>
      </c>
      <c r="B261" s="12">
        <v>17.0</v>
      </c>
      <c r="C261" s="12" t="s">
        <v>14</v>
      </c>
      <c r="D261" s="12">
        <v>38.7</v>
      </c>
      <c r="E261" s="12" t="s">
        <v>32</v>
      </c>
      <c r="F261" s="12" t="s">
        <v>23</v>
      </c>
      <c r="G261" s="12" t="s">
        <v>31</v>
      </c>
      <c r="H261" s="12" t="s">
        <v>34</v>
      </c>
      <c r="I261" s="12">
        <v>3.0</v>
      </c>
      <c r="J261" s="12">
        <v>4.0</v>
      </c>
      <c r="K261" s="13">
        <v>45399.0</v>
      </c>
      <c r="L261" s="14">
        <v>0.710193136574074</v>
      </c>
      <c r="M261" s="15">
        <f>VLOOKUP(F261, Time_of_Day_encodings[], 2, FALSE)</f>
        <v>3</v>
      </c>
      <c r="N261" s="16" t="str">
        <f>VLOOKUP(D261,Money_encodings[],2,TRUE)</f>
        <v>Very Expensive</v>
      </c>
    </row>
    <row r="262">
      <c r="A262" s="5">
        <f t="shared" si="1"/>
        <v>261</v>
      </c>
      <c r="B262" s="6">
        <v>18.0</v>
      </c>
      <c r="C262" s="6" t="s">
        <v>14</v>
      </c>
      <c r="D262" s="6">
        <v>28.9</v>
      </c>
      <c r="E262" s="6" t="s">
        <v>27</v>
      </c>
      <c r="F262" s="6" t="s">
        <v>23</v>
      </c>
      <c r="G262" s="6" t="s">
        <v>31</v>
      </c>
      <c r="H262" s="6" t="s">
        <v>34</v>
      </c>
      <c r="I262" s="6">
        <v>3.0</v>
      </c>
      <c r="J262" s="6">
        <v>4.0</v>
      </c>
      <c r="K262" s="7">
        <v>45399.0</v>
      </c>
      <c r="L262" s="8">
        <v>0.7597595949074075</v>
      </c>
      <c r="M262" s="9">
        <f>VLOOKUP(F262, Time_of_Day_encodings[], 2, FALSE)</f>
        <v>3</v>
      </c>
      <c r="N262" s="10" t="str">
        <f>VLOOKUP(D262,Money_encodings[],2,TRUE)</f>
        <v>Fair</v>
      </c>
    </row>
    <row r="263">
      <c r="A263" s="11">
        <f t="shared" si="1"/>
        <v>262</v>
      </c>
      <c r="B263" s="12">
        <v>11.0</v>
      </c>
      <c r="C263" s="12" t="s">
        <v>14</v>
      </c>
      <c r="D263" s="12">
        <v>28.9</v>
      </c>
      <c r="E263" s="12" t="s">
        <v>21</v>
      </c>
      <c r="F263" s="12" t="s">
        <v>16</v>
      </c>
      <c r="G263" s="12" t="s">
        <v>33</v>
      </c>
      <c r="H263" s="12" t="s">
        <v>34</v>
      </c>
      <c r="I263" s="12">
        <v>4.0</v>
      </c>
      <c r="J263" s="12">
        <v>4.0</v>
      </c>
      <c r="K263" s="13">
        <v>45400.0</v>
      </c>
      <c r="L263" s="14">
        <v>0.47154737268518515</v>
      </c>
      <c r="M263" s="15">
        <f>VLOOKUP(F263, Time_of_Day_encodings[], 2, FALSE)</f>
        <v>1</v>
      </c>
      <c r="N263" s="16" t="str">
        <f>VLOOKUP(D263,Money_encodings[],2,TRUE)</f>
        <v>Fair</v>
      </c>
    </row>
    <row r="264">
      <c r="A264" s="5">
        <f t="shared" si="1"/>
        <v>263</v>
      </c>
      <c r="B264" s="6">
        <v>11.0</v>
      </c>
      <c r="C264" s="6" t="s">
        <v>14</v>
      </c>
      <c r="D264" s="6">
        <v>28.9</v>
      </c>
      <c r="E264" s="6" t="s">
        <v>21</v>
      </c>
      <c r="F264" s="6" t="s">
        <v>16</v>
      </c>
      <c r="G264" s="6" t="s">
        <v>33</v>
      </c>
      <c r="H264" s="6" t="s">
        <v>34</v>
      </c>
      <c r="I264" s="6">
        <v>4.0</v>
      </c>
      <c r="J264" s="6">
        <v>4.0</v>
      </c>
      <c r="K264" s="7">
        <v>45400.0</v>
      </c>
      <c r="L264" s="8">
        <v>0.4722881481481482</v>
      </c>
      <c r="M264" s="9">
        <f>VLOOKUP(F264, Time_of_Day_encodings[], 2, FALSE)</f>
        <v>1</v>
      </c>
      <c r="N264" s="10" t="str">
        <f>VLOOKUP(D264,Money_encodings[],2,TRUE)</f>
        <v>Fair</v>
      </c>
    </row>
    <row r="265">
      <c r="A265" s="11">
        <f t="shared" si="1"/>
        <v>264</v>
      </c>
      <c r="B265" s="12">
        <v>13.0</v>
      </c>
      <c r="C265" s="12" t="s">
        <v>14</v>
      </c>
      <c r="D265" s="12">
        <v>33.8</v>
      </c>
      <c r="E265" s="12" t="s">
        <v>22</v>
      </c>
      <c r="F265" s="12" t="s">
        <v>20</v>
      </c>
      <c r="G265" s="12" t="s">
        <v>33</v>
      </c>
      <c r="H265" s="12" t="s">
        <v>34</v>
      </c>
      <c r="I265" s="12">
        <v>4.0</v>
      </c>
      <c r="J265" s="12">
        <v>4.0</v>
      </c>
      <c r="K265" s="13">
        <v>45400.0</v>
      </c>
      <c r="L265" s="14">
        <v>0.5758416666666667</v>
      </c>
      <c r="M265" s="15">
        <f>VLOOKUP(F265, Time_of_Day_encodings[], 2, FALSE)</f>
        <v>2</v>
      </c>
      <c r="N265" s="16" t="str">
        <f>VLOOKUP(D265,Money_encodings[],2,TRUE)</f>
        <v>Expensive</v>
      </c>
    </row>
    <row r="266">
      <c r="A266" s="5">
        <f t="shared" si="1"/>
        <v>265</v>
      </c>
      <c r="B266" s="6">
        <v>13.0</v>
      </c>
      <c r="C266" s="6" t="s">
        <v>14</v>
      </c>
      <c r="D266" s="6">
        <v>28.9</v>
      </c>
      <c r="E266" s="6" t="s">
        <v>27</v>
      </c>
      <c r="F266" s="6" t="s">
        <v>20</v>
      </c>
      <c r="G266" s="6" t="s">
        <v>33</v>
      </c>
      <c r="H266" s="6" t="s">
        <v>34</v>
      </c>
      <c r="I266" s="6">
        <v>4.0</v>
      </c>
      <c r="J266" s="6">
        <v>4.0</v>
      </c>
      <c r="K266" s="7">
        <v>45400.0</v>
      </c>
      <c r="L266" s="8">
        <v>0.5765889467592593</v>
      </c>
      <c r="M266" s="9">
        <f>VLOOKUP(F266, Time_of_Day_encodings[], 2, FALSE)</f>
        <v>2</v>
      </c>
      <c r="N266" s="10" t="str">
        <f>VLOOKUP(D266,Money_encodings[],2,TRUE)</f>
        <v>Fair</v>
      </c>
    </row>
    <row r="267">
      <c r="A267" s="11">
        <f t="shared" si="1"/>
        <v>266</v>
      </c>
      <c r="B267" s="12">
        <v>14.0</v>
      </c>
      <c r="C267" s="12" t="s">
        <v>14</v>
      </c>
      <c r="D267" s="12">
        <v>38.7</v>
      </c>
      <c r="E267" s="12" t="s">
        <v>32</v>
      </c>
      <c r="F267" s="12" t="s">
        <v>20</v>
      </c>
      <c r="G267" s="12" t="s">
        <v>33</v>
      </c>
      <c r="H267" s="12" t="s">
        <v>34</v>
      </c>
      <c r="I267" s="12">
        <v>4.0</v>
      </c>
      <c r="J267" s="12">
        <v>4.0</v>
      </c>
      <c r="K267" s="13">
        <v>45400.0</v>
      </c>
      <c r="L267" s="14">
        <v>0.6071738194444445</v>
      </c>
      <c r="M267" s="15">
        <f>VLOOKUP(F267, Time_of_Day_encodings[], 2, FALSE)</f>
        <v>2</v>
      </c>
      <c r="N267" s="16" t="str">
        <f>VLOOKUP(D267,Money_encodings[],2,TRUE)</f>
        <v>Very Expensive</v>
      </c>
    </row>
    <row r="268">
      <c r="A268" s="5">
        <f t="shared" si="1"/>
        <v>267</v>
      </c>
      <c r="B268" s="6">
        <v>14.0</v>
      </c>
      <c r="C268" s="6" t="s">
        <v>14</v>
      </c>
      <c r="D268" s="6">
        <v>38.7</v>
      </c>
      <c r="E268" s="6" t="s">
        <v>15</v>
      </c>
      <c r="F268" s="6" t="s">
        <v>20</v>
      </c>
      <c r="G268" s="6" t="s">
        <v>33</v>
      </c>
      <c r="H268" s="6" t="s">
        <v>34</v>
      </c>
      <c r="I268" s="6">
        <v>4.0</v>
      </c>
      <c r="J268" s="6">
        <v>4.0</v>
      </c>
      <c r="K268" s="7">
        <v>45400.0</v>
      </c>
      <c r="L268" s="8">
        <v>0.6082101157407407</v>
      </c>
      <c r="M268" s="9">
        <f>VLOOKUP(F268, Time_of_Day_encodings[], 2, FALSE)</f>
        <v>2</v>
      </c>
      <c r="N268" s="10" t="str">
        <f>VLOOKUP(D268,Money_encodings[],2,TRUE)</f>
        <v>Very Expensive</v>
      </c>
    </row>
    <row r="269">
      <c r="A269" s="11">
        <f t="shared" si="1"/>
        <v>268</v>
      </c>
      <c r="B269" s="12">
        <v>17.0</v>
      </c>
      <c r="C269" s="12" t="s">
        <v>14</v>
      </c>
      <c r="D269" s="12">
        <v>38.7</v>
      </c>
      <c r="E269" s="12" t="s">
        <v>15</v>
      </c>
      <c r="F269" s="12" t="s">
        <v>23</v>
      </c>
      <c r="G269" s="12" t="s">
        <v>33</v>
      </c>
      <c r="H269" s="12" t="s">
        <v>34</v>
      </c>
      <c r="I269" s="12">
        <v>4.0</v>
      </c>
      <c r="J269" s="12">
        <v>4.0</v>
      </c>
      <c r="K269" s="13">
        <v>45400.0</v>
      </c>
      <c r="L269" s="14">
        <v>0.7390716550925925</v>
      </c>
      <c r="M269" s="15">
        <f>VLOOKUP(F269, Time_of_Day_encodings[], 2, FALSE)</f>
        <v>3</v>
      </c>
      <c r="N269" s="16" t="str">
        <f>VLOOKUP(D269,Money_encodings[],2,TRUE)</f>
        <v>Very Expensive</v>
      </c>
    </row>
    <row r="270">
      <c r="A270" s="5">
        <f t="shared" si="1"/>
        <v>269</v>
      </c>
      <c r="B270" s="6">
        <v>18.0</v>
      </c>
      <c r="C270" s="6" t="s">
        <v>14</v>
      </c>
      <c r="D270" s="6">
        <v>38.7</v>
      </c>
      <c r="E270" s="6" t="s">
        <v>32</v>
      </c>
      <c r="F270" s="6" t="s">
        <v>23</v>
      </c>
      <c r="G270" s="6" t="s">
        <v>33</v>
      </c>
      <c r="H270" s="6" t="s">
        <v>34</v>
      </c>
      <c r="I270" s="6">
        <v>4.0</v>
      </c>
      <c r="J270" s="6">
        <v>4.0</v>
      </c>
      <c r="K270" s="7">
        <v>45400.0</v>
      </c>
      <c r="L270" s="8">
        <v>0.7646521412037038</v>
      </c>
      <c r="M270" s="9">
        <f>VLOOKUP(F270, Time_of_Day_encodings[], 2, FALSE)</f>
        <v>3</v>
      </c>
      <c r="N270" s="10" t="str">
        <f>VLOOKUP(D270,Money_encodings[],2,TRUE)</f>
        <v>Very Expensive</v>
      </c>
    </row>
    <row r="271">
      <c r="A271" s="11">
        <f t="shared" si="1"/>
        <v>270</v>
      </c>
      <c r="B271" s="12">
        <v>19.0</v>
      </c>
      <c r="C271" s="12" t="s">
        <v>14</v>
      </c>
      <c r="D271" s="12">
        <v>38.7</v>
      </c>
      <c r="E271" s="12" t="s">
        <v>19</v>
      </c>
      <c r="F271" s="12" t="s">
        <v>23</v>
      </c>
      <c r="G271" s="12" t="s">
        <v>33</v>
      </c>
      <c r="H271" s="12" t="s">
        <v>34</v>
      </c>
      <c r="I271" s="12">
        <v>4.0</v>
      </c>
      <c r="J271" s="12">
        <v>4.0</v>
      </c>
      <c r="K271" s="13">
        <v>45400.0</v>
      </c>
      <c r="L271" s="14">
        <v>0.8193425115740741</v>
      </c>
      <c r="M271" s="15">
        <f>VLOOKUP(F271, Time_of_Day_encodings[], 2, FALSE)</f>
        <v>3</v>
      </c>
      <c r="N271" s="16" t="str">
        <f>VLOOKUP(D271,Money_encodings[],2,TRUE)</f>
        <v>Very Expensive</v>
      </c>
    </row>
    <row r="272">
      <c r="A272" s="5">
        <f t="shared" si="1"/>
        <v>271</v>
      </c>
      <c r="B272" s="6">
        <v>19.0</v>
      </c>
      <c r="C272" s="6" t="s">
        <v>14</v>
      </c>
      <c r="D272" s="6">
        <v>38.7</v>
      </c>
      <c r="E272" s="6" t="s">
        <v>19</v>
      </c>
      <c r="F272" s="6" t="s">
        <v>23</v>
      </c>
      <c r="G272" s="6" t="s">
        <v>33</v>
      </c>
      <c r="H272" s="6" t="s">
        <v>34</v>
      </c>
      <c r="I272" s="6">
        <v>4.0</v>
      </c>
      <c r="J272" s="6">
        <v>4.0</v>
      </c>
      <c r="K272" s="7">
        <v>45400.0</v>
      </c>
      <c r="L272" s="8">
        <v>0.8200110416666666</v>
      </c>
      <c r="M272" s="9">
        <f>VLOOKUP(F272, Time_of_Day_encodings[], 2, FALSE)</f>
        <v>3</v>
      </c>
      <c r="N272" s="10" t="str">
        <f>VLOOKUP(D272,Money_encodings[],2,TRUE)</f>
        <v>Very Expensive</v>
      </c>
    </row>
    <row r="273">
      <c r="A273" s="11">
        <f t="shared" si="1"/>
        <v>272</v>
      </c>
      <c r="B273" s="12">
        <v>10.0</v>
      </c>
      <c r="C273" s="12" t="s">
        <v>14</v>
      </c>
      <c r="D273" s="12">
        <v>38.7</v>
      </c>
      <c r="E273" s="12" t="s">
        <v>15</v>
      </c>
      <c r="F273" s="12" t="s">
        <v>16</v>
      </c>
      <c r="G273" s="12" t="s">
        <v>17</v>
      </c>
      <c r="H273" s="12" t="s">
        <v>34</v>
      </c>
      <c r="I273" s="12">
        <v>5.0</v>
      </c>
      <c r="J273" s="12">
        <v>4.0</v>
      </c>
      <c r="K273" s="13">
        <v>45401.0</v>
      </c>
      <c r="L273" s="14">
        <v>0.4240307175925926</v>
      </c>
      <c r="M273" s="15">
        <f>VLOOKUP(F273, Time_of_Day_encodings[], 2, FALSE)</f>
        <v>1</v>
      </c>
      <c r="N273" s="16" t="str">
        <f>VLOOKUP(D273,Money_encodings[],2,TRUE)</f>
        <v>Very Expensive</v>
      </c>
    </row>
    <row r="274">
      <c r="A274" s="5">
        <f t="shared" si="1"/>
        <v>273</v>
      </c>
      <c r="B274" s="6">
        <v>13.0</v>
      </c>
      <c r="C274" s="6" t="s">
        <v>14</v>
      </c>
      <c r="D274" s="6">
        <v>33.8</v>
      </c>
      <c r="E274" s="6" t="s">
        <v>22</v>
      </c>
      <c r="F274" s="6" t="s">
        <v>20</v>
      </c>
      <c r="G274" s="6" t="s">
        <v>17</v>
      </c>
      <c r="H274" s="6" t="s">
        <v>34</v>
      </c>
      <c r="I274" s="6">
        <v>5.0</v>
      </c>
      <c r="J274" s="6">
        <v>4.0</v>
      </c>
      <c r="K274" s="7">
        <v>45401.0</v>
      </c>
      <c r="L274" s="8">
        <v>0.5498593518518519</v>
      </c>
      <c r="M274" s="9">
        <f>VLOOKUP(F274, Time_of_Day_encodings[], 2, FALSE)</f>
        <v>2</v>
      </c>
      <c r="N274" s="10" t="str">
        <f>VLOOKUP(D274,Money_encodings[],2,TRUE)</f>
        <v>Expensive</v>
      </c>
    </row>
    <row r="275">
      <c r="A275" s="11">
        <f t="shared" si="1"/>
        <v>274</v>
      </c>
      <c r="B275" s="12">
        <v>13.0</v>
      </c>
      <c r="C275" s="12" t="s">
        <v>14</v>
      </c>
      <c r="D275" s="12">
        <v>38.7</v>
      </c>
      <c r="E275" s="12" t="s">
        <v>32</v>
      </c>
      <c r="F275" s="12" t="s">
        <v>20</v>
      </c>
      <c r="G275" s="12" t="s">
        <v>17</v>
      </c>
      <c r="H275" s="12" t="s">
        <v>34</v>
      </c>
      <c r="I275" s="12">
        <v>5.0</v>
      </c>
      <c r="J275" s="12">
        <v>4.0</v>
      </c>
      <c r="K275" s="13">
        <v>45401.0</v>
      </c>
      <c r="L275" s="14">
        <v>0.5509360648148148</v>
      </c>
      <c r="M275" s="15">
        <f>VLOOKUP(F275, Time_of_Day_encodings[], 2, FALSE)</f>
        <v>2</v>
      </c>
      <c r="N275" s="16" t="str">
        <f>VLOOKUP(D275,Money_encodings[],2,TRUE)</f>
        <v>Very Expensive</v>
      </c>
    </row>
    <row r="276">
      <c r="A276" s="5">
        <f t="shared" si="1"/>
        <v>275</v>
      </c>
      <c r="B276" s="6">
        <v>13.0</v>
      </c>
      <c r="C276" s="6" t="s">
        <v>14</v>
      </c>
      <c r="D276" s="6">
        <v>38.7</v>
      </c>
      <c r="E276" s="6" t="s">
        <v>19</v>
      </c>
      <c r="F276" s="6" t="s">
        <v>20</v>
      </c>
      <c r="G276" s="6" t="s">
        <v>17</v>
      </c>
      <c r="H276" s="6" t="s">
        <v>34</v>
      </c>
      <c r="I276" s="6">
        <v>5.0</v>
      </c>
      <c r="J276" s="6">
        <v>4.0</v>
      </c>
      <c r="K276" s="7">
        <v>45401.0</v>
      </c>
      <c r="L276" s="8">
        <v>0.5825701851851852</v>
      </c>
      <c r="M276" s="9">
        <f>VLOOKUP(F276, Time_of_Day_encodings[], 2, FALSE)</f>
        <v>2</v>
      </c>
      <c r="N276" s="10" t="str">
        <f>VLOOKUP(D276,Money_encodings[],2,TRUE)</f>
        <v>Very Expensive</v>
      </c>
    </row>
    <row r="277">
      <c r="A277" s="11">
        <f t="shared" si="1"/>
        <v>276</v>
      </c>
      <c r="B277" s="12">
        <v>13.0</v>
      </c>
      <c r="C277" s="12" t="s">
        <v>14</v>
      </c>
      <c r="D277" s="12">
        <v>38.7</v>
      </c>
      <c r="E277" s="12" t="s">
        <v>32</v>
      </c>
      <c r="F277" s="12" t="s">
        <v>20</v>
      </c>
      <c r="G277" s="12" t="s">
        <v>17</v>
      </c>
      <c r="H277" s="12" t="s">
        <v>34</v>
      </c>
      <c r="I277" s="12">
        <v>5.0</v>
      </c>
      <c r="J277" s="12">
        <v>4.0</v>
      </c>
      <c r="K277" s="13">
        <v>45401.0</v>
      </c>
      <c r="L277" s="14">
        <v>0.5832140046296297</v>
      </c>
      <c r="M277" s="15">
        <f>VLOOKUP(F277, Time_of_Day_encodings[], 2, FALSE)</f>
        <v>2</v>
      </c>
      <c r="N277" s="16" t="str">
        <f>VLOOKUP(D277,Money_encodings[],2,TRUE)</f>
        <v>Very Expensive</v>
      </c>
    </row>
    <row r="278">
      <c r="A278" s="5">
        <f t="shared" si="1"/>
        <v>277</v>
      </c>
      <c r="B278" s="6">
        <v>18.0</v>
      </c>
      <c r="C278" s="6" t="s">
        <v>14</v>
      </c>
      <c r="D278" s="6">
        <v>38.7</v>
      </c>
      <c r="E278" s="6" t="s">
        <v>24</v>
      </c>
      <c r="F278" s="6" t="s">
        <v>23</v>
      </c>
      <c r="G278" s="6" t="s">
        <v>17</v>
      </c>
      <c r="H278" s="6" t="s">
        <v>34</v>
      </c>
      <c r="I278" s="6">
        <v>5.0</v>
      </c>
      <c r="J278" s="6">
        <v>4.0</v>
      </c>
      <c r="K278" s="7">
        <v>45401.0</v>
      </c>
      <c r="L278" s="8">
        <v>0.7661957291666667</v>
      </c>
      <c r="M278" s="9">
        <f>VLOOKUP(F278, Time_of_Day_encodings[], 2, FALSE)</f>
        <v>3</v>
      </c>
      <c r="N278" s="10" t="str">
        <f>VLOOKUP(D278,Money_encodings[],2,TRUE)</f>
        <v>Very Expensive</v>
      </c>
    </row>
    <row r="279">
      <c r="A279" s="11">
        <f t="shared" si="1"/>
        <v>278</v>
      </c>
      <c r="B279" s="12">
        <v>18.0</v>
      </c>
      <c r="C279" s="12" t="s">
        <v>14</v>
      </c>
      <c r="D279" s="12">
        <v>33.8</v>
      </c>
      <c r="E279" s="12" t="s">
        <v>22</v>
      </c>
      <c r="F279" s="12" t="s">
        <v>23</v>
      </c>
      <c r="G279" s="12" t="s">
        <v>17</v>
      </c>
      <c r="H279" s="12" t="s">
        <v>34</v>
      </c>
      <c r="I279" s="12">
        <v>5.0</v>
      </c>
      <c r="J279" s="12">
        <v>4.0</v>
      </c>
      <c r="K279" s="13">
        <v>45401.0</v>
      </c>
      <c r="L279" s="14">
        <v>0.7677481481481482</v>
      </c>
      <c r="M279" s="15">
        <f>VLOOKUP(F279, Time_of_Day_encodings[], 2, FALSE)</f>
        <v>3</v>
      </c>
      <c r="N279" s="16" t="str">
        <f>VLOOKUP(D279,Money_encodings[],2,TRUE)</f>
        <v>Expensive</v>
      </c>
    </row>
    <row r="280">
      <c r="A280" s="5">
        <f t="shared" si="1"/>
        <v>279</v>
      </c>
      <c r="B280" s="6">
        <v>12.0</v>
      </c>
      <c r="C280" s="6" t="s">
        <v>14</v>
      </c>
      <c r="D280" s="6">
        <v>33.8</v>
      </c>
      <c r="E280" s="6" t="s">
        <v>22</v>
      </c>
      <c r="F280" s="6" t="s">
        <v>20</v>
      </c>
      <c r="G280" s="6" t="s">
        <v>25</v>
      </c>
      <c r="H280" s="6" t="s">
        <v>34</v>
      </c>
      <c r="I280" s="6">
        <v>6.0</v>
      </c>
      <c r="J280" s="6">
        <v>4.0</v>
      </c>
      <c r="K280" s="7">
        <v>45402.0</v>
      </c>
      <c r="L280" s="8">
        <v>0.5059687615740741</v>
      </c>
      <c r="M280" s="9">
        <f>VLOOKUP(F280, Time_of_Day_encodings[], 2, FALSE)</f>
        <v>2</v>
      </c>
      <c r="N280" s="10" t="str">
        <f>VLOOKUP(D280,Money_encodings[],2,TRUE)</f>
        <v>Expensive</v>
      </c>
    </row>
    <row r="281">
      <c r="A281" s="11">
        <f t="shared" si="1"/>
        <v>280</v>
      </c>
      <c r="B281" s="12">
        <v>12.0</v>
      </c>
      <c r="C281" s="12" t="s">
        <v>14</v>
      </c>
      <c r="D281" s="12">
        <v>33.8</v>
      </c>
      <c r="E281" s="12" t="s">
        <v>22</v>
      </c>
      <c r="F281" s="12" t="s">
        <v>20</v>
      </c>
      <c r="G281" s="12" t="s">
        <v>25</v>
      </c>
      <c r="H281" s="12" t="s">
        <v>34</v>
      </c>
      <c r="I281" s="12">
        <v>6.0</v>
      </c>
      <c r="J281" s="12">
        <v>4.0</v>
      </c>
      <c r="K281" s="13">
        <v>45402.0</v>
      </c>
      <c r="L281" s="14">
        <v>0.5067437962962963</v>
      </c>
      <c r="M281" s="15">
        <f>VLOOKUP(F281, Time_of_Day_encodings[], 2, FALSE)</f>
        <v>2</v>
      </c>
      <c r="N281" s="16" t="str">
        <f>VLOOKUP(D281,Money_encodings[],2,TRUE)</f>
        <v>Expensive</v>
      </c>
    </row>
    <row r="282">
      <c r="A282" s="5">
        <f t="shared" si="1"/>
        <v>281</v>
      </c>
      <c r="B282" s="6">
        <v>13.0</v>
      </c>
      <c r="C282" s="6" t="s">
        <v>14</v>
      </c>
      <c r="D282" s="6">
        <v>28.9</v>
      </c>
      <c r="E282" s="6" t="s">
        <v>21</v>
      </c>
      <c r="F282" s="6" t="s">
        <v>20</v>
      </c>
      <c r="G282" s="6" t="s">
        <v>25</v>
      </c>
      <c r="H282" s="6" t="s">
        <v>34</v>
      </c>
      <c r="I282" s="6">
        <v>6.0</v>
      </c>
      <c r="J282" s="6">
        <v>4.0</v>
      </c>
      <c r="K282" s="7">
        <v>45402.0</v>
      </c>
      <c r="L282" s="8">
        <v>0.5476548379629629</v>
      </c>
      <c r="M282" s="9">
        <f>VLOOKUP(F282, Time_of_Day_encodings[], 2, FALSE)</f>
        <v>2</v>
      </c>
      <c r="N282" s="10" t="str">
        <f>VLOOKUP(D282,Money_encodings[],2,TRUE)</f>
        <v>Fair</v>
      </c>
    </row>
    <row r="283">
      <c r="A283" s="11">
        <f t="shared" si="1"/>
        <v>282</v>
      </c>
      <c r="B283" s="12">
        <v>13.0</v>
      </c>
      <c r="C283" s="12" t="s">
        <v>14</v>
      </c>
      <c r="D283" s="12">
        <v>33.8</v>
      </c>
      <c r="E283" s="12" t="s">
        <v>22</v>
      </c>
      <c r="F283" s="12" t="s">
        <v>20</v>
      </c>
      <c r="G283" s="12" t="s">
        <v>25</v>
      </c>
      <c r="H283" s="12" t="s">
        <v>34</v>
      </c>
      <c r="I283" s="12">
        <v>6.0</v>
      </c>
      <c r="J283" s="12">
        <v>4.0</v>
      </c>
      <c r="K283" s="13">
        <v>45402.0</v>
      </c>
      <c r="L283" s="14">
        <v>0.5484711226851852</v>
      </c>
      <c r="M283" s="15">
        <f>VLOOKUP(F283, Time_of_Day_encodings[], 2, FALSE)</f>
        <v>2</v>
      </c>
      <c r="N283" s="16" t="str">
        <f>VLOOKUP(D283,Money_encodings[],2,TRUE)</f>
        <v>Expensive</v>
      </c>
    </row>
    <row r="284">
      <c r="A284" s="5">
        <f t="shared" si="1"/>
        <v>283</v>
      </c>
      <c r="B284" s="6">
        <v>13.0</v>
      </c>
      <c r="C284" s="6" t="s">
        <v>14</v>
      </c>
      <c r="D284" s="6">
        <v>38.7</v>
      </c>
      <c r="E284" s="6" t="s">
        <v>19</v>
      </c>
      <c r="F284" s="6" t="s">
        <v>20</v>
      </c>
      <c r="G284" s="6" t="s">
        <v>25</v>
      </c>
      <c r="H284" s="6" t="s">
        <v>34</v>
      </c>
      <c r="I284" s="6">
        <v>6.0</v>
      </c>
      <c r="J284" s="6">
        <v>4.0</v>
      </c>
      <c r="K284" s="7">
        <v>45402.0</v>
      </c>
      <c r="L284" s="8">
        <v>0.5492494328703703</v>
      </c>
      <c r="M284" s="9">
        <f>VLOOKUP(F284, Time_of_Day_encodings[], 2, FALSE)</f>
        <v>2</v>
      </c>
      <c r="N284" s="10" t="str">
        <f>VLOOKUP(D284,Money_encodings[],2,TRUE)</f>
        <v>Very Expensive</v>
      </c>
    </row>
    <row r="285">
      <c r="A285" s="11">
        <f t="shared" si="1"/>
        <v>284</v>
      </c>
      <c r="B285" s="12">
        <v>14.0</v>
      </c>
      <c r="C285" s="12" t="s">
        <v>14</v>
      </c>
      <c r="D285" s="12">
        <v>38.7</v>
      </c>
      <c r="E285" s="12" t="s">
        <v>32</v>
      </c>
      <c r="F285" s="12" t="s">
        <v>20</v>
      </c>
      <c r="G285" s="12" t="s">
        <v>25</v>
      </c>
      <c r="H285" s="12" t="s">
        <v>34</v>
      </c>
      <c r="I285" s="12">
        <v>6.0</v>
      </c>
      <c r="J285" s="12">
        <v>4.0</v>
      </c>
      <c r="K285" s="13">
        <v>45402.0</v>
      </c>
      <c r="L285" s="14">
        <v>0.614098587962963</v>
      </c>
      <c r="M285" s="15">
        <f>VLOOKUP(F285, Time_of_Day_encodings[], 2, FALSE)</f>
        <v>2</v>
      </c>
      <c r="N285" s="16" t="str">
        <f>VLOOKUP(D285,Money_encodings[],2,TRUE)</f>
        <v>Very Expensive</v>
      </c>
    </row>
    <row r="286">
      <c r="A286" s="5">
        <f t="shared" si="1"/>
        <v>285</v>
      </c>
      <c r="B286" s="6">
        <v>15.0</v>
      </c>
      <c r="C286" s="6" t="s">
        <v>14</v>
      </c>
      <c r="D286" s="6">
        <v>33.8</v>
      </c>
      <c r="E286" s="6" t="s">
        <v>22</v>
      </c>
      <c r="F286" s="6" t="s">
        <v>20</v>
      </c>
      <c r="G286" s="6" t="s">
        <v>25</v>
      </c>
      <c r="H286" s="6" t="s">
        <v>34</v>
      </c>
      <c r="I286" s="6">
        <v>6.0</v>
      </c>
      <c r="J286" s="6">
        <v>4.0</v>
      </c>
      <c r="K286" s="7">
        <v>45402.0</v>
      </c>
      <c r="L286" s="8">
        <v>0.6326427083333334</v>
      </c>
      <c r="M286" s="9">
        <f>VLOOKUP(F286, Time_of_Day_encodings[], 2, FALSE)</f>
        <v>2</v>
      </c>
      <c r="N286" s="10" t="str">
        <f>VLOOKUP(D286,Money_encodings[],2,TRUE)</f>
        <v>Expensive</v>
      </c>
    </row>
    <row r="287">
      <c r="A287" s="11">
        <f t="shared" si="1"/>
        <v>286</v>
      </c>
      <c r="B287" s="12">
        <v>15.0</v>
      </c>
      <c r="C287" s="12" t="s">
        <v>14</v>
      </c>
      <c r="D287" s="12">
        <v>32.82</v>
      </c>
      <c r="E287" s="12" t="s">
        <v>22</v>
      </c>
      <c r="F287" s="12" t="s">
        <v>20</v>
      </c>
      <c r="G287" s="12" t="s">
        <v>25</v>
      </c>
      <c r="H287" s="12" t="s">
        <v>34</v>
      </c>
      <c r="I287" s="12">
        <v>6.0</v>
      </c>
      <c r="J287" s="12">
        <v>4.0</v>
      </c>
      <c r="K287" s="13">
        <v>45402.0</v>
      </c>
      <c r="L287" s="14">
        <v>0.6407490393518518</v>
      </c>
      <c r="M287" s="15">
        <f>VLOOKUP(F287, Time_of_Day_encodings[], 2, FALSE)</f>
        <v>2</v>
      </c>
      <c r="N287" s="16" t="str">
        <f>VLOOKUP(D287,Money_encodings[],2,TRUE)</f>
        <v>Expensive</v>
      </c>
    </row>
    <row r="288">
      <c r="A288" s="5">
        <f t="shared" si="1"/>
        <v>287</v>
      </c>
      <c r="B288" s="6">
        <v>15.0</v>
      </c>
      <c r="C288" s="6" t="s">
        <v>14</v>
      </c>
      <c r="D288" s="6">
        <v>32.82</v>
      </c>
      <c r="E288" s="6" t="s">
        <v>22</v>
      </c>
      <c r="F288" s="6" t="s">
        <v>20</v>
      </c>
      <c r="G288" s="6" t="s">
        <v>25</v>
      </c>
      <c r="H288" s="6" t="s">
        <v>34</v>
      </c>
      <c r="I288" s="6">
        <v>6.0</v>
      </c>
      <c r="J288" s="6">
        <v>4.0</v>
      </c>
      <c r="K288" s="7">
        <v>45402.0</v>
      </c>
      <c r="L288" s="8">
        <v>0.6593188425925927</v>
      </c>
      <c r="M288" s="9">
        <f>VLOOKUP(F288, Time_of_Day_encodings[], 2, FALSE)</f>
        <v>2</v>
      </c>
      <c r="N288" s="10" t="str">
        <f>VLOOKUP(D288,Money_encodings[],2,TRUE)</f>
        <v>Expensive</v>
      </c>
    </row>
    <row r="289">
      <c r="A289" s="11">
        <f t="shared" si="1"/>
        <v>288</v>
      </c>
      <c r="B289" s="12">
        <v>18.0</v>
      </c>
      <c r="C289" s="12" t="s">
        <v>14</v>
      </c>
      <c r="D289" s="12">
        <v>37.72</v>
      </c>
      <c r="E289" s="12" t="s">
        <v>32</v>
      </c>
      <c r="F289" s="12" t="s">
        <v>23</v>
      </c>
      <c r="G289" s="12" t="s">
        <v>25</v>
      </c>
      <c r="H289" s="12" t="s">
        <v>34</v>
      </c>
      <c r="I289" s="12">
        <v>6.0</v>
      </c>
      <c r="J289" s="12">
        <v>4.0</v>
      </c>
      <c r="K289" s="13">
        <v>45402.0</v>
      </c>
      <c r="L289" s="14">
        <v>0.7692302777777777</v>
      </c>
      <c r="M289" s="15">
        <f>VLOOKUP(F289, Time_of_Day_encodings[], 2, FALSE)</f>
        <v>3</v>
      </c>
      <c r="N289" s="16" t="str">
        <f>VLOOKUP(D289,Money_encodings[],2,TRUE)</f>
        <v>Very Expensive</v>
      </c>
    </row>
    <row r="290">
      <c r="A290" s="5">
        <f t="shared" si="1"/>
        <v>289</v>
      </c>
      <c r="B290" s="6">
        <v>18.0</v>
      </c>
      <c r="C290" s="6" t="s">
        <v>14</v>
      </c>
      <c r="D290" s="6">
        <v>37.72</v>
      </c>
      <c r="E290" s="6" t="s">
        <v>32</v>
      </c>
      <c r="F290" s="6" t="s">
        <v>23</v>
      </c>
      <c r="G290" s="6" t="s">
        <v>25</v>
      </c>
      <c r="H290" s="6" t="s">
        <v>34</v>
      </c>
      <c r="I290" s="6">
        <v>6.0</v>
      </c>
      <c r="J290" s="6">
        <v>4.0</v>
      </c>
      <c r="K290" s="7">
        <v>45402.0</v>
      </c>
      <c r="L290" s="8">
        <v>0.7699872685185184</v>
      </c>
      <c r="M290" s="9">
        <f>VLOOKUP(F290, Time_of_Day_encodings[], 2, FALSE)</f>
        <v>3</v>
      </c>
      <c r="N290" s="10" t="str">
        <f>VLOOKUP(D290,Money_encodings[],2,TRUE)</f>
        <v>Very Expensive</v>
      </c>
    </row>
    <row r="291">
      <c r="A291" s="11">
        <f t="shared" si="1"/>
        <v>290</v>
      </c>
      <c r="B291" s="12">
        <v>19.0</v>
      </c>
      <c r="C291" s="12" t="s">
        <v>14</v>
      </c>
      <c r="D291" s="12">
        <v>37.72</v>
      </c>
      <c r="E291" s="12" t="s">
        <v>15</v>
      </c>
      <c r="F291" s="12" t="s">
        <v>23</v>
      </c>
      <c r="G291" s="12" t="s">
        <v>25</v>
      </c>
      <c r="H291" s="12" t="s">
        <v>34</v>
      </c>
      <c r="I291" s="12">
        <v>6.0</v>
      </c>
      <c r="J291" s="12">
        <v>4.0</v>
      </c>
      <c r="K291" s="13">
        <v>45402.0</v>
      </c>
      <c r="L291" s="14">
        <v>0.8131402430555555</v>
      </c>
      <c r="M291" s="15">
        <f>VLOOKUP(F291, Time_of_Day_encodings[], 2, FALSE)</f>
        <v>3</v>
      </c>
      <c r="N291" s="16" t="str">
        <f>VLOOKUP(D291,Money_encodings[],2,TRUE)</f>
        <v>Very Expensive</v>
      </c>
    </row>
    <row r="292">
      <c r="A292" s="5">
        <f t="shared" si="1"/>
        <v>291</v>
      </c>
      <c r="B292" s="6">
        <v>11.0</v>
      </c>
      <c r="C292" s="6" t="s">
        <v>14</v>
      </c>
      <c r="D292" s="6">
        <v>37.72</v>
      </c>
      <c r="E292" s="6" t="s">
        <v>15</v>
      </c>
      <c r="F292" s="6" t="s">
        <v>16</v>
      </c>
      <c r="G292" s="6" t="s">
        <v>26</v>
      </c>
      <c r="H292" s="6" t="s">
        <v>34</v>
      </c>
      <c r="I292" s="6">
        <v>7.0</v>
      </c>
      <c r="J292" s="6">
        <v>4.0</v>
      </c>
      <c r="K292" s="7">
        <v>45403.0</v>
      </c>
      <c r="L292" s="8">
        <v>0.46997346064814816</v>
      </c>
      <c r="M292" s="9">
        <f>VLOOKUP(F292, Time_of_Day_encodings[], 2, FALSE)</f>
        <v>1</v>
      </c>
      <c r="N292" s="10" t="str">
        <f>VLOOKUP(D292,Money_encodings[],2,TRUE)</f>
        <v>Very Expensive</v>
      </c>
    </row>
    <row r="293">
      <c r="A293" s="11">
        <f t="shared" si="1"/>
        <v>292</v>
      </c>
      <c r="B293" s="12">
        <v>14.0</v>
      </c>
      <c r="C293" s="12" t="s">
        <v>14</v>
      </c>
      <c r="D293" s="12">
        <v>27.92</v>
      </c>
      <c r="E293" s="12" t="s">
        <v>21</v>
      </c>
      <c r="F293" s="12" t="s">
        <v>20</v>
      </c>
      <c r="G293" s="12" t="s">
        <v>26</v>
      </c>
      <c r="H293" s="12" t="s">
        <v>34</v>
      </c>
      <c r="I293" s="12">
        <v>7.0</v>
      </c>
      <c r="J293" s="12">
        <v>4.0</v>
      </c>
      <c r="K293" s="13">
        <v>45403.0</v>
      </c>
      <c r="L293" s="14">
        <v>0.5941845023148148</v>
      </c>
      <c r="M293" s="15">
        <f>VLOOKUP(F293, Time_of_Day_encodings[], 2, FALSE)</f>
        <v>2</v>
      </c>
      <c r="N293" s="16" t="str">
        <f>VLOOKUP(D293,Money_encodings[],2,TRUE)</f>
        <v>Fair</v>
      </c>
    </row>
    <row r="294">
      <c r="A294" s="5">
        <f t="shared" si="1"/>
        <v>293</v>
      </c>
      <c r="B294" s="6">
        <v>11.0</v>
      </c>
      <c r="C294" s="6" t="s">
        <v>14</v>
      </c>
      <c r="D294" s="6">
        <v>27.92</v>
      </c>
      <c r="E294" s="6" t="s">
        <v>21</v>
      </c>
      <c r="F294" s="6" t="s">
        <v>16</v>
      </c>
      <c r="G294" s="6" t="s">
        <v>28</v>
      </c>
      <c r="H294" s="6" t="s">
        <v>34</v>
      </c>
      <c r="I294" s="6">
        <v>1.0</v>
      </c>
      <c r="J294" s="6">
        <v>4.0</v>
      </c>
      <c r="K294" s="7">
        <v>45404.0</v>
      </c>
      <c r="L294" s="8">
        <v>0.464773287037037</v>
      </c>
      <c r="M294" s="9">
        <f>VLOOKUP(F294, Time_of_Day_encodings[], 2, FALSE)</f>
        <v>1</v>
      </c>
      <c r="N294" s="10" t="str">
        <f>VLOOKUP(D294,Money_encodings[],2,TRUE)</f>
        <v>Fair</v>
      </c>
    </row>
    <row r="295">
      <c r="A295" s="11">
        <f t="shared" si="1"/>
        <v>294</v>
      </c>
      <c r="B295" s="12">
        <v>11.0</v>
      </c>
      <c r="C295" s="12" t="s">
        <v>14</v>
      </c>
      <c r="D295" s="12">
        <v>32.82</v>
      </c>
      <c r="E295" s="12" t="s">
        <v>22</v>
      </c>
      <c r="F295" s="12" t="s">
        <v>16</v>
      </c>
      <c r="G295" s="12" t="s">
        <v>28</v>
      </c>
      <c r="H295" s="12" t="s">
        <v>34</v>
      </c>
      <c r="I295" s="12">
        <v>1.0</v>
      </c>
      <c r="J295" s="12">
        <v>4.0</v>
      </c>
      <c r="K295" s="13">
        <v>45404.0</v>
      </c>
      <c r="L295" s="14">
        <v>0.47878586805555556</v>
      </c>
      <c r="M295" s="15">
        <f>VLOOKUP(F295, Time_of_Day_encodings[], 2, FALSE)</f>
        <v>1</v>
      </c>
      <c r="N295" s="16" t="str">
        <f>VLOOKUP(D295,Money_encodings[],2,TRUE)</f>
        <v>Expensive</v>
      </c>
    </row>
    <row r="296">
      <c r="A296" s="5">
        <f t="shared" si="1"/>
        <v>295</v>
      </c>
      <c r="B296" s="6">
        <v>19.0</v>
      </c>
      <c r="C296" s="6" t="s">
        <v>14</v>
      </c>
      <c r="D296" s="6">
        <v>37.72</v>
      </c>
      <c r="E296" s="6" t="s">
        <v>15</v>
      </c>
      <c r="F296" s="6" t="s">
        <v>23</v>
      </c>
      <c r="G296" s="6" t="s">
        <v>28</v>
      </c>
      <c r="H296" s="6" t="s">
        <v>34</v>
      </c>
      <c r="I296" s="6">
        <v>1.0</v>
      </c>
      <c r="J296" s="6">
        <v>4.0</v>
      </c>
      <c r="K296" s="7">
        <v>45404.0</v>
      </c>
      <c r="L296" s="8">
        <v>0.8188050810185186</v>
      </c>
      <c r="M296" s="9">
        <f>VLOOKUP(F296, Time_of_Day_encodings[], 2, FALSE)</f>
        <v>3</v>
      </c>
      <c r="N296" s="10" t="str">
        <f>VLOOKUP(D296,Money_encodings[],2,TRUE)</f>
        <v>Very Expensive</v>
      </c>
    </row>
    <row r="297">
      <c r="A297" s="11">
        <f t="shared" si="1"/>
        <v>296</v>
      </c>
      <c r="B297" s="12">
        <v>14.0</v>
      </c>
      <c r="C297" s="12" t="s">
        <v>14</v>
      </c>
      <c r="D297" s="12">
        <v>37.72</v>
      </c>
      <c r="E297" s="12" t="s">
        <v>32</v>
      </c>
      <c r="F297" s="12" t="s">
        <v>20</v>
      </c>
      <c r="G297" s="12" t="s">
        <v>30</v>
      </c>
      <c r="H297" s="12" t="s">
        <v>34</v>
      </c>
      <c r="I297" s="12">
        <v>2.0</v>
      </c>
      <c r="J297" s="12">
        <v>4.0</v>
      </c>
      <c r="K297" s="13">
        <v>45405.0</v>
      </c>
      <c r="L297" s="14">
        <v>0.5990277199074074</v>
      </c>
      <c r="M297" s="15">
        <f>VLOOKUP(F297, Time_of_Day_encodings[], 2, FALSE)</f>
        <v>2</v>
      </c>
      <c r="N297" s="16" t="str">
        <f>VLOOKUP(D297,Money_encodings[],2,TRUE)</f>
        <v>Very Expensive</v>
      </c>
    </row>
    <row r="298">
      <c r="A298" s="5">
        <f t="shared" si="1"/>
        <v>297</v>
      </c>
      <c r="B298" s="6">
        <v>14.0</v>
      </c>
      <c r="C298" s="6" t="s">
        <v>14</v>
      </c>
      <c r="D298" s="6">
        <v>32.82</v>
      </c>
      <c r="E298" s="6" t="s">
        <v>22</v>
      </c>
      <c r="F298" s="6" t="s">
        <v>20</v>
      </c>
      <c r="G298" s="6" t="s">
        <v>30</v>
      </c>
      <c r="H298" s="6" t="s">
        <v>34</v>
      </c>
      <c r="I298" s="6">
        <v>2.0</v>
      </c>
      <c r="J298" s="6">
        <v>4.0</v>
      </c>
      <c r="K298" s="7">
        <v>45405.0</v>
      </c>
      <c r="L298" s="8">
        <v>0.5999206481481482</v>
      </c>
      <c r="M298" s="9">
        <f>VLOOKUP(F298, Time_of_Day_encodings[], 2, FALSE)</f>
        <v>2</v>
      </c>
      <c r="N298" s="10" t="str">
        <f>VLOOKUP(D298,Money_encodings[],2,TRUE)</f>
        <v>Expensive</v>
      </c>
    </row>
    <row r="299">
      <c r="A299" s="11">
        <f t="shared" si="1"/>
        <v>298</v>
      </c>
      <c r="B299" s="12">
        <v>14.0</v>
      </c>
      <c r="C299" s="12" t="s">
        <v>14</v>
      </c>
      <c r="D299" s="12">
        <v>37.72</v>
      </c>
      <c r="E299" s="12" t="s">
        <v>32</v>
      </c>
      <c r="F299" s="12" t="s">
        <v>20</v>
      </c>
      <c r="G299" s="12" t="s">
        <v>30</v>
      </c>
      <c r="H299" s="12" t="s">
        <v>34</v>
      </c>
      <c r="I299" s="12">
        <v>2.0</v>
      </c>
      <c r="J299" s="12">
        <v>4.0</v>
      </c>
      <c r="K299" s="13">
        <v>45405.0</v>
      </c>
      <c r="L299" s="14">
        <v>0.6006656828703704</v>
      </c>
      <c r="M299" s="15">
        <f>VLOOKUP(F299, Time_of_Day_encodings[], 2, FALSE)</f>
        <v>2</v>
      </c>
      <c r="N299" s="16" t="str">
        <f>VLOOKUP(D299,Money_encodings[],2,TRUE)</f>
        <v>Very Expensive</v>
      </c>
    </row>
    <row r="300">
      <c r="A300" s="5">
        <f t="shared" si="1"/>
        <v>299</v>
      </c>
      <c r="B300" s="6">
        <v>19.0</v>
      </c>
      <c r="C300" s="6" t="s">
        <v>14</v>
      </c>
      <c r="D300" s="6">
        <v>32.82</v>
      </c>
      <c r="E300" s="6" t="s">
        <v>22</v>
      </c>
      <c r="F300" s="6" t="s">
        <v>23</v>
      </c>
      <c r="G300" s="6" t="s">
        <v>30</v>
      </c>
      <c r="H300" s="6" t="s">
        <v>34</v>
      </c>
      <c r="I300" s="6">
        <v>2.0</v>
      </c>
      <c r="J300" s="6">
        <v>4.0</v>
      </c>
      <c r="K300" s="7">
        <v>45405.0</v>
      </c>
      <c r="L300" s="8">
        <v>0.8211546875</v>
      </c>
      <c r="M300" s="9">
        <f>VLOOKUP(F300, Time_of_Day_encodings[], 2, FALSE)</f>
        <v>3</v>
      </c>
      <c r="N300" s="10" t="str">
        <f>VLOOKUP(D300,Money_encodings[],2,TRUE)</f>
        <v>Expensive</v>
      </c>
    </row>
    <row r="301">
      <c r="A301" s="11">
        <f t="shared" si="1"/>
        <v>300</v>
      </c>
      <c r="B301" s="12">
        <v>19.0</v>
      </c>
      <c r="C301" s="12" t="s">
        <v>14</v>
      </c>
      <c r="D301" s="12">
        <v>32.82</v>
      </c>
      <c r="E301" s="12" t="s">
        <v>22</v>
      </c>
      <c r="F301" s="12" t="s">
        <v>23</v>
      </c>
      <c r="G301" s="12" t="s">
        <v>30</v>
      </c>
      <c r="H301" s="12" t="s">
        <v>34</v>
      </c>
      <c r="I301" s="12">
        <v>2.0</v>
      </c>
      <c r="J301" s="12">
        <v>4.0</v>
      </c>
      <c r="K301" s="13">
        <v>45405.0</v>
      </c>
      <c r="L301" s="14">
        <v>0.821831412037037</v>
      </c>
      <c r="M301" s="15">
        <f>VLOOKUP(F301, Time_of_Day_encodings[], 2, FALSE)</f>
        <v>3</v>
      </c>
      <c r="N301" s="16" t="str">
        <f>VLOOKUP(D301,Money_encodings[],2,TRUE)</f>
        <v>Expensive</v>
      </c>
    </row>
    <row r="302">
      <c r="A302" s="5">
        <f t="shared" si="1"/>
        <v>301</v>
      </c>
      <c r="B302" s="6">
        <v>10.0</v>
      </c>
      <c r="C302" s="6" t="s">
        <v>14</v>
      </c>
      <c r="D302" s="6">
        <v>37.72</v>
      </c>
      <c r="E302" s="6" t="s">
        <v>15</v>
      </c>
      <c r="F302" s="6" t="s">
        <v>16</v>
      </c>
      <c r="G302" s="6" t="s">
        <v>31</v>
      </c>
      <c r="H302" s="6" t="s">
        <v>34</v>
      </c>
      <c r="I302" s="6">
        <v>3.0</v>
      </c>
      <c r="J302" s="6">
        <v>4.0</v>
      </c>
      <c r="K302" s="7">
        <v>45406.0</v>
      </c>
      <c r="L302" s="8">
        <v>0.4303049305555555</v>
      </c>
      <c r="M302" s="9">
        <f>VLOOKUP(F302, Time_of_Day_encodings[], 2, FALSE)</f>
        <v>1</v>
      </c>
      <c r="N302" s="10" t="str">
        <f>VLOOKUP(D302,Money_encodings[],2,TRUE)</f>
        <v>Very Expensive</v>
      </c>
    </row>
    <row r="303">
      <c r="A303" s="11">
        <f t="shared" si="1"/>
        <v>302</v>
      </c>
      <c r="B303" s="12">
        <v>10.0</v>
      </c>
      <c r="C303" s="12" t="s">
        <v>14</v>
      </c>
      <c r="D303" s="12">
        <v>32.82</v>
      </c>
      <c r="E303" s="12" t="s">
        <v>22</v>
      </c>
      <c r="F303" s="12" t="s">
        <v>16</v>
      </c>
      <c r="G303" s="12" t="s">
        <v>31</v>
      </c>
      <c r="H303" s="12" t="s">
        <v>34</v>
      </c>
      <c r="I303" s="12">
        <v>3.0</v>
      </c>
      <c r="J303" s="12">
        <v>4.0</v>
      </c>
      <c r="K303" s="13">
        <v>45406.0</v>
      </c>
      <c r="L303" s="14">
        <v>0.4315658217592592</v>
      </c>
      <c r="M303" s="15">
        <f>VLOOKUP(F303, Time_of_Day_encodings[], 2, FALSE)</f>
        <v>1</v>
      </c>
      <c r="N303" s="16" t="str">
        <f>VLOOKUP(D303,Money_encodings[],2,TRUE)</f>
        <v>Expensive</v>
      </c>
    </row>
    <row r="304">
      <c r="A304" s="5">
        <f t="shared" si="1"/>
        <v>303</v>
      </c>
      <c r="B304" s="6">
        <v>11.0</v>
      </c>
      <c r="C304" s="6" t="s">
        <v>14</v>
      </c>
      <c r="D304" s="6">
        <v>32.82</v>
      </c>
      <c r="E304" s="6" t="s">
        <v>22</v>
      </c>
      <c r="F304" s="6" t="s">
        <v>16</v>
      </c>
      <c r="G304" s="6" t="s">
        <v>31</v>
      </c>
      <c r="H304" s="6" t="s">
        <v>34</v>
      </c>
      <c r="I304" s="6">
        <v>3.0</v>
      </c>
      <c r="J304" s="6">
        <v>4.0</v>
      </c>
      <c r="K304" s="7">
        <v>45406.0</v>
      </c>
      <c r="L304" s="8">
        <v>0.4748391435185185</v>
      </c>
      <c r="M304" s="9">
        <f>VLOOKUP(F304, Time_of_Day_encodings[], 2, FALSE)</f>
        <v>1</v>
      </c>
      <c r="N304" s="10" t="str">
        <f>VLOOKUP(D304,Money_encodings[],2,TRUE)</f>
        <v>Expensive</v>
      </c>
    </row>
    <row r="305">
      <c r="A305" s="11">
        <f t="shared" si="1"/>
        <v>304</v>
      </c>
      <c r="B305" s="12">
        <v>11.0</v>
      </c>
      <c r="C305" s="12" t="s">
        <v>14</v>
      </c>
      <c r="D305" s="12">
        <v>32.82</v>
      </c>
      <c r="E305" s="12" t="s">
        <v>22</v>
      </c>
      <c r="F305" s="12" t="s">
        <v>16</v>
      </c>
      <c r="G305" s="12" t="s">
        <v>31</v>
      </c>
      <c r="H305" s="12" t="s">
        <v>34</v>
      </c>
      <c r="I305" s="12">
        <v>3.0</v>
      </c>
      <c r="J305" s="12">
        <v>4.0</v>
      </c>
      <c r="K305" s="13">
        <v>45406.0</v>
      </c>
      <c r="L305" s="14">
        <v>0.4815549421296296</v>
      </c>
      <c r="M305" s="15">
        <f>VLOOKUP(F305, Time_of_Day_encodings[], 2, FALSE)</f>
        <v>1</v>
      </c>
      <c r="N305" s="16" t="str">
        <f>VLOOKUP(D305,Money_encodings[],2,TRUE)</f>
        <v>Expensive</v>
      </c>
    </row>
    <row r="306">
      <c r="A306" s="5">
        <f t="shared" si="1"/>
        <v>305</v>
      </c>
      <c r="B306" s="6">
        <v>12.0</v>
      </c>
      <c r="C306" s="6" t="s">
        <v>14</v>
      </c>
      <c r="D306" s="6">
        <v>32.82</v>
      </c>
      <c r="E306" s="6" t="s">
        <v>22</v>
      </c>
      <c r="F306" s="6" t="s">
        <v>20</v>
      </c>
      <c r="G306" s="6" t="s">
        <v>31</v>
      </c>
      <c r="H306" s="6" t="s">
        <v>34</v>
      </c>
      <c r="I306" s="6">
        <v>3.0</v>
      </c>
      <c r="J306" s="6">
        <v>4.0</v>
      </c>
      <c r="K306" s="7">
        <v>45406.0</v>
      </c>
      <c r="L306" s="8">
        <v>0.5271909490740742</v>
      </c>
      <c r="M306" s="9">
        <f>VLOOKUP(F306, Time_of_Day_encodings[], 2, FALSE)</f>
        <v>2</v>
      </c>
      <c r="N306" s="10" t="str">
        <f>VLOOKUP(D306,Money_encodings[],2,TRUE)</f>
        <v>Expensive</v>
      </c>
    </row>
    <row r="307">
      <c r="A307" s="11">
        <f t="shared" si="1"/>
        <v>306</v>
      </c>
      <c r="B307" s="12">
        <v>16.0</v>
      </c>
      <c r="C307" s="12" t="s">
        <v>14</v>
      </c>
      <c r="D307" s="12">
        <v>32.82</v>
      </c>
      <c r="E307" s="12" t="s">
        <v>22</v>
      </c>
      <c r="F307" s="12" t="s">
        <v>20</v>
      </c>
      <c r="G307" s="12" t="s">
        <v>31</v>
      </c>
      <c r="H307" s="12" t="s">
        <v>34</v>
      </c>
      <c r="I307" s="12">
        <v>3.0</v>
      </c>
      <c r="J307" s="12">
        <v>4.0</v>
      </c>
      <c r="K307" s="13">
        <v>45406.0</v>
      </c>
      <c r="L307" s="14">
        <v>0.6938359143518519</v>
      </c>
      <c r="M307" s="15">
        <f>VLOOKUP(F307, Time_of_Day_encodings[], 2, FALSE)</f>
        <v>2</v>
      </c>
      <c r="N307" s="16" t="str">
        <f>VLOOKUP(D307,Money_encodings[],2,TRUE)</f>
        <v>Expensive</v>
      </c>
    </row>
    <row r="308">
      <c r="A308" s="5">
        <f t="shared" si="1"/>
        <v>307</v>
      </c>
      <c r="B308" s="6">
        <v>19.0</v>
      </c>
      <c r="C308" s="6" t="s">
        <v>14</v>
      </c>
      <c r="D308" s="6">
        <v>32.82</v>
      </c>
      <c r="E308" s="6" t="s">
        <v>22</v>
      </c>
      <c r="F308" s="6" t="s">
        <v>23</v>
      </c>
      <c r="G308" s="6" t="s">
        <v>31</v>
      </c>
      <c r="H308" s="6" t="s">
        <v>34</v>
      </c>
      <c r="I308" s="6">
        <v>3.0</v>
      </c>
      <c r="J308" s="6">
        <v>4.0</v>
      </c>
      <c r="K308" s="7">
        <v>45406.0</v>
      </c>
      <c r="L308" s="8">
        <v>0.8193285069444444</v>
      </c>
      <c r="M308" s="9">
        <f>VLOOKUP(F308, Time_of_Day_encodings[], 2, FALSE)</f>
        <v>3</v>
      </c>
      <c r="N308" s="10" t="str">
        <f>VLOOKUP(D308,Money_encodings[],2,TRUE)</f>
        <v>Expensive</v>
      </c>
    </row>
    <row r="309">
      <c r="A309" s="11">
        <f t="shared" si="1"/>
        <v>308</v>
      </c>
      <c r="B309" s="12">
        <v>19.0</v>
      </c>
      <c r="C309" s="12" t="s">
        <v>14</v>
      </c>
      <c r="D309" s="12">
        <v>37.72</v>
      </c>
      <c r="E309" s="12" t="s">
        <v>32</v>
      </c>
      <c r="F309" s="12" t="s">
        <v>23</v>
      </c>
      <c r="G309" s="12" t="s">
        <v>31</v>
      </c>
      <c r="H309" s="12" t="s">
        <v>34</v>
      </c>
      <c r="I309" s="12">
        <v>3.0</v>
      </c>
      <c r="J309" s="12">
        <v>4.0</v>
      </c>
      <c r="K309" s="13">
        <v>45406.0</v>
      </c>
      <c r="L309" s="14">
        <v>0.8200698032407407</v>
      </c>
      <c r="M309" s="15">
        <f>VLOOKUP(F309, Time_of_Day_encodings[], 2, FALSE)</f>
        <v>3</v>
      </c>
      <c r="N309" s="16" t="str">
        <f>VLOOKUP(D309,Money_encodings[],2,TRUE)</f>
        <v>Very Expensive</v>
      </c>
    </row>
    <row r="310">
      <c r="A310" s="5">
        <f t="shared" si="1"/>
        <v>309</v>
      </c>
      <c r="B310" s="6">
        <v>10.0</v>
      </c>
      <c r="C310" s="6" t="s">
        <v>14</v>
      </c>
      <c r="D310" s="6">
        <v>27.92</v>
      </c>
      <c r="E310" s="6" t="s">
        <v>21</v>
      </c>
      <c r="F310" s="6" t="s">
        <v>16</v>
      </c>
      <c r="G310" s="6" t="s">
        <v>33</v>
      </c>
      <c r="H310" s="6" t="s">
        <v>34</v>
      </c>
      <c r="I310" s="6">
        <v>4.0</v>
      </c>
      <c r="J310" s="6">
        <v>4.0</v>
      </c>
      <c r="K310" s="7">
        <v>45407.0</v>
      </c>
      <c r="L310" s="8">
        <v>0.44870436342592596</v>
      </c>
      <c r="M310" s="9">
        <f>VLOOKUP(F310, Time_of_Day_encodings[], 2, FALSE)</f>
        <v>1</v>
      </c>
      <c r="N310" s="10" t="str">
        <f>VLOOKUP(D310,Money_encodings[],2,TRUE)</f>
        <v>Fair</v>
      </c>
    </row>
    <row r="311">
      <c r="A311" s="11">
        <f t="shared" si="1"/>
        <v>310</v>
      </c>
      <c r="B311" s="12">
        <v>15.0</v>
      </c>
      <c r="C311" s="12" t="s">
        <v>14</v>
      </c>
      <c r="D311" s="12">
        <v>37.72</v>
      </c>
      <c r="E311" s="12" t="s">
        <v>15</v>
      </c>
      <c r="F311" s="12" t="s">
        <v>20</v>
      </c>
      <c r="G311" s="12" t="s">
        <v>33</v>
      </c>
      <c r="H311" s="12" t="s">
        <v>34</v>
      </c>
      <c r="I311" s="12">
        <v>4.0</v>
      </c>
      <c r="J311" s="12">
        <v>4.0</v>
      </c>
      <c r="K311" s="13">
        <v>45407.0</v>
      </c>
      <c r="L311" s="14">
        <v>0.6378121643518518</v>
      </c>
      <c r="M311" s="15">
        <f>VLOOKUP(F311, Time_of_Day_encodings[], 2, FALSE)</f>
        <v>2</v>
      </c>
      <c r="N311" s="16" t="str">
        <f>VLOOKUP(D311,Money_encodings[],2,TRUE)</f>
        <v>Very Expensive</v>
      </c>
    </row>
    <row r="312">
      <c r="A312" s="5">
        <f t="shared" si="1"/>
        <v>311</v>
      </c>
      <c r="B312" s="6">
        <v>17.0</v>
      </c>
      <c r="C312" s="6" t="s">
        <v>14</v>
      </c>
      <c r="D312" s="6">
        <v>27.92</v>
      </c>
      <c r="E312" s="6" t="s">
        <v>21</v>
      </c>
      <c r="F312" s="6" t="s">
        <v>23</v>
      </c>
      <c r="G312" s="6" t="s">
        <v>33</v>
      </c>
      <c r="H312" s="6" t="s">
        <v>34</v>
      </c>
      <c r="I312" s="6">
        <v>4.0</v>
      </c>
      <c r="J312" s="6">
        <v>4.0</v>
      </c>
      <c r="K312" s="7">
        <v>45407.0</v>
      </c>
      <c r="L312" s="8">
        <v>0.715087199074074</v>
      </c>
      <c r="M312" s="9">
        <f>VLOOKUP(F312, Time_of_Day_encodings[], 2, FALSE)</f>
        <v>3</v>
      </c>
      <c r="N312" s="10" t="str">
        <f>VLOOKUP(D312,Money_encodings[],2,TRUE)</f>
        <v>Fair</v>
      </c>
    </row>
    <row r="313">
      <c r="A313" s="11">
        <f t="shared" si="1"/>
        <v>312</v>
      </c>
      <c r="B313" s="12">
        <v>17.0</v>
      </c>
      <c r="C313" s="12" t="s">
        <v>14</v>
      </c>
      <c r="D313" s="12">
        <v>27.92</v>
      </c>
      <c r="E313" s="12" t="s">
        <v>21</v>
      </c>
      <c r="F313" s="12" t="s">
        <v>23</v>
      </c>
      <c r="G313" s="12" t="s">
        <v>33</v>
      </c>
      <c r="H313" s="12" t="s">
        <v>34</v>
      </c>
      <c r="I313" s="12">
        <v>4.0</v>
      </c>
      <c r="J313" s="12">
        <v>4.0</v>
      </c>
      <c r="K313" s="13">
        <v>45407.0</v>
      </c>
      <c r="L313" s="14">
        <v>0.7158466782407408</v>
      </c>
      <c r="M313" s="15">
        <f>VLOOKUP(F313, Time_of_Day_encodings[], 2, FALSE)</f>
        <v>3</v>
      </c>
      <c r="N313" s="16" t="str">
        <f>VLOOKUP(D313,Money_encodings[],2,TRUE)</f>
        <v>Fair</v>
      </c>
    </row>
    <row r="314">
      <c r="A314" s="5">
        <f t="shared" si="1"/>
        <v>313</v>
      </c>
      <c r="B314" s="6">
        <v>10.0</v>
      </c>
      <c r="C314" s="6" t="s">
        <v>14</v>
      </c>
      <c r="D314" s="6">
        <v>37.72</v>
      </c>
      <c r="E314" s="6" t="s">
        <v>15</v>
      </c>
      <c r="F314" s="6" t="s">
        <v>16</v>
      </c>
      <c r="G314" s="6" t="s">
        <v>17</v>
      </c>
      <c r="H314" s="6" t="s">
        <v>34</v>
      </c>
      <c r="I314" s="6">
        <v>5.0</v>
      </c>
      <c r="J314" s="6">
        <v>4.0</v>
      </c>
      <c r="K314" s="7">
        <v>45408.0</v>
      </c>
      <c r="L314" s="8">
        <v>0.4255858564814815</v>
      </c>
      <c r="M314" s="9">
        <f>VLOOKUP(F314, Time_of_Day_encodings[], 2, FALSE)</f>
        <v>1</v>
      </c>
      <c r="N314" s="10" t="str">
        <f>VLOOKUP(D314,Money_encodings[],2,TRUE)</f>
        <v>Very Expensive</v>
      </c>
    </row>
    <row r="315">
      <c r="A315" s="11">
        <f t="shared" si="1"/>
        <v>314</v>
      </c>
      <c r="B315" s="12">
        <v>12.0</v>
      </c>
      <c r="C315" s="12" t="s">
        <v>14</v>
      </c>
      <c r="D315" s="12">
        <v>37.72</v>
      </c>
      <c r="E315" s="12" t="s">
        <v>15</v>
      </c>
      <c r="F315" s="12" t="s">
        <v>20</v>
      </c>
      <c r="G315" s="12" t="s">
        <v>17</v>
      </c>
      <c r="H315" s="12" t="s">
        <v>34</v>
      </c>
      <c r="I315" s="12">
        <v>5.0</v>
      </c>
      <c r="J315" s="12">
        <v>4.0</v>
      </c>
      <c r="K315" s="13">
        <v>45408.0</v>
      </c>
      <c r="L315" s="14">
        <v>0.5010483796296297</v>
      </c>
      <c r="M315" s="15">
        <f>VLOOKUP(F315, Time_of_Day_encodings[], 2, FALSE)</f>
        <v>2</v>
      </c>
      <c r="N315" s="16" t="str">
        <f>VLOOKUP(D315,Money_encodings[],2,TRUE)</f>
        <v>Very Expensive</v>
      </c>
    </row>
    <row r="316">
      <c r="A316" s="5">
        <f t="shared" si="1"/>
        <v>315</v>
      </c>
      <c r="B316" s="6">
        <v>13.0</v>
      </c>
      <c r="C316" s="6" t="s">
        <v>14</v>
      </c>
      <c r="D316" s="6">
        <v>37.72</v>
      </c>
      <c r="E316" s="6" t="s">
        <v>32</v>
      </c>
      <c r="F316" s="6" t="s">
        <v>20</v>
      </c>
      <c r="G316" s="6" t="s">
        <v>17</v>
      </c>
      <c r="H316" s="6" t="s">
        <v>34</v>
      </c>
      <c r="I316" s="6">
        <v>5.0</v>
      </c>
      <c r="J316" s="6">
        <v>4.0</v>
      </c>
      <c r="K316" s="7">
        <v>45408.0</v>
      </c>
      <c r="L316" s="8">
        <v>0.5635219560185185</v>
      </c>
      <c r="M316" s="9">
        <f>VLOOKUP(F316, Time_of_Day_encodings[], 2, FALSE)</f>
        <v>2</v>
      </c>
      <c r="N316" s="10" t="str">
        <f>VLOOKUP(D316,Money_encodings[],2,TRUE)</f>
        <v>Very Expensive</v>
      </c>
    </row>
    <row r="317">
      <c r="A317" s="11">
        <f t="shared" si="1"/>
        <v>316</v>
      </c>
      <c r="B317" s="12">
        <v>15.0</v>
      </c>
      <c r="C317" s="12" t="s">
        <v>14</v>
      </c>
      <c r="D317" s="12">
        <v>27.92</v>
      </c>
      <c r="E317" s="12" t="s">
        <v>21</v>
      </c>
      <c r="F317" s="12" t="s">
        <v>20</v>
      </c>
      <c r="G317" s="12" t="s">
        <v>17</v>
      </c>
      <c r="H317" s="12" t="s">
        <v>34</v>
      </c>
      <c r="I317" s="12">
        <v>5.0</v>
      </c>
      <c r="J317" s="12">
        <v>4.0</v>
      </c>
      <c r="K317" s="13">
        <v>45408.0</v>
      </c>
      <c r="L317" s="14">
        <v>0.6476318287037037</v>
      </c>
      <c r="M317" s="15">
        <f>VLOOKUP(F317, Time_of_Day_encodings[], 2, FALSE)</f>
        <v>2</v>
      </c>
      <c r="N317" s="16" t="str">
        <f>VLOOKUP(D317,Money_encodings[],2,TRUE)</f>
        <v>Fair</v>
      </c>
    </row>
    <row r="318">
      <c r="A318" s="5">
        <f t="shared" si="1"/>
        <v>317</v>
      </c>
      <c r="B318" s="6">
        <v>15.0</v>
      </c>
      <c r="C318" s="6" t="s">
        <v>14</v>
      </c>
      <c r="D318" s="6">
        <v>27.92</v>
      </c>
      <c r="E318" s="6" t="s">
        <v>21</v>
      </c>
      <c r="F318" s="6" t="s">
        <v>20</v>
      </c>
      <c r="G318" s="6" t="s">
        <v>17</v>
      </c>
      <c r="H318" s="6" t="s">
        <v>34</v>
      </c>
      <c r="I318" s="6">
        <v>5.0</v>
      </c>
      <c r="J318" s="6">
        <v>4.0</v>
      </c>
      <c r="K318" s="7">
        <v>45408.0</v>
      </c>
      <c r="L318" s="8">
        <v>0.6483001388888888</v>
      </c>
      <c r="M318" s="9">
        <f>VLOOKUP(F318, Time_of_Day_encodings[], 2, FALSE)</f>
        <v>2</v>
      </c>
      <c r="N318" s="10" t="str">
        <f>VLOOKUP(D318,Money_encodings[],2,TRUE)</f>
        <v>Fair</v>
      </c>
    </row>
    <row r="319">
      <c r="A319" s="11">
        <f t="shared" si="1"/>
        <v>318</v>
      </c>
      <c r="B319" s="12">
        <v>16.0</v>
      </c>
      <c r="C319" s="12" t="s">
        <v>14</v>
      </c>
      <c r="D319" s="12">
        <v>27.92</v>
      </c>
      <c r="E319" s="12" t="s">
        <v>27</v>
      </c>
      <c r="F319" s="12" t="s">
        <v>20</v>
      </c>
      <c r="G319" s="12" t="s">
        <v>17</v>
      </c>
      <c r="H319" s="12" t="s">
        <v>34</v>
      </c>
      <c r="I319" s="12">
        <v>5.0</v>
      </c>
      <c r="J319" s="12">
        <v>4.0</v>
      </c>
      <c r="K319" s="13">
        <v>45408.0</v>
      </c>
      <c r="L319" s="14">
        <v>0.682945763888889</v>
      </c>
      <c r="M319" s="15">
        <f>VLOOKUP(F319, Time_of_Day_encodings[], 2, FALSE)</f>
        <v>2</v>
      </c>
      <c r="N319" s="16" t="str">
        <f>VLOOKUP(D319,Money_encodings[],2,TRUE)</f>
        <v>Fair</v>
      </c>
    </row>
    <row r="320">
      <c r="A320" s="5">
        <f t="shared" si="1"/>
        <v>319</v>
      </c>
      <c r="B320" s="6">
        <v>16.0</v>
      </c>
      <c r="C320" s="6" t="s">
        <v>14</v>
      </c>
      <c r="D320" s="6">
        <v>27.92</v>
      </c>
      <c r="E320" s="6" t="s">
        <v>21</v>
      </c>
      <c r="F320" s="6" t="s">
        <v>20</v>
      </c>
      <c r="G320" s="6" t="s">
        <v>17</v>
      </c>
      <c r="H320" s="6" t="s">
        <v>34</v>
      </c>
      <c r="I320" s="6">
        <v>5.0</v>
      </c>
      <c r="J320" s="6">
        <v>4.0</v>
      </c>
      <c r="K320" s="7">
        <v>45408.0</v>
      </c>
      <c r="L320" s="8">
        <v>0.6837245370370371</v>
      </c>
      <c r="M320" s="9">
        <f>VLOOKUP(F320, Time_of_Day_encodings[], 2, FALSE)</f>
        <v>2</v>
      </c>
      <c r="N320" s="10" t="str">
        <f>VLOOKUP(D320,Money_encodings[],2,TRUE)</f>
        <v>Fair</v>
      </c>
    </row>
    <row r="321">
      <c r="A321" s="11">
        <f t="shared" si="1"/>
        <v>320</v>
      </c>
      <c r="B321" s="12">
        <v>19.0</v>
      </c>
      <c r="C321" s="12" t="s">
        <v>14</v>
      </c>
      <c r="D321" s="12">
        <v>37.72</v>
      </c>
      <c r="E321" s="12" t="s">
        <v>19</v>
      </c>
      <c r="F321" s="12" t="s">
        <v>23</v>
      </c>
      <c r="G321" s="12" t="s">
        <v>17</v>
      </c>
      <c r="H321" s="12" t="s">
        <v>34</v>
      </c>
      <c r="I321" s="12">
        <v>5.0</v>
      </c>
      <c r="J321" s="12">
        <v>4.0</v>
      </c>
      <c r="K321" s="13">
        <v>45408.0</v>
      </c>
      <c r="L321" s="14">
        <v>0.8139712037037037</v>
      </c>
      <c r="M321" s="15">
        <f>VLOOKUP(F321, Time_of_Day_encodings[], 2, FALSE)</f>
        <v>3</v>
      </c>
      <c r="N321" s="16" t="str">
        <f>VLOOKUP(D321,Money_encodings[],2,TRUE)</f>
        <v>Very Expensive</v>
      </c>
    </row>
    <row r="322">
      <c r="A322" s="5">
        <f t="shared" si="1"/>
        <v>321</v>
      </c>
      <c r="B322" s="6">
        <v>19.0</v>
      </c>
      <c r="C322" s="6" t="s">
        <v>14</v>
      </c>
      <c r="D322" s="6">
        <v>37.72</v>
      </c>
      <c r="E322" s="6" t="s">
        <v>24</v>
      </c>
      <c r="F322" s="6" t="s">
        <v>23</v>
      </c>
      <c r="G322" s="6" t="s">
        <v>17</v>
      </c>
      <c r="H322" s="6" t="s">
        <v>34</v>
      </c>
      <c r="I322" s="6">
        <v>5.0</v>
      </c>
      <c r="J322" s="6">
        <v>4.0</v>
      </c>
      <c r="K322" s="7">
        <v>45408.0</v>
      </c>
      <c r="L322" s="8">
        <v>0.8149331018518519</v>
      </c>
      <c r="M322" s="9">
        <f>VLOOKUP(F322, Time_of_Day_encodings[], 2, FALSE)</f>
        <v>3</v>
      </c>
      <c r="N322" s="10" t="str">
        <f>VLOOKUP(D322,Money_encodings[],2,TRUE)</f>
        <v>Very Expensive</v>
      </c>
    </row>
    <row r="323">
      <c r="A323" s="11">
        <f t="shared" si="1"/>
        <v>322</v>
      </c>
      <c r="B323" s="12">
        <v>15.0</v>
      </c>
      <c r="C323" s="12" t="s">
        <v>14</v>
      </c>
      <c r="D323" s="12">
        <v>37.72</v>
      </c>
      <c r="E323" s="12" t="s">
        <v>32</v>
      </c>
      <c r="F323" s="12" t="s">
        <v>20</v>
      </c>
      <c r="G323" s="12" t="s">
        <v>25</v>
      </c>
      <c r="H323" s="12" t="s">
        <v>34</v>
      </c>
      <c r="I323" s="12">
        <v>6.0</v>
      </c>
      <c r="J323" s="12">
        <v>4.0</v>
      </c>
      <c r="K323" s="13">
        <v>45409.0</v>
      </c>
      <c r="L323" s="14">
        <v>0.6437578703703704</v>
      </c>
      <c r="M323" s="15">
        <f>VLOOKUP(F323, Time_of_Day_encodings[], 2, FALSE)</f>
        <v>2</v>
      </c>
      <c r="N323" s="16" t="str">
        <f>VLOOKUP(D323,Money_encodings[],2,TRUE)</f>
        <v>Very Expensive</v>
      </c>
    </row>
    <row r="324">
      <c r="A324" s="5">
        <f t="shared" si="1"/>
        <v>323</v>
      </c>
      <c r="B324" s="6">
        <v>10.0</v>
      </c>
      <c r="C324" s="6" t="s">
        <v>14</v>
      </c>
      <c r="D324" s="6">
        <v>37.72</v>
      </c>
      <c r="E324" s="6" t="s">
        <v>15</v>
      </c>
      <c r="F324" s="6" t="s">
        <v>16</v>
      </c>
      <c r="G324" s="6" t="s">
        <v>26</v>
      </c>
      <c r="H324" s="6" t="s">
        <v>34</v>
      </c>
      <c r="I324" s="6">
        <v>7.0</v>
      </c>
      <c r="J324" s="6">
        <v>4.0</v>
      </c>
      <c r="K324" s="7">
        <v>45410.0</v>
      </c>
      <c r="L324" s="8">
        <v>0.43949628472222224</v>
      </c>
      <c r="M324" s="9">
        <f>VLOOKUP(F324, Time_of_Day_encodings[], 2, FALSE)</f>
        <v>1</v>
      </c>
      <c r="N324" s="10" t="str">
        <f>VLOOKUP(D324,Money_encodings[],2,TRUE)</f>
        <v>Very Expensive</v>
      </c>
    </row>
    <row r="325">
      <c r="A325" s="11">
        <f t="shared" si="1"/>
        <v>324</v>
      </c>
      <c r="B325" s="12">
        <v>12.0</v>
      </c>
      <c r="C325" s="12" t="s">
        <v>14</v>
      </c>
      <c r="D325" s="12">
        <v>37.72</v>
      </c>
      <c r="E325" s="12" t="s">
        <v>32</v>
      </c>
      <c r="F325" s="12" t="s">
        <v>20</v>
      </c>
      <c r="G325" s="12" t="s">
        <v>26</v>
      </c>
      <c r="H325" s="12" t="s">
        <v>34</v>
      </c>
      <c r="I325" s="12">
        <v>7.0</v>
      </c>
      <c r="J325" s="12">
        <v>4.0</v>
      </c>
      <c r="K325" s="13">
        <v>45410.0</v>
      </c>
      <c r="L325" s="14">
        <v>0.5209461689814815</v>
      </c>
      <c r="M325" s="15">
        <f>VLOOKUP(F325, Time_of_Day_encodings[], 2, FALSE)</f>
        <v>2</v>
      </c>
      <c r="N325" s="16" t="str">
        <f>VLOOKUP(D325,Money_encodings[],2,TRUE)</f>
        <v>Very Expensive</v>
      </c>
    </row>
    <row r="326">
      <c r="A326" s="5">
        <f t="shared" si="1"/>
        <v>325</v>
      </c>
      <c r="B326" s="6">
        <v>18.0</v>
      </c>
      <c r="C326" s="6" t="s">
        <v>14</v>
      </c>
      <c r="D326" s="6">
        <v>27.92</v>
      </c>
      <c r="E326" s="6" t="s">
        <v>21</v>
      </c>
      <c r="F326" s="6" t="s">
        <v>23</v>
      </c>
      <c r="G326" s="6" t="s">
        <v>26</v>
      </c>
      <c r="H326" s="6" t="s">
        <v>34</v>
      </c>
      <c r="I326" s="6">
        <v>7.0</v>
      </c>
      <c r="J326" s="6">
        <v>4.0</v>
      </c>
      <c r="K326" s="7">
        <v>45410.0</v>
      </c>
      <c r="L326" s="8">
        <v>0.7688452546296296</v>
      </c>
      <c r="M326" s="9">
        <f>VLOOKUP(F326, Time_of_Day_encodings[], 2, FALSE)</f>
        <v>3</v>
      </c>
      <c r="N326" s="10" t="str">
        <f>VLOOKUP(D326,Money_encodings[],2,TRUE)</f>
        <v>Fair</v>
      </c>
    </row>
    <row r="327">
      <c r="A327" s="11">
        <f t="shared" si="1"/>
        <v>326</v>
      </c>
      <c r="B327" s="12">
        <v>18.0</v>
      </c>
      <c r="C327" s="12" t="s">
        <v>14</v>
      </c>
      <c r="D327" s="12">
        <v>27.92</v>
      </c>
      <c r="E327" s="12" t="s">
        <v>21</v>
      </c>
      <c r="F327" s="12" t="s">
        <v>23</v>
      </c>
      <c r="G327" s="12" t="s">
        <v>26</v>
      </c>
      <c r="H327" s="12" t="s">
        <v>34</v>
      </c>
      <c r="I327" s="12">
        <v>7.0</v>
      </c>
      <c r="J327" s="12">
        <v>4.0</v>
      </c>
      <c r="K327" s="13">
        <v>45410.0</v>
      </c>
      <c r="L327" s="14">
        <v>0.7695765162037036</v>
      </c>
      <c r="M327" s="15">
        <f>VLOOKUP(F327, Time_of_Day_encodings[], 2, FALSE)</f>
        <v>3</v>
      </c>
      <c r="N327" s="16" t="str">
        <f>VLOOKUP(D327,Money_encodings[],2,TRUE)</f>
        <v>Fair</v>
      </c>
    </row>
    <row r="328">
      <c r="A328" s="5">
        <f t="shared" si="1"/>
        <v>327</v>
      </c>
      <c r="B328" s="6">
        <v>18.0</v>
      </c>
      <c r="C328" s="6" t="s">
        <v>14</v>
      </c>
      <c r="D328" s="6">
        <v>37.72</v>
      </c>
      <c r="E328" s="6" t="s">
        <v>15</v>
      </c>
      <c r="F328" s="6" t="s">
        <v>23</v>
      </c>
      <c r="G328" s="6" t="s">
        <v>26</v>
      </c>
      <c r="H328" s="6" t="s">
        <v>34</v>
      </c>
      <c r="I328" s="6">
        <v>7.0</v>
      </c>
      <c r="J328" s="6">
        <v>4.0</v>
      </c>
      <c r="K328" s="7">
        <v>45410.0</v>
      </c>
      <c r="L328" s="8">
        <v>0.7701663657407407</v>
      </c>
      <c r="M328" s="9">
        <f>VLOOKUP(F328, Time_of_Day_encodings[], 2, FALSE)</f>
        <v>3</v>
      </c>
      <c r="N328" s="10" t="str">
        <f>VLOOKUP(D328,Money_encodings[],2,TRUE)</f>
        <v>Very Expensive</v>
      </c>
    </row>
    <row r="329">
      <c r="A329" s="11">
        <f t="shared" si="1"/>
        <v>328</v>
      </c>
      <c r="B329" s="12">
        <v>11.0</v>
      </c>
      <c r="C329" s="12" t="s">
        <v>14</v>
      </c>
      <c r="D329" s="12">
        <v>27.92</v>
      </c>
      <c r="E329" s="12" t="s">
        <v>27</v>
      </c>
      <c r="F329" s="12" t="s">
        <v>16</v>
      </c>
      <c r="G329" s="12" t="s">
        <v>28</v>
      </c>
      <c r="H329" s="12" t="s">
        <v>34</v>
      </c>
      <c r="I329" s="12">
        <v>1.0</v>
      </c>
      <c r="J329" s="12">
        <v>4.0</v>
      </c>
      <c r="K329" s="13">
        <v>45411.0</v>
      </c>
      <c r="L329" s="14">
        <v>0.4767577662037037</v>
      </c>
      <c r="M329" s="15">
        <f>VLOOKUP(F329, Time_of_Day_encodings[], 2, FALSE)</f>
        <v>1</v>
      </c>
      <c r="N329" s="16" t="str">
        <f>VLOOKUP(D329,Money_encodings[],2,TRUE)</f>
        <v>Fair</v>
      </c>
    </row>
    <row r="330">
      <c r="A330" s="5">
        <f t="shared" si="1"/>
        <v>329</v>
      </c>
      <c r="B330" s="6">
        <v>13.0</v>
      </c>
      <c r="C330" s="6" t="s">
        <v>14</v>
      </c>
      <c r="D330" s="6">
        <v>27.92</v>
      </c>
      <c r="E330" s="6" t="s">
        <v>21</v>
      </c>
      <c r="F330" s="6" t="s">
        <v>20</v>
      </c>
      <c r="G330" s="6" t="s">
        <v>28</v>
      </c>
      <c r="H330" s="6" t="s">
        <v>34</v>
      </c>
      <c r="I330" s="6">
        <v>1.0</v>
      </c>
      <c r="J330" s="6">
        <v>4.0</v>
      </c>
      <c r="K330" s="7">
        <v>45411.0</v>
      </c>
      <c r="L330" s="8">
        <v>0.5610757986111111</v>
      </c>
      <c r="M330" s="9">
        <f>VLOOKUP(F330, Time_of_Day_encodings[], 2, FALSE)</f>
        <v>2</v>
      </c>
      <c r="N330" s="10" t="str">
        <f>VLOOKUP(D330,Money_encodings[],2,TRUE)</f>
        <v>Fair</v>
      </c>
    </row>
    <row r="331">
      <c r="A331" s="11">
        <f t="shared" si="1"/>
        <v>330</v>
      </c>
      <c r="B331" s="12">
        <v>13.0</v>
      </c>
      <c r="C331" s="12" t="s">
        <v>14</v>
      </c>
      <c r="D331" s="12">
        <v>27.92</v>
      </c>
      <c r="E331" s="12" t="s">
        <v>27</v>
      </c>
      <c r="F331" s="12" t="s">
        <v>20</v>
      </c>
      <c r="G331" s="12" t="s">
        <v>28</v>
      </c>
      <c r="H331" s="12" t="s">
        <v>34</v>
      </c>
      <c r="I331" s="12">
        <v>1.0</v>
      </c>
      <c r="J331" s="12">
        <v>4.0</v>
      </c>
      <c r="K331" s="13">
        <v>45411.0</v>
      </c>
      <c r="L331" s="14">
        <v>0.5617349421296296</v>
      </c>
      <c r="M331" s="15">
        <f>VLOOKUP(F331, Time_of_Day_encodings[], 2, FALSE)</f>
        <v>2</v>
      </c>
      <c r="N331" s="16" t="str">
        <f>VLOOKUP(D331,Money_encodings[],2,TRUE)</f>
        <v>Fair</v>
      </c>
    </row>
    <row r="332">
      <c r="A332" s="5">
        <f t="shared" si="1"/>
        <v>331</v>
      </c>
      <c r="B332" s="6">
        <v>13.0</v>
      </c>
      <c r="C332" s="6" t="s">
        <v>14</v>
      </c>
      <c r="D332" s="6">
        <v>27.92</v>
      </c>
      <c r="E332" s="6" t="s">
        <v>27</v>
      </c>
      <c r="F332" s="6" t="s">
        <v>20</v>
      </c>
      <c r="G332" s="6" t="s">
        <v>28</v>
      </c>
      <c r="H332" s="6" t="s">
        <v>34</v>
      </c>
      <c r="I332" s="6">
        <v>1.0</v>
      </c>
      <c r="J332" s="6">
        <v>4.0</v>
      </c>
      <c r="K332" s="7">
        <v>45411.0</v>
      </c>
      <c r="L332" s="8">
        <v>0.5788857638888889</v>
      </c>
      <c r="M332" s="9">
        <f>VLOOKUP(F332, Time_of_Day_encodings[], 2, FALSE)</f>
        <v>2</v>
      </c>
      <c r="N332" s="10" t="str">
        <f>VLOOKUP(D332,Money_encodings[],2,TRUE)</f>
        <v>Fair</v>
      </c>
    </row>
    <row r="333">
      <c r="A333" s="11">
        <f t="shared" si="1"/>
        <v>332</v>
      </c>
      <c r="B333" s="12">
        <v>13.0</v>
      </c>
      <c r="C333" s="12" t="s">
        <v>14</v>
      </c>
      <c r="D333" s="12">
        <v>32.82</v>
      </c>
      <c r="E333" s="12" t="s">
        <v>22</v>
      </c>
      <c r="F333" s="12" t="s">
        <v>20</v>
      </c>
      <c r="G333" s="12" t="s">
        <v>28</v>
      </c>
      <c r="H333" s="12" t="s">
        <v>34</v>
      </c>
      <c r="I333" s="12">
        <v>1.0</v>
      </c>
      <c r="J333" s="12">
        <v>4.0</v>
      </c>
      <c r="K333" s="13">
        <v>45411.0</v>
      </c>
      <c r="L333" s="14">
        <v>0.5794485763888889</v>
      </c>
      <c r="M333" s="15">
        <f>VLOOKUP(F333, Time_of_Day_encodings[], 2, FALSE)</f>
        <v>2</v>
      </c>
      <c r="N333" s="16" t="str">
        <f>VLOOKUP(D333,Money_encodings[],2,TRUE)</f>
        <v>Expensive</v>
      </c>
    </row>
    <row r="334">
      <c r="A334" s="5">
        <f t="shared" si="1"/>
        <v>333</v>
      </c>
      <c r="B334" s="6">
        <v>18.0</v>
      </c>
      <c r="C334" s="6" t="s">
        <v>14</v>
      </c>
      <c r="D334" s="6">
        <v>37.72</v>
      </c>
      <c r="E334" s="6" t="s">
        <v>32</v>
      </c>
      <c r="F334" s="6" t="s">
        <v>23</v>
      </c>
      <c r="G334" s="6" t="s">
        <v>28</v>
      </c>
      <c r="H334" s="6" t="s">
        <v>34</v>
      </c>
      <c r="I334" s="6">
        <v>1.0</v>
      </c>
      <c r="J334" s="6">
        <v>4.0</v>
      </c>
      <c r="K334" s="7">
        <v>45411.0</v>
      </c>
      <c r="L334" s="8">
        <v>0.7762546990740741</v>
      </c>
      <c r="M334" s="9">
        <f>VLOOKUP(F334, Time_of_Day_encodings[], 2, FALSE)</f>
        <v>3</v>
      </c>
      <c r="N334" s="10" t="str">
        <f>VLOOKUP(D334,Money_encodings[],2,TRUE)</f>
        <v>Very Expensive</v>
      </c>
    </row>
    <row r="335">
      <c r="A335" s="11">
        <f t="shared" si="1"/>
        <v>334</v>
      </c>
      <c r="B335" s="12">
        <v>19.0</v>
      </c>
      <c r="C335" s="12" t="s">
        <v>14</v>
      </c>
      <c r="D335" s="12">
        <v>37.72</v>
      </c>
      <c r="E335" s="12" t="s">
        <v>32</v>
      </c>
      <c r="F335" s="12" t="s">
        <v>23</v>
      </c>
      <c r="G335" s="12" t="s">
        <v>28</v>
      </c>
      <c r="H335" s="12" t="s">
        <v>34</v>
      </c>
      <c r="I335" s="12">
        <v>1.0</v>
      </c>
      <c r="J335" s="12">
        <v>4.0</v>
      </c>
      <c r="K335" s="13">
        <v>45411.0</v>
      </c>
      <c r="L335" s="14">
        <v>0.8003841898148149</v>
      </c>
      <c r="M335" s="15">
        <f>VLOOKUP(F335, Time_of_Day_encodings[], 2, FALSE)</f>
        <v>3</v>
      </c>
      <c r="N335" s="16" t="str">
        <f>VLOOKUP(D335,Money_encodings[],2,TRUE)</f>
        <v>Very Expensive</v>
      </c>
    </row>
    <row r="336">
      <c r="A336" s="5">
        <f t="shared" si="1"/>
        <v>335</v>
      </c>
      <c r="B336" s="6">
        <v>19.0</v>
      </c>
      <c r="C336" s="6" t="s">
        <v>14</v>
      </c>
      <c r="D336" s="6">
        <v>37.72</v>
      </c>
      <c r="E336" s="6" t="s">
        <v>32</v>
      </c>
      <c r="F336" s="6" t="s">
        <v>23</v>
      </c>
      <c r="G336" s="6" t="s">
        <v>28</v>
      </c>
      <c r="H336" s="6" t="s">
        <v>34</v>
      </c>
      <c r="I336" s="6">
        <v>1.0</v>
      </c>
      <c r="J336" s="6">
        <v>4.0</v>
      </c>
      <c r="K336" s="7">
        <v>45411.0</v>
      </c>
      <c r="L336" s="8">
        <v>0.8011328472222222</v>
      </c>
      <c r="M336" s="9">
        <f>VLOOKUP(F336, Time_of_Day_encodings[], 2, FALSE)</f>
        <v>3</v>
      </c>
      <c r="N336" s="10" t="str">
        <f>VLOOKUP(D336,Money_encodings[],2,TRUE)</f>
        <v>Very Expensive</v>
      </c>
    </row>
    <row r="337">
      <c r="A337" s="11">
        <f t="shared" si="1"/>
        <v>336</v>
      </c>
      <c r="B337" s="12">
        <v>10.0</v>
      </c>
      <c r="C337" s="12" t="s">
        <v>14</v>
      </c>
      <c r="D337" s="12">
        <v>37.72</v>
      </c>
      <c r="E337" s="12" t="s">
        <v>15</v>
      </c>
      <c r="F337" s="12" t="s">
        <v>16</v>
      </c>
      <c r="G337" s="12" t="s">
        <v>30</v>
      </c>
      <c r="H337" s="12" t="s">
        <v>34</v>
      </c>
      <c r="I337" s="12">
        <v>2.0</v>
      </c>
      <c r="J337" s="12">
        <v>4.0</v>
      </c>
      <c r="K337" s="13">
        <v>45412.0</v>
      </c>
      <c r="L337" s="14">
        <v>0.42825802083333336</v>
      </c>
      <c r="M337" s="15">
        <f>VLOOKUP(F337, Time_of_Day_encodings[], 2, FALSE)</f>
        <v>1</v>
      </c>
      <c r="N337" s="16" t="str">
        <f>VLOOKUP(D337,Money_encodings[],2,TRUE)</f>
        <v>Very Expensive</v>
      </c>
    </row>
    <row r="338">
      <c r="A338" s="5">
        <f t="shared" si="1"/>
        <v>337</v>
      </c>
      <c r="B338" s="6">
        <v>10.0</v>
      </c>
      <c r="C338" s="6" t="s">
        <v>14</v>
      </c>
      <c r="D338" s="6">
        <v>32.82</v>
      </c>
      <c r="E338" s="6" t="s">
        <v>22</v>
      </c>
      <c r="F338" s="6" t="s">
        <v>16</v>
      </c>
      <c r="G338" s="6" t="s">
        <v>30</v>
      </c>
      <c r="H338" s="6" t="s">
        <v>34</v>
      </c>
      <c r="I338" s="6">
        <v>2.0</v>
      </c>
      <c r="J338" s="6">
        <v>4.0</v>
      </c>
      <c r="K338" s="7">
        <v>45412.0</v>
      </c>
      <c r="L338" s="8">
        <v>0.44088252314814813</v>
      </c>
      <c r="M338" s="9">
        <f>VLOOKUP(F338, Time_of_Day_encodings[], 2, FALSE)</f>
        <v>1</v>
      </c>
      <c r="N338" s="10" t="str">
        <f>VLOOKUP(D338,Money_encodings[],2,TRUE)</f>
        <v>Expensive</v>
      </c>
    </row>
    <row r="339">
      <c r="A339" s="11">
        <f t="shared" si="1"/>
        <v>338</v>
      </c>
      <c r="B339" s="12">
        <v>10.0</v>
      </c>
      <c r="C339" s="12" t="s">
        <v>14</v>
      </c>
      <c r="D339" s="12">
        <v>32.82</v>
      </c>
      <c r="E339" s="12" t="s">
        <v>22</v>
      </c>
      <c r="F339" s="12" t="s">
        <v>16</v>
      </c>
      <c r="G339" s="12" t="s">
        <v>30</v>
      </c>
      <c r="H339" s="12" t="s">
        <v>34</v>
      </c>
      <c r="I339" s="12">
        <v>2.0</v>
      </c>
      <c r="J339" s="12">
        <v>4.0</v>
      </c>
      <c r="K339" s="13">
        <v>45412.0</v>
      </c>
      <c r="L339" s="14">
        <v>0.4415233449074074</v>
      </c>
      <c r="M339" s="15">
        <f>VLOOKUP(F339, Time_of_Day_encodings[], 2, FALSE)</f>
        <v>1</v>
      </c>
      <c r="N339" s="16" t="str">
        <f>VLOOKUP(D339,Money_encodings[],2,TRUE)</f>
        <v>Expensive</v>
      </c>
    </row>
    <row r="340">
      <c r="A340" s="5">
        <f t="shared" si="1"/>
        <v>339</v>
      </c>
      <c r="B340" s="6">
        <v>13.0</v>
      </c>
      <c r="C340" s="6" t="s">
        <v>14</v>
      </c>
      <c r="D340" s="6">
        <v>27.92</v>
      </c>
      <c r="E340" s="6" t="s">
        <v>21</v>
      </c>
      <c r="F340" s="6" t="s">
        <v>20</v>
      </c>
      <c r="G340" s="6" t="s">
        <v>30</v>
      </c>
      <c r="H340" s="6" t="s">
        <v>34</v>
      </c>
      <c r="I340" s="6">
        <v>2.0</v>
      </c>
      <c r="J340" s="6">
        <v>4.0</v>
      </c>
      <c r="K340" s="7">
        <v>45412.0</v>
      </c>
      <c r="L340" s="8">
        <v>0.5707445023148148</v>
      </c>
      <c r="M340" s="9">
        <f>VLOOKUP(F340, Time_of_Day_encodings[], 2, FALSE)</f>
        <v>2</v>
      </c>
      <c r="N340" s="10" t="str">
        <f>VLOOKUP(D340,Money_encodings[],2,TRUE)</f>
        <v>Fair</v>
      </c>
    </row>
    <row r="341">
      <c r="A341" s="11">
        <f t="shared" si="1"/>
        <v>340</v>
      </c>
      <c r="B341" s="12">
        <v>13.0</v>
      </c>
      <c r="C341" s="12" t="s">
        <v>14</v>
      </c>
      <c r="D341" s="12">
        <v>32.82</v>
      </c>
      <c r="E341" s="12" t="s">
        <v>22</v>
      </c>
      <c r="F341" s="12" t="s">
        <v>20</v>
      </c>
      <c r="G341" s="12" t="s">
        <v>30</v>
      </c>
      <c r="H341" s="12" t="s">
        <v>34</v>
      </c>
      <c r="I341" s="12">
        <v>2.0</v>
      </c>
      <c r="J341" s="12">
        <v>4.0</v>
      </c>
      <c r="K341" s="13">
        <v>45412.0</v>
      </c>
      <c r="L341" s="14">
        <v>0.5715275115740741</v>
      </c>
      <c r="M341" s="15">
        <f>VLOOKUP(F341, Time_of_Day_encodings[], 2, FALSE)</f>
        <v>2</v>
      </c>
      <c r="N341" s="16" t="str">
        <f>VLOOKUP(D341,Money_encodings[],2,TRUE)</f>
        <v>Expensive</v>
      </c>
    </row>
    <row r="342">
      <c r="A342" s="5">
        <f t="shared" si="1"/>
        <v>341</v>
      </c>
      <c r="B342" s="6">
        <v>19.0</v>
      </c>
      <c r="C342" s="6" t="s">
        <v>14</v>
      </c>
      <c r="D342" s="6">
        <v>37.72</v>
      </c>
      <c r="E342" s="6" t="s">
        <v>32</v>
      </c>
      <c r="F342" s="6" t="s">
        <v>23</v>
      </c>
      <c r="G342" s="6" t="s">
        <v>30</v>
      </c>
      <c r="H342" s="6" t="s">
        <v>34</v>
      </c>
      <c r="I342" s="6">
        <v>2.0</v>
      </c>
      <c r="J342" s="6">
        <v>4.0</v>
      </c>
      <c r="K342" s="7">
        <v>45412.0</v>
      </c>
      <c r="L342" s="8">
        <v>0.8050710532407407</v>
      </c>
      <c r="M342" s="9">
        <f>VLOOKUP(F342, Time_of_Day_encodings[], 2, FALSE)</f>
        <v>3</v>
      </c>
      <c r="N342" s="10" t="str">
        <f>VLOOKUP(D342,Money_encodings[],2,TRUE)</f>
        <v>Very Expensive</v>
      </c>
    </row>
    <row r="343">
      <c r="A343" s="11">
        <f t="shared" si="1"/>
        <v>342</v>
      </c>
      <c r="B343" s="12">
        <v>19.0</v>
      </c>
      <c r="C343" s="12" t="s">
        <v>14</v>
      </c>
      <c r="D343" s="12">
        <v>32.82</v>
      </c>
      <c r="E343" s="12" t="s">
        <v>22</v>
      </c>
      <c r="F343" s="12" t="s">
        <v>23</v>
      </c>
      <c r="G343" s="12" t="s">
        <v>30</v>
      </c>
      <c r="H343" s="12" t="s">
        <v>34</v>
      </c>
      <c r="I343" s="12">
        <v>2.0</v>
      </c>
      <c r="J343" s="12">
        <v>4.0</v>
      </c>
      <c r="K343" s="13">
        <v>45412.0</v>
      </c>
      <c r="L343" s="14">
        <v>0.8125463310185185</v>
      </c>
      <c r="M343" s="15">
        <f>VLOOKUP(F343, Time_of_Day_encodings[], 2, FALSE)</f>
        <v>3</v>
      </c>
      <c r="N343" s="16" t="str">
        <f>VLOOKUP(D343,Money_encodings[],2,TRUE)</f>
        <v>Expensive</v>
      </c>
    </row>
    <row r="344">
      <c r="A344" s="5">
        <f t="shared" si="1"/>
        <v>343</v>
      </c>
      <c r="B344" s="6">
        <v>19.0</v>
      </c>
      <c r="C344" s="6" t="s">
        <v>14</v>
      </c>
      <c r="D344" s="6">
        <v>37.72</v>
      </c>
      <c r="E344" s="6" t="s">
        <v>15</v>
      </c>
      <c r="F344" s="6" t="s">
        <v>23</v>
      </c>
      <c r="G344" s="6" t="s">
        <v>30</v>
      </c>
      <c r="H344" s="6" t="s">
        <v>34</v>
      </c>
      <c r="I344" s="6">
        <v>2.0</v>
      </c>
      <c r="J344" s="6">
        <v>4.0</v>
      </c>
      <c r="K344" s="7">
        <v>45412.0</v>
      </c>
      <c r="L344" s="8">
        <v>0.8134369444444445</v>
      </c>
      <c r="M344" s="9">
        <f>VLOOKUP(F344, Time_of_Day_encodings[], 2, FALSE)</f>
        <v>3</v>
      </c>
      <c r="N344" s="10" t="str">
        <f>VLOOKUP(D344,Money_encodings[],2,TRUE)</f>
        <v>Very Expensive</v>
      </c>
    </row>
    <row r="345">
      <c r="A345" s="11">
        <f t="shared" si="1"/>
        <v>344</v>
      </c>
      <c r="B345" s="12">
        <v>10.0</v>
      </c>
      <c r="C345" s="12" t="s">
        <v>14</v>
      </c>
      <c r="D345" s="12">
        <v>27.92</v>
      </c>
      <c r="E345" s="12" t="s">
        <v>21</v>
      </c>
      <c r="F345" s="12" t="s">
        <v>16</v>
      </c>
      <c r="G345" s="12" t="s">
        <v>33</v>
      </c>
      <c r="H345" s="12" t="s">
        <v>35</v>
      </c>
      <c r="I345" s="12">
        <v>4.0</v>
      </c>
      <c r="J345" s="12">
        <v>5.0</v>
      </c>
      <c r="K345" s="13">
        <v>45414.0</v>
      </c>
      <c r="L345" s="14">
        <v>0.44022854166666664</v>
      </c>
      <c r="M345" s="15">
        <f>VLOOKUP(F345, Time_of_Day_encodings[], 2, FALSE)</f>
        <v>1</v>
      </c>
      <c r="N345" s="16" t="str">
        <f>VLOOKUP(D345,Money_encodings[],2,TRUE)</f>
        <v>Fair</v>
      </c>
    </row>
    <row r="346">
      <c r="A346" s="5">
        <f t="shared" si="1"/>
        <v>345</v>
      </c>
      <c r="B346" s="6">
        <v>13.0</v>
      </c>
      <c r="C346" s="6" t="s">
        <v>14</v>
      </c>
      <c r="D346" s="6">
        <v>32.82</v>
      </c>
      <c r="E346" s="6" t="s">
        <v>22</v>
      </c>
      <c r="F346" s="6" t="s">
        <v>20</v>
      </c>
      <c r="G346" s="6" t="s">
        <v>33</v>
      </c>
      <c r="H346" s="6" t="s">
        <v>35</v>
      </c>
      <c r="I346" s="6">
        <v>4.0</v>
      </c>
      <c r="J346" s="6">
        <v>5.0</v>
      </c>
      <c r="K346" s="7">
        <v>45414.0</v>
      </c>
      <c r="L346" s="8">
        <v>0.5761562268518519</v>
      </c>
      <c r="M346" s="9">
        <f>VLOOKUP(F346, Time_of_Day_encodings[], 2, FALSE)</f>
        <v>2</v>
      </c>
      <c r="N346" s="10" t="str">
        <f>VLOOKUP(D346,Money_encodings[],2,TRUE)</f>
        <v>Expensive</v>
      </c>
    </row>
    <row r="347">
      <c r="A347" s="11">
        <f t="shared" si="1"/>
        <v>346</v>
      </c>
      <c r="B347" s="12">
        <v>18.0</v>
      </c>
      <c r="C347" s="12" t="s">
        <v>14</v>
      </c>
      <c r="D347" s="12">
        <v>37.72</v>
      </c>
      <c r="E347" s="12" t="s">
        <v>32</v>
      </c>
      <c r="F347" s="12" t="s">
        <v>23</v>
      </c>
      <c r="G347" s="12" t="s">
        <v>33</v>
      </c>
      <c r="H347" s="12" t="s">
        <v>35</v>
      </c>
      <c r="I347" s="12">
        <v>4.0</v>
      </c>
      <c r="J347" s="12">
        <v>5.0</v>
      </c>
      <c r="K347" s="13">
        <v>45414.0</v>
      </c>
      <c r="L347" s="14">
        <v>0.7752562268518519</v>
      </c>
      <c r="M347" s="15">
        <f>VLOOKUP(F347, Time_of_Day_encodings[], 2, FALSE)</f>
        <v>3</v>
      </c>
      <c r="N347" s="16" t="str">
        <f>VLOOKUP(D347,Money_encodings[],2,TRUE)</f>
        <v>Very Expensive</v>
      </c>
    </row>
    <row r="348">
      <c r="A348" s="5">
        <f t="shared" si="1"/>
        <v>347</v>
      </c>
      <c r="B348" s="6">
        <v>18.0</v>
      </c>
      <c r="C348" s="6" t="s">
        <v>14</v>
      </c>
      <c r="D348" s="6">
        <v>32.82</v>
      </c>
      <c r="E348" s="6" t="s">
        <v>22</v>
      </c>
      <c r="F348" s="6" t="s">
        <v>23</v>
      </c>
      <c r="G348" s="6" t="s">
        <v>33</v>
      </c>
      <c r="H348" s="6" t="s">
        <v>35</v>
      </c>
      <c r="I348" s="6">
        <v>4.0</v>
      </c>
      <c r="J348" s="6">
        <v>5.0</v>
      </c>
      <c r="K348" s="7">
        <v>45414.0</v>
      </c>
      <c r="L348" s="8">
        <v>0.7786020833333334</v>
      </c>
      <c r="M348" s="9">
        <f>VLOOKUP(F348, Time_of_Day_encodings[], 2, FALSE)</f>
        <v>3</v>
      </c>
      <c r="N348" s="10" t="str">
        <f>VLOOKUP(D348,Money_encodings[],2,TRUE)</f>
        <v>Expensive</v>
      </c>
    </row>
    <row r="349">
      <c r="A349" s="11">
        <f t="shared" si="1"/>
        <v>348</v>
      </c>
      <c r="B349" s="12">
        <v>19.0</v>
      </c>
      <c r="C349" s="12" t="s">
        <v>14</v>
      </c>
      <c r="D349" s="12">
        <v>37.72</v>
      </c>
      <c r="E349" s="12" t="s">
        <v>15</v>
      </c>
      <c r="F349" s="12" t="s">
        <v>23</v>
      </c>
      <c r="G349" s="12" t="s">
        <v>33</v>
      </c>
      <c r="H349" s="12" t="s">
        <v>35</v>
      </c>
      <c r="I349" s="12">
        <v>4.0</v>
      </c>
      <c r="J349" s="12">
        <v>5.0</v>
      </c>
      <c r="K349" s="13">
        <v>45414.0</v>
      </c>
      <c r="L349" s="14">
        <v>0.8045495833333334</v>
      </c>
      <c r="M349" s="15">
        <f>VLOOKUP(F349, Time_of_Day_encodings[], 2, FALSE)</f>
        <v>3</v>
      </c>
      <c r="N349" s="16" t="str">
        <f>VLOOKUP(D349,Money_encodings[],2,TRUE)</f>
        <v>Very Expensive</v>
      </c>
    </row>
    <row r="350">
      <c r="A350" s="5">
        <f t="shared" si="1"/>
        <v>349</v>
      </c>
      <c r="B350" s="6">
        <v>19.0</v>
      </c>
      <c r="C350" s="6" t="s">
        <v>14</v>
      </c>
      <c r="D350" s="6">
        <v>37.72</v>
      </c>
      <c r="E350" s="6" t="s">
        <v>32</v>
      </c>
      <c r="F350" s="6" t="s">
        <v>23</v>
      </c>
      <c r="G350" s="6" t="s">
        <v>33</v>
      </c>
      <c r="H350" s="6" t="s">
        <v>35</v>
      </c>
      <c r="I350" s="6">
        <v>4.0</v>
      </c>
      <c r="J350" s="6">
        <v>5.0</v>
      </c>
      <c r="K350" s="7">
        <v>45414.0</v>
      </c>
      <c r="L350" s="8">
        <v>0.8055134143518519</v>
      </c>
      <c r="M350" s="9">
        <f>VLOOKUP(F350, Time_of_Day_encodings[], 2, FALSE)</f>
        <v>3</v>
      </c>
      <c r="N350" s="10" t="str">
        <f>VLOOKUP(D350,Money_encodings[],2,TRUE)</f>
        <v>Very Expensive</v>
      </c>
    </row>
    <row r="351">
      <c r="A351" s="11">
        <f t="shared" si="1"/>
        <v>350</v>
      </c>
      <c r="B351" s="12">
        <v>14.0</v>
      </c>
      <c r="C351" s="12" t="s">
        <v>14</v>
      </c>
      <c r="D351" s="12">
        <v>37.72</v>
      </c>
      <c r="E351" s="12" t="s">
        <v>15</v>
      </c>
      <c r="F351" s="12" t="s">
        <v>20</v>
      </c>
      <c r="G351" s="12" t="s">
        <v>17</v>
      </c>
      <c r="H351" s="12" t="s">
        <v>35</v>
      </c>
      <c r="I351" s="12">
        <v>5.0</v>
      </c>
      <c r="J351" s="12">
        <v>5.0</v>
      </c>
      <c r="K351" s="13">
        <v>45415.0</v>
      </c>
      <c r="L351" s="14">
        <v>0.6041773495370371</v>
      </c>
      <c r="M351" s="15">
        <f>VLOOKUP(F351, Time_of_Day_encodings[], 2, FALSE)</f>
        <v>2</v>
      </c>
      <c r="N351" s="16" t="str">
        <f>VLOOKUP(D351,Money_encodings[],2,TRUE)</f>
        <v>Very Expensive</v>
      </c>
    </row>
    <row r="352">
      <c r="A352" s="5">
        <f t="shared" si="1"/>
        <v>351</v>
      </c>
      <c r="B352" s="6">
        <v>17.0</v>
      </c>
      <c r="C352" s="6" t="s">
        <v>14</v>
      </c>
      <c r="D352" s="6">
        <v>37.72</v>
      </c>
      <c r="E352" s="6" t="s">
        <v>15</v>
      </c>
      <c r="F352" s="6" t="s">
        <v>23</v>
      </c>
      <c r="G352" s="6" t="s">
        <v>17</v>
      </c>
      <c r="H352" s="6" t="s">
        <v>35</v>
      </c>
      <c r="I352" s="6">
        <v>5.0</v>
      </c>
      <c r="J352" s="6">
        <v>5.0</v>
      </c>
      <c r="K352" s="7">
        <v>45415.0</v>
      </c>
      <c r="L352" s="8">
        <v>0.7107049189814815</v>
      </c>
      <c r="M352" s="9">
        <f>VLOOKUP(F352, Time_of_Day_encodings[], 2, FALSE)</f>
        <v>3</v>
      </c>
      <c r="N352" s="10" t="str">
        <f>VLOOKUP(D352,Money_encodings[],2,TRUE)</f>
        <v>Very Expensive</v>
      </c>
    </row>
    <row r="353">
      <c r="A353" s="11">
        <f t="shared" si="1"/>
        <v>352</v>
      </c>
      <c r="B353" s="12">
        <v>10.0</v>
      </c>
      <c r="C353" s="12" t="s">
        <v>14</v>
      </c>
      <c r="D353" s="12">
        <v>27.92</v>
      </c>
      <c r="E353" s="12" t="s">
        <v>21</v>
      </c>
      <c r="F353" s="12" t="s">
        <v>16</v>
      </c>
      <c r="G353" s="12" t="s">
        <v>28</v>
      </c>
      <c r="H353" s="12" t="s">
        <v>35</v>
      </c>
      <c r="I353" s="12">
        <v>1.0</v>
      </c>
      <c r="J353" s="12">
        <v>5.0</v>
      </c>
      <c r="K353" s="13">
        <v>45418.0</v>
      </c>
      <c r="L353" s="14">
        <v>0.4203462962962963</v>
      </c>
      <c r="M353" s="15">
        <f>VLOOKUP(F353, Time_of_Day_encodings[], 2, FALSE)</f>
        <v>1</v>
      </c>
      <c r="N353" s="16" t="str">
        <f>VLOOKUP(D353,Money_encodings[],2,TRUE)</f>
        <v>Fair</v>
      </c>
    </row>
    <row r="354">
      <c r="A354" s="5">
        <f t="shared" si="1"/>
        <v>353</v>
      </c>
      <c r="B354" s="6">
        <v>10.0</v>
      </c>
      <c r="C354" s="6" t="s">
        <v>14</v>
      </c>
      <c r="D354" s="6">
        <v>37.72</v>
      </c>
      <c r="E354" s="6" t="s">
        <v>32</v>
      </c>
      <c r="F354" s="6" t="s">
        <v>16</v>
      </c>
      <c r="G354" s="6" t="s">
        <v>28</v>
      </c>
      <c r="H354" s="6" t="s">
        <v>35</v>
      </c>
      <c r="I354" s="6">
        <v>1.0</v>
      </c>
      <c r="J354" s="6">
        <v>5.0</v>
      </c>
      <c r="K354" s="7">
        <v>45418.0</v>
      </c>
      <c r="L354" s="8">
        <v>0.4214308449074074</v>
      </c>
      <c r="M354" s="9">
        <f>VLOOKUP(F354, Time_of_Day_encodings[], 2, FALSE)</f>
        <v>1</v>
      </c>
      <c r="N354" s="10" t="str">
        <f>VLOOKUP(D354,Money_encodings[],2,TRUE)</f>
        <v>Very Expensive</v>
      </c>
    </row>
    <row r="355">
      <c r="A355" s="11">
        <f t="shared" si="1"/>
        <v>354</v>
      </c>
      <c r="B355" s="12">
        <v>10.0</v>
      </c>
      <c r="C355" s="12" t="s">
        <v>14</v>
      </c>
      <c r="D355" s="12">
        <v>32.82</v>
      </c>
      <c r="E355" s="12" t="s">
        <v>22</v>
      </c>
      <c r="F355" s="12" t="s">
        <v>16</v>
      </c>
      <c r="G355" s="12" t="s">
        <v>28</v>
      </c>
      <c r="H355" s="12" t="s">
        <v>35</v>
      </c>
      <c r="I355" s="12">
        <v>1.0</v>
      </c>
      <c r="J355" s="12">
        <v>5.0</v>
      </c>
      <c r="K355" s="13">
        <v>45418.0</v>
      </c>
      <c r="L355" s="14">
        <v>0.4222900810185185</v>
      </c>
      <c r="M355" s="15">
        <f>VLOOKUP(F355, Time_of_Day_encodings[], 2, FALSE)</f>
        <v>1</v>
      </c>
      <c r="N355" s="16" t="str">
        <f>VLOOKUP(D355,Money_encodings[],2,TRUE)</f>
        <v>Expensive</v>
      </c>
    </row>
    <row r="356">
      <c r="A356" s="5">
        <f t="shared" si="1"/>
        <v>355</v>
      </c>
      <c r="B356" s="6">
        <v>10.0</v>
      </c>
      <c r="C356" s="6" t="s">
        <v>14</v>
      </c>
      <c r="D356" s="6">
        <v>27.92</v>
      </c>
      <c r="E356" s="6" t="s">
        <v>21</v>
      </c>
      <c r="F356" s="6" t="s">
        <v>16</v>
      </c>
      <c r="G356" s="6" t="s">
        <v>28</v>
      </c>
      <c r="H356" s="6" t="s">
        <v>35</v>
      </c>
      <c r="I356" s="6">
        <v>1.0</v>
      </c>
      <c r="J356" s="6">
        <v>5.0</v>
      </c>
      <c r="K356" s="7">
        <v>45418.0</v>
      </c>
      <c r="L356" s="8">
        <v>0.42300899305555556</v>
      </c>
      <c r="M356" s="9">
        <f>VLOOKUP(F356, Time_of_Day_encodings[], 2, FALSE)</f>
        <v>1</v>
      </c>
      <c r="N356" s="10" t="str">
        <f>VLOOKUP(D356,Money_encodings[],2,TRUE)</f>
        <v>Fair</v>
      </c>
    </row>
    <row r="357">
      <c r="A357" s="11">
        <f t="shared" si="1"/>
        <v>356</v>
      </c>
      <c r="B357" s="12">
        <v>10.0</v>
      </c>
      <c r="C357" s="12" t="s">
        <v>14</v>
      </c>
      <c r="D357" s="12">
        <v>27.92</v>
      </c>
      <c r="E357" s="12" t="s">
        <v>27</v>
      </c>
      <c r="F357" s="12" t="s">
        <v>16</v>
      </c>
      <c r="G357" s="12" t="s">
        <v>28</v>
      </c>
      <c r="H357" s="12" t="s">
        <v>35</v>
      </c>
      <c r="I357" s="12">
        <v>1.0</v>
      </c>
      <c r="J357" s="12">
        <v>5.0</v>
      </c>
      <c r="K357" s="13">
        <v>45418.0</v>
      </c>
      <c r="L357" s="14">
        <v>0.44389630787037043</v>
      </c>
      <c r="M357" s="15">
        <f>VLOOKUP(F357, Time_of_Day_encodings[], 2, FALSE)</f>
        <v>1</v>
      </c>
      <c r="N357" s="16" t="str">
        <f>VLOOKUP(D357,Money_encodings[],2,TRUE)</f>
        <v>Fair</v>
      </c>
    </row>
    <row r="358">
      <c r="A358" s="5">
        <f t="shared" si="1"/>
        <v>357</v>
      </c>
      <c r="B358" s="6">
        <v>13.0</v>
      </c>
      <c r="C358" s="6" t="s">
        <v>14</v>
      </c>
      <c r="D358" s="6">
        <v>27.92</v>
      </c>
      <c r="E358" s="6" t="s">
        <v>27</v>
      </c>
      <c r="F358" s="6" t="s">
        <v>20</v>
      </c>
      <c r="G358" s="6" t="s">
        <v>28</v>
      </c>
      <c r="H358" s="6" t="s">
        <v>35</v>
      </c>
      <c r="I358" s="6">
        <v>1.0</v>
      </c>
      <c r="J358" s="6">
        <v>5.0</v>
      </c>
      <c r="K358" s="7">
        <v>45418.0</v>
      </c>
      <c r="L358" s="8">
        <v>0.5542938657407407</v>
      </c>
      <c r="M358" s="9">
        <f>VLOOKUP(F358, Time_of_Day_encodings[], 2, FALSE)</f>
        <v>2</v>
      </c>
      <c r="N358" s="10" t="str">
        <f>VLOOKUP(D358,Money_encodings[],2,TRUE)</f>
        <v>Fair</v>
      </c>
    </row>
    <row r="359">
      <c r="A359" s="11">
        <f t="shared" si="1"/>
        <v>358</v>
      </c>
      <c r="B359" s="12">
        <v>13.0</v>
      </c>
      <c r="C359" s="12" t="s">
        <v>14</v>
      </c>
      <c r="D359" s="12">
        <v>27.92</v>
      </c>
      <c r="E359" s="12" t="s">
        <v>21</v>
      </c>
      <c r="F359" s="12" t="s">
        <v>20</v>
      </c>
      <c r="G359" s="12" t="s">
        <v>28</v>
      </c>
      <c r="H359" s="12" t="s">
        <v>35</v>
      </c>
      <c r="I359" s="12">
        <v>1.0</v>
      </c>
      <c r="J359" s="12">
        <v>5.0</v>
      </c>
      <c r="K359" s="13">
        <v>45418.0</v>
      </c>
      <c r="L359" s="14">
        <v>0.5548704976851851</v>
      </c>
      <c r="M359" s="15">
        <f>VLOOKUP(F359, Time_of_Day_encodings[], 2, FALSE)</f>
        <v>2</v>
      </c>
      <c r="N359" s="16" t="str">
        <f>VLOOKUP(D359,Money_encodings[],2,TRUE)</f>
        <v>Fair</v>
      </c>
    </row>
    <row r="360">
      <c r="A360" s="5">
        <f t="shared" si="1"/>
        <v>359</v>
      </c>
      <c r="B360" s="6">
        <v>19.0</v>
      </c>
      <c r="C360" s="6" t="s">
        <v>14</v>
      </c>
      <c r="D360" s="6">
        <v>37.72</v>
      </c>
      <c r="E360" s="6" t="s">
        <v>32</v>
      </c>
      <c r="F360" s="6" t="s">
        <v>23</v>
      </c>
      <c r="G360" s="6" t="s">
        <v>28</v>
      </c>
      <c r="H360" s="6" t="s">
        <v>35</v>
      </c>
      <c r="I360" s="6">
        <v>1.0</v>
      </c>
      <c r="J360" s="6">
        <v>5.0</v>
      </c>
      <c r="K360" s="7">
        <v>45418.0</v>
      </c>
      <c r="L360" s="8">
        <v>0.8043170023148148</v>
      </c>
      <c r="M360" s="9">
        <f>VLOOKUP(F360, Time_of_Day_encodings[], 2, FALSE)</f>
        <v>3</v>
      </c>
      <c r="N360" s="10" t="str">
        <f>VLOOKUP(D360,Money_encodings[],2,TRUE)</f>
        <v>Very Expensive</v>
      </c>
    </row>
    <row r="361">
      <c r="A361" s="11">
        <f t="shared" si="1"/>
        <v>360</v>
      </c>
      <c r="B361" s="12">
        <v>19.0</v>
      </c>
      <c r="C361" s="12" t="s">
        <v>14</v>
      </c>
      <c r="D361" s="12">
        <v>37.72</v>
      </c>
      <c r="E361" s="12" t="s">
        <v>32</v>
      </c>
      <c r="F361" s="12" t="s">
        <v>23</v>
      </c>
      <c r="G361" s="12" t="s">
        <v>28</v>
      </c>
      <c r="H361" s="12" t="s">
        <v>35</v>
      </c>
      <c r="I361" s="12">
        <v>1.0</v>
      </c>
      <c r="J361" s="12">
        <v>5.0</v>
      </c>
      <c r="K361" s="13">
        <v>45418.0</v>
      </c>
      <c r="L361" s="14">
        <v>0.8054345833333333</v>
      </c>
      <c r="M361" s="15">
        <f>VLOOKUP(F361, Time_of_Day_encodings[], 2, FALSE)</f>
        <v>3</v>
      </c>
      <c r="N361" s="16" t="str">
        <f>VLOOKUP(D361,Money_encodings[],2,TRUE)</f>
        <v>Very Expensive</v>
      </c>
    </row>
    <row r="362">
      <c r="A362" s="5">
        <f t="shared" si="1"/>
        <v>361</v>
      </c>
      <c r="B362" s="6">
        <v>10.0</v>
      </c>
      <c r="C362" s="6" t="s">
        <v>14</v>
      </c>
      <c r="D362" s="6">
        <v>37.72</v>
      </c>
      <c r="E362" s="6" t="s">
        <v>24</v>
      </c>
      <c r="F362" s="6" t="s">
        <v>16</v>
      </c>
      <c r="G362" s="6" t="s">
        <v>30</v>
      </c>
      <c r="H362" s="6" t="s">
        <v>35</v>
      </c>
      <c r="I362" s="6">
        <v>2.0</v>
      </c>
      <c r="J362" s="6">
        <v>5.0</v>
      </c>
      <c r="K362" s="7">
        <v>45419.0</v>
      </c>
      <c r="L362" s="8">
        <v>0.44786553240740745</v>
      </c>
      <c r="M362" s="9">
        <f>VLOOKUP(F362, Time_of_Day_encodings[], 2, FALSE)</f>
        <v>1</v>
      </c>
      <c r="N362" s="10" t="str">
        <f>VLOOKUP(D362,Money_encodings[],2,TRUE)</f>
        <v>Very Expensive</v>
      </c>
    </row>
    <row r="363">
      <c r="A363" s="11">
        <f t="shared" si="1"/>
        <v>362</v>
      </c>
      <c r="B363" s="12">
        <v>11.0</v>
      </c>
      <c r="C363" s="12" t="s">
        <v>14</v>
      </c>
      <c r="D363" s="12">
        <v>27.92</v>
      </c>
      <c r="E363" s="12" t="s">
        <v>27</v>
      </c>
      <c r="F363" s="12" t="s">
        <v>16</v>
      </c>
      <c r="G363" s="12" t="s">
        <v>30</v>
      </c>
      <c r="H363" s="12" t="s">
        <v>35</v>
      </c>
      <c r="I363" s="12">
        <v>2.0</v>
      </c>
      <c r="J363" s="12">
        <v>5.0</v>
      </c>
      <c r="K363" s="13">
        <v>45419.0</v>
      </c>
      <c r="L363" s="14">
        <v>0.47359366898148153</v>
      </c>
      <c r="M363" s="15">
        <f>VLOOKUP(F363, Time_of_Day_encodings[], 2, FALSE)</f>
        <v>1</v>
      </c>
      <c r="N363" s="16" t="str">
        <f>VLOOKUP(D363,Money_encodings[],2,TRUE)</f>
        <v>Fair</v>
      </c>
    </row>
    <row r="364">
      <c r="A364" s="5">
        <f t="shared" si="1"/>
        <v>363</v>
      </c>
      <c r="B364" s="6">
        <v>13.0</v>
      </c>
      <c r="C364" s="6" t="s">
        <v>14</v>
      </c>
      <c r="D364" s="6">
        <v>27.92</v>
      </c>
      <c r="E364" s="6" t="s">
        <v>27</v>
      </c>
      <c r="F364" s="6" t="s">
        <v>20</v>
      </c>
      <c r="G364" s="6" t="s">
        <v>30</v>
      </c>
      <c r="H364" s="6" t="s">
        <v>35</v>
      </c>
      <c r="I364" s="6">
        <v>2.0</v>
      </c>
      <c r="J364" s="6">
        <v>5.0</v>
      </c>
      <c r="K364" s="7">
        <v>45419.0</v>
      </c>
      <c r="L364" s="8">
        <v>0.5580433217592593</v>
      </c>
      <c r="M364" s="9">
        <f>VLOOKUP(F364, Time_of_Day_encodings[], 2, FALSE)</f>
        <v>2</v>
      </c>
      <c r="N364" s="10" t="str">
        <f>VLOOKUP(D364,Money_encodings[],2,TRUE)</f>
        <v>Fair</v>
      </c>
    </row>
    <row r="365">
      <c r="A365" s="11">
        <f t="shared" si="1"/>
        <v>364</v>
      </c>
      <c r="B365" s="12">
        <v>16.0</v>
      </c>
      <c r="C365" s="12" t="s">
        <v>14</v>
      </c>
      <c r="D365" s="12">
        <v>37.72</v>
      </c>
      <c r="E365" s="12" t="s">
        <v>24</v>
      </c>
      <c r="F365" s="12" t="s">
        <v>20</v>
      </c>
      <c r="G365" s="12" t="s">
        <v>30</v>
      </c>
      <c r="H365" s="12" t="s">
        <v>35</v>
      </c>
      <c r="I365" s="12">
        <v>2.0</v>
      </c>
      <c r="J365" s="12">
        <v>5.0</v>
      </c>
      <c r="K365" s="13">
        <v>45419.0</v>
      </c>
      <c r="L365" s="14">
        <v>0.6959247685185186</v>
      </c>
      <c r="M365" s="15">
        <f>VLOOKUP(F365, Time_of_Day_encodings[], 2, FALSE)</f>
        <v>2</v>
      </c>
      <c r="N365" s="16" t="str">
        <f>VLOOKUP(D365,Money_encodings[],2,TRUE)</f>
        <v>Very Expensive</v>
      </c>
    </row>
    <row r="366">
      <c r="A366" s="5">
        <f t="shared" si="1"/>
        <v>365</v>
      </c>
      <c r="B366" s="6">
        <v>16.0</v>
      </c>
      <c r="C366" s="6" t="s">
        <v>14</v>
      </c>
      <c r="D366" s="6">
        <v>27.92</v>
      </c>
      <c r="E366" s="6" t="s">
        <v>21</v>
      </c>
      <c r="F366" s="6" t="s">
        <v>20</v>
      </c>
      <c r="G366" s="6" t="s">
        <v>30</v>
      </c>
      <c r="H366" s="6" t="s">
        <v>35</v>
      </c>
      <c r="I366" s="6">
        <v>2.0</v>
      </c>
      <c r="J366" s="6">
        <v>5.0</v>
      </c>
      <c r="K366" s="7">
        <v>45419.0</v>
      </c>
      <c r="L366" s="8">
        <v>0.7053102430555556</v>
      </c>
      <c r="M366" s="9">
        <f>VLOOKUP(F366, Time_of_Day_encodings[], 2, FALSE)</f>
        <v>2</v>
      </c>
      <c r="N366" s="10" t="str">
        <f>VLOOKUP(D366,Money_encodings[],2,TRUE)</f>
        <v>Fair</v>
      </c>
    </row>
    <row r="367">
      <c r="A367" s="11">
        <f t="shared" si="1"/>
        <v>366</v>
      </c>
      <c r="B367" s="12">
        <v>17.0</v>
      </c>
      <c r="C367" s="12" t="s">
        <v>14</v>
      </c>
      <c r="D367" s="12">
        <v>37.72</v>
      </c>
      <c r="E367" s="12" t="s">
        <v>32</v>
      </c>
      <c r="F367" s="12" t="s">
        <v>23</v>
      </c>
      <c r="G367" s="12" t="s">
        <v>30</v>
      </c>
      <c r="H367" s="12" t="s">
        <v>35</v>
      </c>
      <c r="I367" s="12">
        <v>2.0</v>
      </c>
      <c r="J367" s="12">
        <v>5.0</v>
      </c>
      <c r="K367" s="13">
        <v>45419.0</v>
      </c>
      <c r="L367" s="14">
        <v>0.7345649537037037</v>
      </c>
      <c r="M367" s="15">
        <f>VLOOKUP(F367, Time_of_Day_encodings[], 2, FALSE)</f>
        <v>3</v>
      </c>
      <c r="N367" s="16" t="str">
        <f>VLOOKUP(D367,Money_encodings[],2,TRUE)</f>
        <v>Very Expensive</v>
      </c>
    </row>
    <row r="368">
      <c r="A368" s="5">
        <f t="shared" si="1"/>
        <v>367</v>
      </c>
      <c r="B368" s="6">
        <v>17.0</v>
      </c>
      <c r="C368" s="6" t="s">
        <v>14</v>
      </c>
      <c r="D368" s="6">
        <v>37.72</v>
      </c>
      <c r="E368" s="6" t="s">
        <v>15</v>
      </c>
      <c r="F368" s="6" t="s">
        <v>23</v>
      </c>
      <c r="G368" s="6" t="s">
        <v>30</v>
      </c>
      <c r="H368" s="6" t="s">
        <v>35</v>
      </c>
      <c r="I368" s="6">
        <v>2.0</v>
      </c>
      <c r="J368" s="6">
        <v>5.0</v>
      </c>
      <c r="K368" s="7">
        <v>45419.0</v>
      </c>
      <c r="L368" s="8">
        <v>0.7352800347222223</v>
      </c>
      <c r="M368" s="9">
        <f>VLOOKUP(F368, Time_of_Day_encodings[], 2, FALSE)</f>
        <v>3</v>
      </c>
      <c r="N368" s="10" t="str">
        <f>VLOOKUP(D368,Money_encodings[],2,TRUE)</f>
        <v>Very Expensive</v>
      </c>
    </row>
    <row r="369">
      <c r="A369" s="11">
        <f t="shared" si="1"/>
        <v>368</v>
      </c>
      <c r="B369" s="12">
        <v>19.0</v>
      </c>
      <c r="C369" s="12" t="s">
        <v>14</v>
      </c>
      <c r="D369" s="12">
        <v>37.72</v>
      </c>
      <c r="E369" s="12" t="s">
        <v>32</v>
      </c>
      <c r="F369" s="12" t="s">
        <v>23</v>
      </c>
      <c r="G369" s="12" t="s">
        <v>30</v>
      </c>
      <c r="H369" s="12" t="s">
        <v>35</v>
      </c>
      <c r="I369" s="12">
        <v>2.0</v>
      </c>
      <c r="J369" s="12">
        <v>5.0</v>
      </c>
      <c r="K369" s="13">
        <v>45419.0</v>
      </c>
      <c r="L369" s="14">
        <v>0.8001449537037038</v>
      </c>
      <c r="M369" s="15">
        <f>VLOOKUP(F369, Time_of_Day_encodings[], 2, FALSE)</f>
        <v>3</v>
      </c>
      <c r="N369" s="16" t="str">
        <f>VLOOKUP(D369,Money_encodings[],2,TRUE)</f>
        <v>Very Expensive</v>
      </c>
    </row>
    <row r="370">
      <c r="A370" s="5">
        <f t="shared" si="1"/>
        <v>369</v>
      </c>
      <c r="B370" s="6">
        <v>19.0</v>
      </c>
      <c r="C370" s="6" t="s">
        <v>14</v>
      </c>
      <c r="D370" s="6">
        <v>37.72</v>
      </c>
      <c r="E370" s="6" t="s">
        <v>32</v>
      </c>
      <c r="F370" s="6" t="s">
        <v>23</v>
      </c>
      <c r="G370" s="6" t="s">
        <v>30</v>
      </c>
      <c r="H370" s="6" t="s">
        <v>35</v>
      </c>
      <c r="I370" s="6">
        <v>2.0</v>
      </c>
      <c r="J370" s="6">
        <v>5.0</v>
      </c>
      <c r="K370" s="7">
        <v>45419.0</v>
      </c>
      <c r="L370" s="8">
        <v>0.8008355902777778</v>
      </c>
      <c r="M370" s="9">
        <f>VLOOKUP(F370, Time_of_Day_encodings[], 2, FALSE)</f>
        <v>3</v>
      </c>
      <c r="N370" s="10" t="str">
        <f>VLOOKUP(D370,Money_encodings[],2,TRUE)</f>
        <v>Very Expensive</v>
      </c>
    </row>
    <row r="371">
      <c r="A371" s="11">
        <f t="shared" si="1"/>
        <v>370</v>
      </c>
      <c r="B371" s="12">
        <v>10.0</v>
      </c>
      <c r="C371" s="12" t="s">
        <v>14</v>
      </c>
      <c r="D371" s="12">
        <v>37.72</v>
      </c>
      <c r="E371" s="12" t="s">
        <v>15</v>
      </c>
      <c r="F371" s="12" t="s">
        <v>16</v>
      </c>
      <c r="G371" s="12" t="s">
        <v>31</v>
      </c>
      <c r="H371" s="12" t="s">
        <v>35</v>
      </c>
      <c r="I371" s="12">
        <v>3.0</v>
      </c>
      <c r="J371" s="12">
        <v>5.0</v>
      </c>
      <c r="K371" s="13">
        <v>45420.0</v>
      </c>
      <c r="L371" s="14">
        <v>0.42186184027777773</v>
      </c>
      <c r="M371" s="15">
        <f>VLOOKUP(F371, Time_of_Day_encodings[], 2, FALSE)</f>
        <v>1</v>
      </c>
      <c r="N371" s="16" t="str">
        <f>VLOOKUP(D371,Money_encodings[],2,TRUE)</f>
        <v>Very Expensive</v>
      </c>
    </row>
    <row r="372">
      <c r="A372" s="5">
        <f t="shared" si="1"/>
        <v>371</v>
      </c>
      <c r="B372" s="6">
        <v>12.0</v>
      </c>
      <c r="C372" s="6" t="s">
        <v>14</v>
      </c>
      <c r="D372" s="6">
        <v>37.72</v>
      </c>
      <c r="E372" s="6" t="s">
        <v>32</v>
      </c>
      <c r="F372" s="6" t="s">
        <v>20</v>
      </c>
      <c r="G372" s="6" t="s">
        <v>33</v>
      </c>
      <c r="H372" s="6" t="s">
        <v>35</v>
      </c>
      <c r="I372" s="6">
        <v>4.0</v>
      </c>
      <c r="J372" s="6">
        <v>5.0</v>
      </c>
      <c r="K372" s="7">
        <v>45421.0</v>
      </c>
      <c r="L372" s="8">
        <v>0.5377524537037037</v>
      </c>
      <c r="M372" s="9">
        <f>VLOOKUP(F372, Time_of_Day_encodings[], 2, FALSE)</f>
        <v>2</v>
      </c>
      <c r="N372" s="10" t="str">
        <f>VLOOKUP(D372,Money_encodings[],2,TRUE)</f>
        <v>Very Expensive</v>
      </c>
    </row>
    <row r="373">
      <c r="A373" s="11">
        <f t="shared" si="1"/>
        <v>372</v>
      </c>
      <c r="B373" s="12">
        <v>13.0</v>
      </c>
      <c r="C373" s="12" t="s">
        <v>14</v>
      </c>
      <c r="D373" s="12">
        <v>27.92</v>
      </c>
      <c r="E373" s="12" t="s">
        <v>21</v>
      </c>
      <c r="F373" s="12" t="s">
        <v>20</v>
      </c>
      <c r="G373" s="12" t="s">
        <v>33</v>
      </c>
      <c r="H373" s="12" t="s">
        <v>35</v>
      </c>
      <c r="I373" s="12">
        <v>4.0</v>
      </c>
      <c r="J373" s="12">
        <v>5.0</v>
      </c>
      <c r="K373" s="13">
        <v>45421.0</v>
      </c>
      <c r="L373" s="14">
        <v>0.5444277314814815</v>
      </c>
      <c r="M373" s="15">
        <f>VLOOKUP(F373, Time_of_Day_encodings[], 2, FALSE)</f>
        <v>2</v>
      </c>
      <c r="N373" s="16" t="str">
        <f>VLOOKUP(D373,Money_encodings[],2,TRUE)</f>
        <v>Fair</v>
      </c>
    </row>
    <row r="374">
      <c r="A374" s="5">
        <f t="shared" si="1"/>
        <v>373</v>
      </c>
      <c r="B374" s="6">
        <v>13.0</v>
      </c>
      <c r="C374" s="6" t="s">
        <v>14</v>
      </c>
      <c r="D374" s="6">
        <v>37.72</v>
      </c>
      <c r="E374" s="6" t="s">
        <v>15</v>
      </c>
      <c r="F374" s="6" t="s">
        <v>20</v>
      </c>
      <c r="G374" s="6" t="s">
        <v>33</v>
      </c>
      <c r="H374" s="6" t="s">
        <v>35</v>
      </c>
      <c r="I374" s="6">
        <v>4.0</v>
      </c>
      <c r="J374" s="6">
        <v>5.0</v>
      </c>
      <c r="K374" s="7">
        <v>45421.0</v>
      </c>
      <c r="L374" s="8">
        <v>0.5451116550925925</v>
      </c>
      <c r="M374" s="9">
        <f>VLOOKUP(F374, Time_of_Day_encodings[], 2, FALSE)</f>
        <v>2</v>
      </c>
      <c r="N374" s="10" t="str">
        <f>VLOOKUP(D374,Money_encodings[],2,TRUE)</f>
        <v>Very Expensive</v>
      </c>
    </row>
    <row r="375">
      <c r="A375" s="11">
        <f t="shared" si="1"/>
        <v>374</v>
      </c>
      <c r="B375" s="12">
        <v>13.0</v>
      </c>
      <c r="C375" s="12" t="s">
        <v>14</v>
      </c>
      <c r="D375" s="12">
        <v>37.72</v>
      </c>
      <c r="E375" s="12" t="s">
        <v>15</v>
      </c>
      <c r="F375" s="12" t="s">
        <v>20</v>
      </c>
      <c r="G375" s="12" t="s">
        <v>33</v>
      </c>
      <c r="H375" s="12" t="s">
        <v>35</v>
      </c>
      <c r="I375" s="12">
        <v>4.0</v>
      </c>
      <c r="J375" s="12">
        <v>5.0</v>
      </c>
      <c r="K375" s="13">
        <v>45421.0</v>
      </c>
      <c r="L375" s="14">
        <v>0.5459636689814815</v>
      </c>
      <c r="M375" s="15">
        <f>VLOOKUP(F375, Time_of_Day_encodings[], 2, FALSE)</f>
        <v>2</v>
      </c>
      <c r="N375" s="16" t="str">
        <f>VLOOKUP(D375,Money_encodings[],2,TRUE)</f>
        <v>Very Expensive</v>
      </c>
    </row>
    <row r="376">
      <c r="A376" s="5">
        <f t="shared" si="1"/>
        <v>375</v>
      </c>
      <c r="B376" s="6">
        <v>13.0</v>
      </c>
      <c r="C376" s="6" t="s">
        <v>14</v>
      </c>
      <c r="D376" s="6">
        <v>37.72</v>
      </c>
      <c r="E376" s="6" t="s">
        <v>15</v>
      </c>
      <c r="F376" s="6" t="s">
        <v>20</v>
      </c>
      <c r="G376" s="6" t="s">
        <v>33</v>
      </c>
      <c r="H376" s="6" t="s">
        <v>35</v>
      </c>
      <c r="I376" s="6">
        <v>4.0</v>
      </c>
      <c r="J376" s="6">
        <v>5.0</v>
      </c>
      <c r="K376" s="7">
        <v>45421.0</v>
      </c>
      <c r="L376" s="8">
        <v>0.5467176967592593</v>
      </c>
      <c r="M376" s="9">
        <f>VLOOKUP(F376, Time_of_Day_encodings[], 2, FALSE)</f>
        <v>2</v>
      </c>
      <c r="N376" s="10" t="str">
        <f>VLOOKUP(D376,Money_encodings[],2,TRUE)</f>
        <v>Very Expensive</v>
      </c>
    </row>
    <row r="377">
      <c r="A377" s="11">
        <f t="shared" si="1"/>
        <v>376</v>
      </c>
      <c r="B377" s="12">
        <v>16.0</v>
      </c>
      <c r="C377" s="12" t="s">
        <v>14</v>
      </c>
      <c r="D377" s="12">
        <v>27.92</v>
      </c>
      <c r="E377" s="12" t="s">
        <v>21</v>
      </c>
      <c r="F377" s="12" t="s">
        <v>20</v>
      </c>
      <c r="G377" s="12" t="s">
        <v>33</v>
      </c>
      <c r="H377" s="12" t="s">
        <v>35</v>
      </c>
      <c r="I377" s="12">
        <v>4.0</v>
      </c>
      <c r="J377" s="12">
        <v>5.0</v>
      </c>
      <c r="K377" s="13">
        <v>45421.0</v>
      </c>
      <c r="L377" s="14">
        <v>0.7050301041666667</v>
      </c>
      <c r="M377" s="15">
        <f>VLOOKUP(F377, Time_of_Day_encodings[], 2, FALSE)</f>
        <v>2</v>
      </c>
      <c r="N377" s="16" t="str">
        <f>VLOOKUP(D377,Money_encodings[],2,TRUE)</f>
        <v>Fair</v>
      </c>
    </row>
    <row r="378">
      <c r="A378" s="5">
        <f t="shared" si="1"/>
        <v>377</v>
      </c>
      <c r="B378" s="6">
        <v>16.0</v>
      </c>
      <c r="C378" s="6" t="s">
        <v>14</v>
      </c>
      <c r="D378" s="6">
        <v>27.92</v>
      </c>
      <c r="E378" s="6" t="s">
        <v>21</v>
      </c>
      <c r="F378" s="6" t="s">
        <v>20</v>
      </c>
      <c r="G378" s="6" t="s">
        <v>33</v>
      </c>
      <c r="H378" s="6" t="s">
        <v>35</v>
      </c>
      <c r="I378" s="6">
        <v>4.0</v>
      </c>
      <c r="J378" s="6">
        <v>5.0</v>
      </c>
      <c r="K378" s="7">
        <v>45421.0</v>
      </c>
      <c r="L378" s="8">
        <v>0.7057290393518518</v>
      </c>
      <c r="M378" s="9">
        <f>VLOOKUP(F378, Time_of_Day_encodings[], 2, FALSE)</f>
        <v>2</v>
      </c>
      <c r="N378" s="10" t="str">
        <f>VLOOKUP(D378,Money_encodings[],2,TRUE)</f>
        <v>Fair</v>
      </c>
    </row>
    <row r="379">
      <c r="A379" s="11">
        <f t="shared" si="1"/>
        <v>378</v>
      </c>
      <c r="B379" s="12">
        <v>18.0</v>
      </c>
      <c r="C379" s="12" t="s">
        <v>14</v>
      </c>
      <c r="D379" s="12">
        <v>27.92</v>
      </c>
      <c r="E379" s="12" t="s">
        <v>21</v>
      </c>
      <c r="F379" s="12" t="s">
        <v>23</v>
      </c>
      <c r="G379" s="12" t="s">
        <v>33</v>
      </c>
      <c r="H379" s="12" t="s">
        <v>35</v>
      </c>
      <c r="I379" s="12">
        <v>4.0</v>
      </c>
      <c r="J379" s="12">
        <v>5.0</v>
      </c>
      <c r="K379" s="13">
        <v>45421.0</v>
      </c>
      <c r="L379" s="14">
        <v>0.7510404513888889</v>
      </c>
      <c r="M379" s="15">
        <f>VLOOKUP(F379, Time_of_Day_encodings[], 2, FALSE)</f>
        <v>3</v>
      </c>
      <c r="N379" s="16" t="str">
        <f>VLOOKUP(D379,Money_encodings[],2,TRUE)</f>
        <v>Fair</v>
      </c>
    </row>
    <row r="380">
      <c r="A380" s="5">
        <f t="shared" si="1"/>
        <v>379</v>
      </c>
      <c r="B380" s="6">
        <v>18.0</v>
      </c>
      <c r="C380" s="6" t="s">
        <v>14</v>
      </c>
      <c r="D380" s="6">
        <v>32.82</v>
      </c>
      <c r="E380" s="6" t="s">
        <v>22</v>
      </c>
      <c r="F380" s="6" t="s">
        <v>23</v>
      </c>
      <c r="G380" s="6" t="s">
        <v>33</v>
      </c>
      <c r="H380" s="6" t="s">
        <v>35</v>
      </c>
      <c r="I380" s="6">
        <v>4.0</v>
      </c>
      <c r="J380" s="6">
        <v>5.0</v>
      </c>
      <c r="K380" s="7">
        <v>45421.0</v>
      </c>
      <c r="L380" s="8">
        <v>0.7596785416666666</v>
      </c>
      <c r="M380" s="9">
        <f>VLOOKUP(F380, Time_of_Day_encodings[], 2, FALSE)</f>
        <v>3</v>
      </c>
      <c r="N380" s="10" t="str">
        <f>VLOOKUP(D380,Money_encodings[],2,TRUE)</f>
        <v>Expensive</v>
      </c>
    </row>
    <row r="381">
      <c r="A381" s="11">
        <f t="shared" si="1"/>
        <v>380</v>
      </c>
      <c r="B381" s="12">
        <v>15.0</v>
      </c>
      <c r="C381" s="12" t="s">
        <v>14</v>
      </c>
      <c r="D381" s="12">
        <v>37.72</v>
      </c>
      <c r="E381" s="12" t="s">
        <v>15</v>
      </c>
      <c r="F381" s="12" t="s">
        <v>20</v>
      </c>
      <c r="G381" s="12" t="s">
        <v>17</v>
      </c>
      <c r="H381" s="12" t="s">
        <v>35</v>
      </c>
      <c r="I381" s="12">
        <v>5.0</v>
      </c>
      <c r="J381" s="12">
        <v>5.0</v>
      </c>
      <c r="K381" s="13">
        <v>45422.0</v>
      </c>
      <c r="L381" s="14">
        <v>0.6571934143518519</v>
      </c>
      <c r="M381" s="15">
        <f>VLOOKUP(F381, Time_of_Day_encodings[], 2, FALSE)</f>
        <v>2</v>
      </c>
      <c r="N381" s="16" t="str">
        <f>VLOOKUP(D381,Money_encodings[],2,TRUE)</f>
        <v>Very Expensive</v>
      </c>
    </row>
    <row r="382">
      <c r="A382" s="5">
        <f t="shared" si="1"/>
        <v>381</v>
      </c>
      <c r="B382" s="6">
        <v>15.0</v>
      </c>
      <c r="C382" s="6" t="s">
        <v>14</v>
      </c>
      <c r="D382" s="6">
        <v>37.72</v>
      </c>
      <c r="E382" s="6" t="s">
        <v>15</v>
      </c>
      <c r="F382" s="6" t="s">
        <v>20</v>
      </c>
      <c r="G382" s="6" t="s">
        <v>17</v>
      </c>
      <c r="H382" s="6" t="s">
        <v>35</v>
      </c>
      <c r="I382" s="6">
        <v>5.0</v>
      </c>
      <c r="J382" s="6">
        <v>5.0</v>
      </c>
      <c r="K382" s="7">
        <v>45422.0</v>
      </c>
      <c r="L382" s="8">
        <v>0.658015138888889</v>
      </c>
      <c r="M382" s="9">
        <f>VLOOKUP(F382, Time_of_Day_encodings[], 2, FALSE)</f>
        <v>2</v>
      </c>
      <c r="N382" s="10" t="str">
        <f>VLOOKUP(D382,Money_encodings[],2,TRUE)</f>
        <v>Very Expensive</v>
      </c>
    </row>
    <row r="383">
      <c r="A383" s="11">
        <f t="shared" si="1"/>
        <v>382</v>
      </c>
      <c r="B383" s="12">
        <v>11.0</v>
      </c>
      <c r="C383" s="12" t="s">
        <v>14</v>
      </c>
      <c r="D383" s="12">
        <v>37.72</v>
      </c>
      <c r="E383" s="12" t="s">
        <v>15</v>
      </c>
      <c r="F383" s="12" t="s">
        <v>16</v>
      </c>
      <c r="G383" s="12" t="s">
        <v>25</v>
      </c>
      <c r="H383" s="12" t="s">
        <v>35</v>
      </c>
      <c r="I383" s="12">
        <v>6.0</v>
      </c>
      <c r="J383" s="12">
        <v>5.0</v>
      </c>
      <c r="K383" s="13">
        <v>45423.0</v>
      </c>
      <c r="L383" s="14">
        <v>0.48602868055555554</v>
      </c>
      <c r="M383" s="15">
        <f>VLOOKUP(F383, Time_of_Day_encodings[], 2, FALSE)</f>
        <v>1</v>
      </c>
      <c r="N383" s="16" t="str">
        <f>VLOOKUP(D383,Money_encodings[],2,TRUE)</f>
        <v>Very Expensive</v>
      </c>
    </row>
    <row r="384">
      <c r="A384" s="5">
        <f t="shared" si="1"/>
        <v>383</v>
      </c>
      <c r="B384" s="6">
        <v>17.0</v>
      </c>
      <c r="C384" s="6" t="s">
        <v>14</v>
      </c>
      <c r="D384" s="6">
        <v>32.82</v>
      </c>
      <c r="E384" s="6" t="s">
        <v>22</v>
      </c>
      <c r="F384" s="6" t="s">
        <v>23</v>
      </c>
      <c r="G384" s="6" t="s">
        <v>25</v>
      </c>
      <c r="H384" s="6" t="s">
        <v>35</v>
      </c>
      <c r="I384" s="6">
        <v>6.0</v>
      </c>
      <c r="J384" s="6">
        <v>5.0</v>
      </c>
      <c r="K384" s="7">
        <v>45423.0</v>
      </c>
      <c r="L384" s="8">
        <v>0.722574050925926</v>
      </c>
      <c r="M384" s="9">
        <f>VLOOKUP(F384, Time_of_Day_encodings[], 2, FALSE)</f>
        <v>3</v>
      </c>
      <c r="N384" s="10" t="str">
        <f>VLOOKUP(D384,Money_encodings[],2,TRUE)</f>
        <v>Expensive</v>
      </c>
    </row>
    <row r="385">
      <c r="A385" s="11">
        <f t="shared" si="1"/>
        <v>384</v>
      </c>
      <c r="B385" s="12">
        <v>17.0</v>
      </c>
      <c r="C385" s="12" t="s">
        <v>14</v>
      </c>
      <c r="D385" s="12">
        <v>37.72</v>
      </c>
      <c r="E385" s="12" t="s">
        <v>24</v>
      </c>
      <c r="F385" s="12" t="s">
        <v>23</v>
      </c>
      <c r="G385" s="12" t="s">
        <v>25</v>
      </c>
      <c r="H385" s="12" t="s">
        <v>35</v>
      </c>
      <c r="I385" s="12">
        <v>6.0</v>
      </c>
      <c r="J385" s="12">
        <v>5.0</v>
      </c>
      <c r="K385" s="13">
        <v>45423.0</v>
      </c>
      <c r="L385" s="14">
        <v>0.7235661689814815</v>
      </c>
      <c r="M385" s="15">
        <f>VLOOKUP(F385, Time_of_Day_encodings[], 2, FALSE)</f>
        <v>3</v>
      </c>
      <c r="N385" s="16" t="str">
        <f>VLOOKUP(D385,Money_encodings[],2,TRUE)</f>
        <v>Very Expensive</v>
      </c>
    </row>
    <row r="386">
      <c r="A386" s="5">
        <f t="shared" si="1"/>
        <v>385</v>
      </c>
      <c r="B386" s="6">
        <v>17.0</v>
      </c>
      <c r="C386" s="6" t="s">
        <v>14</v>
      </c>
      <c r="D386" s="6">
        <v>37.72</v>
      </c>
      <c r="E386" s="6" t="s">
        <v>32</v>
      </c>
      <c r="F386" s="6" t="s">
        <v>23</v>
      </c>
      <c r="G386" s="6" t="s">
        <v>25</v>
      </c>
      <c r="H386" s="6" t="s">
        <v>35</v>
      </c>
      <c r="I386" s="6">
        <v>6.0</v>
      </c>
      <c r="J386" s="6">
        <v>5.0</v>
      </c>
      <c r="K386" s="7">
        <v>45423.0</v>
      </c>
      <c r="L386" s="8">
        <v>0.7249687615740741</v>
      </c>
      <c r="M386" s="9">
        <f>VLOOKUP(F386, Time_of_Day_encodings[], 2, FALSE)</f>
        <v>3</v>
      </c>
      <c r="N386" s="10" t="str">
        <f>VLOOKUP(D386,Money_encodings[],2,TRUE)</f>
        <v>Very Expensive</v>
      </c>
    </row>
    <row r="387">
      <c r="A387" s="11">
        <f t="shared" si="1"/>
        <v>386</v>
      </c>
      <c r="B387" s="12">
        <v>17.0</v>
      </c>
      <c r="C387" s="12" t="s">
        <v>14</v>
      </c>
      <c r="D387" s="12">
        <v>32.82</v>
      </c>
      <c r="E387" s="12" t="s">
        <v>22</v>
      </c>
      <c r="F387" s="12" t="s">
        <v>23</v>
      </c>
      <c r="G387" s="12" t="s">
        <v>25</v>
      </c>
      <c r="H387" s="12" t="s">
        <v>35</v>
      </c>
      <c r="I387" s="12">
        <v>6.0</v>
      </c>
      <c r="J387" s="12">
        <v>5.0</v>
      </c>
      <c r="K387" s="13">
        <v>45423.0</v>
      </c>
      <c r="L387" s="14">
        <v>0.7284043055555556</v>
      </c>
      <c r="M387" s="15">
        <f>VLOOKUP(F387, Time_of_Day_encodings[], 2, FALSE)</f>
        <v>3</v>
      </c>
      <c r="N387" s="16" t="str">
        <f>VLOOKUP(D387,Money_encodings[],2,TRUE)</f>
        <v>Expensive</v>
      </c>
    </row>
    <row r="388">
      <c r="A388" s="5">
        <f t="shared" si="1"/>
        <v>387</v>
      </c>
      <c r="B388" s="6">
        <v>18.0</v>
      </c>
      <c r="C388" s="6" t="s">
        <v>14</v>
      </c>
      <c r="D388" s="6">
        <v>37.72</v>
      </c>
      <c r="E388" s="6" t="s">
        <v>32</v>
      </c>
      <c r="F388" s="6" t="s">
        <v>23</v>
      </c>
      <c r="G388" s="6" t="s">
        <v>25</v>
      </c>
      <c r="H388" s="6" t="s">
        <v>35</v>
      </c>
      <c r="I388" s="6">
        <v>6.0</v>
      </c>
      <c r="J388" s="6">
        <v>5.0</v>
      </c>
      <c r="K388" s="7">
        <v>45423.0</v>
      </c>
      <c r="L388" s="8">
        <v>0.7747714930555555</v>
      </c>
      <c r="M388" s="9">
        <f>VLOOKUP(F388, Time_of_Day_encodings[], 2, FALSE)</f>
        <v>3</v>
      </c>
      <c r="N388" s="10" t="str">
        <f>VLOOKUP(D388,Money_encodings[],2,TRUE)</f>
        <v>Very Expensive</v>
      </c>
    </row>
    <row r="389">
      <c r="A389" s="11">
        <f t="shared" si="1"/>
        <v>388</v>
      </c>
      <c r="B389" s="12">
        <v>19.0</v>
      </c>
      <c r="C389" s="12" t="s">
        <v>14</v>
      </c>
      <c r="D389" s="12">
        <v>37.72</v>
      </c>
      <c r="E389" s="12" t="s">
        <v>15</v>
      </c>
      <c r="F389" s="12" t="s">
        <v>23</v>
      </c>
      <c r="G389" s="12" t="s">
        <v>25</v>
      </c>
      <c r="H389" s="12" t="s">
        <v>35</v>
      </c>
      <c r="I389" s="12">
        <v>6.0</v>
      </c>
      <c r="J389" s="12">
        <v>5.0</v>
      </c>
      <c r="K389" s="13">
        <v>45423.0</v>
      </c>
      <c r="L389" s="14">
        <v>0.8182418518518519</v>
      </c>
      <c r="M389" s="15">
        <f>VLOOKUP(F389, Time_of_Day_encodings[], 2, FALSE)</f>
        <v>3</v>
      </c>
      <c r="N389" s="16" t="str">
        <f>VLOOKUP(D389,Money_encodings[],2,TRUE)</f>
        <v>Very Expensive</v>
      </c>
    </row>
    <row r="390">
      <c r="A390" s="5">
        <f t="shared" si="1"/>
        <v>389</v>
      </c>
      <c r="B390" s="6">
        <v>10.0</v>
      </c>
      <c r="C390" s="6" t="s">
        <v>14</v>
      </c>
      <c r="D390" s="6">
        <v>37.72</v>
      </c>
      <c r="E390" s="6" t="s">
        <v>15</v>
      </c>
      <c r="F390" s="6" t="s">
        <v>16</v>
      </c>
      <c r="G390" s="6" t="s">
        <v>26</v>
      </c>
      <c r="H390" s="6" t="s">
        <v>35</v>
      </c>
      <c r="I390" s="6">
        <v>7.0</v>
      </c>
      <c r="J390" s="6">
        <v>5.0</v>
      </c>
      <c r="K390" s="7">
        <v>45424.0</v>
      </c>
      <c r="L390" s="8">
        <v>0.4310475925925926</v>
      </c>
      <c r="M390" s="9">
        <f>VLOOKUP(F390, Time_of_Day_encodings[], 2, FALSE)</f>
        <v>1</v>
      </c>
      <c r="N390" s="10" t="str">
        <f>VLOOKUP(D390,Money_encodings[],2,TRUE)</f>
        <v>Very Expensive</v>
      </c>
    </row>
    <row r="391">
      <c r="A391" s="11">
        <f t="shared" si="1"/>
        <v>390</v>
      </c>
      <c r="B391" s="12">
        <v>13.0</v>
      </c>
      <c r="C391" s="12" t="s">
        <v>14</v>
      </c>
      <c r="D391" s="12">
        <v>37.72</v>
      </c>
      <c r="E391" s="12" t="s">
        <v>15</v>
      </c>
      <c r="F391" s="12" t="s">
        <v>20</v>
      </c>
      <c r="G391" s="12" t="s">
        <v>26</v>
      </c>
      <c r="H391" s="12" t="s">
        <v>35</v>
      </c>
      <c r="I391" s="12">
        <v>7.0</v>
      </c>
      <c r="J391" s="12">
        <v>5.0</v>
      </c>
      <c r="K391" s="13">
        <v>45424.0</v>
      </c>
      <c r="L391" s="14">
        <v>0.5583734375</v>
      </c>
      <c r="M391" s="15">
        <f>VLOOKUP(F391, Time_of_Day_encodings[], 2, FALSE)</f>
        <v>2</v>
      </c>
      <c r="N391" s="16" t="str">
        <f>VLOOKUP(D391,Money_encodings[],2,TRUE)</f>
        <v>Very Expensive</v>
      </c>
    </row>
    <row r="392">
      <c r="A392" s="5">
        <f t="shared" si="1"/>
        <v>391</v>
      </c>
      <c r="B392" s="6">
        <v>13.0</v>
      </c>
      <c r="C392" s="6" t="s">
        <v>14</v>
      </c>
      <c r="D392" s="6">
        <v>27.92</v>
      </c>
      <c r="E392" s="6" t="s">
        <v>21</v>
      </c>
      <c r="F392" s="6" t="s">
        <v>20</v>
      </c>
      <c r="G392" s="6" t="s">
        <v>26</v>
      </c>
      <c r="H392" s="6" t="s">
        <v>35</v>
      </c>
      <c r="I392" s="6">
        <v>7.0</v>
      </c>
      <c r="J392" s="6">
        <v>5.0</v>
      </c>
      <c r="K392" s="7">
        <v>45424.0</v>
      </c>
      <c r="L392" s="8">
        <v>0.5608685532407407</v>
      </c>
      <c r="M392" s="9">
        <f>VLOOKUP(F392, Time_of_Day_encodings[], 2, FALSE)</f>
        <v>2</v>
      </c>
      <c r="N392" s="10" t="str">
        <f>VLOOKUP(D392,Money_encodings[],2,TRUE)</f>
        <v>Fair</v>
      </c>
    </row>
    <row r="393">
      <c r="A393" s="11">
        <f t="shared" si="1"/>
        <v>392</v>
      </c>
      <c r="B393" s="12">
        <v>15.0</v>
      </c>
      <c r="C393" s="12" t="s">
        <v>14</v>
      </c>
      <c r="D393" s="12">
        <v>37.72</v>
      </c>
      <c r="E393" s="12" t="s">
        <v>15</v>
      </c>
      <c r="F393" s="12" t="s">
        <v>20</v>
      </c>
      <c r="G393" s="12" t="s">
        <v>26</v>
      </c>
      <c r="H393" s="12" t="s">
        <v>35</v>
      </c>
      <c r="I393" s="12">
        <v>7.0</v>
      </c>
      <c r="J393" s="12">
        <v>5.0</v>
      </c>
      <c r="K393" s="13">
        <v>45424.0</v>
      </c>
      <c r="L393" s="14">
        <v>0.636340451388889</v>
      </c>
      <c r="M393" s="15">
        <f>VLOOKUP(F393, Time_of_Day_encodings[], 2, FALSE)</f>
        <v>2</v>
      </c>
      <c r="N393" s="16" t="str">
        <f>VLOOKUP(D393,Money_encodings[],2,TRUE)</f>
        <v>Very Expensive</v>
      </c>
    </row>
    <row r="394">
      <c r="A394" s="5">
        <f t="shared" si="1"/>
        <v>393</v>
      </c>
      <c r="B394" s="6">
        <v>15.0</v>
      </c>
      <c r="C394" s="6" t="s">
        <v>14</v>
      </c>
      <c r="D394" s="6">
        <v>32.82</v>
      </c>
      <c r="E394" s="6" t="s">
        <v>22</v>
      </c>
      <c r="F394" s="6" t="s">
        <v>20</v>
      </c>
      <c r="G394" s="6" t="s">
        <v>26</v>
      </c>
      <c r="H394" s="6" t="s">
        <v>35</v>
      </c>
      <c r="I394" s="6">
        <v>7.0</v>
      </c>
      <c r="J394" s="6">
        <v>5.0</v>
      </c>
      <c r="K394" s="7">
        <v>45424.0</v>
      </c>
      <c r="L394" s="8">
        <v>0.6514169212962962</v>
      </c>
      <c r="M394" s="9">
        <f>VLOOKUP(F394, Time_of_Day_encodings[], 2, FALSE)</f>
        <v>2</v>
      </c>
      <c r="N394" s="10" t="str">
        <f>VLOOKUP(D394,Money_encodings[],2,TRUE)</f>
        <v>Expensive</v>
      </c>
    </row>
    <row r="395">
      <c r="A395" s="11">
        <f t="shared" si="1"/>
        <v>394</v>
      </c>
      <c r="B395" s="12">
        <v>15.0</v>
      </c>
      <c r="C395" s="12" t="s">
        <v>14</v>
      </c>
      <c r="D395" s="12">
        <v>32.82</v>
      </c>
      <c r="E395" s="12" t="s">
        <v>22</v>
      </c>
      <c r="F395" s="12" t="s">
        <v>20</v>
      </c>
      <c r="G395" s="12" t="s">
        <v>26</v>
      </c>
      <c r="H395" s="12" t="s">
        <v>35</v>
      </c>
      <c r="I395" s="12">
        <v>7.0</v>
      </c>
      <c r="J395" s="12">
        <v>5.0</v>
      </c>
      <c r="K395" s="13">
        <v>45424.0</v>
      </c>
      <c r="L395" s="14">
        <v>0.6612832291666667</v>
      </c>
      <c r="M395" s="15">
        <f>VLOOKUP(F395, Time_of_Day_encodings[], 2, FALSE)</f>
        <v>2</v>
      </c>
      <c r="N395" s="16" t="str">
        <f>VLOOKUP(D395,Money_encodings[],2,TRUE)</f>
        <v>Expensive</v>
      </c>
    </row>
    <row r="396">
      <c r="A396" s="5">
        <f t="shared" si="1"/>
        <v>395</v>
      </c>
      <c r="B396" s="6">
        <v>16.0</v>
      </c>
      <c r="C396" s="6" t="s">
        <v>14</v>
      </c>
      <c r="D396" s="6">
        <v>32.82</v>
      </c>
      <c r="E396" s="6" t="s">
        <v>22</v>
      </c>
      <c r="F396" s="6" t="s">
        <v>20</v>
      </c>
      <c r="G396" s="6" t="s">
        <v>26</v>
      </c>
      <c r="H396" s="6" t="s">
        <v>35</v>
      </c>
      <c r="I396" s="6">
        <v>7.0</v>
      </c>
      <c r="J396" s="6">
        <v>5.0</v>
      </c>
      <c r="K396" s="7">
        <v>45424.0</v>
      </c>
      <c r="L396" s="8">
        <v>0.6696890393518519</v>
      </c>
      <c r="M396" s="9">
        <f>VLOOKUP(F396, Time_of_Day_encodings[], 2, FALSE)</f>
        <v>2</v>
      </c>
      <c r="N396" s="10" t="str">
        <f>VLOOKUP(D396,Money_encodings[],2,TRUE)</f>
        <v>Expensive</v>
      </c>
    </row>
    <row r="397">
      <c r="A397" s="11">
        <f t="shared" si="1"/>
        <v>396</v>
      </c>
      <c r="B397" s="12">
        <v>19.0</v>
      </c>
      <c r="C397" s="12" t="s">
        <v>14</v>
      </c>
      <c r="D397" s="12">
        <v>32.82</v>
      </c>
      <c r="E397" s="12" t="s">
        <v>22</v>
      </c>
      <c r="F397" s="12" t="s">
        <v>23</v>
      </c>
      <c r="G397" s="12" t="s">
        <v>26</v>
      </c>
      <c r="H397" s="12" t="s">
        <v>35</v>
      </c>
      <c r="I397" s="12">
        <v>7.0</v>
      </c>
      <c r="J397" s="12">
        <v>5.0</v>
      </c>
      <c r="K397" s="13">
        <v>45424.0</v>
      </c>
      <c r="L397" s="14">
        <v>0.8204926967592593</v>
      </c>
      <c r="M397" s="15">
        <f>VLOOKUP(F397, Time_of_Day_encodings[], 2, FALSE)</f>
        <v>3</v>
      </c>
      <c r="N397" s="16" t="str">
        <f>VLOOKUP(D397,Money_encodings[],2,TRUE)</f>
        <v>Expensive</v>
      </c>
    </row>
    <row r="398">
      <c r="A398" s="5">
        <f t="shared" si="1"/>
        <v>397</v>
      </c>
      <c r="B398" s="6">
        <v>11.0</v>
      </c>
      <c r="C398" s="6" t="s">
        <v>14</v>
      </c>
      <c r="D398" s="6">
        <v>32.82</v>
      </c>
      <c r="E398" s="6" t="s">
        <v>22</v>
      </c>
      <c r="F398" s="6" t="s">
        <v>16</v>
      </c>
      <c r="G398" s="6" t="s">
        <v>28</v>
      </c>
      <c r="H398" s="6" t="s">
        <v>35</v>
      </c>
      <c r="I398" s="6">
        <v>1.0</v>
      </c>
      <c r="J398" s="6">
        <v>5.0</v>
      </c>
      <c r="K398" s="7">
        <v>45425.0</v>
      </c>
      <c r="L398" s="8">
        <v>0.46103412037037034</v>
      </c>
      <c r="M398" s="9">
        <f>VLOOKUP(F398, Time_of_Day_encodings[], 2, FALSE)</f>
        <v>1</v>
      </c>
      <c r="N398" s="10" t="str">
        <f>VLOOKUP(D398,Money_encodings[],2,TRUE)</f>
        <v>Expensive</v>
      </c>
    </row>
    <row r="399">
      <c r="A399" s="11">
        <f t="shared" si="1"/>
        <v>398</v>
      </c>
      <c r="B399" s="12">
        <v>8.0</v>
      </c>
      <c r="C399" s="12" t="s">
        <v>14</v>
      </c>
      <c r="D399" s="12">
        <v>27.92</v>
      </c>
      <c r="E399" s="12" t="s">
        <v>21</v>
      </c>
      <c r="F399" s="12" t="s">
        <v>16</v>
      </c>
      <c r="G399" s="12" t="s">
        <v>30</v>
      </c>
      <c r="H399" s="12" t="s">
        <v>35</v>
      </c>
      <c r="I399" s="12">
        <v>2.0</v>
      </c>
      <c r="J399" s="12">
        <v>5.0</v>
      </c>
      <c r="K399" s="13">
        <v>45426.0</v>
      </c>
      <c r="L399" s="14">
        <v>0.3598909837962963</v>
      </c>
      <c r="M399" s="15">
        <f>VLOOKUP(F399, Time_of_Day_encodings[], 2, FALSE)</f>
        <v>1</v>
      </c>
      <c r="N399" s="16" t="str">
        <f>VLOOKUP(D399,Money_encodings[],2,TRUE)</f>
        <v>Fair</v>
      </c>
    </row>
    <row r="400">
      <c r="A400" s="5">
        <f t="shared" si="1"/>
        <v>399</v>
      </c>
      <c r="B400" s="6">
        <v>8.0</v>
      </c>
      <c r="C400" s="6" t="s">
        <v>14</v>
      </c>
      <c r="D400" s="6">
        <v>27.92</v>
      </c>
      <c r="E400" s="6" t="s">
        <v>21</v>
      </c>
      <c r="F400" s="6" t="s">
        <v>16</v>
      </c>
      <c r="G400" s="6" t="s">
        <v>30</v>
      </c>
      <c r="H400" s="6" t="s">
        <v>35</v>
      </c>
      <c r="I400" s="6">
        <v>2.0</v>
      </c>
      <c r="J400" s="6">
        <v>5.0</v>
      </c>
      <c r="K400" s="7">
        <v>45426.0</v>
      </c>
      <c r="L400" s="8">
        <v>0.36071128472222225</v>
      </c>
      <c r="M400" s="9">
        <f>VLOOKUP(F400, Time_of_Day_encodings[], 2, FALSE)</f>
        <v>1</v>
      </c>
      <c r="N400" s="10" t="str">
        <f>VLOOKUP(D400,Money_encodings[],2,TRUE)</f>
        <v>Fair</v>
      </c>
    </row>
    <row r="401">
      <c r="A401" s="11">
        <f t="shared" si="1"/>
        <v>400</v>
      </c>
      <c r="B401" s="12">
        <v>8.0</v>
      </c>
      <c r="C401" s="12" t="s">
        <v>14</v>
      </c>
      <c r="D401" s="12">
        <v>27.92</v>
      </c>
      <c r="E401" s="12" t="s">
        <v>21</v>
      </c>
      <c r="F401" s="12" t="s">
        <v>16</v>
      </c>
      <c r="G401" s="12" t="s">
        <v>30</v>
      </c>
      <c r="H401" s="12" t="s">
        <v>35</v>
      </c>
      <c r="I401" s="12">
        <v>2.0</v>
      </c>
      <c r="J401" s="12">
        <v>5.0</v>
      </c>
      <c r="K401" s="13">
        <v>45426.0</v>
      </c>
      <c r="L401" s="14">
        <v>0.3613134722222222</v>
      </c>
      <c r="M401" s="15">
        <f>VLOOKUP(F401, Time_of_Day_encodings[], 2, FALSE)</f>
        <v>1</v>
      </c>
      <c r="N401" s="16" t="str">
        <f>VLOOKUP(D401,Money_encodings[],2,TRUE)</f>
        <v>Fair</v>
      </c>
    </row>
    <row r="402">
      <c r="A402" s="5">
        <f t="shared" si="1"/>
        <v>401</v>
      </c>
      <c r="B402" s="6">
        <v>10.0</v>
      </c>
      <c r="C402" s="6" t="s">
        <v>14</v>
      </c>
      <c r="D402" s="6">
        <v>37.72</v>
      </c>
      <c r="E402" s="6" t="s">
        <v>32</v>
      </c>
      <c r="F402" s="6" t="s">
        <v>16</v>
      </c>
      <c r="G402" s="6" t="s">
        <v>30</v>
      </c>
      <c r="H402" s="6" t="s">
        <v>35</v>
      </c>
      <c r="I402" s="6">
        <v>2.0</v>
      </c>
      <c r="J402" s="6">
        <v>5.0</v>
      </c>
      <c r="K402" s="7">
        <v>45426.0</v>
      </c>
      <c r="L402" s="8">
        <v>0.4301293287037037</v>
      </c>
      <c r="M402" s="9">
        <f>VLOOKUP(F402, Time_of_Day_encodings[], 2, FALSE)</f>
        <v>1</v>
      </c>
      <c r="N402" s="10" t="str">
        <f>VLOOKUP(D402,Money_encodings[],2,TRUE)</f>
        <v>Very Expensive</v>
      </c>
    </row>
    <row r="403">
      <c r="A403" s="11">
        <f t="shared" si="1"/>
        <v>402</v>
      </c>
      <c r="B403" s="12">
        <v>11.0</v>
      </c>
      <c r="C403" s="12" t="s">
        <v>14</v>
      </c>
      <c r="D403" s="12">
        <v>37.72</v>
      </c>
      <c r="E403" s="12" t="s">
        <v>15</v>
      </c>
      <c r="F403" s="12" t="s">
        <v>16</v>
      </c>
      <c r="G403" s="12" t="s">
        <v>30</v>
      </c>
      <c r="H403" s="12" t="s">
        <v>35</v>
      </c>
      <c r="I403" s="12">
        <v>2.0</v>
      </c>
      <c r="J403" s="12">
        <v>5.0</v>
      </c>
      <c r="K403" s="13">
        <v>45426.0</v>
      </c>
      <c r="L403" s="14">
        <v>0.4808955092592593</v>
      </c>
      <c r="M403" s="15">
        <f>VLOOKUP(F403, Time_of_Day_encodings[], 2, FALSE)</f>
        <v>1</v>
      </c>
      <c r="N403" s="16" t="str">
        <f>VLOOKUP(D403,Money_encodings[],2,TRUE)</f>
        <v>Very Expensive</v>
      </c>
    </row>
    <row r="404">
      <c r="A404" s="5">
        <f t="shared" si="1"/>
        <v>403</v>
      </c>
      <c r="B404" s="6">
        <v>11.0</v>
      </c>
      <c r="C404" s="6" t="s">
        <v>14</v>
      </c>
      <c r="D404" s="6">
        <v>37.72</v>
      </c>
      <c r="E404" s="6" t="s">
        <v>32</v>
      </c>
      <c r="F404" s="6" t="s">
        <v>16</v>
      </c>
      <c r="G404" s="6" t="s">
        <v>30</v>
      </c>
      <c r="H404" s="6" t="s">
        <v>35</v>
      </c>
      <c r="I404" s="6">
        <v>2.0</v>
      </c>
      <c r="J404" s="6">
        <v>5.0</v>
      </c>
      <c r="K404" s="7">
        <v>45426.0</v>
      </c>
      <c r="L404" s="8">
        <v>0.4820931828703704</v>
      </c>
      <c r="M404" s="9">
        <f>VLOOKUP(F404, Time_of_Day_encodings[], 2, FALSE)</f>
        <v>1</v>
      </c>
      <c r="N404" s="10" t="str">
        <f>VLOOKUP(D404,Money_encodings[],2,TRUE)</f>
        <v>Very Expensive</v>
      </c>
    </row>
    <row r="405">
      <c r="A405" s="11">
        <f t="shared" si="1"/>
        <v>404</v>
      </c>
      <c r="B405" s="12">
        <v>14.0</v>
      </c>
      <c r="C405" s="12" t="s">
        <v>14</v>
      </c>
      <c r="D405" s="12">
        <v>37.72</v>
      </c>
      <c r="E405" s="12" t="s">
        <v>32</v>
      </c>
      <c r="F405" s="12" t="s">
        <v>20</v>
      </c>
      <c r="G405" s="12" t="s">
        <v>30</v>
      </c>
      <c r="H405" s="12" t="s">
        <v>35</v>
      </c>
      <c r="I405" s="12">
        <v>2.0</v>
      </c>
      <c r="J405" s="12">
        <v>5.0</v>
      </c>
      <c r="K405" s="13">
        <v>45426.0</v>
      </c>
      <c r="L405" s="14">
        <v>0.5867428240740741</v>
      </c>
      <c r="M405" s="15">
        <f>VLOOKUP(F405, Time_of_Day_encodings[], 2, FALSE)</f>
        <v>2</v>
      </c>
      <c r="N405" s="16" t="str">
        <f>VLOOKUP(D405,Money_encodings[],2,TRUE)</f>
        <v>Very Expensive</v>
      </c>
    </row>
    <row r="406">
      <c r="A406" s="5">
        <f t="shared" si="1"/>
        <v>405</v>
      </c>
      <c r="B406" s="6">
        <v>14.0</v>
      </c>
      <c r="C406" s="6" t="s">
        <v>14</v>
      </c>
      <c r="D406" s="6">
        <v>32.82</v>
      </c>
      <c r="E406" s="6" t="s">
        <v>22</v>
      </c>
      <c r="F406" s="6" t="s">
        <v>20</v>
      </c>
      <c r="G406" s="6" t="s">
        <v>30</v>
      </c>
      <c r="H406" s="6" t="s">
        <v>35</v>
      </c>
      <c r="I406" s="6">
        <v>2.0</v>
      </c>
      <c r="J406" s="6">
        <v>5.0</v>
      </c>
      <c r="K406" s="7">
        <v>45426.0</v>
      </c>
      <c r="L406" s="8">
        <v>0.587504375</v>
      </c>
      <c r="M406" s="9">
        <f>VLOOKUP(F406, Time_of_Day_encodings[], 2, FALSE)</f>
        <v>2</v>
      </c>
      <c r="N406" s="10" t="str">
        <f>VLOOKUP(D406,Money_encodings[],2,TRUE)</f>
        <v>Expensive</v>
      </c>
    </row>
    <row r="407">
      <c r="A407" s="11">
        <f t="shared" si="1"/>
        <v>406</v>
      </c>
      <c r="B407" s="12">
        <v>15.0</v>
      </c>
      <c r="C407" s="12" t="s">
        <v>14</v>
      </c>
      <c r="D407" s="12">
        <v>27.92</v>
      </c>
      <c r="E407" s="12" t="s">
        <v>21</v>
      </c>
      <c r="F407" s="12" t="s">
        <v>20</v>
      </c>
      <c r="G407" s="12" t="s">
        <v>30</v>
      </c>
      <c r="H407" s="12" t="s">
        <v>35</v>
      </c>
      <c r="I407" s="12">
        <v>2.0</v>
      </c>
      <c r="J407" s="12">
        <v>5.0</v>
      </c>
      <c r="K407" s="13">
        <v>45426.0</v>
      </c>
      <c r="L407" s="14">
        <v>0.6263285300925926</v>
      </c>
      <c r="M407" s="15">
        <f>VLOOKUP(F407, Time_of_Day_encodings[], 2, FALSE)</f>
        <v>2</v>
      </c>
      <c r="N407" s="16" t="str">
        <f>VLOOKUP(D407,Money_encodings[],2,TRUE)</f>
        <v>Fair</v>
      </c>
    </row>
    <row r="408">
      <c r="A408" s="5">
        <f t="shared" si="1"/>
        <v>407</v>
      </c>
      <c r="B408" s="6">
        <v>16.0</v>
      </c>
      <c r="C408" s="6" t="s">
        <v>14</v>
      </c>
      <c r="D408" s="6">
        <v>32.82</v>
      </c>
      <c r="E408" s="6" t="s">
        <v>22</v>
      </c>
      <c r="F408" s="6" t="s">
        <v>20</v>
      </c>
      <c r="G408" s="6" t="s">
        <v>30</v>
      </c>
      <c r="H408" s="6" t="s">
        <v>35</v>
      </c>
      <c r="I408" s="6">
        <v>2.0</v>
      </c>
      <c r="J408" s="6">
        <v>5.0</v>
      </c>
      <c r="K408" s="7">
        <v>45426.0</v>
      </c>
      <c r="L408" s="8">
        <v>0.7069123148148149</v>
      </c>
      <c r="M408" s="9">
        <f>VLOOKUP(F408, Time_of_Day_encodings[], 2, FALSE)</f>
        <v>2</v>
      </c>
      <c r="N408" s="10" t="str">
        <f>VLOOKUP(D408,Money_encodings[],2,TRUE)</f>
        <v>Expensive</v>
      </c>
    </row>
    <row r="409">
      <c r="A409" s="11">
        <f t="shared" si="1"/>
        <v>408</v>
      </c>
      <c r="B409" s="12">
        <v>16.0</v>
      </c>
      <c r="C409" s="12" t="s">
        <v>14</v>
      </c>
      <c r="D409" s="12">
        <v>37.72</v>
      </c>
      <c r="E409" s="12" t="s">
        <v>32</v>
      </c>
      <c r="F409" s="12" t="s">
        <v>20</v>
      </c>
      <c r="G409" s="12" t="s">
        <v>30</v>
      </c>
      <c r="H409" s="12" t="s">
        <v>35</v>
      </c>
      <c r="I409" s="12">
        <v>2.0</v>
      </c>
      <c r="J409" s="12">
        <v>5.0</v>
      </c>
      <c r="K409" s="13">
        <v>45426.0</v>
      </c>
      <c r="L409" s="14">
        <v>0.7077568750000001</v>
      </c>
      <c r="M409" s="15">
        <f>VLOOKUP(F409, Time_of_Day_encodings[], 2, FALSE)</f>
        <v>2</v>
      </c>
      <c r="N409" s="16" t="str">
        <f>VLOOKUP(D409,Money_encodings[],2,TRUE)</f>
        <v>Very Expensive</v>
      </c>
    </row>
    <row r="410">
      <c r="A410" s="5">
        <f t="shared" si="1"/>
        <v>409</v>
      </c>
      <c r="B410" s="6">
        <v>22.0</v>
      </c>
      <c r="C410" s="6" t="s">
        <v>14</v>
      </c>
      <c r="D410" s="6">
        <v>37.72</v>
      </c>
      <c r="E410" s="6" t="s">
        <v>19</v>
      </c>
      <c r="F410" s="6" t="s">
        <v>23</v>
      </c>
      <c r="G410" s="6" t="s">
        <v>30</v>
      </c>
      <c r="H410" s="6" t="s">
        <v>35</v>
      </c>
      <c r="I410" s="6">
        <v>2.0</v>
      </c>
      <c r="J410" s="6">
        <v>5.0</v>
      </c>
      <c r="K410" s="7">
        <v>45426.0</v>
      </c>
      <c r="L410" s="8">
        <v>0.9523753125</v>
      </c>
      <c r="M410" s="9">
        <f>VLOOKUP(F410, Time_of_Day_encodings[], 2, FALSE)</f>
        <v>3</v>
      </c>
      <c r="N410" s="10" t="str">
        <f>VLOOKUP(D410,Money_encodings[],2,TRUE)</f>
        <v>Very Expensive</v>
      </c>
    </row>
    <row r="411">
      <c r="A411" s="11">
        <f t="shared" si="1"/>
        <v>410</v>
      </c>
      <c r="B411" s="12">
        <v>8.0</v>
      </c>
      <c r="C411" s="12" t="s">
        <v>14</v>
      </c>
      <c r="D411" s="12">
        <v>37.72</v>
      </c>
      <c r="E411" s="12" t="s">
        <v>15</v>
      </c>
      <c r="F411" s="12" t="s">
        <v>16</v>
      </c>
      <c r="G411" s="12" t="s">
        <v>31</v>
      </c>
      <c r="H411" s="12" t="s">
        <v>35</v>
      </c>
      <c r="I411" s="12">
        <v>3.0</v>
      </c>
      <c r="J411" s="12">
        <v>5.0</v>
      </c>
      <c r="K411" s="13">
        <v>45427.0</v>
      </c>
      <c r="L411" s="14">
        <v>0.36117663194444444</v>
      </c>
      <c r="M411" s="15">
        <f>VLOOKUP(F411, Time_of_Day_encodings[], 2, FALSE)</f>
        <v>1</v>
      </c>
      <c r="N411" s="16" t="str">
        <f>VLOOKUP(D411,Money_encodings[],2,TRUE)</f>
        <v>Very Expensive</v>
      </c>
    </row>
    <row r="412">
      <c r="A412" s="5">
        <f t="shared" si="1"/>
        <v>411</v>
      </c>
      <c r="B412" s="6">
        <v>11.0</v>
      </c>
      <c r="C412" s="6" t="s">
        <v>14</v>
      </c>
      <c r="D412" s="6">
        <v>23.02</v>
      </c>
      <c r="E412" s="6" t="s">
        <v>29</v>
      </c>
      <c r="F412" s="6" t="s">
        <v>16</v>
      </c>
      <c r="G412" s="6" t="s">
        <v>31</v>
      </c>
      <c r="H412" s="6" t="s">
        <v>35</v>
      </c>
      <c r="I412" s="6">
        <v>3.0</v>
      </c>
      <c r="J412" s="6">
        <v>5.0</v>
      </c>
      <c r="K412" s="7">
        <v>45427.0</v>
      </c>
      <c r="L412" s="8">
        <v>0.46827954861111115</v>
      </c>
      <c r="M412" s="9">
        <f>VLOOKUP(F412, Time_of_Day_encodings[], 2, FALSE)</f>
        <v>1</v>
      </c>
      <c r="N412" s="10" t="str">
        <f>VLOOKUP(D412,Money_encodings[],2,TRUE)</f>
        <v>Cheap</v>
      </c>
    </row>
    <row r="413">
      <c r="A413" s="11">
        <f t="shared" si="1"/>
        <v>412</v>
      </c>
      <c r="B413" s="12">
        <v>11.0</v>
      </c>
      <c r="C413" s="12" t="s">
        <v>14</v>
      </c>
      <c r="D413" s="12">
        <v>27.92</v>
      </c>
      <c r="E413" s="12" t="s">
        <v>21</v>
      </c>
      <c r="F413" s="12" t="s">
        <v>16</v>
      </c>
      <c r="G413" s="12" t="s">
        <v>31</v>
      </c>
      <c r="H413" s="12" t="s">
        <v>35</v>
      </c>
      <c r="I413" s="12">
        <v>3.0</v>
      </c>
      <c r="J413" s="12">
        <v>5.0</v>
      </c>
      <c r="K413" s="13">
        <v>45427.0</v>
      </c>
      <c r="L413" s="14">
        <v>0.47164408564814814</v>
      </c>
      <c r="M413" s="15">
        <f>VLOOKUP(F413, Time_of_Day_encodings[], 2, FALSE)</f>
        <v>1</v>
      </c>
      <c r="N413" s="16" t="str">
        <f>VLOOKUP(D413,Money_encodings[],2,TRUE)</f>
        <v>Fair</v>
      </c>
    </row>
    <row r="414">
      <c r="A414" s="5">
        <f t="shared" si="1"/>
        <v>413</v>
      </c>
      <c r="B414" s="6">
        <v>13.0</v>
      </c>
      <c r="C414" s="6" t="s">
        <v>14</v>
      </c>
      <c r="D414" s="6">
        <v>27.92</v>
      </c>
      <c r="E414" s="6" t="s">
        <v>21</v>
      </c>
      <c r="F414" s="6" t="s">
        <v>20</v>
      </c>
      <c r="G414" s="6" t="s">
        <v>31</v>
      </c>
      <c r="H414" s="6" t="s">
        <v>35</v>
      </c>
      <c r="I414" s="6">
        <v>3.0</v>
      </c>
      <c r="J414" s="6">
        <v>5.0</v>
      </c>
      <c r="K414" s="7">
        <v>45427.0</v>
      </c>
      <c r="L414" s="8">
        <v>0.5656840509259259</v>
      </c>
      <c r="M414" s="9">
        <f>VLOOKUP(F414, Time_of_Day_encodings[], 2, FALSE)</f>
        <v>2</v>
      </c>
      <c r="N414" s="10" t="str">
        <f>VLOOKUP(D414,Money_encodings[],2,TRUE)</f>
        <v>Fair</v>
      </c>
    </row>
    <row r="415">
      <c r="A415" s="11">
        <f t="shared" si="1"/>
        <v>414</v>
      </c>
      <c r="B415" s="12">
        <v>13.0</v>
      </c>
      <c r="C415" s="12" t="s">
        <v>14</v>
      </c>
      <c r="D415" s="12">
        <v>27.92</v>
      </c>
      <c r="E415" s="12" t="s">
        <v>21</v>
      </c>
      <c r="F415" s="12" t="s">
        <v>20</v>
      </c>
      <c r="G415" s="12" t="s">
        <v>31</v>
      </c>
      <c r="H415" s="12" t="s">
        <v>35</v>
      </c>
      <c r="I415" s="12">
        <v>3.0</v>
      </c>
      <c r="J415" s="12">
        <v>5.0</v>
      </c>
      <c r="K415" s="13">
        <v>45427.0</v>
      </c>
      <c r="L415" s="14">
        <v>0.5663098495370371</v>
      </c>
      <c r="M415" s="15">
        <f>VLOOKUP(F415, Time_of_Day_encodings[], 2, FALSE)</f>
        <v>2</v>
      </c>
      <c r="N415" s="16" t="str">
        <f>VLOOKUP(D415,Money_encodings[],2,TRUE)</f>
        <v>Fair</v>
      </c>
    </row>
    <row r="416">
      <c r="A416" s="5">
        <f t="shared" si="1"/>
        <v>415</v>
      </c>
      <c r="B416" s="6">
        <v>13.0</v>
      </c>
      <c r="C416" s="6" t="s">
        <v>14</v>
      </c>
      <c r="D416" s="6">
        <v>27.92</v>
      </c>
      <c r="E416" s="6" t="s">
        <v>21</v>
      </c>
      <c r="F416" s="6" t="s">
        <v>20</v>
      </c>
      <c r="G416" s="6" t="s">
        <v>31</v>
      </c>
      <c r="H416" s="6" t="s">
        <v>35</v>
      </c>
      <c r="I416" s="6">
        <v>3.0</v>
      </c>
      <c r="J416" s="6">
        <v>5.0</v>
      </c>
      <c r="K416" s="7">
        <v>45427.0</v>
      </c>
      <c r="L416" s="8">
        <v>0.5669830902777778</v>
      </c>
      <c r="M416" s="9">
        <f>VLOOKUP(F416, Time_of_Day_encodings[], 2, FALSE)</f>
        <v>2</v>
      </c>
      <c r="N416" s="10" t="str">
        <f>VLOOKUP(D416,Money_encodings[],2,TRUE)</f>
        <v>Fair</v>
      </c>
    </row>
    <row r="417">
      <c r="A417" s="11">
        <f t="shared" si="1"/>
        <v>416</v>
      </c>
      <c r="B417" s="12">
        <v>13.0</v>
      </c>
      <c r="C417" s="12" t="s">
        <v>14</v>
      </c>
      <c r="D417" s="12">
        <v>32.82</v>
      </c>
      <c r="E417" s="12" t="s">
        <v>22</v>
      </c>
      <c r="F417" s="12" t="s">
        <v>20</v>
      </c>
      <c r="G417" s="12" t="s">
        <v>31</v>
      </c>
      <c r="H417" s="12" t="s">
        <v>35</v>
      </c>
      <c r="I417" s="12">
        <v>3.0</v>
      </c>
      <c r="J417" s="12">
        <v>5.0</v>
      </c>
      <c r="K417" s="13">
        <v>45427.0</v>
      </c>
      <c r="L417" s="14">
        <v>0.5801967476851853</v>
      </c>
      <c r="M417" s="15">
        <f>VLOOKUP(F417, Time_of_Day_encodings[], 2, FALSE)</f>
        <v>2</v>
      </c>
      <c r="N417" s="16" t="str">
        <f>VLOOKUP(D417,Money_encodings[],2,TRUE)</f>
        <v>Expensive</v>
      </c>
    </row>
    <row r="418">
      <c r="A418" s="5">
        <f t="shared" si="1"/>
        <v>417</v>
      </c>
      <c r="B418" s="6">
        <v>14.0</v>
      </c>
      <c r="C418" s="6" t="s">
        <v>14</v>
      </c>
      <c r="D418" s="6">
        <v>27.92</v>
      </c>
      <c r="E418" s="6" t="s">
        <v>27</v>
      </c>
      <c r="F418" s="6" t="s">
        <v>20</v>
      </c>
      <c r="G418" s="6" t="s">
        <v>31</v>
      </c>
      <c r="H418" s="6" t="s">
        <v>35</v>
      </c>
      <c r="I418" s="6">
        <v>3.0</v>
      </c>
      <c r="J418" s="6">
        <v>5.0</v>
      </c>
      <c r="K418" s="7">
        <v>45427.0</v>
      </c>
      <c r="L418" s="8">
        <v>0.6103280902777778</v>
      </c>
      <c r="M418" s="9">
        <f>VLOOKUP(F418, Time_of_Day_encodings[], 2, FALSE)</f>
        <v>2</v>
      </c>
      <c r="N418" s="10" t="str">
        <f>VLOOKUP(D418,Money_encodings[],2,TRUE)</f>
        <v>Fair</v>
      </c>
    </row>
    <row r="419">
      <c r="A419" s="11">
        <f t="shared" si="1"/>
        <v>418</v>
      </c>
      <c r="B419" s="12">
        <v>14.0</v>
      </c>
      <c r="C419" s="12" t="s">
        <v>14</v>
      </c>
      <c r="D419" s="12">
        <v>27.92</v>
      </c>
      <c r="E419" s="12" t="s">
        <v>27</v>
      </c>
      <c r="F419" s="12" t="s">
        <v>20</v>
      </c>
      <c r="G419" s="12" t="s">
        <v>31</v>
      </c>
      <c r="H419" s="12" t="s">
        <v>35</v>
      </c>
      <c r="I419" s="12">
        <v>3.0</v>
      </c>
      <c r="J419" s="12">
        <v>5.0</v>
      </c>
      <c r="K419" s="13">
        <v>45427.0</v>
      </c>
      <c r="L419" s="14">
        <v>0.6109301736111111</v>
      </c>
      <c r="M419" s="15">
        <f>VLOOKUP(F419, Time_of_Day_encodings[], 2, FALSE)</f>
        <v>2</v>
      </c>
      <c r="N419" s="16" t="str">
        <f>VLOOKUP(D419,Money_encodings[],2,TRUE)</f>
        <v>Fair</v>
      </c>
    </row>
    <row r="420">
      <c r="A420" s="5">
        <f t="shared" si="1"/>
        <v>419</v>
      </c>
      <c r="B420" s="6">
        <v>17.0</v>
      </c>
      <c r="C420" s="6" t="s">
        <v>14</v>
      </c>
      <c r="D420" s="6">
        <v>23.02</v>
      </c>
      <c r="E420" s="6" t="s">
        <v>29</v>
      </c>
      <c r="F420" s="6" t="s">
        <v>23</v>
      </c>
      <c r="G420" s="6" t="s">
        <v>31</v>
      </c>
      <c r="H420" s="6" t="s">
        <v>35</v>
      </c>
      <c r="I420" s="6">
        <v>3.0</v>
      </c>
      <c r="J420" s="6">
        <v>5.0</v>
      </c>
      <c r="K420" s="7">
        <v>45427.0</v>
      </c>
      <c r="L420" s="8">
        <v>0.72845625</v>
      </c>
      <c r="M420" s="9">
        <f>VLOOKUP(F420, Time_of_Day_encodings[], 2, FALSE)</f>
        <v>3</v>
      </c>
      <c r="N420" s="10" t="str">
        <f>VLOOKUP(D420,Money_encodings[],2,TRUE)</f>
        <v>Cheap</v>
      </c>
    </row>
    <row r="421">
      <c r="A421" s="11">
        <f t="shared" si="1"/>
        <v>420</v>
      </c>
      <c r="B421" s="12">
        <v>20.0</v>
      </c>
      <c r="C421" s="12" t="s">
        <v>14</v>
      </c>
      <c r="D421" s="12">
        <v>37.72</v>
      </c>
      <c r="E421" s="12" t="s">
        <v>32</v>
      </c>
      <c r="F421" s="12" t="s">
        <v>23</v>
      </c>
      <c r="G421" s="12" t="s">
        <v>31</v>
      </c>
      <c r="H421" s="12" t="s">
        <v>35</v>
      </c>
      <c r="I421" s="12">
        <v>3.0</v>
      </c>
      <c r="J421" s="12">
        <v>5.0</v>
      </c>
      <c r="K421" s="13">
        <v>45427.0</v>
      </c>
      <c r="L421" s="14">
        <v>0.8476246412037037</v>
      </c>
      <c r="M421" s="15">
        <f>VLOOKUP(F421, Time_of_Day_encodings[], 2, FALSE)</f>
        <v>3</v>
      </c>
      <c r="N421" s="16" t="str">
        <f>VLOOKUP(D421,Money_encodings[],2,TRUE)</f>
        <v>Very Expensive</v>
      </c>
    </row>
    <row r="422">
      <c r="A422" s="5">
        <f t="shared" si="1"/>
        <v>421</v>
      </c>
      <c r="B422" s="6">
        <v>10.0</v>
      </c>
      <c r="C422" s="6" t="s">
        <v>14</v>
      </c>
      <c r="D422" s="6">
        <v>32.82</v>
      </c>
      <c r="E422" s="6" t="s">
        <v>22</v>
      </c>
      <c r="F422" s="6" t="s">
        <v>16</v>
      </c>
      <c r="G422" s="6" t="s">
        <v>33</v>
      </c>
      <c r="H422" s="6" t="s">
        <v>35</v>
      </c>
      <c r="I422" s="6">
        <v>4.0</v>
      </c>
      <c r="J422" s="6">
        <v>5.0</v>
      </c>
      <c r="K422" s="7">
        <v>45428.0</v>
      </c>
      <c r="L422" s="8">
        <v>0.4435469675925926</v>
      </c>
      <c r="M422" s="9">
        <f>VLOOKUP(F422, Time_of_Day_encodings[], 2, FALSE)</f>
        <v>1</v>
      </c>
      <c r="N422" s="10" t="str">
        <f>VLOOKUP(D422,Money_encodings[],2,TRUE)</f>
        <v>Expensive</v>
      </c>
    </row>
    <row r="423">
      <c r="A423" s="11">
        <f t="shared" si="1"/>
        <v>422</v>
      </c>
      <c r="B423" s="12">
        <v>10.0</v>
      </c>
      <c r="C423" s="12" t="s">
        <v>14</v>
      </c>
      <c r="D423" s="12">
        <v>32.82</v>
      </c>
      <c r="E423" s="12" t="s">
        <v>22</v>
      </c>
      <c r="F423" s="12" t="s">
        <v>16</v>
      </c>
      <c r="G423" s="12" t="s">
        <v>33</v>
      </c>
      <c r="H423" s="12" t="s">
        <v>35</v>
      </c>
      <c r="I423" s="12">
        <v>4.0</v>
      </c>
      <c r="J423" s="12">
        <v>5.0</v>
      </c>
      <c r="K423" s="13">
        <v>45428.0</v>
      </c>
      <c r="L423" s="14">
        <v>0.4443221180555555</v>
      </c>
      <c r="M423" s="15">
        <f>VLOOKUP(F423, Time_of_Day_encodings[], 2, FALSE)</f>
        <v>1</v>
      </c>
      <c r="N423" s="16" t="str">
        <f>VLOOKUP(D423,Money_encodings[],2,TRUE)</f>
        <v>Expensive</v>
      </c>
    </row>
    <row r="424">
      <c r="A424" s="5">
        <f t="shared" si="1"/>
        <v>423</v>
      </c>
      <c r="B424" s="6">
        <v>12.0</v>
      </c>
      <c r="C424" s="6" t="s">
        <v>14</v>
      </c>
      <c r="D424" s="6">
        <v>32.82</v>
      </c>
      <c r="E424" s="6" t="s">
        <v>22</v>
      </c>
      <c r="F424" s="6" t="s">
        <v>20</v>
      </c>
      <c r="G424" s="6" t="s">
        <v>33</v>
      </c>
      <c r="H424" s="6" t="s">
        <v>35</v>
      </c>
      <c r="I424" s="6">
        <v>4.0</v>
      </c>
      <c r="J424" s="6">
        <v>5.0</v>
      </c>
      <c r="K424" s="7">
        <v>45428.0</v>
      </c>
      <c r="L424" s="8">
        <v>0.5097233449074074</v>
      </c>
      <c r="M424" s="9">
        <f>VLOOKUP(F424, Time_of_Day_encodings[], 2, FALSE)</f>
        <v>2</v>
      </c>
      <c r="N424" s="10" t="str">
        <f>VLOOKUP(D424,Money_encodings[],2,TRUE)</f>
        <v>Expensive</v>
      </c>
    </row>
    <row r="425">
      <c r="A425" s="11">
        <f t="shared" si="1"/>
        <v>424</v>
      </c>
      <c r="B425" s="12">
        <v>15.0</v>
      </c>
      <c r="C425" s="12" t="s">
        <v>14</v>
      </c>
      <c r="D425" s="12">
        <v>37.72</v>
      </c>
      <c r="E425" s="12" t="s">
        <v>19</v>
      </c>
      <c r="F425" s="12" t="s">
        <v>20</v>
      </c>
      <c r="G425" s="12" t="s">
        <v>33</v>
      </c>
      <c r="H425" s="12" t="s">
        <v>35</v>
      </c>
      <c r="I425" s="12">
        <v>4.0</v>
      </c>
      <c r="J425" s="12">
        <v>5.0</v>
      </c>
      <c r="K425" s="13">
        <v>45428.0</v>
      </c>
      <c r="L425" s="14">
        <v>0.6356054976851853</v>
      </c>
      <c r="M425" s="15">
        <f>VLOOKUP(F425, Time_of_Day_encodings[], 2, FALSE)</f>
        <v>2</v>
      </c>
      <c r="N425" s="16" t="str">
        <f>VLOOKUP(D425,Money_encodings[],2,TRUE)</f>
        <v>Very Expensive</v>
      </c>
    </row>
    <row r="426">
      <c r="A426" s="5">
        <f t="shared" si="1"/>
        <v>425</v>
      </c>
      <c r="B426" s="6">
        <v>17.0</v>
      </c>
      <c r="C426" s="6" t="s">
        <v>14</v>
      </c>
      <c r="D426" s="6">
        <v>37.72</v>
      </c>
      <c r="E426" s="6" t="s">
        <v>15</v>
      </c>
      <c r="F426" s="6" t="s">
        <v>23</v>
      </c>
      <c r="G426" s="6" t="s">
        <v>33</v>
      </c>
      <c r="H426" s="6" t="s">
        <v>35</v>
      </c>
      <c r="I426" s="6">
        <v>4.0</v>
      </c>
      <c r="J426" s="6">
        <v>5.0</v>
      </c>
      <c r="K426" s="7">
        <v>45428.0</v>
      </c>
      <c r="L426" s="8">
        <v>0.7392540277777778</v>
      </c>
      <c r="M426" s="9">
        <f>VLOOKUP(F426, Time_of_Day_encodings[], 2, FALSE)</f>
        <v>3</v>
      </c>
      <c r="N426" s="10" t="str">
        <f>VLOOKUP(D426,Money_encodings[],2,TRUE)</f>
        <v>Very Expensive</v>
      </c>
    </row>
    <row r="427">
      <c r="A427" s="11">
        <f t="shared" si="1"/>
        <v>426</v>
      </c>
      <c r="B427" s="12">
        <v>18.0</v>
      </c>
      <c r="C427" s="12" t="s">
        <v>14</v>
      </c>
      <c r="D427" s="12">
        <v>37.72</v>
      </c>
      <c r="E427" s="12" t="s">
        <v>19</v>
      </c>
      <c r="F427" s="12" t="s">
        <v>23</v>
      </c>
      <c r="G427" s="12" t="s">
        <v>33</v>
      </c>
      <c r="H427" s="12" t="s">
        <v>35</v>
      </c>
      <c r="I427" s="12">
        <v>4.0</v>
      </c>
      <c r="J427" s="12">
        <v>5.0</v>
      </c>
      <c r="K427" s="13">
        <v>45428.0</v>
      </c>
      <c r="L427" s="14">
        <v>0.7589922916666666</v>
      </c>
      <c r="M427" s="15">
        <f>VLOOKUP(F427, Time_of_Day_encodings[], 2, FALSE)</f>
        <v>3</v>
      </c>
      <c r="N427" s="16" t="str">
        <f>VLOOKUP(D427,Money_encodings[],2,TRUE)</f>
        <v>Very Expensive</v>
      </c>
    </row>
    <row r="428">
      <c r="A428" s="5">
        <f t="shared" si="1"/>
        <v>427</v>
      </c>
      <c r="B428" s="6">
        <v>18.0</v>
      </c>
      <c r="C428" s="6" t="s">
        <v>14</v>
      </c>
      <c r="D428" s="6">
        <v>37.72</v>
      </c>
      <c r="E428" s="6" t="s">
        <v>15</v>
      </c>
      <c r="F428" s="6" t="s">
        <v>23</v>
      </c>
      <c r="G428" s="6" t="s">
        <v>33</v>
      </c>
      <c r="H428" s="6" t="s">
        <v>35</v>
      </c>
      <c r="I428" s="6">
        <v>4.0</v>
      </c>
      <c r="J428" s="6">
        <v>5.0</v>
      </c>
      <c r="K428" s="7">
        <v>45428.0</v>
      </c>
      <c r="L428" s="8">
        <v>0.7597012847222223</v>
      </c>
      <c r="M428" s="9">
        <f>VLOOKUP(F428, Time_of_Day_encodings[], 2, FALSE)</f>
        <v>3</v>
      </c>
      <c r="N428" s="10" t="str">
        <f>VLOOKUP(D428,Money_encodings[],2,TRUE)</f>
        <v>Very Expensive</v>
      </c>
    </row>
    <row r="429">
      <c r="A429" s="11">
        <f t="shared" si="1"/>
        <v>428</v>
      </c>
      <c r="B429" s="12">
        <v>9.0</v>
      </c>
      <c r="C429" s="12" t="s">
        <v>14</v>
      </c>
      <c r="D429" s="12">
        <v>27.92</v>
      </c>
      <c r="E429" s="12" t="s">
        <v>21</v>
      </c>
      <c r="F429" s="12" t="s">
        <v>16</v>
      </c>
      <c r="G429" s="12" t="s">
        <v>17</v>
      </c>
      <c r="H429" s="12" t="s">
        <v>35</v>
      </c>
      <c r="I429" s="12">
        <v>5.0</v>
      </c>
      <c r="J429" s="12">
        <v>5.0</v>
      </c>
      <c r="K429" s="13">
        <v>45429.0</v>
      </c>
      <c r="L429" s="14">
        <v>0.3755608333333333</v>
      </c>
      <c r="M429" s="15">
        <f>VLOOKUP(F429, Time_of_Day_encodings[], 2, FALSE)</f>
        <v>1</v>
      </c>
      <c r="N429" s="16" t="str">
        <f>VLOOKUP(D429,Money_encodings[],2,TRUE)</f>
        <v>Fair</v>
      </c>
    </row>
    <row r="430">
      <c r="A430" s="5">
        <f t="shared" si="1"/>
        <v>429</v>
      </c>
      <c r="B430" s="6">
        <v>11.0</v>
      </c>
      <c r="C430" s="6" t="s">
        <v>14</v>
      </c>
      <c r="D430" s="6">
        <v>32.82</v>
      </c>
      <c r="E430" s="6" t="s">
        <v>22</v>
      </c>
      <c r="F430" s="6" t="s">
        <v>16</v>
      </c>
      <c r="G430" s="6" t="s">
        <v>17</v>
      </c>
      <c r="H430" s="6" t="s">
        <v>35</v>
      </c>
      <c r="I430" s="6">
        <v>5.0</v>
      </c>
      <c r="J430" s="6">
        <v>5.0</v>
      </c>
      <c r="K430" s="7">
        <v>45429.0</v>
      </c>
      <c r="L430" s="8">
        <v>0.47948556712962964</v>
      </c>
      <c r="M430" s="9">
        <f>VLOOKUP(F430, Time_of_Day_encodings[], 2, FALSE)</f>
        <v>1</v>
      </c>
      <c r="N430" s="10" t="str">
        <f>VLOOKUP(D430,Money_encodings[],2,TRUE)</f>
        <v>Expensive</v>
      </c>
    </row>
    <row r="431">
      <c r="A431" s="11">
        <f t="shared" si="1"/>
        <v>430</v>
      </c>
      <c r="B431" s="12">
        <v>19.0</v>
      </c>
      <c r="C431" s="12" t="s">
        <v>14</v>
      </c>
      <c r="D431" s="12">
        <v>32.82</v>
      </c>
      <c r="E431" s="12" t="s">
        <v>22</v>
      </c>
      <c r="F431" s="12" t="s">
        <v>23</v>
      </c>
      <c r="G431" s="12" t="s">
        <v>17</v>
      </c>
      <c r="H431" s="12" t="s">
        <v>35</v>
      </c>
      <c r="I431" s="12">
        <v>5.0</v>
      </c>
      <c r="J431" s="12">
        <v>5.0</v>
      </c>
      <c r="K431" s="13">
        <v>45429.0</v>
      </c>
      <c r="L431" s="14">
        <v>0.830075625</v>
      </c>
      <c r="M431" s="15">
        <f>VLOOKUP(F431, Time_of_Day_encodings[], 2, FALSE)</f>
        <v>3</v>
      </c>
      <c r="N431" s="16" t="str">
        <f>VLOOKUP(D431,Money_encodings[],2,TRUE)</f>
        <v>Expensive</v>
      </c>
    </row>
    <row r="432">
      <c r="A432" s="5">
        <f t="shared" si="1"/>
        <v>431</v>
      </c>
      <c r="B432" s="6">
        <v>19.0</v>
      </c>
      <c r="C432" s="6" t="s">
        <v>14</v>
      </c>
      <c r="D432" s="6">
        <v>37.72</v>
      </c>
      <c r="E432" s="6" t="s">
        <v>32</v>
      </c>
      <c r="F432" s="6" t="s">
        <v>23</v>
      </c>
      <c r="G432" s="6" t="s">
        <v>17</v>
      </c>
      <c r="H432" s="6" t="s">
        <v>35</v>
      </c>
      <c r="I432" s="6">
        <v>5.0</v>
      </c>
      <c r="J432" s="6">
        <v>5.0</v>
      </c>
      <c r="K432" s="7">
        <v>45429.0</v>
      </c>
      <c r="L432" s="8">
        <v>0.8310966550925927</v>
      </c>
      <c r="M432" s="9">
        <f>VLOOKUP(F432, Time_of_Day_encodings[], 2, FALSE)</f>
        <v>3</v>
      </c>
      <c r="N432" s="10" t="str">
        <f>VLOOKUP(D432,Money_encodings[],2,TRUE)</f>
        <v>Very Expensive</v>
      </c>
    </row>
    <row r="433">
      <c r="A433" s="11">
        <f t="shared" si="1"/>
        <v>432</v>
      </c>
      <c r="B433" s="12">
        <v>20.0</v>
      </c>
      <c r="C433" s="12" t="s">
        <v>14</v>
      </c>
      <c r="D433" s="12">
        <v>37.72</v>
      </c>
      <c r="E433" s="12" t="s">
        <v>32</v>
      </c>
      <c r="F433" s="12" t="s">
        <v>23</v>
      </c>
      <c r="G433" s="12" t="s">
        <v>17</v>
      </c>
      <c r="H433" s="12" t="s">
        <v>35</v>
      </c>
      <c r="I433" s="12">
        <v>5.0</v>
      </c>
      <c r="J433" s="12">
        <v>5.0</v>
      </c>
      <c r="K433" s="13">
        <v>45429.0</v>
      </c>
      <c r="L433" s="14">
        <v>0.8596403935185184</v>
      </c>
      <c r="M433" s="15">
        <f>VLOOKUP(F433, Time_of_Day_encodings[], 2, FALSE)</f>
        <v>3</v>
      </c>
      <c r="N433" s="16" t="str">
        <f>VLOOKUP(D433,Money_encodings[],2,TRUE)</f>
        <v>Very Expensive</v>
      </c>
    </row>
    <row r="434">
      <c r="A434" s="5">
        <f t="shared" si="1"/>
        <v>433</v>
      </c>
      <c r="B434" s="6">
        <v>22.0</v>
      </c>
      <c r="C434" s="6" t="s">
        <v>14</v>
      </c>
      <c r="D434" s="6">
        <v>27.92</v>
      </c>
      <c r="E434" s="6" t="s">
        <v>21</v>
      </c>
      <c r="F434" s="6" t="s">
        <v>23</v>
      </c>
      <c r="G434" s="6" t="s">
        <v>17</v>
      </c>
      <c r="H434" s="6" t="s">
        <v>35</v>
      </c>
      <c r="I434" s="6">
        <v>5.0</v>
      </c>
      <c r="J434" s="6">
        <v>5.0</v>
      </c>
      <c r="K434" s="7">
        <v>45429.0</v>
      </c>
      <c r="L434" s="8">
        <v>0.9408657060185186</v>
      </c>
      <c r="M434" s="9">
        <f>VLOOKUP(F434, Time_of_Day_encodings[], 2, FALSE)</f>
        <v>3</v>
      </c>
      <c r="N434" s="10" t="str">
        <f>VLOOKUP(D434,Money_encodings[],2,TRUE)</f>
        <v>Fair</v>
      </c>
    </row>
    <row r="435">
      <c r="A435" s="11">
        <f t="shared" si="1"/>
        <v>434</v>
      </c>
      <c r="B435" s="12">
        <v>22.0</v>
      </c>
      <c r="C435" s="12" t="s">
        <v>14</v>
      </c>
      <c r="D435" s="12">
        <v>37.72</v>
      </c>
      <c r="E435" s="12" t="s">
        <v>15</v>
      </c>
      <c r="F435" s="12" t="s">
        <v>23</v>
      </c>
      <c r="G435" s="12" t="s">
        <v>17</v>
      </c>
      <c r="H435" s="12" t="s">
        <v>35</v>
      </c>
      <c r="I435" s="12">
        <v>5.0</v>
      </c>
      <c r="J435" s="12">
        <v>5.0</v>
      </c>
      <c r="K435" s="13">
        <v>45429.0</v>
      </c>
      <c r="L435" s="14">
        <v>0.9420527430555556</v>
      </c>
      <c r="M435" s="15">
        <f>VLOOKUP(F435, Time_of_Day_encodings[], 2, FALSE)</f>
        <v>3</v>
      </c>
      <c r="N435" s="16" t="str">
        <f>VLOOKUP(D435,Money_encodings[],2,TRUE)</f>
        <v>Very Expensive</v>
      </c>
    </row>
    <row r="436">
      <c r="A436" s="5">
        <f t="shared" si="1"/>
        <v>435</v>
      </c>
      <c r="B436" s="6">
        <v>22.0</v>
      </c>
      <c r="C436" s="6" t="s">
        <v>14</v>
      </c>
      <c r="D436" s="6">
        <v>37.72</v>
      </c>
      <c r="E436" s="6" t="s">
        <v>15</v>
      </c>
      <c r="F436" s="6" t="s">
        <v>23</v>
      </c>
      <c r="G436" s="6" t="s">
        <v>17</v>
      </c>
      <c r="H436" s="6" t="s">
        <v>35</v>
      </c>
      <c r="I436" s="6">
        <v>5.0</v>
      </c>
      <c r="J436" s="6">
        <v>5.0</v>
      </c>
      <c r="K436" s="7">
        <v>45429.0</v>
      </c>
      <c r="L436" s="8">
        <v>0.942856724537037</v>
      </c>
      <c r="M436" s="9">
        <f>VLOOKUP(F436, Time_of_Day_encodings[], 2, FALSE)</f>
        <v>3</v>
      </c>
      <c r="N436" s="10" t="str">
        <f>VLOOKUP(D436,Money_encodings[],2,TRUE)</f>
        <v>Very Expensive</v>
      </c>
    </row>
    <row r="437">
      <c r="A437" s="11">
        <f t="shared" si="1"/>
        <v>436</v>
      </c>
      <c r="B437" s="12">
        <v>8.0</v>
      </c>
      <c r="C437" s="12" t="s">
        <v>14</v>
      </c>
      <c r="D437" s="12">
        <v>37.72</v>
      </c>
      <c r="E437" s="12" t="s">
        <v>32</v>
      </c>
      <c r="F437" s="12" t="s">
        <v>16</v>
      </c>
      <c r="G437" s="12" t="s">
        <v>25</v>
      </c>
      <c r="H437" s="12" t="s">
        <v>35</v>
      </c>
      <c r="I437" s="12">
        <v>6.0</v>
      </c>
      <c r="J437" s="12">
        <v>5.0</v>
      </c>
      <c r="K437" s="13">
        <v>45430.0</v>
      </c>
      <c r="L437" s="14">
        <v>0.33446641203703703</v>
      </c>
      <c r="M437" s="15">
        <f>VLOOKUP(F437, Time_of_Day_encodings[], 2, FALSE)</f>
        <v>1</v>
      </c>
      <c r="N437" s="16" t="str">
        <f>VLOOKUP(D437,Money_encodings[],2,TRUE)</f>
        <v>Very Expensive</v>
      </c>
    </row>
    <row r="438">
      <c r="A438" s="5">
        <f t="shared" si="1"/>
        <v>437</v>
      </c>
      <c r="B438" s="6">
        <v>8.0</v>
      </c>
      <c r="C438" s="6" t="s">
        <v>14</v>
      </c>
      <c r="D438" s="6">
        <v>37.72</v>
      </c>
      <c r="E438" s="6" t="s">
        <v>32</v>
      </c>
      <c r="F438" s="6" t="s">
        <v>16</v>
      </c>
      <c r="G438" s="6" t="s">
        <v>25</v>
      </c>
      <c r="H438" s="6" t="s">
        <v>35</v>
      </c>
      <c r="I438" s="6">
        <v>6.0</v>
      </c>
      <c r="J438" s="6">
        <v>5.0</v>
      </c>
      <c r="K438" s="7">
        <v>45430.0</v>
      </c>
      <c r="L438" s="8">
        <v>0.33518471064814814</v>
      </c>
      <c r="M438" s="9">
        <f>VLOOKUP(F438, Time_of_Day_encodings[], 2, FALSE)</f>
        <v>1</v>
      </c>
      <c r="N438" s="10" t="str">
        <f>VLOOKUP(D438,Money_encodings[],2,TRUE)</f>
        <v>Very Expensive</v>
      </c>
    </row>
    <row r="439">
      <c r="A439" s="11">
        <f t="shared" si="1"/>
        <v>438</v>
      </c>
      <c r="B439" s="12">
        <v>11.0</v>
      </c>
      <c r="C439" s="12" t="s">
        <v>14</v>
      </c>
      <c r="D439" s="12">
        <v>32.82</v>
      </c>
      <c r="E439" s="12" t="s">
        <v>22</v>
      </c>
      <c r="F439" s="12" t="s">
        <v>16</v>
      </c>
      <c r="G439" s="12" t="s">
        <v>25</v>
      </c>
      <c r="H439" s="12" t="s">
        <v>35</v>
      </c>
      <c r="I439" s="12">
        <v>6.0</v>
      </c>
      <c r="J439" s="12">
        <v>5.0</v>
      </c>
      <c r="K439" s="13">
        <v>45430.0</v>
      </c>
      <c r="L439" s="14">
        <v>0.46939917824074073</v>
      </c>
      <c r="M439" s="15">
        <f>VLOOKUP(F439, Time_of_Day_encodings[], 2, FALSE)</f>
        <v>1</v>
      </c>
      <c r="N439" s="16" t="str">
        <f>VLOOKUP(D439,Money_encodings[],2,TRUE)</f>
        <v>Expensive</v>
      </c>
    </row>
    <row r="440">
      <c r="A440" s="5">
        <f t="shared" si="1"/>
        <v>439</v>
      </c>
      <c r="B440" s="6">
        <v>16.0</v>
      </c>
      <c r="C440" s="6" t="s">
        <v>14</v>
      </c>
      <c r="D440" s="6">
        <v>32.82</v>
      </c>
      <c r="E440" s="6" t="s">
        <v>22</v>
      </c>
      <c r="F440" s="6" t="s">
        <v>20</v>
      </c>
      <c r="G440" s="6" t="s">
        <v>25</v>
      </c>
      <c r="H440" s="6" t="s">
        <v>35</v>
      </c>
      <c r="I440" s="6">
        <v>6.0</v>
      </c>
      <c r="J440" s="6">
        <v>5.0</v>
      </c>
      <c r="K440" s="7">
        <v>45430.0</v>
      </c>
      <c r="L440" s="8">
        <v>0.7003399768518519</v>
      </c>
      <c r="M440" s="9">
        <f>VLOOKUP(F440, Time_of_Day_encodings[], 2, FALSE)</f>
        <v>2</v>
      </c>
      <c r="N440" s="10" t="str">
        <f>VLOOKUP(D440,Money_encodings[],2,TRUE)</f>
        <v>Expensive</v>
      </c>
    </row>
    <row r="441">
      <c r="A441" s="11">
        <f t="shared" si="1"/>
        <v>440</v>
      </c>
      <c r="B441" s="12">
        <v>16.0</v>
      </c>
      <c r="C441" s="12" t="s">
        <v>14</v>
      </c>
      <c r="D441" s="12">
        <v>32.82</v>
      </c>
      <c r="E441" s="12" t="s">
        <v>22</v>
      </c>
      <c r="F441" s="12" t="s">
        <v>20</v>
      </c>
      <c r="G441" s="12" t="s">
        <v>25</v>
      </c>
      <c r="H441" s="12" t="s">
        <v>35</v>
      </c>
      <c r="I441" s="12">
        <v>6.0</v>
      </c>
      <c r="J441" s="12">
        <v>5.0</v>
      </c>
      <c r="K441" s="13">
        <v>45430.0</v>
      </c>
      <c r="L441" s="14">
        <v>0.7010084606481481</v>
      </c>
      <c r="M441" s="15">
        <f>VLOOKUP(F441, Time_of_Day_encodings[], 2, FALSE)</f>
        <v>2</v>
      </c>
      <c r="N441" s="16" t="str">
        <f>VLOOKUP(D441,Money_encodings[],2,TRUE)</f>
        <v>Expensive</v>
      </c>
    </row>
    <row r="442">
      <c r="A442" s="5">
        <f t="shared" si="1"/>
        <v>441</v>
      </c>
      <c r="B442" s="6">
        <v>19.0</v>
      </c>
      <c r="C442" s="6" t="s">
        <v>14</v>
      </c>
      <c r="D442" s="6">
        <v>32.82</v>
      </c>
      <c r="E442" s="6" t="s">
        <v>22</v>
      </c>
      <c r="F442" s="6" t="s">
        <v>23</v>
      </c>
      <c r="G442" s="6" t="s">
        <v>25</v>
      </c>
      <c r="H442" s="6" t="s">
        <v>35</v>
      </c>
      <c r="I442" s="6">
        <v>6.0</v>
      </c>
      <c r="J442" s="6">
        <v>5.0</v>
      </c>
      <c r="K442" s="7">
        <v>45430.0</v>
      </c>
      <c r="L442" s="8">
        <v>0.8324561342592594</v>
      </c>
      <c r="M442" s="9">
        <f>VLOOKUP(F442, Time_of_Day_encodings[], 2, FALSE)</f>
        <v>3</v>
      </c>
      <c r="N442" s="10" t="str">
        <f>VLOOKUP(D442,Money_encodings[],2,TRUE)</f>
        <v>Expensive</v>
      </c>
    </row>
    <row r="443">
      <c r="A443" s="11">
        <f t="shared" si="1"/>
        <v>442</v>
      </c>
      <c r="B443" s="12">
        <v>20.0</v>
      </c>
      <c r="C443" s="12" t="s">
        <v>14</v>
      </c>
      <c r="D443" s="12">
        <v>37.72</v>
      </c>
      <c r="E443" s="12" t="s">
        <v>15</v>
      </c>
      <c r="F443" s="12" t="s">
        <v>23</v>
      </c>
      <c r="G443" s="12" t="s">
        <v>25</v>
      </c>
      <c r="H443" s="12" t="s">
        <v>35</v>
      </c>
      <c r="I443" s="12">
        <v>6.0</v>
      </c>
      <c r="J443" s="12">
        <v>5.0</v>
      </c>
      <c r="K443" s="13">
        <v>45430.0</v>
      </c>
      <c r="L443" s="14">
        <v>0.8492258217592593</v>
      </c>
      <c r="M443" s="15">
        <f>VLOOKUP(F443, Time_of_Day_encodings[], 2, FALSE)</f>
        <v>3</v>
      </c>
      <c r="N443" s="16" t="str">
        <f>VLOOKUP(D443,Money_encodings[],2,TRUE)</f>
        <v>Very Expensive</v>
      </c>
    </row>
    <row r="444">
      <c r="A444" s="5">
        <f t="shared" si="1"/>
        <v>443</v>
      </c>
      <c r="B444" s="6">
        <v>7.0</v>
      </c>
      <c r="C444" s="6" t="s">
        <v>14</v>
      </c>
      <c r="D444" s="6">
        <v>27.92</v>
      </c>
      <c r="E444" s="6" t="s">
        <v>21</v>
      </c>
      <c r="F444" s="6" t="s">
        <v>16</v>
      </c>
      <c r="G444" s="6" t="s">
        <v>26</v>
      </c>
      <c r="H444" s="6" t="s">
        <v>35</v>
      </c>
      <c r="I444" s="6">
        <v>7.0</v>
      </c>
      <c r="J444" s="6">
        <v>5.0</v>
      </c>
      <c r="K444" s="7">
        <v>45431.0</v>
      </c>
      <c r="L444" s="8">
        <v>0.3323878703703704</v>
      </c>
      <c r="M444" s="9">
        <f>VLOOKUP(F444, Time_of_Day_encodings[], 2, FALSE)</f>
        <v>1</v>
      </c>
      <c r="N444" s="10" t="str">
        <f>VLOOKUP(D444,Money_encodings[],2,TRUE)</f>
        <v>Fair</v>
      </c>
    </row>
    <row r="445">
      <c r="A445" s="11">
        <f t="shared" si="1"/>
        <v>444</v>
      </c>
      <c r="B445" s="12">
        <v>7.0</v>
      </c>
      <c r="C445" s="12" t="s">
        <v>14</v>
      </c>
      <c r="D445" s="12">
        <v>27.92</v>
      </c>
      <c r="E445" s="12" t="s">
        <v>21</v>
      </c>
      <c r="F445" s="12" t="s">
        <v>16</v>
      </c>
      <c r="G445" s="12" t="s">
        <v>26</v>
      </c>
      <c r="H445" s="12" t="s">
        <v>35</v>
      </c>
      <c r="I445" s="12">
        <v>7.0</v>
      </c>
      <c r="J445" s="12">
        <v>5.0</v>
      </c>
      <c r="K445" s="13">
        <v>45431.0</v>
      </c>
      <c r="L445" s="14">
        <v>0.3330271875</v>
      </c>
      <c r="M445" s="15">
        <f>VLOOKUP(F445, Time_of_Day_encodings[], 2, FALSE)</f>
        <v>1</v>
      </c>
      <c r="N445" s="16" t="str">
        <f>VLOOKUP(D445,Money_encodings[],2,TRUE)</f>
        <v>Fair</v>
      </c>
    </row>
    <row r="446">
      <c r="A446" s="5">
        <f t="shared" si="1"/>
        <v>445</v>
      </c>
      <c r="B446" s="6">
        <v>8.0</v>
      </c>
      <c r="C446" s="6" t="s">
        <v>14</v>
      </c>
      <c r="D446" s="6">
        <v>37.72</v>
      </c>
      <c r="E446" s="6" t="s">
        <v>32</v>
      </c>
      <c r="F446" s="6" t="s">
        <v>16</v>
      </c>
      <c r="G446" s="6" t="s">
        <v>26</v>
      </c>
      <c r="H446" s="6" t="s">
        <v>35</v>
      </c>
      <c r="I446" s="6">
        <v>7.0</v>
      </c>
      <c r="J446" s="6">
        <v>5.0</v>
      </c>
      <c r="K446" s="7">
        <v>45431.0</v>
      </c>
      <c r="L446" s="8">
        <v>0.3337391319444445</v>
      </c>
      <c r="M446" s="9">
        <f>VLOOKUP(F446, Time_of_Day_encodings[], 2, FALSE)</f>
        <v>1</v>
      </c>
      <c r="N446" s="10" t="str">
        <f>VLOOKUP(D446,Money_encodings[],2,TRUE)</f>
        <v>Very Expensive</v>
      </c>
    </row>
    <row r="447">
      <c r="A447" s="11">
        <f t="shared" si="1"/>
        <v>446</v>
      </c>
      <c r="B447" s="12">
        <v>12.0</v>
      </c>
      <c r="C447" s="12" t="s">
        <v>14</v>
      </c>
      <c r="D447" s="12">
        <v>32.82</v>
      </c>
      <c r="E447" s="12" t="s">
        <v>22</v>
      </c>
      <c r="F447" s="12" t="s">
        <v>20</v>
      </c>
      <c r="G447" s="12" t="s">
        <v>26</v>
      </c>
      <c r="H447" s="12" t="s">
        <v>35</v>
      </c>
      <c r="I447" s="12">
        <v>7.0</v>
      </c>
      <c r="J447" s="12">
        <v>5.0</v>
      </c>
      <c r="K447" s="13">
        <v>45431.0</v>
      </c>
      <c r="L447" s="14">
        <v>0.5100309722222223</v>
      </c>
      <c r="M447" s="15">
        <f>VLOOKUP(F447, Time_of_Day_encodings[], 2, FALSE)</f>
        <v>2</v>
      </c>
      <c r="N447" s="16" t="str">
        <f>VLOOKUP(D447,Money_encodings[],2,TRUE)</f>
        <v>Expensive</v>
      </c>
    </row>
    <row r="448">
      <c r="A448" s="5">
        <f t="shared" si="1"/>
        <v>447</v>
      </c>
      <c r="B448" s="6">
        <v>14.0</v>
      </c>
      <c r="C448" s="6" t="s">
        <v>14</v>
      </c>
      <c r="D448" s="6">
        <v>27.92</v>
      </c>
      <c r="E448" s="6" t="s">
        <v>21</v>
      </c>
      <c r="F448" s="6" t="s">
        <v>20</v>
      </c>
      <c r="G448" s="6" t="s">
        <v>26</v>
      </c>
      <c r="H448" s="6" t="s">
        <v>35</v>
      </c>
      <c r="I448" s="6">
        <v>7.0</v>
      </c>
      <c r="J448" s="6">
        <v>5.0</v>
      </c>
      <c r="K448" s="7">
        <v>45431.0</v>
      </c>
      <c r="L448" s="8">
        <v>0.6136579745370371</v>
      </c>
      <c r="M448" s="9">
        <f>VLOOKUP(F448, Time_of_Day_encodings[], 2, FALSE)</f>
        <v>2</v>
      </c>
      <c r="N448" s="10" t="str">
        <f>VLOOKUP(D448,Money_encodings[],2,TRUE)</f>
        <v>Fair</v>
      </c>
    </row>
    <row r="449">
      <c r="A449" s="11">
        <f t="shared" si="1"/>
        <v>448</v>
      </c>
      <c r="B449" s="12">
        <v>15.0</v>
      </c>
      <c r="C449" s="12" t="s">
        <v>14</v>
      </c>
      <c r="D449" s="12">
        <v>32.82</v>
      </c>
      <c r="E449" s="12" t="s">
        <v>22</v>
      </c>
      <c r="F449" s="12" t="s">
        <v>20</v>
      </c>
      <c r="G449" s="12" t="s">
        <v>26</v>
      </c>
      <c r="H449" s="12" t="s">
        <v>35</v>
      </c>
      <c r="I449" s="12">
        <v>7.0</v>
      </c>
      <c r="J449" s="12">
        <v>5.0</v>
      </c>
      <c r="K449" s="13">
        <v>45431.0</v>
      </c>
      <c r="L449" s="14">
        <v>0.6659512962962963</v>
      </c>
      <c r="M449" s="15">
        <f>VLOOKUP(F449, Time_of_Day_encodings[], 2, FALSE)</f>
        <v>2</v>
      </c>
      <c r="N449" s="16" t="str">
        <f>VLOOKUP(D449,Money_encodings[],2,TRUE)</f>
        <v>Expensive</v>
      </c>
    </row>
    <row r="450">
      <c r="A450" s="5">
        <f t="shared" si="1"/>
        <v>449</v>
      </c>
      <c r="B450" s="6">
        <v>18.0</v>
      </c>
      <c r="C450" s="6" t="s">
        <v>14</v>
      </c>
      <c r="D450" s="6">
        <v>32.82</v>
      </c>
      <c r="E450" s="6" t="s">
        <v>22</v>
      </c>
      <c r="F450" s="6" t="s">
        <v>23</v>
      </c>
      <c r="G450" s="6" t="s">
        <v>26</v>
      </c>
      <c r="H450" s="6" t="s">
        <v>35</v>
      </c>
      <c r="I450" s="6">
        <v>7.0</v>
      </c>
      <c r="J450" s="6">
        <v>5.0</v>
      </c>
      <c r="K450" s="7">
        <v>45431.0</v>
      </c>
      <c r="L450" s="8">
        <v>0.7587535185185186</v>
      </c>
      <c r="M450" s="9">
        <f>VLOOKUP(F450, Time_of_Day_encodings[], 2, FALSE)</f>
        <v>3</v>
      </c>
      <c r="N450" s="10" t="str">
        <f>VLOOKUP(D450,Money_encodings[],2,TRUE)</f>
        <v>Expensive</v>
      </c>
    </row>
    <row r="451">
      <c r="A451" s="11">
        <f t="shared" si="1"/>
        <v>450</v>
      </c>
      <c r="B451" s="12">
        <v>18.0</v>
      </c>
      <c r="C451" s="12" t="s">
        <v>14</v>
      </c>
      <c r="D451" s="12">
        <v>23.02</v>
      </c>
      <c r="E451" s="12" t="s">
        <v>29</v>
      </c>
      <c r="F451" s="12" t="s">
        <v>23</v>
      </c>
      <c r="G451" s="12" t="s">
        <v>26</v>
      </c>
      <c r="H451" s="12" t="s">
        <v>35</v>
      </c>
      <c r="I451" s="12">
        <v>7.0</v>
      </c>
      <c r="J451" s="12">
        <v>5.0</v>
      </c>
      <c r="K451" s="13">
        <v>45431.0</v>
      </c>
      <c r="L451" s="14">
        <v>0.7595805787037038</v>
      </c>
      <c r="M451" s="15">
        <f>VLOOKUP(F451, Time_of_Day_encodings[], 2, FALSE)</f>
        <v>3</v>
      </c>
      <c r="N451" s="16" t="str">
        <f>VLOOKUP(D451,Money_encodings[],2,TRUE)</f>
        <v>Cheap</v>
      </c>
    </row>
    <row r="452">
      <c r="A452" s="5">
        <f t="shared" si="1"/>
        <v>451</v>
      </c>
      <c r="B452" s="6">
        <v>18.0</v>
      </c>
      <c r="C452" s="6" t="s">
        <v>14</v>
      </c>
      <c r="D452" s="6">
        <v>37.72</v>
      </c>
      <c r="E452" s="6" t="s">
        <v>19</v>
      </c>
      <c r="F452" s="6" t="s">
        <v>23</v>
      </c>
      <c r="G452" s="6" t="s">
        <v>26</v>
      </c>
      <c r="H452" s="6" t="s">
        <v>35</v>
      </c>
      <c r="I452" s="6">
        <v>7.0</v>
      </c>
      <c r="J452" s="6">
        <v>5.0</v>
      </c>
      <c r="K452" s="7">
        <v>45431.0</v>
      </c>
      <c r="L452" s="8">
        <v>0.761458587962963</v>
      </c>
      <c r="M452" s="9">
        <f>VLOOKUP(F452, Time_of_Day_encodings[], 2, FALSE)</f>
        <v>3</v>
      </c>
      <c r="N452" s="10" t="str">
        <f>VLOOKUP(D452,Money_encodings[],2,TRUE)</f>
        <v>Very Expensive</v>
      </c>
    </row>
    <row r="453">
      <c r="A453" s="11">
        <f t="shared" si="1"/>
        <v>452</v>
      </c>
      <c r="B453" s="12">
        <v>19.0</v>
      </c>
      <c r="C453" s="12" t="s">
        <v>14</v>
      </c>
      <c r="D453" s="12">
        <v>37.72</v>
      </c>
      <c r="E453" s="12" t="s">
        <v>32</v>
      </c>
      <c r="F453" s="12" t="s">
        <v>23</v>
      </c>
      <c r="G453" s="12" t="s">
        <v>26</v>
      </c>
      <c r="H453" s="12" t="s">
        <v>35</v>
      </c>
      <c r="I453" s="12">
        <v>7.0</v>
      </c>
      <c r="J453" s="12">
        <v>5.0</v>
      </c>
      <c r="K453" s="13">
        <v>45431.0</v>
      </c>
      <c r="L453" s="14">
        <v>0.8271641087962964</v>
      </c>
      <c r="M453" s="15">
        <f>VLOOKUP(F453, Time_of_Day_encodings[], 2, FALSE)</f>
        <v>3</v>
      </c>
      <c r="N453" s="16" t="str">
        <f>VLOOKUP(D453,Money_encodings[],2,TRUE)</f>
        <v>Very Expensive</v>
      </c>
    </row>
    <row r="454">
      <c r="A454" s="5">
        <f t="shared" si="1"/>
        <v>453</v>
      </c>
      <c r="B454" s="6">
        <v>21.0</v>
      </c>
      <c r="C454" s="6" t="s">
        <v>14</v>
      </c>
      <c r="D454" s="6">
        <v>37.72</v>
      </c>
      <c r="E454" s="6" t="s">
        <v>32</v>
      </c>
      <c r="F454" s="6" t="s">
        <v>23</v>
      </c>
      <c r="G454" s="6" t="s">
        <v>26</v>
      </c>
      <c r="H454" s="6" t="s">
        <v>35</v>
      </c>
      <c r="I454" s="6">
        <v>7.0</v>
      </c>
      <c r="J454" s="6">
        <v>5.0</v>
      </c>
      <c r="K454" s="7">
        <v>45431.0</v>
      </c>
      <c r="L454" s="8">
        <v>0.885900011574074</v>
      </c>
      <c r="M454" s="9">
        <f>VLOOKUP(F454, Time_of_Day_encodings[], 2, FALSE)</f>
        <v>3</v>
      </c>
      <c r="N454" s="10" t="str">
        <f>VLOOKUP(D454,Money_encodings[],2,TRUE)</f>
        <v>Very Expensive</v>
      </c>
    </row>
    <row r="455">
      <c r="A455" s="11">
        <f t="shared" si="1"/>
        <v>454</v>
      </c>
      <c r="B455" s="12">
        <v>21.0</v>
      </c>
      <c r="C455" s="12" t="s">
        <v>14</v>
      </c>
      <c r="D455" s="12">
        <v>37.72</v>
      </c>
      <c r="E455" s="12" t="s">
        <v>32</v>
      </c>
      <c r="F455" s="12" t="s">
        <v>23</v>
      </c>
      <c r="G455" s="12" t="s">
        <v>26</v>
      </c>
      <c r="H455" s="12" t="s">
        <v>35</v>
      </c>
      <c r="I455" s="12">
        <v>7.0</v>
      </c>
      <c r="J455" s="12">
        <v>5.0</v>
      </c>
      <c r="K455" s="13">
        <v>45431.0</v>
      </c>
      <c r="L455" s="14">
        <v>0.8879178356481481</v>
      </c>
      <c r="M455" s="15">
        <f>VLOOKUP(F455, Time_of_Day_encodings[], 2, FALSE)</f>
        <v>3</v>
      </c>
      <c r="N455" s="16" t="str">
        <f>VLOOKUP(D455,Money_encodings[],2,TRUE)</f>
        <v>Very Expensive</v>
      </c>
    </row>
    <row r="456">
      <c r="A456" s="5">
        <f t="shared" si="1"/>
        <v>455</v>
      </c>
      <c r="B456" s="6">
        <v>10.0</v>
      </c>
      <c r="C456" s="6" t="s">
        <v>14</v>
      </c>
      <c r="D456" s="6">
        <v>32.82</v>
      </c>
      <c r="E456" s="6" t="s">
        <v>22</v>
      </c>
      <c r="F456" s="6" t="s">
        <v>16</v>
      </c>
      <c r="G456" s="6" t="s">
        <v>28</v>
      </c>
      <c r="H456" s="6" t="s">
        <v>35</v>
      </c>
      <c r="I456" s="6">
        <v>1.0</v>
      </c>
      <c r="J456" s="6">
        <v>5.0</v>
      </c>
      <c r="K456" s="7">
        <v>45432.0</v>
      </c>
      <c r="L456" s="8">
        <v>0.4208236458333333</v>
      </c>
      <c r="M456" s="9">
        <f>VLOOKUP(F456, Time_of_Day_encodings[], 2, FALSE)</f>
        <v>1</v>
      </c>
      <c r="N456" s="10" t="str">
        <f>VLOOKUP(D456,Money_encodings[],2,TRUE)</f>
        <v>Expensive</v>
      </c>
    </row>
    <row r="457">
      <c r="A457" s="11">
        <f t="shared" si="1"/>
        <v>456</v>
      </c>
      <c r="B457" s="12">
        <v>10.0</v>
      </c>
      <c r="C457" s="12" t="s">
        <v>14</v>
      </c>
      <c r="D457" s="12">
        <v>37.72</v>
      </c>
      <c r="E457" s="12" t="s">
        <v>15</v>
      </c>
      <c r="F457" s="12" t="s">
        <v>16</v>
      </c>
      <c r="G457" s="12" t="s">
        <v>28</v>
      </c>
      <c r="H457" s="12" t="s">
        <v>35</v>
      </c>
      <c r="I457" s="12">
        <v>1.0</v>
      </c>
      <c r="J457" s="12">
        <v>5.0</v>
      </c>
      <c r="K457" s="13">
        <v>45432.0</v>
      </c>
      <c r="L457" s="14">
        <v>0.4290725347222222</v>
      </c>
      <c r="M457" s="15">
        <f>VLOOKUP(F457, Time_of_Day_encodings[], 2, FALSE)</f>
        <v>1</v>
      </c>
      <c r="N457" s="16" t="str">
        <f>VLOOKUP(D457,Money_encodings[],2,TRUE)</f>
        <v>Very Expensive</v>
      </c>
    </row>
    <row r="458">
      <c r="A458" s="5">
        <f t="shared" si="1"/>
        <v>457</v>
      </c>
      <c r="B458" s="6">
        <v>10.0</v>
      </c>
      <c r="C458" s="6" t="s">
        <v>14</v>
      </c>
      <c r="D458" s="6">
        <v>37.72</v>
      </c>
      <c r="E458" s="6" t="s">
        <v>15</v>
      </c>
      <c r="F458" s="6" t="s">
        <v>16</v>
      </c>
      <c r="G458" s="6" t="s">
        <v>28</v>
      </c>
      <c r="H458" s="6" t="s">
        <v>35</v>
      </c>
      <c r="I458" s="6">
        <v>1.0</v>
      </c>
      <c r="J458" s="6">
        <v>5.0</v>
      </c>
      <c r="K458" s="7">
        <v>45432.0</v>
      </c>
      <c r="L458" s="8">
        <v>0.4575043865740741</v>
      </c>
      <c r="M458" s="9">
        <f>VLOOKUP(F458, Time_of_Day_encodings[], 2, FALSE)</f>
        <v>1</v>
      </c>
      <c r="N458" s="10" t="str">
        <f>VLOOKUP(D458,Money_encodings[],2,TRUE)</f>
        <v>Very Expensive</v>
      </c>
    </row>
    <row r="459">
      <c r="A459" s="11">
        <f t="shared" si="1"/>
        <v>458</v>
      </c>
      <c r="B459" s="12">
        <v>11.0</v>
      </c>
      <c r="C459" s="12" t="s">
        <v>14</v>
      </c>
      <c r="D459" s="12">
        <v>27.92</v>
      </c>
      <c r="E459" s="12" t="s">
        <v>21</v>
      </c>
      <c r="F459" s="12" t="s">
        <v>16</v>
      </c>
      <c r="G459" s="12" t="s">
        <v>28</v>
      </c>
      <c r="H459" s="12" t="s">
        <v>35</v>
      </c>
      <c r="I459" s="12">
        <v>1.0</v>
      </c>
      <c r="J459" s="12">
        <v>5.0</v>
      </c>
      <c r="K459" s="13">
        <v>45432.0</v>
      </c>
      <c r="L459" s="14">
        <v>0.468939386574074</v>
      </c>
      <c r="M459" s="15">
        <f>VLOOKUP(F459, Time_of_Day_encodings[], 2, FALSE)</f>
        <v>1</v>
      </c>
      <c r="N459" s="16" t="str">
        <f>VLOOKUP(D459,Money_encodings[],2,TRUE)</f>
        <v>Fair</v>
      </c>
    </row>
    <row r="460">
      <c r="A460" s="5">
        <f t="shared" si="1"/>
        <v>459</v>
      </c>
      <c r="B460" s="6">
        <v>11.0</v>
      </c>
      <c r="C460" s="6" t="s">
        <v>14</v>
      </c>
      <c r="D460" s="6">
        <v>27.92</v>
      </c>
      <c r="E460" s="6" t="s">
        <v>21</v>
      </c>
      <c r="F460" s="6" t="s">
        <v>16</v>
      </c>
      <c r="G460" s="6" t="s">
        <v>28</v>
      </c>
      <c r="H460" s="6" t="s">
        <v>35</v>
      </c>
      <c r="I460" s="6">
        <v>1.0</v>
      </c>
      <c r="J460" s="6">
        <v>5.0</v>
      </c>
      <c r="K460" s="7">
        <v>45432.0</v>
      </c>
      <c r="L460" s="8">
        <v>0.46967172453703704</v>
      </c>
      <c r="M460" s="9">
        <f>VLOOKUP(F460, Time_of_Day_encodings[], 2, FALSE)</f>
        <v>1</v>
      </c>
      <c r="N460" s="10" t="str">
        <f>VLOOKUP(D460,Money_encodings[],2,TRUE)</f>
        <v>Fair</v>
      </c>
    </row>
    <row r="461">
      <c r="A461" s="11">
        <f t="shared" si="1"/>
        <v>460</v>
      </c>
      <c r="B461" s="12">
        <v>13.0</v>
      </c>
      <c r="C461" s="12" t="s">
        <v>14</v>
      </c>
      <c r="D461" s="12">
        <v>27.92</v>
      </c>
      <c r="E461" s="12" t="s">
        <v>21</v>
      </c>
      <c r="F461" s="12" t="s">
        <v>20</v>
      </c>
      <c r="G461" s="12" t="s">
        <v>28</v>
      </c>
      <c r="H461" s="12" t="s">
        <v>35</v>
      </c>
      <c r="I461" s="12">
        <v>1.0</v>
      </c>
      <c r="J461" s="12">
        <v>5.0</v>
      </c>
      <c r="K461" s="13">
        <v>45432.0</v>
      </c>
      <c r="L461" s="14">
        <v>0.5605719907407407</v>
      </c>
      <c r="M461" s="15">
        <f>VLOOKUP(F461, Time_of_Day_encodings[], 2, FALSE)</f>
        <v>2</v>
      </c>
      <c r="N461" s="16" t="str">
        <f>VLOOKUP(D461,Money_encodings[],2,TRUE)</f>
        <v>Fair</v>
      </c>
    </row>
    <row r="462">
      <c r="A462" s="5">
        <f t="shared" si="1"/>
        <v>461</v>
      </c>
      <c r="B462" s="6">
        <v>13.0</v>
      </c>
      <c r="C462" s="6" t="s">
        <v>14</v>
      </c>
      <c r="D462" s="6">
        <v>27.92</v>
      </c>
      <c r="E462" s="6" t="s">
        <v>21</v>
      </c>
      <c r="F462" s="6" t="s">
        <v>20</v>
      </c>
      <c r="G462" s="6" t="s">
        <v>28</v>
      </c>
      <c r="H462" s="6" t="s">
        <v>35</v>
      </c>
      <c r="I462" s="6">
        <v>1.0</v>
      </c>
      <c r="J462" s="6">
        <v>5.0</v>
      </c>
      <c r="K462" s="7">
        <v>45432.0</v>
      </c>
      <c r="L462" s="8">
        <v>0.5612319444444445</v>
      </c>
      <c r="M462" s="9">
        <f>VLOOKUP(F462, Time_of_Day_encodings[], 2, FALSE)</f>
        <v>2</v>
      </c>
      <c r="N462" s="10" t="str">
        <f>VLOOKUP(D462,Money_encodings[],2,TRUE)</f>
        <v>Fair</v>
      </c>
    </row>
    <row r="463">
      <c r="A463" s="11">
        <f t="shared" si="1"/>
        <v>462</v>
      </c>
      <c r="B463" s="12">
        <v>14.0</v>
      </c>
      <c r="C463" s="12" t="s">
        <v>14</v>
      </c>
      <c r="D463" s="12">
        <v>32.82</v>
      </c>
      <c r="E463" s="12" t="s">
        <v>22</v>
      </c>
      <c r="F463" s="12" t="s">
        <v>20</v>
      </c>
      <c r="G463" s="12" t="s">
        <v>28</v>
      </c>
      <c r="H463" s="12" t="s">
        <v>35</v>
      </c>
      <c r="I463" s="12">
        <v>1.0</v>
      </c>
      <c r="J463" s="12">
        <v>5.0</v>
      </c>
      <c r="K463" s="13">
        <v>45432.0</v>
      </c>
      <c r="L463" s="14">
        <v>0.5925812152777777</v>
      </c>
      <c r="M463" s="15">
        <f>VLOOKUP(F463, Time_of_Day_encodings[], 2, FALSE)</f>
        <v>2</v>
      </c>
      <c r="N463" s="16" t="str">
        <f>VLOOKUP(D463,Money_encodings[],2,TRUE)</f>
        <v>Expensive</v>
      </c>
    </row>
    <row r="464">
      <c r="A464" s="5">
        <f t="shared" si="1"/>
        <v>463</v>
      </c>
      <c r="B464" s="6">
        <v>14.0</v>
      </c>
      <c r="C464" s="6" t="s">
        <v>14</v>
      </c>
      <c r="D464" s="6">
        <v>37.72</v>
      </c>
      <c r="E464" s="6" t="s">
        <v>32</v>
      </c>
      <c r="F464" s="6" t="s">
        <v>20</v>
      </c>
      <c r="G464" s="6" t="s">
        <v>28</v>
      </c>
      <c r="H464" s="6" t="s">
        <v>35</v>
      </c>
      <c r="I464" s="6">
        <v>1.0</v>
      </c>
      <c r="J464" s="6">
        <v>5.0</v>
      </c>
      <c r="K464" s="7">
        <v>45432.0</v>
      </c>
      <c r="L464" s="8">
        <v>0.593418449074074</v>
      </c>
      <c r="M464" s="9">
        <f>VLOOKUP(F464, Time_of_Day_encodings[], 2, FALSE)</f>
        <v>2</v>
      </c>
      <c r="N464" s="10" t="str">
        <f>VLOOKUP(D464,Money_encodings[],2,TRUE)</f>
        <v>Very Expensive</v>
      </c>
    </row>
    <row r="465">
      <c r="A465" s="11">
        <f t="shared" si="1"/>
        <v>464</v>
      </c>
      <c r="B465" s="12">
        <v>17.0</v>
      </c>
      <c r="C465" s="12" t="s">
        <v>14</v>
      </c>
      <c r="D465" s="12">
        <v>37.72</v>
      </c>
      <c r="E465" s="12" t="s">
        <v>15</v>
      </c>
      <c r="F465" s="12" t="s">
        <v>23</v>
      </c>
      <c r="G465" s="12" t="s">
        <v>28</v>
      </c>
      <c r="H465" s="12" t="s">
        <v>35</v>
      </c>
      <c r="I465" s="12">
        <v>1.0</v>
      </c>
      <c r="J465" s="12">
        <v>5.0</v>
      </c>
      <c r="K465" s="13">
        <v>45432.0</v>
      </c>
      <c r="L465" s="14">
        <v>0.7172583449074074</v>
      </c>
      <c r="M465" s="15">
        <f>VLOOKUP(F465, Time_of_Day_encodings[], 2, FALSE)</f>
        <v>3</v>
      </c>
      <c r="N465" s="16" t="str">
        <f>VLOOKUP(D465,Money_encodings[],2,TRUE)</f>
        <v>Very Expensive</v>
      </c>
    </row>
    <row r="466">
      <c r="A466" s="5">
        <f t="shared" si="1"/>
        <v>465</v>
      </c>
      <c r="B466" s="6">
        <v>17.0</v>
      </c>
      <c r="C466" s="6" t="s">
        <v>14</v>
      </c>
      <c r="D466" s="6">
        <v>37.72</v>
      </c>
      <c r="E466" s="6" t="s">
        <v>15</v>
      </c>
      <c r="F466" s="6" t="s">
        <v>23</v>
      </c>
      <c r="G466" s="6" t="s">
        <v>28</v>
      </c>
      <c r="H466" s="6" t="s">
        <v>35</v>
      </c>
      <c r="I466" s="6">
        <v>1.0</v>
      </c>
      <c r="J466" s="6">
        <v>5.0</v>
      </c>
      <c r="K466" s="7">
        <v>45432.0</v>
      </c>
      <c r="L466" s="8">
        <v>0.7180196412037037</v>
      </c>
      <c r="M466" s="9">
        <f>VLOOKUP(F466, Time_of_Day_encodings[], 2, FALSE)</f>
        <v>3</v>
      </c>
      <c r="N466" s="10" t="str">
        <f>VLOOKUP(D466,Money_encodings[],2,TRUE)</f>
        <v>Very Expensive</v>
      </c>
    </row>
    <row r="467">
      <c r="A467" s="11">
        <f t="shared" si="1"/>
        <v>466</v>
      </c>
      <c r="B467" s="12">
        <v>20.0</v>
      </c>
      <c r="C467" s="12" t="s">
        <v>14</v>
      </c>
      <c r="D467" s="12">
        <v>32.82</v>
      </c>
      <c r="E467" s="12" t="s">
        <v>22</v>
      </c>
      <c r="F467" s="12" t="s">
        <v>23</v>
      </c>
      <c r="G467" s="12" t="s">
        <v>28</v>
      </c>
      <c r="H467" s="12" t="s">
        <v>35</v>
      </c>
      <c r="I467" s="12">
        <v>1.0</v>
      </c>
      <c r="J467" s="12">
        <v>5.0</v>
      </c>
      <c r="K467" s="13">
        <v>45432.0</v>
      </c>
      <c r="L467" s="14">
        <v>0.8588925925925927</v>
      </c>
      <c r="M467" s="15">
        <f>VLOOKUP(F467, Time_of_Day_encodings[], 2, FALSE)</f>
        <v>3</v>
      </c>
      <c r="N467" s="16" t="str">
        <f>VLOOKUP(D467,Money_encodings[],2,TRUE)</f>
        <v>Expensive</v>
      </c>
    </row>
    <row r="468">
      <c r="A468" s="5">
        <f t="shared" si="1"/>
        <v>467</v>
      </c>
      <c r="B468" s="6">
        <v>20.0</v>
      </c>
      <c r="C468" s="6" t="s">
        <v>14</v>
      </c>
      <c r="D468" s="6">
        <v>37.72</v>
      </c>
      <c r="E468" s="6" t="s">
        <v>24</v>
      </c>
      <c r="F468" s="6" t="s">
        <v>23</v>
      </c>
      <c r="G468" s="6" t="s">
        <v>28</v>
      </c>
      <c r="H468" s="6" t="s">
        <v>35</v>
      </c>
      <c r="I468" s="6">
        <v>1.0</v>
      </c>
      <c r="J468" s="6">
        <v>5.0</v>
      </c>
      <c r="K468" s="7">
        <v>45432.0</v>
      </c>
      <c r="L468" s="8">
        <v>0.8596911574074074</v>
      </c>
      <c r="M468" s="9">
        <f>VLOOKUP(F468, Time_of_Day_encodings[], 2, FALSE)</f>
        <v>3</v>
      </c>
      <c r="N468" s="10" t="str">
        <f>VLOOKUP(D468,Money_encodings[],2,TRUE)</f>
        <v>Very Expensive</v>
      </c>
    </row>
    <row r="469">
      <c r="A469" s="11">
        <f t="shared" si="1"/>
        <v>468</v>
      </c>
      <c r="B469" s="12">
        <v>20.0</v>
      </c>
      <c r="C469" s="12" t="s">
        <v>14</v>
      </c>
      <c r="D469" s="12">
        <v>27.92</v>
      </c>
      <c r="E469" s="12" t="s">
        <v>27</v>
      </c>
      <c r="F469" s="12" t="s">
        <v>23</v>
      </c>
      <c r="G469" s="12" t="s">
        <v>28</v>
      </c>
      <c r="H469" s="12" t="s">
        <v>35</v>
      </c>
      <c r="I469" s="12">
        <v>1.0</v>
      </c>
      <c r="J469" s="12">
        <v>5.0</v>
      </c>
      <c r="K469" s="13">
        <v>45432.0</v>
      </c>
      <c r="L469" s="14">
        <v>0.865880613425926</v>
      </c>
      <c r="M469" s="15">
        <f>VLOOKUP(F469, Time_of_Day_encodings[], 2, FALSE)</f>
        <v>3</v>
      </c>
      <c r="N469" s="16" t="str">
        <f>VLOOKUP(D469,Money_encodings[],2,TRUE)</f>
        <v>Fair</v>
      </c>
    </row>
    <row r="470">
      <c r="A470" s="5">
        <f t="shared" si="1"/>
        <v>469</v>
      </c>
      <c r="B470" s="6">
        <v>21.0</v>
      </c>
      <c r="C470" s="6" t="s">
        <v>14</v>
      </c>
      <c r="D470" s="6">
        <v>32.82</v>
      </c>
      <c r="E470" s="6" t="s">
        <v>22</v>
      </c>
      <c r="F470" s="6" t="s">
        <v>23</v>
      </c>
      <c r="G470" s="6" t="s">
        <v>28</v>
      </c>
      <c r="H470" s="6" t="s">
        <v>35</v>
      </c>
      <c r="I470" s="6">
        <v>1.0</v>
      </c>
      <c r="J470" s="6">
        <v>5.0</v>
      </c>
      <c r="K470" s="7">
        <v>45432.0</v>
      </c>
      <c r="L470" s="8">
        <v>0.900624837962963</v>
      </c>
      <c r="M470" s="9">
        <f>VLOOKUP(F470, Time_of_Day_encodings[], 2, FALSE)</f>
        <v>3</v>
      </c>
      <c r="N470" s="10" t="str">
        <f>VLOOKUP(D470,Money_encodings[],2,TRUE)</f>
        <v>Expensive</v>
      </c>
    </row>
    <row r="471">
      <c r="A471" s="11">
        <f t="shared" si="1"/>
        <v>470</v>
      </c>
      <c r="B471" s="12">
        <v>21.0</v>
      </c>
      <c r="C471" s="12" t="s">
        <v>14</v>
      </c>
      <c r="D471" s="12">
        <v>32.82</v>
      </c>
      <c r="E471" s="12" t="s">
        <v>22</v>
      </c>
      <c r="F471" s="12" t="s">
        <v>23</v>
      </c>
      <c r="G471" s="12" t="s">
        <v>28</v>
      </c>
      <c r="H471" s="12" t="s">
        <v>35</v>
      </c>
      <c r="I471" s="12">
        <v>1.0</v>
      </c>
      <c r="J471" s="12">
        <v>5.0</v>
      </c>
      <c r="K471" s="13">
        <v>45432.0</v>
      </c>
      <c r="L471" s="14">
        <v>0.9013631597222223</v>
      </c>
      <c r="M471" s="15">
        <f>VLOOKUP(F471, Time_of_Day_encodings[], 2, FALSE)</f>
        <v>3</v>
      </c>
      <c r="N471" s="16" t="str">
        <f>VLOOKUP(D471,Money_encodings[],2,TRUE)</f>
        <v>Expensive</v>
      </c>
    </row>
    <row r="472">
      <c r="A472" s="5">
        <f t="shared" si="1"/>
        <v>471</v>
      </c>
      <c r="B472" s="6">
        <v>8.0</v>
      </c>
      <c r="C472" s="6" t="s">
        <v>14</v>
      </c>
      <c r="D472" s="6">
        <v>37.72</v>
      </c>
      <c r="E472" s="6" t="s">
        <v>15</v>
      </c>
      <c r="F472" s="6" t="s">
        <v>16</v>
      </c>
      <c r="G472" s="6" t="s">
        <v>30</v>
      </c>
      <c r="H472" s="6" t="s">
        <v>35</v>
      </c>
      <c r="I472" s="6">
        <v>2.0</v>
      </c>
      <c r="J472" s="6">
        <v>5.0</v>
      </c>
      <c r="K472" s="7">
        <v>45433.0</v>
      </c>
      <c r="L472" s="8">
        <v>0.3525258101851852</v>
      </c>
      <c r="M472" s="9">
        <f>VLOOKUP(F472, Time_of_Day_encodings[], 2, FALSE)</f>
        <v>1</v>
      </c>
      <c r="N472" s="10" t="str">
        <f>VLOOKUP(D472,Money_encodings[],2,TRUE)</f>
        <v>Very Expensive</v>
      </c>
    </row>
    <row r="473">
      <c r="A473" s="11">
        <f t="shared" si="1"/>
        <v>472</v>
      </c>
      <c r="B473" s="12">
        <v>16.0</v>
      </c>
      <c r="C473" s="12" t="s">
        <v>14</v>
      </c>
      <c r="D473" s="12">
        <v>37.72</v>
      </c>
      <c r="E473" s="12" t="s">
        <v>15</v>
      </c>
      <c r="F473" s="12" t="s">
        <v>20</v>
      </c>
      <c r="G473" s="12" t="s">
        <v>30</v>
      </c>
      <c r="H473" s="12" t="s">
        <v>35</v>
      </c>
      <c r="I473" s="12">
        <v>2.0</v>
      </c>
      <c r="J473" s="12">
        <v>5.0</v>
      </c>
      <c r="K473" s="13">
        <v>45433.0</v>
      </c>
      <c r="L473" s="14">
        <v>0.6738420833333333</v>
      </c>
      <c r="M473" s="15">
        <f>VLOOKUP(F473, Time_of_Day_encodings[], 2, FALSE)</f>
        <v>2</v>
      </c>
      <c r="N473" s="16" t="str">
        <f>VLOOKUP(D473,Money_encodings[],2,TRUE)</f>
        <v>Very Expensive</v>
      </c>
    </row>
    <row r="474">
      <c r="A474" s="5">
        <f t="shared" si="1"/>
        <v>473</v>
      </c>
      <c r="B474" s="6">
        <v>18.0</v>
      </c>
      <c r="C474" s="6" t="s">
        <v>14</v>
      </c>
      <c r="D474" s="6">
        <v>23.02</v>
      </c>
      <c r="E474" s="6" t="s">
        <v>29</v>
      </c>
      <c r="F474" s="6" t="s">
        <v>23</v>
      </c>
      <c r="G474" s="6" t="s">
        <v>30</v>
      </c>
      <c r="H474" s="6" t="s">
        <v>35</v>
      </c>
      <c r="I474" s="6">
        <v>2.0</v>
      </c>
      <c r="J474" s="6">
        <v>5.0</v>
      </c>
      <c r="K474" s="7">
        <v>45433.0</v>
      </c>
      <c r="L474" s="8">
        <v>0.7593055324074075</v>
      </c>
      <c r="M474" s="9">
        <f>VLOOKUP(F474, Time_of_Day_encodings[], 2, FALSE)</f>
        <v>3</v>
      </c>
      <c r="N474" s="10" t="str">
        <f>VLOOKUP(D474,Money_encodings[],2,TRUE)</f>
        <v>Cheap</v>
      </c>
    </row>
    <row r="475">
      <c r="A475" s="11">
        <f t="shared" si="1"/>
        <v>474</v>
      </c>
      <c r="B475" s="12">
        <v>19.0</v>
      </c>
      <c r="C475" s="12" t="s">
        <v>14</v>
      </c>
      <c r="D475" s="12">
        <v>37.72</v>
      </c>
      <c r="E475" s="12" t="s">
        <v>32</v>
      </c>
      <c r="F475" s="12" t="s">
        <v>23</v>
      </c>
      <c r="G475" s="12" t="s">
        <v>30</v>
      </c>
      <c r="H475" s="12" t="s">
        <v>35</v>
      </c>
      <c r="I475" s="12">
        <v>2.0</v>
      </c>
      <c r="J475" s="12">
        <v>5.0</v>
      </c>
      <c r="K475" s="13">
        <v>45433.0</v>
      </c>
      <c r="L475" s="14">
        <v>0.799412175925926</v>
      </c>
      <c r="M475" s="15">
        <f>VLOOKUP(F475, Time_of_Day_encodings[], 2, FALSE)</f>
        <v>3</v>
      </c>
      <c r="N475" s="16" t="str">
        <f>VLOOKUP(D475,Money_encodings[],2,TRUE)</f>
        <v>Very Expensive</v>
      </c>
    </row>
    <row r="476">
      <c r="A476" s="5">
        <f t="shared" si="1"/>
        <v>475</v>
      </c>
      <c r="B476" s="6">
        <v>20.0</v>
      </c>
      <c r="C476" s="6" t="s">
        <v>14</v>
      </c>
      <c r="D476" s="6">
        <v>37.72</v>
      </c>
      <c r="E476" s="6" t="s">
        <v>32</v>
      </c>
      <c r="F476" s="6" t="s">
        <v>23</v>
      </c>
      <c r="G476" s="6" t="s">
        <v>30</v>
      </c>
      <c r="H476" s="6" t="s">
        <v>35</v>
      </c>
      <c r="I476" s="6">
        <v>2.0</v>
      </c>
      <c r="J476" s="6">
        <v>5.0</v>
      </c>
      <c r="K476" s="7">
        <v>45433.0</v>
      </c>
      <c r="L476" s="8">
        <v>0.842920810185185</v>
      </c>
      <c r="M476" s="9">
        <f>VLOOKUP(F476, Time_of_Day_encodings[], 2, FALSE)</f>
        <v>3</v>
      </c>
      <c r="N476" s="10" t="str">
        <f>VLOOKUP(D476,Money_encodings[],2,TRUE)</f>
        <v>Very Expensive</v>
      </c>
    </row>
    <row r="477">
      <c r="A477" s="11">
        <f t="shared" si="1"/>
        <v>476</v>
      </c>
      <c r="B477" s="12">
        <v>9.0</v>
      </c>
      <c r="C477" s="12" t="s">
        <v>14</v>
      </c>
      <c r="D477" s="12">
        <v>37.72</v>
      </c>
      <c r="E477" s="12" t="s">
        <v>32</v>
      </c>
      <c r="F477" s="12" t="s">
        <v>16</v>
      </c>
      <c r="G477" s="12" t="s">
        <v>31</v>
      </c>
      <c r="H477" s="12" t="s">
        <v>35</v>
      </c>
      <c r="I477" s="12">
        <v>3.0</v>
      </c>
      <c r="J477" s="12">
        <v>5.0</v>
      </c>
      <c r="K477" s="13">
        <v>45434.0</v>
      </c>
      <c r="L477" s="14">
        <v>0.39909511574074075</v>
      </c>
      <c r="M477" s="15">
        <f>VLOOKUP(F477, Time_of_Day_encodings[], 2, FALSE)</f>
        <v>1</v>
      </c>
      <c r="N477" s="16" t="str">
        <f>VLOOKUP(D477,Money_encodings[],2,TRUE)</f>
        <v>Very Expensive</v>
      </c>
    </row>
    <row r="478">
      <c r="A478" s="5">
        <f t="shared" si="1"/>
        <v>477</v>
      </c>
      <c r="B478" s="6">
        <v>10.0</v>
      </c>
      <c r="C478" s="6" t="s">
        <v>14</v>
      </c>
      <c r="D478" s="6">
        <v>32.82</v>
      </c>
      <c r="E478" s="6" t="s">
        <v>22</v>
      </c>
      <c r="F478" s="6" t="s">
        <v>16</v>
      </c>
      <c r="G478" s="6" t="s">
        <v>31</v>
      </c>
      <c r="H478" s="6" t="s">
        <v>35</v>
      </c>
      <c r="I478" s="6">
        <v>3.0</v>
      </c>
      <c r="J478" s="6">
        <v>5.0</v>
      </c>
      <c r="K478" s="7">
        <v>45434.0</v>
      </c>
      <c r="L478" s="8">
        <v>0.4512389351851852</v>
      </c>
      <c r="M478" s="9">
        <f>VLOOKUP(F478, Time_of_Day_encodings[], 2, FALSE)</f>
        <v>1</v>
      </c>
      <c r="N478" s="10" t="str">
        <f>VLOOKUP(D478,Money_encodings[],2,TRUE)</f>
        <v>Expensive</v>
      </c>
    </row>
    <row r="479">
      <c r="A479" s="11">
        <f t="shared" si="1"/>
        <v>478</v>
      </c>
      <c r="B479" s="12">
        <v>11.0</v>
      </c>
      <c r="C479" s="12" t="s">
        <v>14</v>
      </c>
      <c r="D479" s="12">
        <v>27.92</v>
      </c>
      <c r="E479" s="12" t="s">
        <v>27</v>
      </c>
      <c r="F479" s="12" t="s">
        <v>16</v>
      </c>
      <c r="G479" s="12" t="s">
        <v>31</v>
      </c>
      <c r="H479" s="12" t="s">
        <v>35</v>
      </c>
      <c r="I479" s="12">
        <v>3.0</v>
      </c>
      <c r="J479" s="12">
        <v>5.0</v>
      </c>
      <c r="K479" s="13">
        <v>45434.0</v>
      </c>
      <c r="L479" s="14">
        <v>0.4709984375</v>
      </c>
      <c r="M479" s="15">
        <f>VLOOKUP(F479, Time_of_Day_encodings[], 2, FALSE)</f>
        <v>1</v>
      </c>
      <c r="N479" s="16" t="str">
        <f>VLOOKUP(D479,Money_encodings[],2,TRUE)</f>
        <v>Fair</v>
      </c>
    </row>
    <row r="480">
      <c r="A480" s="5">
        <f t="shared" si="1"/>
        <v>479</v>
      </c>
      <c r="B480" s="6">
        <v>11.0</v>
      </c>
      <c r="C480" s="6" t="s">
        <v>14</v>
      </c>
      <c r="D480" s="6">
        <v>32.82</v>
      </c>
      <c r="E480" s="6" t="s">
        <v>22</v>
      </c>
      <c r="F480" s="6" t="s">
        <v>16</v>
      </c>
      <c r="G480" s="6" t="s">
        <v>31</v>
      </c>
      <c r="H480" s="6" t="s">
        <v>35</v>
      </c>
      <c r="I480" s="6">
        <v>3.0</v>
      </c>
      <c r="J480" s="6">
        <v>5.0</v>
      </c>
      <c r="K480" s="7">
        <v>45434.0</v>
      </c>
      <c r="L480" s="8">
        <v>0.48258064814814816</v>
      </c>
      <c r="M480" s="9">
        <f>VLOOKUP(F480, Time_of_Day_encodings[], 2, FALSE)</f>
        <v>1</v>
      </c>
      <c r="N480" s="10" t="str">
        <f>VLOOKUP(D480,Money_encodings[],2,TRUE)</f>
        <v>Expensive</v>
      </c>
    </row>
    <row r="481">
      <c r="A481" s="11">
        <f t="shared" si="1"/>
        <v>480</v>
      </c>
      <c r="B481" s="12">
        <v>12.0</v>
      </c>
      <c r="C481" s="12" t="s">
        <v>14</v>
      </c>
      <c r="D481" s="12">
        <v>27.92</v>
      </c>
      <c r="E481" s="12" t="s">
        <v>21</v>
      </c>
      <c r="F481" s="12" t="s">
        <v>20</v>
      </c>
      <c r="G481" s="12" t="s">
        <v>31</v>
      </c>
      <c r="H481" s="12" t="s">
        <v>35</v>
      </c>
      <c r="I481" s="12">
        <v>3.0</v>
      </c>
      <c r="J481" s="12">
        <v>5.0</v>
      </c>
      <c r="K481" s="13">
        <v>45434.0</v>
      </c>
      <c r="L481" s="14">
        <v>0.5207273263888889</v>
      </c>
      <c r="M481" s="15">
        <f>VLOOKUP(F481, Time_of_Day_encodings[], 2, FALSE)</f>
        <v>2</v>
      </c>
      <c r="N481" s="16" t="str">
        <f>VLOOKUP(D481,Money_encodings[],2,TRUE)</f>
        <v>Fair</v>
      </c>
    </row>
    <row r="482">
      <c r="A482" s="5">
        <f t="shared" si="1"/>
        <v>481</v>
      </c>
      <c r="B482" s="6">
        <v>12.0</v>
      </c>
      <c r="C482" s="6" t="s">
        <v>14</v>
      </c>
      <c r="D482" s="6">
        <v>27.92</v>
      </c>
      <c r="E482" s="6" t="s">
        <v>21</v>
      </c>
      <c r="F482" s="6" t="s">
        <v>20</v>
      </c>
      <c r="G482" s="6" t="s">
        <v>31</v>
      </c>
      <c r="H482" s="6" t="s">
        <v>35</v>
      </c>
      <c r="I482" s="6">
        <v>3.0</v>
      </c>
      <c r="J482" s="6">
        <v>5.0</v>
      </c>
      <c r="K482" s="7">
        <v>45434.0</v>
      </c>
      <c r="L482" s="8">
        <v>0.5213350347222222</v>
      </c>
      <c r="M482" s="9">
        <f>VLOOKUP(F482, Time_of_Day_encodings[], 2, FALSE)</f>
        <v>2</v>
      </c>
      <c r="N482" s="10" t="str">
        <f>VLOOKUP(D482,Money_encodings[],2,TRUE)</f>
        <v>Fair</v>
      </c>
    </row>
    <row r="483">
      <c r="A483" s="11">
        <f t="shared" si="1"/>
        <v>482</v>
      </c>
      <c r="B483" s="12">
        <v>14.0</v>
      </c>
      <c r="C483" s="12" t="s">
        <v>14</v>
      </c>
      <c r="D483" s="12">
        <v>32.82</v>
      </c>
      <c r="E483" s="12" t="s">
        <v>22</v>
      </c>
      <c r="F483" s="12" t="s">
        <v>20</v>
      </c>
      <c r="G483" s="12" t="s">
        <v>31</v>
      </c>
      <c r="H483" s="12" t="s">
        <v>35</v>
      </c>
      <c r="I483" s="12">
        <v>3.0</v>
      </c>
      <c r="J483" s="12">
        <v>5.0</v>
      </c>
      <c r="K483" s="13">
        <v>45434.0</v>
      </c>
      <c r="L483" s="14">
        <v>0.5835705902777778</v>
      </c>
      <c r="M483" s="15">
        <f>VLOOKUP(F483, Time_of_Day_encodings[], 2, FALSE)</f>
        <v>2</v>
      </c>
      <c r="N483" s="16" t="str">
        <f>VLOOKUP(D483,Money_encodings[],2,TRUE)</f>
        <v>Expensive</v>
      </c>
    </row>
    <row r="484">
      <c r="A484" s="5">
        <f t="shared" si="1"/>
        <v>483</v>
      </c>
      <c r="B484" s="6">
        <v>19.0</v>
      </c>
      <c r="C484" s="6" t="s">
        <v>14</v>
      </c>
      <c r="D484" s="6">
        <v>37.72</v>
      </c>
      <c r="E484" s="6" t="s">
        <v>32</v>
      </c>
      <c r="F484" s="6" t="s">
        <v>23</v>
      </c>
      <c r="G484" s="6" t="s">
        <v>31</v>
      </c>
      <c r="H484" s="6" t="s">
        <v>35</v>
      </c>
      <c r="I484" s="6">
        <v>3.0</v>
      </c>
      <c r="J484" s="6">
        <v>5.0</v>
      </c>
      <c r="K484" s="7">
        <v>45434.0</v>
      </c>
      <c r="L484" s="8">
        <v>0.8090057638888889</v>
      </c>
      <c r="M484" s="9">
        <f>VLOOKUP(F484, Time_of_Day_encodings[], 2, FALSE)</f>
        <v>3</v>
      </c>
      <c r="N484" s="10" t="str">
        <f>VLOOKUP(D484,Money_encodings[],2,TRUE)</f>
        <v>Very Expensive</v>
      </c>
    </row>
    <row r="485">
      <c r="A485" s="11">
        <f t="shared" si="1"/>
        <v>484</v>
      </c>
      <c r="B485" s="12">
        <v>19.0</v>
      </c>
      <c r="C485" s="12" t="s">
        <v>14</v>
      </c>
      <c r="D485" s="12">
        <v>37.72</v>
      </c>
      <c r="E485" s="12" t="s">
        <v>32</v>
      </c>
      <c r="F485" s="12" t="s">
        <v>23</v>
      </c>
      <c r="G485" s="12" t="s">
        <v>31</v>
      </c>
      <c r="H485" s="12" t="s">
        <v>35</v>
      </c>
      <c r="I485" s="12">
        <v>3.0</v>
      </c>
      <c r="J485" s="12">
        <v>5.0</v>
      </c>
      <c r="K485" s="13">
        <v>45434.0</v>
      </c>
      <c r="L485" s="14">
        <v>0.8097057175925925</v>
      </c>
      <c r="M485" s="15">
        <f>VLOOKUP(F485, Time_of_Day_encodings[], 2, FALSE)</f>
        <v>3</v>
      </c>
      <c r="N485" s="16" t="str">
        <f>VLOOKUP(D485,Money_encodings[],2,TRUE)</f>
        <v>Very Expensive</v>
      </c>
    </row>
    <row r="486">
      <c r="A486" s="5">
        <f t="shared" si="1"/>
        <v>485</v>
      </c>
      <c r="B486" s="6">
        <v>21.0</v>
      </c>
      <c r="C486" s="6" t="s">
        <v>14</v>
      </c>
      <c r="D486" s="6">
        <v>37.72</v>
      </c>
      <c r="E486" s="6" t="s">
        <v>19</v>
      </c>
      <c r="F486" s="6" t="s">
        <v>23</v>
      </c>
      <c r="G486" s="6" t="s">
        <v>31</v>
      </c>
      <c r="H486" s="6" t="s">
        <v>35</v>
      </c>
      <c r="I486" s="6">
        <v>3.0</v>
      </c>
      <c r="J486" s="6">
        <v>5.0</v>
      </c>
      <c r="K486" s="7">
        <v>45434.0</v>
      </c>
      <c r="L486" s="8">
        <v>0.8915856481481481</v>
      </c>
      <c r="M486" s="9">
        <f>VLOOKUP(F486, Time_of_Day_encodings[], 2, FALSE)</f>
        <v>3</v>
      </c>
      <c r="N486" s="10" t="str">
        <f>VLOOKUP(D486,Money_encodings[],2,TRUE)</f>
        <v>Very Expensive</v>
      </c>
    </row>
    <row r="487">
      <c r="A487" s="11">
        <f t="shared" si="1"/>
        <v>486</v>
      </c>
      <c r="B487" s="12">
        <v>21.0</v>
      </c>
      <c r="C487" s="12" t="s">
        <v>14</v>
      </c>
      <c r="D487" s="12">
        <v>37.72</v>
      </c>
      <c r="E487" s="12" t="s">
        <v>32</v>
      </c>
      <c r="F487" s="12" t="s">
        <v>23</v>
      </c>
      <c r="G487" s="12" t="s">
        <v>31</v>
      </c>
      <c r="H487" s="12" t="s">
        <v>35</v>
      </c>
      <c r="I487" s="12">
        <v>3.0</v>
      </c>
      <c r="J487" s="12">
        <v>5.0</v>
      </c>
      <c r="K487" s="13">
        <v>45434.0</v>
      </c>
      <c r="L487" s="14">
        <v>0.8922405555555556</v>
      </c>
      <c r="M487" s="15">
        <f>VLOOKUP(F487, Time_of_Day_encodings[], 2, FALSE)</f>
        <v>3</v>
      </c>
      <c r="N487" s="16" t="str">
        <f>VLOOKUP(D487,Money_encodings[],2,TRUE)</f>
        <v>Very Expensive</v>
      </c>
    </row>
    <row r="488">
      <c r="A488" s="5">
        <f t="shared" si="1"/>
        <v>487</v>
      </c>
      <c r="B488" s="6">
        <v>10.0</v>
      </c>
      <c r="C488" s="6" t="s">
        <v>14</v>
      </c>
      <c r="D488" s="6">
        <v>37.72</v>
      </c>
      <c r="E488" s="6" t="s">
        <v>32</v>
      </c>
      <c r="F488" s="6" t="s">
        <v>16</v>
      </c>
      <c r="G488" s="6" t="s">
        <v>33</v>
      </c>
      <c r="H488" s="6" t="s">
        <v>35</v>
      </c>
      <c r="I488" s="6">
        <v>4.0</v>
      </c>
      <c r="J488" s="6">
        <v>5.0</v>
      </c>
      <c r="K488" s="7">
        <v>45435.0</v>
      </c>
      <c r="L488" s="8">
        <v>0.4238384259259259</v>
      </c>
      <c r="M488" s="9">
        <f>VLOOKUP(F488, Time_of_Day_encodings[], 2, FALSE)</f>
        <v>1</v>
      </c>
      <c r="N488" s="10" t="str">
        <f>VLOOKUP(D488,Money_encodings[],2,TRUE)</f>
        <v>Very Expensive</v>
      </c>
    </row>
    <row r="489">
      <c r="A489" s="11">
        <f t="shared" si="1"/>
        <v>488</v>
      </c>
      <c r="B489" s="12">
        <v>12.0</v>
      </c>
      <c r="C489" s="12" t="s">
        <v>14</v>
      </c>
      <c r="D489" s="12">
        <v>23.02</v>
      </c>
      <c r="E489" s="12" t="s">
        <v>29</v>
      </c>
      <c r="F489" s="12" t="s">
        <v>20</v>
      </c>
      <c r="G489" s="12" t="s">
        <v>33</v>
      </c>
      <c r="H489" s="12" t="s">
        <v>35</v>
      </c>
      <c r="I489" s="12">
        <v>4.0</v>
      </c>
      <c r="J489" s="12">
        <v>5.0</v>
      </c>
      <c r="K489" s="13">
        <v>45435.0</v>
      </c>
      <c r="L489" s="14">
        <v>0.515354224537037</v>
      </c>
      <c r="M489" s="15">
        <f>VLOOKUP(F489, Time_of_Day_encodings[], 2, FALSE)</f>
        <v>2</v>
      </c>
      <c r="N489" s="16" t="str">
        <f>VLOOKUP(D489,Money_encodings[],2,TRUE)</f>
        <v>Cheap</v>
      </c>
    </row>
    <row r="490">
      <c r="A490" s="5">
        <f t="shared" si="1"/>
        <v>489</v>
      </c>
      <c r="B490" s="6">
        <v>15.0</v>
      </c>
      <c r="C490" s="6" t="s">
        <v>14</v>
      </c>
      <c r="D490" s="6">
        <v>37.72</v>
      </c>
      <c r="E490" s="6" t="s">
        <v>32</v>
      </c>
      <c r="F490" s="6" t="s">
        <v>20</v>
      </c>
      <c r="G490" s="6" t="s">
        <v>33</v>
      </c>
      <c r="H490" s="6" t="s">
        <v>35</v>
      </c>
      <c r="I490" s="6">
        <v>4.0</v>
      </c>
      <c r="J490" s="6">
        <v>5.0</v>
      </c>
      <c r="K490" s="7">
        <v>45435.0</v>
      </c>
      <c r="L490" s="8">
        <v>0.6633868981481481</v>
      </c>
      <c r="M490" s="9">
        <f>VLOOKUP(F490, Time_of_Day_encodings[], 2, FALSE)</f>
        <v>2</v>
      </c>
      <c r="N490" s="10" t="str">
        <f>VLOOKUP(D490,Money_encodings[],2,TRUE)</f>
        <v>Very Expensive</v>
      </c>
    </row>
    <row r="491">
      <c r="A491" s="11">
        <f t="shared" si="1"/>
        <v>490</v>
      </c>
      <c r="B491" s="12">
        <v>15.0</v>
      </c>
      <c r="C491" s="12" t="s">
        <v>14</v>
      </c>
      <c r="D491" s="12">
        <v>37.72</v>
      </c>
      <c r="E491" s="12" t="s">
        <v>32</v>
      </c>
      <c r="F491" s="12" t="s">
        <v>20</v>
      </c>
      <c r="G491" s="12" t="s">
        <v>33</v>
      </c>
      <c r="H491" s="12" t="s">
        <v>35</v>
      </c>
      <c r="I491" s="12">
        <v>4.0</v>
      </c>
      <c r="J491" s="12">
        <v>5.0</v>
      </c>
      <c r="K491" s="13">
        <v>45435.0</v>
      </c>
      <c r="L491" s="14">
        <v>0.6642041319444445</v>
      </c>
      <c r="M491" s="15">
        <f>VLOOKUP(F491, Time_of_Day_encodings[], 2, FALSE)</f>
        <v>2</v>
      </c>
      <c r="N491" s="16" t="str">
        <f>VLOOKUP(D491,Money_encodings[],2,TRUE)</f>
        <v>Very Expensive</v>
      </c>
    </row>
    <row r="492">
      <c r="A492" s="5">
        <f t="shared" si="1"/>
        <v>491</v>
      </c>
      <c r="B492" s="6">
        <v>16.0</v>
      </c>
      <c r="C492" s="6" t="s">
        <v>14</v>
      </c>
      <c r="D492" s="6">
        <v>37.72</v>
      </c>
      <c r="E492" s="6" t="s">
        <v>32</v>
      </c>
      <c r="F492" s="6" t="s">
        <v>20</v>
      </c>
      <c r="G492" s="6" t="s">
        <v>33</v>
      </c>
      <c r="H492" s="6" t="s">
        <v>35</v>
      </c>
      <c r="I492" s="6">
        <v>4.0</v>
      </c>
      <c r="J492" s="6">
        <v>5.0</v>
      </c>
      <c r="K492" s="7">
        <v>45435.0</v>
      </c>
      <c r="L492" s="8">
        <v>0.6793293171296296</v>
      </c>
      <c r="M492" s="9">
        <f>VLOOKUP(F492, Time_of_Day_encodings[], 2, FALSE)</f>
        <v>2</v>
      </c>
      <c r="N492" s="10" t="str">
        <f>VLOOKUP(D492,Money_encodings[],2,TRUE)</f>
        <v>Very Expensive</v>
      </c>
    </row>
    <row r="493">
      <c r="A493" s="11">
        <f t="shared" si="1"/>
        <v>492</v>
      </c>
      <c r="B493" s="12">
        <v>16.0</v>
      </c>
      <c r="C493" s="12" t="s">
        <v>14</v>
      </c>
      <c r="D493" s="12">
        <v>37.72</v>
      </c>
      <c r="E493" s="12" t="s">
        <v>15</v>
      </c>
      <c r="F493" s="12" t="s">
        <v>20</v>
      </c>
      <c r="G493" s="12" t="s">
        <v>33</v>
      </c>
      <c r="H493" s="12" t="s">
        <v>35</v>
      </c>
      <c r="I493" s="12">
        <v>4.0</v>
      </c>
      <c r="J493" s="12">
        <v>5.0</v>
      </c>
      <c r="K493" s="13">
        <v>45435.0</v>
      </c>
      <c r="L493" s="14">
        <v>0.695139386574074</v>
      </c>
      <c r="M493" s="15">
        <f>VLOOKUP(F493, Time_of_Day_encodings[], 2, FALSE)</f>
        <v>2</v>
      </c>
      <c r="N493" s="16" t="str">
        <f>VLOOKUP(D493,Money_encodings[],2,TRUE)</f>
        <v>Very Expensive</v>
      </c>
    </row>
    <row r="494">
      <c r="A494" s="5">
        <f t="shared" si="1"/>
        <v>493</v>
      </c>
      <c r="B494" s="6">
        <v>17.0</v>
      </c>
      <c r="C494" s="6" t="s">
        <v>14</v>
      </c>
      <c r="D494" s="6">
        <v>37.72</v>
      </c>
      <c r="E494" s="6" t="s">
        <v>32</v>
      </c>
      <c r="F494" s="6" t="s">
        <v>23</v>
      </c>
      <c r="G494" s="6" t="s">
        <v>33</v>
      </c>
      <c r="H494" s="6" t="s">
        <v>35</v>
      </c>
      <c r="I494" s="6">
        <v>4.0</v>
      </c>
      <c r="J494" s="6">
        <v>5.0</v>
      </c>
      <c r="K494" s="7">
        <v>45435.0</v>
      </c>
      <c r="L494" s="8">
        <v>0.7184402430555555</v>
      </c>
      <c r="M494" s="9">
        <f>VLOOKUP(F494, Time_of_Day_encodings[], 2, FALSE)</f>
        <v>3</v>
      </c>
      <c r="N494" s="10" t="str">
        <f>VLOOKUP(D494,Money_encodings[],2,TRUE)</f>
        <v>Very Expensive</v>
      </c>
    </row>
    <row r="495">
      <c r="A495" s="11">
        <f t="shared" si="1"/>
        <v>494</v>
      </c>
      <c r="B495" s="12">
        <v>17.0</v>
      </c>
      <c r="C495" s="12" t="s">
        <v>14</v>
      </c>
      <c r="D495" s="12">
        <v>37.72</v>
      </c>
      <c r="E495" s="12" t="s">
        <v>15</v>
      </c>
      <c r="F495" s="12" t="s">
        <v>23</v>
      </c>
      <c r="G495" s="12" t="s">
        <v>33</v>
      </c>
      <c r="H495" s="12" t="s">
        <v>35</v>
      </c>
      <c r="I495" s="12">
        <v>4.0</v>
      </c>
      <c r="J495" s="12">
        <v>5.0</v>
      </c>
      <c r="K495" s="13">
        <v>45435.0</v>
      </c>
      <c r="L495" s="14">
        <v>0.719269224537037</v>
      </c>
      <c r="M495" s="15">
        <f>VLOOKUP(F495, Time_of_Day_encodings[], 2, FALSE)</f>
        <v>3</v>
      </c>
      <c r="N495" s="16" t="str">
        <f>VLOOKUP(D495,Money_encodings[],2,TRUE)</f>
        <v>Very Expensive</v>
      </c>
    </row>
    <row r="496">
      <c r="A496" s="5">
        <f t="shared" si="1"/>
        <v>495</v>
      </c>
      <c r="B496" s="6">
        <v>19.0</v>
      </c>
      <c r="C496" s="6" t="s">
        <v>14</v>
      </c>
      <c r="D496" s="6">
        <v>27.92</v>
      </c>
      <c r="E496" s="6" t="s">
        <v>27</v>
      </c>
      <c r="F496" s="6" t="s">
        <v>23</v>
      </c>
      <c r="G496" s="6" t="s">
        <v>33</v>
      </c>
      <c r="H496" s="6" t="s">
        <v>35</v>
      </c>
      <c r="I496" s="6">
        <v>4.0</v>
      </c>
      <c r="J496" s="6">
        <v>5.0</v>
      </c>
      <c r="K496" s="7">
        <v>45435.0</v>
      </c>
      <c r="L496" s="8">
        <v>0.7943733333333334</v>
      </c>
      <c r="M496" s="9">
        <f>VLOOKUP(F496, Time_of_Day_encodings[], 2, FALSE)</f>
        <v>3</v>
      </c>
      <c r="N496" s="10" t="str">
        <f>VLOOKUP(D496,Money_encodings[],2,TRUE)</f>
        <v>Fair</v>
      </c>
    </row>
    <row r="497">
      <c r="A497" s="11">
        <f t="shared" si="1"/>
        <v>496</v>
      </c>
      <c r="B497" s="12">
        <v>19.0</v>
      </c>
      <c r="C497" s="12" t="s">
        <v>14</v>
      </c>
      <c r="D497" s="12">
        <v>37.72</v>
      </c>
      <c r="E497" s="12" t="s">
        <v>32</v>
      </c>
      <c r="F497" s="12" t="s">
        <v>23</v>
      </c>
      <c r="G497" s="12" t="s">
        <v>33</v>
      </c>
      <c r="H497" s="12" t="s">
        <v>35</v>
      </c>
      <c r="I497" s="12">
        <v>4.0</v>
      </c>
      <c r="J497" s="12">
        <v>5.0</v>
      </c>
      <c r="K497" s="13">
        <v>45435.0</v>
      </c>
      <c r="L497" s="14">
        <v>0.8038012847222222</v>
      </c>
      <c r="M497" s="15">
        <f>VLOOKUP(F497, Time_of_Day_encodings[], 2, FALSE)</f>
        <v>3</v>
      </c>
      <c r="N497" s="16" t="str">
        <f>VLOOKUP(D497,Money_encodings[],2,TRUE)</f>
        <v>Very Expensive</v>
      </c>
    </row>
    <row r="498">
      <c r="A498" s="5">
        <f t="shared" si="1"/>
        <v>497</v>
      </c>
      <c r="B498" s="6">
        <v>19.0</v>
      </c>
      <c r="C498" s="6" t="s">
        <v>14</v>
      </c>
      <c r="D498" s="6">
        <v>37.72</v>
      </c>
      <c r="E498" s="6" t="s">
        <v>32</v>
      </c>
      <c r="F498" s="6" t="s">
        <v>23</v>
      </c>
      <c r="G498" s="6" t="s">
        <v>33</v>
      </c>
      <c r="H498" s="6" t="s">
        <v>35</v>
      </c>
      <c r="I498" s="6">
        <v>4.0</v>
      </c>
      <c r="J498" s="6">
        <v>5.0</v>
      </c>
      <c r="K498" s="7">
        <v>45435.0</v>
      </c>
      <c r="L498" s="8">
        <v>0.8044724305555556</v>
      </c>
      <c r="M498" s="9">
        <f>VLOOKUP(F498, Time_of_Day_encodings[], 2, FALSE)</f>
        <v>3</v>
      </c>
      <c r="N498" s="10" t="str">
        <f>VLOOKUP(D498,Money_encodings[],2,TRUE)</f>
        <v>Very Expensive</v>
      </c>
    </row>
    <row r="499">
      <c r="A499" s="11">
        <f t="shared" si="1"/>
        <v>498</v>
      </c>
      <c r="B499" s="12">
        <v>19.0</v>
      </c>
      <c r="C499" s="12" t="s">
        <v>14</v>
      </c>
      <c r="D499" s="12">
        <v>37.72</v>
      </c>
      <c r="E499" s="12" t="s">
        <v>32</v>
      </c>
      <c r="F499" s="12" t="s">
        <v>23</v>
      </c>
      <c r="G499" s="12" t="s">
        <v>33</v>
      </c>
      <c r="H499" s="12" t="s">
        <v>35</v>
      </c>
      <c r="I499" s="12">
        <v>4.0</v>
      </c>
      <c r="J499" s="12">
        <v>5.0</v>
      </c>
      <c r="K499" s="13">
        <v>45435.0</v>
      </c>
      <c r="L499" s="14">
        <v>0.8211984490740741</v>
      </c>
      <c r="M499" s="15">
        <f>VLOOKUP(F499, Time_of_Day_encodings[], 2, FALSE)</f>
        <v>3</v>
      </c>
      <c r="N499" s="16" t="str">
        <f>VLOOKUP(D499,Money_encodings[],2,TRUE)</f>
        <v>Very Expensive</v>
      </c>
    </row>
    <row r="500">
      <c r="A500" s="5">
        <f t="shared" si="1"/>
        <v>499</v>
      </c>
      <c r="B500" s="6">
        <v>20.0</v>
      </c>
      <c r="C500" s="6" t="s">
        <v>14</v>
      </c>
      <c r="D500" s="6">
        <v>37.72</v>
      </c>
      <c r="E500" s="6" t="s">
        <v>32</v>
      </c>
      <c r="F500" s="6" t="s">
        <v>23</v>
      </c>
      <c r="G500" s="6" t="s">
        <v>33</v>
      </c>
      <c r="H500" s="6" t="s">
        <v>35</v>
      </c>
      <c r="I500" s="6">
        <v>4.0</v>
      </c>
      <c r="J500" s="6">
        <v>5.0</v>
      </c>
      <c r="K500" s="7">
        <v>45435.0</v>
      </c>
      <c r="L500" s="8">
        <v>0.8437665393518519</v>
      </c>
      <c r="M500" s="9">
        <f>VLOOKUP(F500, Time_of_Day_encodings[], 2, FALSE)</f>
        <v>3</v>
      </c>
      <c r="N500" s="10" t="str">
        <f>VLOOKUP(D500,Money_encodings[],2,TRUE)</f>
        <v>Very Expensive</v>
      </c>
    </row>
    <row r="501">
      <c r="A501" s="11">
        <f t="shared" si="1"/>
        <v>500</v>
      </c>
      <c r="B501" s="12">
        <v>20.0</v>
      </c>
      <c r="C501" s="12" t="s">
        <v>14</v>
      </c>
      <c r="D501" s="12">
        <v>37.72</v>
      </c>
      <c r="E501" s="12" t="s">
        <v>15</v>
      </c>
      <c r="F501" s="12" t="s">
        <v>23</v>
      </c>
      <c r="G501" s="12" t="s">
        <v>33</v>
      </c>
      <c r="H501" s="12" t="s">
        <v>35</v>
      </c>
      <c r="I501" s="12">
        <v>4.0</v>
      </c>
      <c r="J501" s="12">
        <v>5.0</v>
      </c>
      <c r="K501" s="13">
        <v>45435.0</v>
      </c>
      <c r="L501" s="14">
        <v>0.8447245949074075</v>
      </c>
      <c r="M501" s="15">
        <f>VLOOKUP(F501, Time_of_Day_encodings[], 2, FALSE)</f>
        <v>3</v>
      </c>
      <c r="N501" s="16" t="str">
        <f>VLOOKUP(D501,Money_encodings[],2,TRUE)</f>
        <v>Very Expensive</v>
      </c>
    </row>
    <row r="502">
      <c r="A502" s="5">
        <f t="shared" si="1"/>
        <v>501</v>
      </c>
      <c r="B502" s="6">
        <v>22.0</v>
      </c>
      <c r="C502" s="6" t="s">
        <v>14</v>
      </c>
      <c r="D502" s="6">
        <v>32.82</v>
      </c>
      <c r="E502" s="6" t="s">
        <v>22</v>
      </c>
      <c r="F502" s="6" t="s">
        <v>23</v>
      </c>
      <c r="G502" s="6" t="s">
        <v>33</v>
      </c>
      <c r="H502" s="6" t="s">
        <v>35</v>
      </c>
      <c r="I502" s="6">
        <v>4.0</v>
      </c>
      <c r="J502" s="6">
        <v>5.0</v>
      </c>
      <c r="K502" s="7">
        <v>45435.0</v>
      </c>
      <c r="L502" s="8">
        <v>0.9501251504629629</v>
      </c>
      <c r="M502" s="9">
        <f>VLOOKUP(F502, Time_of_Day_encodings[], 2, FALSE)</f>
        <v>3</v>
      </c>
      <c r="N502" s="10" t="str">
        <f>VLOOKUP(D502,Money_encodings[],2,TRUE)</f>
        <v>Expensive</v>
      </c>
    </row>
    <row r="503">
      <c r="A503" s="11">
        <f t="shared" si="1"/>
        <v>502</v>
      </c>
      <c r="B503" s="12">
        <v>11.0</v>
      </c>
      <c r="C503" s="12" t="s">
        <v>14</v>
      </c>
      <c r="D503" s="12">
        <v>27.92</v>
      </c>
      <c r="E503" s="12" t="s">
        <v>27</v>
      </c>
      <c r="F503" s="12" t="s">
        <v>16</v>
      </c>
      <c r="G503" s="12" t="s">
        <v>17</v>
      </c>
      <c r="H503" s="12" t="s">
        <v>35</v>
      </c>
      <c r="I503" s="12">
        <v>5.0</v>
      </c>
      <c r="J503" s="12">
        <v>5.0</v>
      </c>
      <c r="K503" s="13">
        <v>45436.0</v>
      </c>
      <c r="L503" s="14">
        <v>0.4666571990740741</v>
      </c>
      <c r="M503" s="15">
        <f>VLOOKUP(F503, Time_of_Day_encodings[], 2, FALSE)</f>
        <v>1</v>
      </c>
      <c r="N503" s="16" t="str">
        <f>VLOOKUP(D503,Money_encodings[],2,TRUE)</f>
        <v>Fair</v>
      </c>
    </row>
    <row r="504">
      <c r="A504" s="5">
        <f t="shared" si="1"/>
        <v>503</v>
      </c>
      <c r="B504" s="6">
        <v>11.0</v>
      </c>
      <c r="C504" s="6" t="s">
        <v>14</v>
      </c>
      <c r="D504" s="6">
        <v>27.92</v>
      </c>
      <c r="E504" s="6" t="s">
        <v>21</v>
      </c>
      <c r="F504" s="6" t="s">
        <v>16</v>
      </c>
      <c r="G504" s="6" t="s">
        <v>17</v>
      </c>
      <c r="H504" s="6" t="s">
        <v>35</v>
      </c>
      <c r="I504" s="6">
        <v>5.0</v>
      </c>
      <c r="J504" s="6">
        <v>5.0</v>
      </c>
      <c r="K504" s="7">
        <v>45436.0</v>
      </c>
      <c r="L504" s="8">
        <v>0.46884653935185183</v>
      </c>
      <c r="M504" s="9">
        <f>VLOOKUP(F504, Time_of_Day_encodings[], 2, FALSE)</f>
        <v>1</v>
      </c>
      <c r="N504" s="10" t="str">
        <f>VLOOKUP(D504,Money_encodings[],2,TRUE)</f>
        <v>Fair</v>
      </c>
    </row>
    <row r="505">
      <c r="A505" s="11">
        <f t="shared" si="1"/>
        <v>504</v>
      </c>
      <c r="B505" s="12">
        <v>11.0</v>
      </c>
      <c r="C505" s="12" t="s">
        <v>14</v>
      </c>
      <c r="D505" s="12">
        <v>27.92</v>
      </c>
      <c r="E505" s="12" t="s">
        <v>21</v>
      </c>
      <c r="F505" s="12" t="s">
        <v>16</v>
      </c>
      <c r="G505" s="12" t="s">
        <v>17</v>
      </c>
      <c r="H505" s="12" t="s">
        <v>35</v>
      </c>
      <c r="I505" s="12">
        <v>5.0</v>
      </c>
      <c r="J505" s="12">
        <v>5.0</v>
      </c>
      <c r="K505" s="13">
        <v>45436.0</v>
      </c>
      <c r="L505" s="14">
        <v>0.46959509259259263</v>
      </c>
      <c r="M505" s="15">
        <f>VLOOKUP(F505, Time_of_Day_encodings[], 2, FALSE)</f>
        <v>1</v>
      </c>
      <c r="N505" s="16" t="str">
        <f>VLOOKUP(D505,Money_encodings[],2,TRUE)</f>
        <v>Fair</v>
      </c>
    </row>
    <row r="506">
      <c r="A506" s="5">
        <f t="shared" si="1"/>
        <v>505</v>
      </c>
      <c r="B506" s="6">
        <v>16.0</v>
      </c>
      <c r="C506" s="6" t="s">
        <v>14</v>
      </c>
      <c r="D506" s="6">
        <v>37.72</v>
      </c>
      <c r="E506" s="6" t="s">
        <v>19</v>
      </c>
      <c r="F506" s="6" t="s">
        <v>20</v>
      </c>
      <c r="G506" s="6" t="s">
        <v>17</v>
      </c>
      <c r="H506" s="6" t="s">
        <v>35</v>
      </c>
      <c r="I506" s="6">
        <v>5.0</v>
      </c>
      <c r="J506" s="6">
        <v>5.0</v>
      </c>
      <c r="K506" s="7">
        <v>45436.0</v>
      </c>
      <c r="L506" s="8">
        <v>0.6717571296296296</v>
      </c>
      <c r="M506" s="9">
        <f>VLOOKUP(F506, Time_of_Day_encodings[], 2, FALSE)</f>
        <v>2</v>
      </c>
      <c r="N506" s="10" t="str">
        <f>VLOOKUP(D506,Money_encodings[],2,TRUE)</f>
        <v>Very Expensive</v>
      </c>
    </row>
    <row r="507">
      <c r="A507" s="11">
        <f t="shared" si="1"/>
        <v>506</v>
      </c>
      <c r="B507" s="12">
        <v>18.0</v>
      </c>
      <c r="C507" s="12" t="s">
        <v>14</v>
      </c>
      <c r="D507" s="12">
        <v>27.92</v>
      </c>
      <c r="E507" s="12" t="s">
        <v>27</v>
      </c>
      <c r="F507" s="12" t="s">
        <v>23</v>
      </c>
      <c r="G507" s="12" t="s">
        <v>17</v>
      </c>
      <c r="H507" s="12" t="s">
        <v>35</v>
      </c>
      <c r="I507" s="12">
        <v>5.0</v>
      </c>
      <c r="J507" s="12">
        <v>5.0</v>
      </c>
      <c r="K507" s="13">
        <v>45436.0</v>
      </c>
      <c r="L507" s="14">
        <v>0.762272337962963</v>
      </c>
      <c r="M507" s="15">
        <f>VLOOKUP(F507, Time_of_Day_encodings[], 2, FALSE)</f>
        <v>3</v>
      </c>
      <c r="N507" s="16" t="str">
        <f>VLOOKUP(D507,Money_encodings[],2,TRUE)</f>
        <v>Fair</v>
      </c>
    </row>
    <row r="508">
      <c r="A508" s="5">
        <f t="shared" si="1"/>
        <v>507</v>
      </c>
      <c r="B508" s="6">
        <v>18.0</v>
      </c>
      <c r="C508" s="6" t="s">
        <v>14</v>
      </c>
      <c r="D508" s="6">
        <v>27.92</v>
      </c>
      <c r="E508" s="6" t="s">
        <v>27</v>
      </c>
      <c r="F508" s="6" t="s">
        <v>23</v>
      </c>
      <c r="G508" s="6" t="s">
        <v>17</v>
      </c>
      <c r="H508" s="6" t="s">
        <v>35</v>
      </c>
      <c r="I508" s="6">
        <v>5.0</v>
      </c>
      <c r="J508" s="6">
        <v>5.0</v>
      </c>
      <c r="K508" s="7">
        <v>45436.0</v>
      </c>
      <c r="L508" s="8">
        <v>0.7629247453703704</v>
      </c>
      <c r="M508" s="9">
        <f>VLOOKUP(F508, Time_of_Day_encodings[], 2, FALSE)</f>
        <v>3</v>
      </c>
      <c r="N508" s="10" t="str">
        <f>VLOOKUP(D508,Money_encodings[],2,TRUE)</f>
        <v>Fair</v>
      </c>
    </row>
    <row r="509">
      <c r="A509" s="11">
        <f t="shared" si="1"/>
        <v>508</v>
      </c>
      <c r="B509" s="12">
        <v>22.0</v>
      </c>
      <c r="C509" s="12" t="s">
        <v>14</v>
      </c>
      <c r="D509" s="12">
        <v>32.82</v>
      </c>
      <c r="E509" s="12" t="s">
        <v>22</v>
      </c>
      <c r="F509" s="12" t="s">
        <v>23</v>
      </c>
      <c r="G509" s="12" t="s">
        <v>17</v>
      </c>
      <c r="H509" s="12" t="s">
        <v>35</v>
      </c>
      <c r="I509" s="12">
        <v>5.0</v>
      </c>
      <c r="J509" s="12">
        <v>5.0</v>
      </c>
      <c r="K509" s="13">
        <v>45436.0</v>
      </c>
      <c r="L509" s="14">
        <v>0.9379652546296297</v>
      </c>
      <c r="M509" s="15">
        <f>VLOOKUP(F509, Time_of_Day_encodings[], 2, FALSE)</f>
        <v>3</v>
      </c>
      <c r="N509" s="16" t="str">
        <f>VLOOKUP(D509,Money_encodings[],2,TRUE)</f>
        <v>Expensive</v>
      </c>
    </row>
    <row r="510">
      <c r="A510" s="5">
        <f t="shared" si="1"/>
        <v>509</v>
      </c>
      <c r="B510" s="6">
        <v>12.0</v>
      </c>
      <c r="C510" s="6" t="s">
        <v>14</v>
      </c>
      <c r="D510" s="6">
        <v>37.72</v>
      </c>
      <c r="E510" s="6" t="s">
        <v>15</v>
      </c>
      <c r="F510" s="6" t="s">
        <v>20</v>
      </c>
      <c r="G510" s="6" t="s">
        <v>25</v>
      </c>
      <c r="H510" s="6" t="s">
        <v>35</v>
      </c>
      <c r="I510" s="6">
        <v>6.0</v>
      </c>
      <c r="J510" s="6">
        <v>5.0</v>
      </c>
      <c r="K510" s="7">
        <v>45437.0</v>
      </c>
      <c r="L510" s="8">
        <v>0.5096456944444444</v>
      </c>
      <c r="M510" s="9">
        <f>VLOOKUP(F510, Time_of_Day_encodings[], 2, FALSE)</f>
        <v>2</v>
      </c>
      <c r="N510" s="10" t="str">
        <f>VLOOKUP(D510,Money_encodings[],2,TRUE)</f>
        <v>Very Expensive</v>
      </c>
    </row>
    <row r="511">
      <c r="A511" s="11">
        <f t="shared" si="1"/>
        <v>510</v>
      </c>
      <c r="B511" s="12">
        <v>12.0</v>
      </c>
      <c r="C511" s="12" t="s">
        <v>14</v>
      </c>
      <c r="D511" s="12">
        <v>32.82</v>
      </c>
      <c r="E511" s="12" t="s">
        <v>22</v>
      </c>
      <c r="F511" s="12" t="s">
        <v>20</v>
      </c>
      <c r="G511" s="12" t="s">
        <v>25</v>
      </c>
      <c r="H511" s="12" t="s">
        <v>35</v>
      </c>
      <c r="I511" s="12">
        <v>6.0</v>
      </c>
      <c r="J511" s="12">
        <v>5.0</v>
      </c>
      <c r="K511" s="13">
        <v>45437.0</v>
      </c>
      <c r="L511" s="14">
        <v>0.5292853935185186</v>
      </c>
      <c r="M511" s="15">
        <f>VLOOKUP(F511, Time_of_Day_encodings[], 2, FALSE)</f>
        <v>2</v>
      </c>
      <c r="N511" s="16" t="str">
        <f>VLOOKUP(D511,Money_encodings[],2,TRUE)</f>
        <v>Expensive</v>
      </c>
    </row>
    <row r="512">
      <c r="A512" s="5">
        <f t="shared" si="1"/>
        <v>511</v>
      </c>
      <c r="B512" s="6">
        <v>12.0</v>
      </c>
      <c r="C512" s="6" t="s">
        <v>14</v>
      </c>
      <c r="D512" s="6">
        <v>32.82</v>
      </c>
      <c r="E512" s="6" t="s">
        <v>22</v>
      </c>
      <c r="F512" s="6" t="s">
        <v>20</v>
      </c>
      <c r="G512" s="6" t="s">
        <v>25</v>
      </c>
      <c r="H512" s="6" t="s">
        <v>35</v>
      </c>
      <c r="I512" s="6">
        <v>6.0</v>
      </c>
      <c r="J512" s="6">
        <v>5.0</v>
      </c>
      <c r="K512" s="7">
        <v>45437.0</v>
      </c>
      <c r="L512" s="8">
        <v>0.5300147569444444</v>
      </c>
      <c r="M512" s="9">
        <f>VLOOKUP(F512, Time_of_Day_encodings[], 2, FALSE)</f>
        <v>2</v>
      </c>
      <c r="N512" s="10" t="str">
        <f>VLOOKUP(D512,Money_encodings[],2,TRUE)</f>
        <v>Expensive</v>
      </c>
    </row>
    <row r="513">
      <c r="A513" s="11">
        <f t="shared" si="1"/>
        <v>512</v>
      </c>
      <c r="B513" s="12">
        <v>12.0</v>
      </c>
      <c r="C513" s="12" t="s">
        <v>14</v>
      </c>
      <c r="D513" s="12">
        <v>32.82</v>
      </c>
      <c r="E513" s="12" t="s">
        <v>22</v>
      </c>
      <c r="F513" s="12" t="s">
        <v>20</v>
      </c>
      <c r="G513" s="12" t="s">
        <v>25</v>
      </c>
      <c r="H513" s="12" t="s">
        <v>35</v>
      </c>
      <c r="I513" s="12">
        <v>6.0</v>
      </c>
      <c r="J513" s="12">
        <v>5.0</v>
      </c>
      <c r="K513" s="13">
        <v>45437.0</v>
      </c>
      <c r="L513" s="14">
        <v>0.5404172337962962</v>
      </c>
      <c r="M513" s="15">
        <f>VLOOKUP(F513, Time_of_Day_encodings[], 2, FALSE)</f>
        <v>2</v>
      </c>
      <c r="N513" s="16" t="str">
        <f>VLOOKUP(D513,Money_encodings[],2,TRUE)</f>
        <v>Expensive</v>
      </c>
    </row>
    <row r="514">
      <c r="A514" s="5">
        <f t="shared" si="1"/>
        <v>513</v>
      </c>
      <c r="B514" s="6">
        <v>16.0</v>
      </c>
      <c r="C514" s="6" t="s">
        <v>14</v>
      </c>
      <c r="D514" s="6">
        <v>32.82</v>
      </c>
      <c r="E514" s="6" t="s">
        <v>22</v>
      </c>
      <c r="F514" s="6" t="s">
        <v>20</v>
      </c>
      <c r="G514" s="6" t="s">
        <v>25</v>
      </c>
      <c r="H514" s="6" t="s">
        <v>35</v>
      </c>
      <c r="I514" s="6">
        <v>6.0</v>
      </c>
      <c r="J514" s="6">
        <v>5.0</v>
      </c>
      <c r="K514" s="7">
        <v>45437.0</v>
      </c>
      <c r="L514" s="8">
        <v>0.6994161689814815</v>
      </c>
      <c r="M514" s="9">
        <f>VLOOKUP(F514, Time_of_Day_encodings[], 2, FALSE)</f>
        <v>2</v>
      </c>
      <c r="N514" s="10" t="str">
        <f>VLOOKUP(D514,Money_encodings[],2,TRUE)</f>
        <v>Expensive</v>
      </c>
    </row>
    <row r="515">
      <c r="A515" s="11">
        <f t="shared" si="1"/>
        <v>514</v>
      </c>
      <c r="B515" s="12">
        <v>16.0</v>
      </c>
      <c r="C515" s="12" t="s">
        <v>14</v>
      </c>
      <c r="D515" s="12">
        <v>27.92</v>
      </c>
      <c r="E515" s="12" t="s">
        <v>21</v>
      </c>
      <c r="F515" s="12" t="s">
        <v>20</v>
      </c>
      <c r="G515" s="12" t="s">
        <v>25</v>
      </c>
      <c r="H515" s="12" t="s">
        <v>35</v>
      </c>
      <c r="I515" s="12">
        <v>6.0</v>
      </c>
      <c r="J515" s="12">
        <v>5.0</v>
      </c>
      <c r="K515" s="13">
        <v>45437.0</v>
      </c>
      <c r="L515" s="14">
        <v>0.700194837962963</v>
      </c>
      <c r="M515" s="15">
        <f>VLOOKUP(F515, Time_of_Day_encodings[], 2, FALSE)</f>
        <v>2</v>
      </c>
      <c r="N515" s="16" t="str">
        <f>VLOOKUP(D515,Money_encodings[],2,TRUE)</f>
        <v>Fair</v>
      </c>
    </row>
    <row r="516">
      <c r="A516" s="5">
        <f t="shared" si="1"/>
        <v>515</v>
      </c>
      <c r="B516" s="6">
        <v>10.0</v>
      </c>
      <c r="C516" s="6" t="s">
        <v>14</v>
      </c>
      <c r="D516" s="6">
        <v>37.72</v>
      </c>
      <c r="E516" s="6" t="s">
        <v>15</v>
      </c>
      <c r="F516" s="6" t="s">
        <v>16</v>
      </c>
      <c r="G516" s="6" t="s">
        <v>26</v>
      </c>
      <c r="H516" s="6" t="s">
        <v>35</v>
      </c>
      <c r="I516" s="6">
        <v>7.0</v>
      </c>
      <c r="J516" s="6">
        <v>5.0</v>
      </c>
      <c r="K516" s="7">
        <v>45438.0</v>
      </c>
      <c r="L516" s="8">
        <v>0.43058140046296295</v>
      </c>
      <c r="M516" s="9">
        <f>VLOOKUP(F516, Time_of_Day_encodings[], 2, FALSE)</f>
        <v>1</v>
      </c>
      <c r="N516" s="10" t="str">
        <f>VLOOKUP(D516,Money_encodings[],2,TRUE)</f>
        <v>Very Expensive</v>
      </c>
    </row>
    <row r="517">
      <c r="A517" s="11">
        <f t="shared" si="1"/>
        <v>516</v>
      </c>
      <c r="B517" s="12">
        <v>14.0</v>
      </c>
      <c r="C517" s="12" t="s">
        <v>14</v>
      </c>
      <c r="D517" s="12">
        <v>32.82</v>
      </c>
      <c r="E517" s="12" t="s">
        <v>22</v>
      </c>
      <c r="F517" s="12" t="s">
        <v>20</v>
      </c>
      <c r="G517" s="12" t="s">
        <v>26</v>
      </c>
      <c r="H517" s="12" t="s">
        <v>35</v>
      </c>
      <c r="I517" s="12">
        <v>7.0</v>
      </c>
      <c r="J517" s="12">
        <v>5.0</v>
      </c>
      <c r="K517" s="13">
        <v>45438.0</v>
      </c>
      <c r="L517" s="14">
        <v>0.6005765277777777</v>
      </c>
      <c r="M517" s="15">
        <f>VLOOKUP(F517, Time_of_Day_encodings[], 2, FALSE)</f>
        <v>2</v>
      </c>
      <c r="N517" s="16" t="str">
        <f>VLOOKUP(D517,Money_encodings[],2,TRUE)</f>
        <v>Expensive</v>
      </c>
    </row>
    <row r="518">
      <c r="A518" s="5">
        <f t="shared" si="1"/>
        <v>517</v>
      </c>
      <c r="B518" s="6">
        <v>14.0</v>
      </c>
      <c r="C518" s="6" t="s">
        <v>14</v>
      </c>
      <c r="D518" s="6">
        <v>27.92</v>
      </c>
      <c r="E518" s="6" t="s">
        <v>27</v>
      </c>
      <c r="F518" s="6" t="s">
        <v>20</v>
      </c>
      <c r="G518" s="6" t="s">
        <v>26</v>
      </c>
      <c r="H518" s="6" t="s">
        <v>35</v>
      </c>
      <c r="I518" s="6">
        <v>7.0</v>
      </c>
      <c r="J518" s="6">
        <v>5.0</v>
      </c>
      <c r="K518" s="7">
        <v>45438.0</v>
      </c>
      <c r="L518" s="8">
        <v>0.6014496296296297</v>
      </c>
      <c r="M518" s="9">
        <f>VLOOKUP(F518, Time_of_Day_encodings[], 2, FALSE)</f>
        <v>2</v>
      </c>
      <c r="N518" s="10" t="str">
        <f>VLOOKUP(D518,Money_encodings[],2,TRUE)</f>
        <v>Fair</v>
      </c>
    </row>
    <row r="519">
      <c r="A519" s="11">
        <f t="shared" si="1"/>
        <v>518</v>
      </c>
      <c r="B519" s="12">
        <v>14.0</v>
      </c>
      <c r="C519" s="12" t="s">
        <v>14</v>
      </c>
      <c r="D519" s="12">
        <v>32.82</v>
      </c>
      <c r="E519" s="12" t="s">
        <v>22</v>
      </c>
      <c r="F519" s="12" t="s">
        <v>20</v>
      </c>
      <c r="G519" s="12" t="s">
        <v>26</v>
      </c>
      <c r="H519" s="12" t="s">
        <v>35</v>
      </c>
      <c r="I519" s="12">
        <v>7.0</v>
      </c>
      <c r="J519" s="12">
        <v>5.0</v>
      </c>
      <c r="K519" s="13">
        <v>45438.0</v>
      </c>
      <c r="L519" s="14">
        <v>0.6117926157407407</v>
      </c>
      <c r="M519" s="15">
        <f>VLOOKUP(F519, Time_of_Day_encodings[], 2, FALSE)</f>
        <v>2</v>
      </c>
      <c r="N519" s="16" t="str">
        <f>VLOOKUP(D519,Money_encodings[],2,TRUE)</f>
        <v>Expensive</v>
      </c>
    </row>
    <row r="520">
      <c r="A520" s="5">
        <f t="shared" si="1"/>
        <v>519</v>
      </c>
      <c r="B520" s="6">
        <v>17.0</v>
      </c>
      <c r="C520" s="6" t="s">
        <v>14</v>
      </c>
      <c r="D520" s="6">
        <v>37.72</v>
      </c>
      <c r="E520" s="6" t="s">
        <v>32</v>
      </c>
      <c r="F520" s="6" t="s">
        <v>23</v>
      </c>
      <c r="G520" s="6" t="s">
        <v>26</v>
      </c>
      <c r="H520" s="6" t="s">
        <v>35</v>
      </c>
      <c r="I520" s="6">
        <v>7.0</v>
      </c>
      <c r="J520" s="6">
        <v>5.0</v>
      </c>
      <c r="K520" s="7">
        <v>45438.0</v>
      </c>
      <c r="L520" s="8">
        <v>0.7217074189814815</v>
      </c>
      <c r="M520" s="9">
        <f>VLOOKUP(F520, Time_of_Day_encodings[], 2, FALSE)</f>
        <v>3</v>
      </c>
      <c r="N520" s="10" t="str">
        <f>VLOOKUP(D520,Money_encodings[],2,TRUE)</f>
        <v>Very Expensive</v>
      </c>
    </row>
    <row r="521">
      <c r="A521" s="11">
        <f t="shared" si="1"/>
        <v>520</v>
      </c>
      <c r="B521" s="12">
        <v>18.0</v>
      </c>
      <c r="C521" s="12" t="s">
        <v>14</v>
      </c>
      <c r="D521" s="12">
        <v>37.72</v>
      </c>
      <c r="E521" s="12" t="s">
        <v>19</v>
      </c>
      <c r="F521" s="12" t="s">
        <v>23</v>
      </c>
      <c r="G521" s="12" t="s">
        <v>26</v>
      </c>
      <c r="H521" s="12" t="s">
        <v>35</v>
      </c>
      <c r="I521" s="12">
        <v>7.0</v>
      </c>
      <c r="J521" s="12">
        <v>5.0</v>
      </c>
      <c r="K521" s="13">
        <v>45438.0</v>
      </c>
      <c r="L521" s="14">
        <v>0.7568616087962963</v>
      </c>
      <c r="M521" s="15">
        <f>VLOOKUP(F521, Time_of_Day_encodings[], 2, FALSE)</f>
        <v>3</v>
      </c>
      <c r="N521" s="16" t="str">
        <f>VLOOKUP(D521,Money_encodings[],2,TRUE)</f>
        <v>Very Expensive</v>
      </c>
    </row>
    <row r="522">
      <c r="A522" s="5">
        <f t="shared" si="1"/>
        <v>521</v>
      </c>
      <c r="B522" s="6">
        <v>18.0</v>
      </c>
      <c r="C522" s="6" t="s">
        <v>14</v>
      </c>
      <c r="D522" s="6">
        <v>37.72</v>
      </c>
      <c r="E522" s="6" t="s">
        <v>19</v>
      </c>
      <c r="F522" s="6" t="s">
        <v>23</v>
      </c>
      <c r="G522" s="6" t="s">
        <v>26</v>
      </c>
      <c r="H522" s="6" t="s">
        <v>35</v>
      </c>
      <c r="I522" s="6">
        <v>7.0</v>
      </c>
      <c r="J522" s="6">
        <v>5.0</v>
      </c>
      <c r="K522" s="7">
        <v>45438.0</v>
      </c>
      <c r="L522" s="8">
        <v>0.7576643981481481</v>
      </c>
      <c r="M522" s="9">
        <f>VLOOKUP(F522, Time_of_Day_encodings[], 2, FALSE)</f>
        <v>3</v>
      </c>
      <c r="N522" s="10" t="str">
        <f>VLOOKUP(D522,Money_encodings[],2,TRUE)</f>
        <v>Very Expensive</v>
      </c>
    </row>
    <row r="523">
      <c r="A523" s="11">
        <f t="shared" si="1"/>
        <v>522</v>
      </c>
      <c r="B523" s="12">
        <v>18.0</v>
      </c>
      <c r="C523" s="12" t="s">
        <v>14</v>
      </c>
      <c r="D523" s="12">
        <v>27.92</v>
      </c>
      <c r="E523" s="12" t="s">
        <v>21</v>
      </c>
      <c r="F523" s="12" t="s">
        <v>23</v>
      </c>
      <c r="G523" s="12" t="s">
        <v>26</v>
      </c>
      <c r="H523" s="12" t="s">
        <v>35</v>
      </c>
      <c r="I523" s="12">
        <v>7.0</v>
      </c>
      <c r="J523" s="12">
        <v>5.0</v>
      </c>
      <c r="K523" s="13">
        <v>45438.0</v>
      </c>
      <c r="L523" s="14">
        <v>0.759193275462963</v>
      </c>
      <c r="M523" s="15">
        <f>VLOOKUP(F523, Time_of_Day_encodings[], 2, FALSE)</f>
        <v>3</v>
      </c>
      <c r="N523" s="16" t="str">
        <f>VLOOKUP(D523,Money_encodings[],2,TRUE)</f>
        <v>Fair</v>
      </c>
    </row>
    <row r="524">
      <c r="A524" s="5">
        <f t="shared" si="1"/>
        <v>523</v>
      </c>
      <c r="B524" s="6">
        <v>18.0</v>
      </c>
      <c r="C524" s="6" t="s">
        <v>14</v>
      </c>
      <c r="D524" s="6">
        <v>37.72</v>
      </c>
      <c r="E524" s="6" t="s">
        <v>15</v>
      </c>
      <c r="F524" s="6" t="s">
        <v>23</v>
      </c>
      <c r="G524" s="6" t="s">
        <v>26</v>
      </c>
      <c r="H524" s="6" t="s">
        <v>35</v>
      </c>
      <c r="I524" s="6">
        <v>7.0</v>
      </c>
      <c r="J524" s="6">
        <v>5.0</v>
      </c>
      <c r="K524" s="7">
        <v>45438.0</v>
      </c>
      <c r="L524" s="8">
        <v>0.7773008564814814</v>
      </c>
      <c r="M524" s="9">
        <f>VLOOKUP(F524, Time_of_Day_encodings[], 2, FALSE)</f>
        <v>3</v>
      </c>
      <c r="N524" s="10" t="str">
        <f>VLOOKUP(D524,Money_encodings[],2,TRUE)</f>
        <v>Very Expensive</v>
      </c>
    </row>
    <row r="525">
      <c r="A525" s="11">
        <f t="shared" si="1"/>
        <v>524</v>
      </c>
      <c r="B525" s="12">
        <v>20.0</v>
      </c>
      <c r="C525" s="12" t="s">
        <v>14</v>
      </c>
      <c r="D525" s="12">
        <v>37.72</v>
      </c>
      <c r="E525" s="12" t="s">
        <v>19</v>
      </c>
      <c r="F525" s="12" t="s">
        <v>23</v>
      </c>
      <c r="G525" s="12" t="s">
        <v>26</v>
      </c>
      <c r="H525" s="12" t="s">
        <v>35</v>
      </c>
      <c r="I525" s="12">
        <v>7.0</v>
      </c>
      <c r="J525" s="12">
        <v>5.0</v>
      </c>
      <c r="K525" s="13">
        <v>45438.0</v>
      </c>
      <c r="L525" s="14">
        <v>0.8744786342592592</v>
      </c>
      <c r="M525" s="15">
        <f>VLOOKUP(F525, Time_of_Day_encodings[], 2, FALSE)</f>
        <v>3</v>
      </c>
      <c r="N525" s="16" t="str">
        <f>VLOOKUP(D525,Money_encodings[],2,TRUE)</f>
        <v>Very Expensive</v>
      </c>
    </row>
    <row r="526">
      <c r="A526" s="5">
        <f t="shared" si="1"/>
        <v>525</v>
      </c>
      <c r="B526" s="6">
        <v>21.0</v>
      </c>
      <c r="C526" s="6" t="s">
        <v>14</v>
      </c>
      <c r="D526" s="6">
        <v>37.72</v>
      </c>
      <c r="E526" s="6" t="s">
        <v>32</v>
      </c>
      <c r="F526" s="6" t="s">
        <v>23</v>
      </c>
      <c r="G526" s="6" t="s">
        <v>26</v>
      </c>
      <c r="H526" s="6" t="s">
        <v>35</v>
      </c>
      <c r="I526" s="6">
        <v>7.0</v>
      </c>
      <c r="J526" s="6">
        <v>5.0</v>
      </c>
      <c r="K526" s="7">
        <v>45438.0</v>
      </c>
      <c r="L526" s="8">
        <v>0.8750644444444444</v>
      </c>
      <c r="M526" s="9">
        <f>VLOOKUP(F526, Time_of_Day_encodings[], 2, FALSE)</f>
        <v>3</v>
      </c>
      <c r="N526" s="10" t="str">
        <f>VLOOKUP(D526,Money_encodings[],2,TRUE)</f>
        <v>Very Expensive</v>
      </c>
    </row>
    <row r="527">
      <c r="A527" s="11">
        <f t="shared" si="1"/>
        <v>526</v>
      </c>
      <c r="B527" s="12">
        <v>21.0</v>
      </c>
      <c r="C527" s="12" t="s">
        <v>14</v>
      </c>
      <c r="D527" s="12">
        <v>27.92</v>
      </c>
      <c r="E527" s="12" t="s">
        <v>27</v>
      </c>
      <c r="F527" s="12" t="s">
        <v>23</v>
      </c>
      <c r="G527" s="12" t="s">
        <v>26</v>
      </c>
      <c r="H527" s="12" t="s">
        <v>35</v>
      </c>
      <c r="I527" s="12">
        <v>7.0</v>
      </c>
      <c r="J527" s="12">
        <v>5.0</v>
      </c>
      <c r="K527" s="13">
        <v>45438.0</v>
      </c>
      <c r="L527" s="14">
        <v>0.8768163773148148</v>
      </c>
      <c r="M527" s="15">
        <f>VLOOKUP(F527, Time_of_Day_encodings[], 2, FALSE)</f>
        <v>3</v>
      </c>
      <c r="N527" s="16" t="str">
        <f>VLOOKUP(D527,Money_encodings[],2,TRUE)</f>
        <v>Fair</v>
      </c>
    </row>
    <row r="528">
      <c r="A528" s="5">
        <f t="shared" si="1"/>
        <v>527</v>
      </c>
      <c r="B528" s="6">
        <v>21.0</v>
      </c>
      <c r="C528" s="6" t="s">
        <v>14</v>
      </c>
      <c r="D528" s="6">
        <v>37.72</v>
      </c>
      <c r="E528" s="6" t="s">
        <v>32</v>
      </c>
      <c r="F528" s="6" t="s">
        <v>23</v>
      </c>
      <c r="G528" s="6" t="s">
        <v>26</v>
      </c>
      <c r="H528" s="6" t="s">
        <v>35</v>
      </c>
      <c r="I528" s="6">
        <v>7.0</v>
      </c>
      <c r="J528" s="6">
        <v>5.0</v>
      </c>
      <c r="K528" s="7">
        <v>45438.0</v>
      </c>
      <c r="L528" s="8">
        <v>0.8776825462962963</v>
      </c>
      <c r="M528" s="9">
        <f>VLOOKUP(F528, Time_of_Day_encodings[], 2, FALSE)</f>
        <v>3</v>
      </c>
      <c r="N528" s="10" t="str">
        <f>VLOOKUP(D528,Money_encodings[],2,TRUE)</f>
        <v>Very Expensive</v>
      </c>
    </row>
    <row r="529">
      <c r="A529" s="11">
        <f t="shared" si="1"/>
        <v>528</v>
      </c>
      <c r="B529" s="12">
        <v>21.0</v>
      </c>
      <c r="C529" s="12" t="s">
        <v>14</v>
      </c>
      <c r="D529" s="12">
        <v>37.72</v>
      </c>
      <c r="E529" s="12" t="s">
        <v>15</v>
      </c>
      <c r="F529" s="12" t="s">
        <v>23</v>
      </c>
      <c r="G529" s="12" t="s">
        <v>26</v>
      </c>
      <c r="H529" s="12" t="s">
        <v>35</v>
      </c>
      <c r="I529" s="12">
        <v>7.0</v>
      </c>
      <c r="J529" s="12">
        <v>5.0</v>
      </c>
      <c r="K529" s="13">
        <v>45438.0</v>
      </c>
      <c r="L529" s="14">
        <v>0.878458611111111</v>
      </c>
      <c r="M529" s="15">
        <f>VLOOKUP(F529, Time_of_Day_encodings[], 2, FALSE)</f>
        <v>3</v>
      </c>
      <c r="N529" s="16" t="str">
        <f>VLOOKUP(D529,Money_encodings[],2,TRUE)</f>
        <v>Very Expensive</v>
      </c>
    </row>
    <row r="530">
      <c r="A530" s="5">
        <f t="shared" si="1"/>
        <v>529</v>
      </c>
      <c r="B530" s="6">
        <v>21.0</v>
      </c>
      <c r="C530" s="6" t="s">
        <v>14</v>
      </c>
      <c r="D530" s="6">
        <v>37.72</v>
      </c>
      <c r="E530" s="6" t="s">
        <v>32</v>
      </c>
      <c r="F530" s="6" t="s">
        <v>23</v>
      </c>
      <c r="G530" s="6" t="s">
        <v>26</v>
      </c>
      <c r="H530" s="6" t="s">
        <v>35</v>
      </c>
      <c r="I530" s="6">
        <v>7.0</v>
      </c>
      <c r="J530" s="6">
        <v>5.0</v>
      </c>
      <c r="K530" s="7">
        <v>45438.0</v>
      </c>
      <c r="L530" s="8">
        <v>0.8791970023148148</v>
      </c>
      <c r="M530" s="9">
        <f>VLOOKUP(F530, Time_of_Day_encodings[], 2, FALSE)</f>
        <v>3</v>
      </c>
      <c r="N530" s="10" t="str">
        <f>VLOOKUP(D530,Money_encodings[],2,TRUE)</f>
        <v>Very Expensive</v>
      </c>
    </row>
    <row r="531">
      <c r="A531" s="11">
        <f t="shared" si="1"/>
        <v>530</v>
      </c>
      <c r="B531" s="12">
        <v>11.0</v>
      </c>
      <c r="C531" s="12" t="s">
        <v>14</v>
      </c>
      <c r="D531" s="12">
        <v>27.92</v>
      </c>
      <c r="E531" s="12" t="s">
        <v>21</v>
      </c>
      <c r="F531" s="12" t="s">
        <v>16</v>
      </c>
      <c r="G531" s="12" t="s">
        <v>28</v>
      </c>
      <c r="H531" s="12" t="s">
        <v>35</v>
      </c>
      <c r="I531" s="12">
        <v>1.0</v>
      </c>
      <c r="J531" s="12">
        <v>5.0</v>
      </c>
      <c r="K531" s="13">
        <v>45439.0</v>
      </c>
      <c r="L531" s="14">
        <v>0.48258393518518516</v>
      </c>
      <c r="M531" s="15">
        <f>VLOOKUP(F531, Time_of_Day_encodings[], 2, FALSE)</f>
        <v>1</v>
      </c>
      <c r="N531" s="16" t="str">
        <f>VLOOKUP(D531,Money_encodings[],2,TRUE)</f>
        <v>Fair</v>
      </c>
    </row>
    <row r="532">
      <c r="A532" s="5">
        <f t="shared" si="1"/>
        <v>531</v>
      </c>
      <c r="B532" s="6">
        <v>14.0</v>
      </c>
      <c r="C532" s="6" t="s">
        <v>14</v>
      </c>
      <c r="D532" s="6">
        <v>32.82</v>
      </c>
      <c r="E532" s="6" t="s">
        <v>22</v>
      </c>
      <c r="F532" s="6" t="s">
        <v>20</v>
      </c>
      <c r="G532" s="6" t="s">
        <v>28</v>
      </c>
      <c r="H532" s="6" t="s">
        <v>35</v>
      </c>
      <c r="I532" s="6">
        <v>1.0</v>
      </c>
      <c r="J532" s="6">
        <v>5.0</v>
      </c>
      <c r="K532" s="7">
        <v>45439.0</v>
      </c>
      <c r="L532" s="8">
        <v>0.5870565740740741</v>
      </c>
      <c r="M532" s="9">
        <f>VLOOKUP(F532, Time_of_Day_encodings[], 2, FALSE)</f>
        <v>2</v>
      </c>
      <c r="N532" s="10" t="str">
        <f>VLOOKUP(D532,Money_encodings[],2,TRUE)</f>
        <v>Expensive</v>
      </c>
    </row>
    <row r="533">
      <c r="A533" s="11">
        <f t="shared" si="1"/>
        <v>532</v>
      </c>
      <c r="B533" s="12">
        <v>14.0</v>
      </c>
      <c r="C533" s="12" t="s">
        <v>14</v>
      </c>
      <c r="D533" s="12">
        <v>37.72</v>
      </c>
      <c r="E533" s="12" t="s">
        <v>24</v>
      </c>
      <c r="F533" s="12" t="s">
        <v>20</v>
      </c>
      <c r="G533" s="12" t="s">
        <v>28</v>
      </c>
      <c r="H533" s="12" t="s">
        <v>35</v>
      </c>
      <c r="I533" s="12">
        <v>1.0</v>
      </c>
      <c r="J533" s="12">
        <v>5.0</v>
      </c>
      <c r="K533" s="13">
        <v>45439.0</v>
      </c>
      <c r="L533" s="14">
        <v>0.5880042129629629</v>
      </c>
      <c r="M533" s="15">
        <f>VLOOKUP(F533, Time_of_Day_encodings[], 2, FALSE)</f>
        <v>2</v>
      </c>
      <c r="N533" s="16" t="str">
        <f>VLOOKUP(D533,Money_encodings[],2,TRUE)</f>
        <v>Very Expensive</v>
      </c>
    </row>
    <row r="534">
      <c r="A534" s="5">
        <f t="shared" si="1"/>
        <v>533</v>
      </c>
      <c r="B534" s="6">
        <v>15.0</v>
      </c>
      <c r="C534" s="6" t="s">
        <v>14</v>
      </c>
      <c r="D534" s="6">
        <v>27.92</v>
      </c>
      <c r="E534" s="6" t="s">
        <v>21</v>
      </c>
      <c r="F534" s="6" t="s">
        <v>20</v>
      </c>
      <c r="G534" s="6" t="s">
        <v>28</v>
      </c>
      <c r="H534" s="6" t="s">
        <v>35</v>
      </c>
      <c r="I534" s="6">
        <v>1.0</v>
      </c>
      <c r="J534" s="6">
        <v>5.0</v>
      </c>
      <c r="K534" s="7">
        <v>45439.0</v>
      </c>
      <c r="L534" s="8">
        <v>0.6330331134259259</v>
      </c>
      <c r="M534" s="9">
        <f>VLOOKUP(F534, Time_of_Day_encodings[], 2, FALSE)</f>
        <v>2</v>
      </c>
      <c r="N534" s="10" t="str">
        <f>VLOOKUP(D534,Money_encodings[],2,TRUE)</f>
        <v>Fair</v>
      </c>
    </row>
    <row r="535">
      <c r="A535" s="11">
        <f t="shared" si="1"/>
        <v>534</v>
      </c>
      <c r="B535" s="12">
        <v>15.0</v>
      </c>
      <c r="C535" s="12" t="s">
        <v>14</v>
      </c>
      <c r="D535" s="12">
        <v>27.92</v>
      </c>
      <c r="E535" s="12" t="s">
        <v>21</v>
      </c>
      <c r="F535" s="12" t="s">
        <v>20</v>
      </c>
      <c r="G535" s="12" t="s">
        <v>28</v>
      </c>
      <c r="H535" s="12" t="s">
        <v>35</v>
      </c>
      <c r="I535" s="12">
        <v>1.0</v>
      </c>
      <c r="J535" s="12">
        <v>5.0</v>
      </c>
      <c r="K535" s="13">
        <v>45439.0</v>
      </c>
      <c r="L535" s="14">
        <v>0.634789212962963</v>
      </c>
      <c r="M535" s="15">
        <f>VLOOKUP(F535, Time_of_Day_encodings[], 2, FALSE)</f>
        <v>2</v>
      </c>
      <c r="N535" s="16" t="str">
        <f>VLOOKUP(D535,Money_encodings[],2,TRUE)</f>
        <v>Fair</v>
      </c>
    </row>
    <row r="536">
      <c r="A536" s="5">
        <f t="shared" si="1"/>
        <v>535</v>
      </c>
      <c r="B536" s="6">
        <v>17.0</v>
      </c>
      <c r="C536" s="6" t="s">
        <v>14</v>
      </c>
      <c r="D536" s="6">
        <v>37.72</v>
      </c>
      <c r="E536" s="6" t="s">
        <v>15</v>
      </c>
      <c r="F536" s="6" t="s">
        <v>23</v>
      </c>
      <c r="G536" s="6" t="s">
        <v>28</v>
      </c>
      <c r="H536" s="6" t="s">
        <v>35</v>
      </c>
      <c r="I536" s="6">
        <v>1.0</v>
      </c>
      <c r="J536" s="6">
        <v>5.0</v>
      </c>
      <c r="K536" s="7">
        <v>45439.0</v>
      </c>
      <c r="L536" s="8">
        <v>0.7437009606481482</v>
      </c>
      <c r="M536" s="9">
        <f>VLOOKUP(F536, Time_of_Day_encodings[], 2, FALSE)</f>
        <v>3</v>
      </c>
      <c r="N536" s="10" t="str">
        <f>VLOOKUP(D536,Money_encodings[],2,TRUE)</f>
        <v>Very Expensive</v>
      </c>
    </row>
    <row r="537">
      <c r="A537" s="11">
        <f t="shared" si="1"/>
        <v>536</v>
      </c>
      <c r="B537" s="12">
        <v>18.0</v>
      </c>
      <c r="C537" s="12" t="s">
        <v>14</v>
      </c>
      <c r="D537" s="12">
        <v>27.92</v>
      </c>
      <c r="E537" s="12" t="s">
        <v>21</v>
      </c>
      <c r="F537" s="12" t="s">
        <v>23</v>
      </c>
      <c r="G537" s="12" t="s">
        <v>28</v>
      </c>
      <c r="H537" s="12" t="s">
        <v>35</v>
      </c>
      <c r="I537" s="12">
        <v>1.0</v>
      </c>
      <c r="J537" s="12">
        <v>5.0</v>
      </c>
      <c r="K537" s="13">
        <v>45439.0</v>
      </c>
      <c r="L537" s="14">
        <v>0.7505900810185185</v>
      </c>
      <c r="M537" s="15">
        <f>VLOOKUP(F537, Time_of_Day_encodings[], 2, FALSE)</f>
        <v>3</v>
      </c>
      <c r="N537" s="16" t="str">
        <f>VLOOKUP(D537,Money_encodings[],2,TRUE)</f>
        <v>Fair</v>
      </c>
    </row>
    <row r="538">
      <c r="A538" s="5">
        <f t="shared" si="1"/>
        <v>537</v>
      </c>
      <c r="B538" s="6">
        <v>19.0</v>
      </c>
      <c r="C538" s="6" t="s">
        <v>14</v>
      </c>
      <c r="D538" s="6">
        <v>37.72</v>
      </c>
      <c r="E538" s="6" t="s">
        <v>15</v>
      </c>
      <c r="F538" s="6" t="s">
        <v>23</v>
      </c>
      <c r="G538" s="6" t="s">
        <v>28</v>
      </c>
      <c r="H538" s="6" t="s">
        <v>35</v>
      </c>
      <c r="I538" s="6">
        <v>1.0</v>
      </c>
      <c r="J538" s="6">
        <v>5.0</v>
      </c>
      <c r="K538" s="7">
        <v>45439.0</v>
      </c>
      <c r="L538" s="8">
        <v>0.8030949537037037</v>
      </c>
      <c r="M538" s="9">
        <f>VLOOKUP(F538, Time_of_Day_encodings[], 2, FALSE)</f>
        <v>3</v>
      </c>
      <c r="N538" s="10" t="str">
        <f>VLOOKUP(D538,Money_encodings[],2,TRUE)</f>
        <v>Very Expensive</v>
      </c>
    </row>
    <row r="539">
      <c r="A539" s="11">
        <f t="shared" si="1"/>
        <v>538</v>
      </c>
      <c r="B539" s="12">
        <v>19.0</v>
      </c>
      <c r="C539" s="12" t="s">
        <v>14</v>
      </c>
      <c r="D539" s="12">
        <v>37.72</v>
      </c>
      <c r="E539" s="12" t="s">
        <v>15</v>
      </c>
      <c r="F539" s="12" t="s">
        <v>23</v>
      </c>
      <c r="G539" s="12" t="s">
        <v>28</v>
      </c>
      <c r="H539" s="12" t="s">
        <v>35</v>
      </c>
      <c r="I539" s="12">
        <v>1.0</v>
      </c>
      <c r="J539" s="12">
        <v>5.0</v>
      </c>
      <c r="K539" s="13">
        <v>45439.0</v>
      </c>
      <c r="L539" s="14">
        <v>0.8039204745370371</v>
      </c>
      <c r="M539" s="15">
        <f>VLOOKUP(F539, Time_of_Day_encodings[], 2, FALSE)</f>
        <v>3</v>
      </c>
      <c r="N539" s="16" t="str">
        <f>VLOOKUP(D539,Money_encodings[],2,TRUE)</f>
        <v>Very Expensive</v>
      </c>
    </row>
    <row r="540">
      <c r="A540" s="5">
        <f t="shared" si="1"/>
        <v>539</v>
      </c>
      <c r="B540" s="6">
        <v>21.0</v>
      </c>
      <c r="C540" s="6" t="s">
        <v>14</v>
      </c>
      <c r="D540" s="6">
        <v>32.82</v>
      </c>
      <c r="E540" s="6" t="s">
        <v>22</v>
      </c>
      <c r="F540" s="6" t="s">
        <v>23</v>
      </c>
      <c r="G540" s="6" t="s">
        <v>28</v>
      </c>
      <c r="H540" s="6" t="s">
        <v>35</v>
      </c>
      <c r="I540" s="6">
        <v>1.0</v>
      </c>
      <c r="J540" s="6">
        <v>5.0</v>
      </c>
      <c r="K540" s="7">
        <v>45439.0</v>
      </c>
      <c r="L540" s="8">
        <v>0.8952208912037037</v>
      </c>
      <c r="M540" s="9">
        <f>VLOOKUP(F540, Time_of_Day_encodings[], 2, FALSE)</f>
        <v>3</v>
      </c>
      <c r="N540" s="10" t="str">
        <f>VLOOKUP(D540,Money_encodings[],2,TRUE)</f>
        <v>Expensive</v>
      </c>
    </row>
    <row r="541">
      <c r="A541" s="11">
        <f t="shared" si="1"/>
        <v>540</v>
      </c>
      <c r="B541" s="12">
        <v>21.0</v>
      </c>
      <c r="C541" s="12" t="s">
        <v>14</v>
      </c>
      <c r="D541" s="12">
        <v>37.72</v>
      </c>
      <c r="E541" s="12" t="s">
        <v>32</v>
      </c>
      <c r="F541" s="12" t="s">
        <v>23</v>
      </c>
      <c r="G541" s="12" t="s">
        <v>28</v>
      </c>
      <c r="H541" s="12" t="s">
        <v>35</v>
      </c>
      <c r="I541" s="12">
        <v>1.0</v>
      </c>
      <c r="J541" s="12">
        <v>5.0</v>
      </c>
      <c r="K541" s="13">
        <v>45439.0</v>
      </c>
      <c r="L541" s="14">
        <v>0.8960621759259259</v>
      </c>
      <c r="M541" s="15">
        <f>VLOOKUP(F541, Time_of_Day_encodings[], 2, FALSE)</f>
        <v>3</v>
      </c>
      <c r="N541" s="16" t="str">
        <f>VLOOKUP(D541,Money_encodings[],2,TRUE)</f>
        <v>Very Expensive</v>
      </c>
    </row>
    <row r="542">
      <c r="A542" s="5">
        <f t="shared" si="1"/>
        <v>541</v>
      </c>
      <c r="B542" s="6">
        <v>8.0</v>
      </c>
      <c r="C542" s="6" t="s">
        <v>14</v>
      </c>
      <c r="D542" s="6">
        <v>32.82</v>
      </c>
      <c r="E542" s="6" t="s">
        <v>22</v>
      </c>
      <c r="F542" s="6" t="s">
        <v>16</v>
      </c>
      <c r="G542" s="6" t="s">
        <v>30</v>
      </c>
      <c r="H542" s="6" t="s">
        <v>35</v>
      </c>
      <c r="I542" s="6">
        <v>2.0</v>
      </c>
      <c r="J542" s="6">
        <v>5.0</v>
      </c>
      <c r="K542" s="7">
        <v>45440.0</v>
      </c>
      <c r="L542" s="8">
        <v>0.3591322685185185</v>
      </c>
      <c r="M542" s="9">
        <f>VLOOKUP(F542, Time_of_Day_encodings[], 2, FALSE)</f>
        <v>1</v>
      </c>
      <c r="N542" s="10" t="str">
        <f>VLOOKUP(D542,Money_encodings[],2,TRUE)</f>
        <v>Expensive</v>
      </c>
    </row>
    <row r="543">
      <c r="A543" s="11">
        <f t="shared" si="1"/>
        <v>542</v>
      </c>
      <c r="B543" s="12">
        <v>9.0</v>
      </c>
      <c r="C543" s="12" t="s">
        <v>14</v>
      </c>
      <c r="D543" s="12">
        <v>32.82</v>
      </c>
      <c r="E543" s="12" t="s">
        <v>22</v>
      </c>
      <c r="F543" s="12" t="s">
        <v>16</v>
      </c>
      <c r="G543" s="12" t="s">
        <v>30</v>
      </c>
      <c r="H543" s="12" t="s">
        <v>35</v>
      </c>
      <c r="I543" s="12">
        <v>2.0</v>
      </c>
      <c r="J543" s="12">
        <v>5.0</v>
      </c>
      <c r="K543" s="13">
        <v>45440.0</v>
      </c>
      <c r="L543" s="14">
        <v>0.38901314814814814</v>
      </c>
      <c r="M543" s="15">
        <f>VLOOKUP(F543, Time_of_Day_encodings[], 2, FALSE)</f>
        <v>1</v>
      </c>
      <c r="N543" s="16" t="str">
        <f>VLOOKUP(D543,Money_encodings[],2,TRUE)</f>
        <v>Expensive</v>
      </c>
    </row>
    <row r="544">
      <c r="A544" s="5">
        <f t="shared" si="1"/>
        <v>543</v>
      </c>
      <c r="B544" s="6">
        <v>11.0</v>
      </c>
      <c r="C544" s="6" t="s">
        <v>14</v>
      </c>
      <c r="D544" s="6">
        <v>37.72</v>
      </c>
      <c r="E544" s="6" t="s">
        <v>32</v>
      </c>
      <c r="F544" s="6" t="s">
        <v>16</v>
      </c>
      <c r="G544" s="6" t="s">
        <v>30</v>
      </c>
      <c r="H544" s="6" t="s">
        <v>35</v>
      </c>
      <c r="I544" s="6">
        <v>2.0</v>
      </c>
      <c r="J544" s="6">
        <v>5.0</v>
      </c>
      <c r="K544" s="7">
        <v>45440.0</v>
      </c>
      <c r="L544" s="8">
        <v>0.49188071759259255</v>
      </c>
      <c r="M544" s="9">
        <f>VLOOKUP(F544, Time_of_Day_encodings[], 2, FALSE)</f>
        <v>1</v>
      </c>
      <c r="N544" s="10" t="str">
        <f>VLOOKUP(D544,Money_encodings[],2,TRUE)</f>
        <v>Very Expensive</v>
      </c>
    </row>
    <row r="545">
      <c r="A545" s="11">
        <f t="shared" si="1"/>
        <v>544</v>
      </c>
      <c r="B545" s="12">
        <v>13.0</v>
      </c>
      <c r="C545" s="12" t="s">
        <v>14</v>
      </c>
      <c r="D545" s="12">
        <v>37.72</v>
      </c>
      <c r="E545" s="12" t="s">
        <v>32</v>
      </c>
      <c r="F545" s="12" t="s">
        <v>20</v>
      </c>
      <c r="G545" s="12" t="s">
        <v>30</v>
      </c>
      <c r="H545" s="12" t="s">
        <v>35</v>
      </c>
      <c r="I545" s="12">
        <v>2.0</v>
      </c>
      <c r="J545" s="12">
        <v>5.0</v>
      </c>
      <c r="K545" s="13">
        <v>45440.0</v>
      </c>
      <c r="L545" s="14">
        <v>0.5518568865740741</v>
      </c>
      <c r="M545" s="15">
        <f>VLOOKUP(F545, Time_of_Day_encodings[], 2, FALSE)</f>
        <v>2</v>
      </c>
      <c r="N545" s="16" t="str">
        <f>VLOOKUP(D545,Money_encodings[],2,TRUE)</f>
        <v>Very Expensive</v>
      </c>
    </row>
    <row r="546">
      <c r="A546" s="5">
        <f t="shared" si="1"/>
        <v>545</v>
      </c>
      <c r="B546" s="6">
        <v>14.0</v>
      </c>
      <c r="C546" s="6" t="s">
        <v>14</v>
      </c>
      <c r="D546" s="6">
        <v>37.72</v>
      </c>
      <c r="E546" s="6" t="s">
        <v>24</v>
      </c>
      <c r="F546" s="6" t="s">
        <v>20</v>
      </c>
      <c r="G546" s="6" t="s">
        <v>30</v>
      </c>
      <c r="H546" s="6" t="s">
        <v>35</v>
      </c>
      <c r="I546" s="6">
        <v>2.0</v>
      </c>
      <c r="J546" s="6">
        <v>5.0</v>
      </c>
      <c r="K546" s="7">
        <v>45440.0</v>
      </c>
      <c r="L546" s="8">
        <v>0.5908992013888889</v>
      </c>
      <c r="M546" s="9">
        <f>VLOOKUP(F546, Time_of_Day_encodings[], 2, FALSE)</f>
        <v>2</v>
      </c>
      <c r="N546" s="10" t="str">
        <f>VLOOKUP(D546,Money_encodings[],2,TRUE)</f>
        <v>Very Expensive</v>
      </c>
    </row>
    <row r="547">
      <c r="A547" s="11">
        <f t="shared" si="1"/>
        <v>546</v>
      </c>
      <c r="B547" s="12">
        <v>16.0</v>
      </c>
      <c r="C547" s="12" t="s">
        <v>14</v>
      </c>
      <c r="D547" s="12">
        <v>27.92</v>
      </c>
      <c r="E547" s="12" t="s">
        <v>27</v>
      </c>
      <c r="F547" s="12" t="s">
        <v>20</v>
      </c>
      <c r="G547" s="12" t="s">
        <v>30</v>
      </c>
      <c r="H547" s="12" t="s">
        <v>35</v>
      </c>
      <c r="I547" s="12">
        <v>2.0</v>
      </c>
      <c r="J547" s="12">
        <v>5.0</v>
      </c>
      <c r="K547" s="13">
        <v>45440.0</v>
      </c>
      <c r="L547" s="14">
        <v>0.6844829861111111</v>
      </c>
      <c r="M547" s="15">
        <f>VLOOKUP(F547, Time_of_Day_encodings[], 2, FALSE)</f>
        <v>2</v>
      </c>
      <c r="N547" s="16" t="str">
        <f>VLOOKUP(D547,Money_encodings[],2,TRUE)</f>
        <v>Fair</v>
      </c>
    </row>
    <row r="548">
      <c r="A548" s="5">
        <f t="shared" si="1"/>
        <v>547</v>
      </c>
      <c r="B548" s="6">
        <v>19.0</v>
      </c>
      <c r="C548" s="6" t="s">
        <v>14</v>
      </c>
      <c r="D548" s="6">
        <v>27.92</v>
      </c>
      <c r="E548" s="6" t="s">
        <v>21</v>
      </c>
      <c r="F548" s="6" t="s">
        <v>23</v>
      </c>
      <c r="G548" s="6" t="s">
        <v>30</v>
      </c>
      <c r="H548" s="6" t="s">
        <v>35</v>
      </c>
      <c r="I548" s="6">
        <v>2.0</v>
      </c>
      <c r="J548" s="6">
        <v>5.0</v>
      </c>
      <c r="K548" s="7">
        <v>45440.0</v>
      </c>
      <c r="L548" s="8">
        <v>0.798253113425926</v>
      </c>
      <c r="M548" s="9">
        <f>VLOOKUP(F548, Time_of_Day_encodings[], 2, FALSE)</f>
        <v>3</v>
      </c>
      <c r="N548" s="10" t="str">
        <f>VLOOKUP(D548,Money_encodings[],2,TRUE)</f>
        <v>Fair</v>
      </c>
    </row>
    <row r="549">
      <c r="A549" s="11">
        <f t="shared" si="1"/>
        <v>548</v>
      </c>
      <c r="B549" s="12">
        <v>19.0</v>
      </c>
      <c r="C549" s="12" t="s">
        <v>14</v>
      </c>
      <c r="D549" s="12">
        <v>37.72</v>
      </c>
      <c r="E549" s="12" t="s">
        <v>15</v>
      </c>
      <c r="F549" s="12" t="s">
        <v>23</v>
      </c>
      <c r="G549" s="12" t="s">
        <v>30</v>
      </c>
      <c r="H549" s="12" t="s">
        <v>35</v>
      </c>
      <c r="I549" s="12">
        <v>2.0</v>
      </c>
      <c r="J549" s="12">
        <v>5.0</v>
      </c>
      <c r="K549" s="13">
        <v>45440.0</v>
      </c>
      <c r="L549" s="14">
        <v>0.7989707175925926</v>
      </c>
      <c r="M549" s="15">
        <f>VLOOKUP(F549, Time_of_Day_encodings[], 2, FALSE)</f>
        <v>3</v>
      </c>
      <c r="N549" s="16" t="str">
        <f>VLOOKUP(D549,Money_encodings[],2,TRUE)</f>
        <v>Very Expensive</v>
      </c>
    </row>
    <row r="550">
      <c r="A550" s="5">
        <f t="shared" si="1"/>
        <v>549</v>
      </c>
      <c r="B550" s="6">
        <v>20.0</v>
      </c>
      <c r="C550" s="6" t="s">
        <v>14</v>
      </c>
      <c r="D550" s="6">
        <v>32.82</v>
      </c>
      <c r="E550" s="6" t="s">
        <v>22</v>
      </c>
      <c r="F550" s="6" t="s">
        <v>23</v>
      </c>
      <c r="G550" s="6" t="s">
        <v>30</v>
      </c>
      <c r="H550" s="6" t="s">
        <v>35</v>
      </c>
      <c r="I550" s="6">
        <v>2.0</v>
      </c>
      <c r="J550" s="6">
        <v>5.0</v>
      </c>
      <c r="K550" s="7">
        <v>45440.0</v>
      </c>
      <c r="L550" s="8">
        <v>0.8503727430555555</v>
      </c>
      <c r="M550" s="9">
        <f>VLOOKUP(F550, Time_of_Day_encodings[], 2, FALSE)</f>
        <v>3</v>
      </c>
      <c r="N550" s="10" t="str">
        <f>VLOOKUP(D550,Money_encodings[],2,TRUE)</f>
        <v>Expensive</v>
      </c>
    </row>
    <row r="551">
      <c r="A551" s="11">
        <f t="shared" si="1"/>
        <v>550</v>
      </c>
      <c r="B551" s="12">
        <v>20.0</v>
      </c>
      <c r="C551" s="12" t="s">
        <v>14</v>
      </c>
      <c r="D551" s="12">
        <v>27.92</v>
      </c>
      <c r="E551" s="12" t="s">
        <v>21</v>
      </c>
      <c r="F551" s="12" t="s">
        <v>23</v>
      </c>
      <c r="G551" s="12" t="s">
        <v>30</v>
      </c>
      <c r="H551" s="12" t="s">
        <v>35</v>
      </c>
      <c r="I551" s="12">
        <v>2.0</v>
      </c>
      <c r="J551" s="12">
        <v>5.0</v>
      </c>
      <c r="K551" s="13">
        <v>45440.0</v>
      </c>
      <c r="L551" s="14">
        <v>0.8682806597222221</v>
      </c>
      <c r="M551" s="15">
        <f>VLOOKUP(F551, Time_of_Day_encodings[], 2, FALSE)</f>
        <v>3</v>
      </c>
      <c r="N551" s="16" t="str">
        <f>VLOOKUP(D551,Money_encodings[],2,TRUE)</f>
        <v>Fair</v>
      </c>
    </row>
    <row r="552">
      <c r="A552" s="5">
        <f t="shared" si="1"/>
        <v>551</v>
      </c>
      <c r="B552" s="6">
        <v>9.0</v>
      </c>
      <c r="C552" s="6" t="s">
        <v>14</v>
      </c>
      <c r="D552" s="6">
        <v>37.72</v>
      </c>
      <c r="E552" s="6" t="s">
        <v>15</v>
      </c>
      <c r="F552" s="6" t="s">
        <v>16</v>
      </c>
      <c r="G552" s="6" t="s">
        <v>31</v>
      </c>
      <c r="H552" s="6" t="s">
        <v>35</v>
      </c>
      <c r="I552" s="6">
        <v>3.0</v>
      </c>
      <c r="J552" s="6">
        <v>5.0</v>
      </c>
      <c r="K552" s="7">
        <v>45441.0</v>
      </c>
      <c r="L552" s="8">
        <v>0.3852280555555555</v>
      </c>
      <c r="M552" s="9">
        <f>VLOOKUP(F552, Time_of_Day_encodings[], 2, FALSE)</f>
        <v>1</v>
      </c>
      <c r="N552" s="10" t="str">
        <f>VLOOKUP(D552,Money_encodings[],2,TRUE)</f>
        <v>Very Expensive</v>
      </c>
    </row>
    <row r="553">
      <c r="A553" s="11">
        <f t="shared" si="1"/>
        <v>552</v>
      </c>
      <c r="B553" s="12">
        <v>11.0</v>
      </c>
      <c r="C553" s="12" t="s">
        <v>14</v>
      </c>
      <c r="D553" s="12">
        <v>37.72</v>
      </c>
      <c r="E553" s="12" t="s">
        <v>19</v>
      </c>
      <c r="F553" s="12" t="s">
        <v>16</v>
      </c>
      <c r="G553" s="12" t="s">
        <v>31</v>
      </c>
      <c r="H553" s="12" t="s">
        <v>35</v>
      </c>
      <c r="I553" s="12">
        <v>3.0</v>
      </c>
      <c r="J553" s="12">
        <v>5.0</v>
      </c>
      <c r="K553" s="13">
        <v>45441.0</v>
      </c>
      <c r="L553" s="14">
        <v>0.4680885995370371</v>
      </c>
      <c r="M553" s="15">
        <f>VLOOKUP(F553, Time_of_Day_encodings[], 2, FALSE)</f>
        <v>1</v>
      </c>
      <c r="N553" s="16" t="str">
        <f>VLOOKUP(D553,Money_encodings[],2,TRUE)</f>
        <v>Very Expensive</v>
      </c>
    </row>
    <row r="554">
      <c r="A554" s="5">
        <f t="shared" si="1"/>
        <v>553</v>
      </c>
      <c r="B554" s="6">
        <v>15.0</v>
      </c>
      <c r="C554" s="6" t="s">
        <v>14</v>
      </c>
      <c r="D554" s="6">
        <v>27.92</v>
      </c>
      <c r="E554" s="6" t="s">
        <v>21</v>
      </c>
      <c r="F554" s="6" t="s">
        <v>20</v>
      </c>
      <c r="G554" s="6" t="s">
        <v>31</v>
      </c>
      <c r="H554" s="6" t="s">
        <v>35</v>
      </c>
      <c r="I554" s="6">
        <v>3.0</v>
      </c>
      <c r="J554" s="6">
        <v>5.0</v>
      </c>
      <c r="K554" s="7">
        <v>45441.0</v>
      </c>
      <c r="L554" s="8">
        <v>0.6325063078703703</v>
      </c>
      <c r="M554" s="9">
        <f>VLOOKUP(F554, Time_of_Day_encodings[], 2, FALSE)</f>
        <v>2</v>
      </c>
      <c r="N554" s="10" t="str">
        <f>VLOOKUP(D554,Money_encodings[],2,TRUE)</f>
        <v>Fair</v>
      </c>
    </row>
    <row r="555">
      <c r="A555" s="11">
        <f t="shared" si="1"/>
        <v>554</v>
      </c>
      <c r="B555" s="12">
        <v>15.0</v>
      </c>
      <c r="C555" s="12" t="s">
        <v>14</v>
      </c>
      <c r="D555" s="12">
        <v>37.72</v>
      </c>
      <c r="E555" s="12" t="s">
        <v>15</v>
      </c>
      <c r="F555" s="12" t="s">
        <v>20</v>
      </c>
      <c r="G555" s="12" t="s">
        <v>31</v>
      </c>
      <c r="H555" s="12" t="s">
        <v>35</v>
      </c>
      <c r="I555" s="12">
        <v>3.0</v>
      </c>
      <c r="J555" s="12">
        <v>5.0</v>
      </c>
      <c r="K555" s="13">
        <v>45441.0</v>
      </c>
      <c r="L555" s="14">
        <v>0.6409296412037038</v>
      </c>
      <c r="M555" s="15">
        <f>VLOOKUP(F555, Time_of_Day_encodings[], 2, FALSE)</f>
        <v>2</v>
      </c>
      <c r="N555" s="16" t="str">
        <f>VLOOKUP(D555,Money_encodings[],2,TRUE)</f>
        <v>Very Expensive</v>
      </c>
    </row>
    <row r="556">
      <c r="A556" s="5">
        <f t="shared" si="1"/>
        <v>555</v>
      </c>
      <c r="B556" s="6">
        <v>15.0</v>
      </c>
      <c r="C556" s="6" t="s">
        <v>14</v>
      </c>
      <c r="D556" s="6">
        <v>37.72</v>
      </c>
      <c r="E556" s="6" t="s">
        <v>32</v>
      </c>
      <c r="F556" s="6" t="s">
        <v>20</v>
      </c>
      <c r="G556" s="6" t="s">
        <v>31</v>
      </c>
      <c r="H556" s="6" t="s">
        <v>35</v>
      </c>
      <c r="I556" s="6">
        <v>3.0</v>
      </c>
      <c r="J556" s="6">
        <v>5.0</v>
      </c>
      <c r="K556" s="7">
        <v>45441.0</v>
      </c>
      <c r="L556" s="8">
        <v>0.6563974305555555</v>
      </c>
      <c r="M556" s="9">
        <f>VLOOKUP(F556, Time_of_Day_encodings[], 2, FALSE)</f>
        <v>2</v>
      </c>
      <c r="N556" s="10" t="str">
        <f>VLOOKUP(D556,Money_encodings[],2,TRUE)</f>
        <v>Very Expensive</v>
      </c>
    </row>
    <row r="557">
      <c r="A557" s="11">
        <f t="shared" si="1"/>
        <v>556</v>
      </c>
      <c r="B557" s="12">
        <v>16.0</v>
      </c>
      <c r="C557" s="12" t="s">
        <v>14</v>
      </c>
      <c r="D557" s="12">
        <v>37.72</v>
      </c>
      <c r="E557" s="12" t="s">
        <v>15</v>
      </c>
      <c r="F557" s="12" t="s">
        <v>20</v>
      </c>
      <c r="G557" s="12" t="s">
        <v>31</v>
      </c>
      <c r="H557" s="12" t="s">
        <v>35</v>
      </c>
      <c r="I557" s="12">
        <v>3.0</v>
      </c>
      <c r="J557" s="12">
        <v>5.0</v>
      </c>
      <c r="K557" s="13">
        <v>45441.0</v>
      </c>
      <c r="L557" s="14">
        <v>0.6979623842592593</v>
      </c>
      <c r="M557" s="15">
        <f>VLOOKUP(F557, Time_of_Day_encodings[], 2, FALSE)</f>
        <v>2</v>
      </c>
      <c r="N557" s="16" t="str">
        <f>VLOOKUP(D557,Money_encodings[],2,TRUE)</f>
        <v>Very Expensive</v>
      </c>
    </row>
    <row r="558">
      <c r="A558" s="5">
        <f t="shared" si="1"/>
        <v>557</v>
      </c>
      <c r="B558" s="6">
        <v>18.0</v>
      </c>
      <c r="C558" s="6" t="s">
        <v>14</v>
      </c>
      <c r="D558" s="6">
        <v>27.92</v>
      </c>
      <c r="E558" s="6" t="s">
        <v>27</v>
      </c>
      <c r="F558" s="6" t="s">
        <v>23</v>
      </c>
      <c r="G558" s="6" t="s">
        <v>31</v>
      </c>
      <c r="H558" s="6" t="s">
        <v>35</v>
      </c>
      <c r="I558" s="6">
        <v>3.0</v>
      </c>
      <c r="J558" s="6">
        <v>5.0</v>
      </c>
      <c r="K558" s="7">
        <v>45441.0</v>
      </c>
      <c r="L558" s="8">
        <v>0.7667052546296297</v>
      </c>
      <c r="M558" s="9">
        <f>VLOOKUP(F558, Time_of_Day_encodings[], 2, FALSE)</f>
        <v>3</v>
      </c>
      <c r="N558" s="10" t="str">
        <f>VLOOKUP(D558,Money_encodings[],2,TRUE)</f>
        <v>Fair</v>
      </c>
    </row>
    <row r="559">
      <c r="A559" s="11">
        <f t="shared" si="1"/>
        <v>558</v>
      </c>
      <c r="B559" s="12">
        <v>18.0</v>
      </c>
      <c r="C559" s="12" t="s">
        <v>14</v>
      </c>
      <c r="D559" s="12">
        <v>37.72</v>
      </c>
      <c r="E559" s="12" t="s">
        <v>15</v>
      </c>
      <c r="F559" s="12" t="s">
        <v>23</v>
      </c>
      <c r="G559" s="12" t="s">
        <v>31</v>
      </c>
      <c r="H559" s="12" t="s">
        <v>35</v>
      </c>
      <c r="I559" s="12">
        <v>3.0</v>
      </c>
      <c r="J559" s="12">
        <v>5.0</v>
      </c>
      <c r="K559" s="13">
        <v>45441.0</v>
      </c>
      <c r="L559" s="14">
        <v>0.7673531365740741</v>
      </c>
      <c r="M559" s="15">
        <f>VLOOKUP(F559, Time_of_Day_encodings[], 2, FALSE)</f>
        <v>3</v>
      </c>
      <c r="N559" s="16" t="str">
        <f>VLOOKUP(D559,Money_encodings[],2,TRUE)</f>
        <v>Very Expensive</v>
      </c>
    </row>
    <row r="560">
      <c r="A560" s="5">
        <f t="shared" si="1"/>
        <v>559</v>
      </c>
      <c r="B560" s="6">
        <v>20.0</v>
      </c>
      <c r="C560" s="6" t="s">
        <v>14</v>
      </c>
      <c r="D560" s="6">
        <v>37.72</v>
      </c>
      <c r="E560" s="6" t="s">
        <v>19</v>
      </c>
      <c r="F560" s="6" t="s">
        <v>23</v>
      </c>
      <c r="G560" s="6" t="s">
        <v>31</v>
      </c>
      <c r="H560" s="6" t="s">
        <v>35</v>
      </c>
      <c r="I560" s="6">
        <v>3.0</v>
      </c>
      <c r="J560" s="6">
        <v>5.0</v>
      </c>
      <c r="K560" s="7">
        <v>45441.0</v>
      </c>
      <c r="L560" s="8">
        <v>0.8546555555555556</v>
      </c>
      <c r="M560" s="9">
        <f>VLOOKUP(F560, Time_of_Day_encodings[], 2, FALSE)</f>
        <v>3</v>
      </c>
      <c r="N560" s="10" t="str">
        <f>VLOOKUP(D560,Money_encodings[],2,TRUE)</f>
        <v>Very Expensive</v>
      </c>
    </row>
    <row r="561">
      <c r="A561" s="11">
        <f t="shared" si="1"/>
        <v>560</v>
      </c>
      <c r="B561" s="12">
        <v>20.0</v>
      </c>
      <c r="C561" s="12" t="s">
        <v>14</v>
      </c>
      <c r="D561" s="12">
        <v>37.72</v>
      </c>
      <c r="E561" s="12" t="s">
        <v>24</v>
      </c>
      <c r="F561" s="12" t="s">
        <v>23</v>
      </c>
      <c r="G561" s="12" t="s">
        <v>31</v>
      </c>
      <c r="H561" s="12" t="s">
        <v>35</v>
      </c>
      <c r="I561" s="12">
        <v>3.0</v>
      </c>
      <c r="J561" s="12">
        <v>5.0</v>
      </c>
      <c r="K561" s="13">
        <v>45441.0</v>
      </c>
      <c r="L561" s="14">
        <v>0.8559629629629629</v>
      </c>
      <c r="M561" s="15">
        <f>VLOOKUP(F561, Time_of_Day_encodings[], 2, FALSE)</f>
        <v>3</v>
      </c>
      <c r="N561" s="16" t="str">
        <f>VLOOKUP(D561,Money_encodings[],2,TRUE)</f>
        <v>Very Expensive</v>
      </c>
    </row>
    <row r="562">
      <c r="A562" s="5">
        <f t="shared" si="1"/>
        <v>561</v>
      </c>
      <c r="B562" s="6">
        <v>8.0</v>
      </c>
      <c r="C562" s="6" t="s">
        <v>14</v>
      </c>
      <c r="D562" s="6">
        <v>37.72</v>
      </c>
      <c r="E562" s="6" t="s">
        <v>32</v>
      </c>
      <c r="F562" s="6" t="s">
        <v>16</v>
      </c>
      <c r="G562" s="6" t="s">
        <v>33</v>
      </c>
      <c r="H562" s="6" t="s">
        <v>35</v>
      </c>
      <c r="I562" s="6">
        <v>4.0</v>
      </c>
      <c r="J562" s="6">
        <v>5.0</v>
      </c>
      <c r="K562" s="7">
        <v>45442.0</v>
      </c>
      <c r="L562" s="8">
        <v>0.35354487268518514</v>
      </c>
      <c r="M562" s="9">
        <f>VLOOKUP(F562, Time_of_Day_encodings[], 2, FALSE)</f>
        <v>1</v>
      </c>
      <c r="N562" s="10" t="str">
        <f>VLOOKUP(D562,Money_encodings[],2,TRUE)</f>
        <v>Very Expensive</v>
      </c>
    </row>
    <row r="563">
      <c r="A563" s="11">
        <f t="shared" si="1"/>
        <v>562</v>
      </c>
      <c r="B563" s="12">
        <v>8.0</v>
      </c>
      <c r="C563" s="12" t="s">
        <v>14</v>
      </c>
      <c r="D563" s="12">
        <v>37.72</v>
      </c>
      <c r="E563" s="12" t="s">
        <v>15</v>
      </c>
      <c r="F563" s="12" t="s">
        <v>16</v>
      </c>
      <c r="G563" s="12" t="s">
        <v>33</v>
      </c>
      <c r="H563" s="12" t="s">
        <v>35</v>
      </c>
      <c r="I563" s="12">
        <v>4.0</v>
      </c>
      <c r="J563" s="12">
        <v>5.0</v>
      </c>
      <c r="K563" s="13">
        <v>45442.0</v>
      </c>
      <c r="L563" s="14">
        <v>0.35441650462962965</v>
      </c>
      <c r="M563" s="15">
        <f>VLOOKUP(F563, Time_of_Day_encodings[], 2, FALSE)</f>
        <v>1</v>
      </c>
      <c r="N563" s="16" t="str">
        <f>VLOOKUP(D563,Money_encodings[],2,TRUE)</f>
        <v>Very Expensive</v>
      </c>
    </row>
    <row r="564">
      <c r="A564" s="5">
        <f t="shared" si="1"/>
        <v>563</v>
      </c>
      <c r="B564" s="6">
        <v>8.0</v>
      </c>
      <c r="C564" s="6" t="s">
        <v>14</v>
      </c>
      <c r="D564" s="6">
        <v>32.82</v>
      </c>
      <c r="E564" s="6" t="s">
        <v>22</v>
      </c>
      <c r="F564" s="6" t="s">
        <v>16</v>
      </c>
      <c r="G564" s="6" t="s">
        <v>33</v>
      </c>
      <c r="H564" s="6" t="s">
        <v>35</v>
      </c>
      <c r="I564" s="6">
        <v>4.0</v>
      </c>
      <c r="J564" s="6">
        <v>5.0</v>
      </c>
      <c r="K564" s="7">
        <v>45442.0</v>
      </c>
      <c r="L564" s="8">
        <v>0.35909006944444444</v>
      </c>
      <c r="M564" s="9">
        <f>VLOOKUP(F564, Time_of_Day_encodings[], 2, FALSE)</f>
        <v>1</v>
      </c>
      <c r="N564" s="10" t="str">
        <f>VLOOKUP(D564,Money_encodings[],2,TRUE)</f>
        <v>Expensive</v>
      </c>
    </row>
    <row r="565">
      <c r="A565" s="11">
        <f t="shared" si="1"/>
        <v>564</v>
      </c>
      <c r="B565" s="12">
        <v>9.0</v>
      </c>
      <c r="C565" s="12" t="s">
        <v>14</v>
      </c>
      <c r="D565" s="12">
        <v>37.72</v>
      </c>
      <c r="E565" s="12" t="s">
        <v>15</v>
      </c>
      <c r="F565" s="12" t="s">
        <v>16</v>
      </c>
      <c r="G565" s="12" t="s">
        <v>33</v>
      </c>
      <c r="H565" s="12" t="s">
        <v>35</v>
      </c>
      <c r="I565" s="12">
        <v>4.0</v>
      </c>
      <c r="J565" s="12">
        <v>5.0</v>
      </c>
      <c r="K565" s="13">
        <v>45442.0</v>
      </c>
      <c r="L565" s="14">
        <v>0.40832282407407405</v>
      </c>
      <c r="M565" s="15">
        <f>VLOOKUP(F565, Time_of_Day_encodings[], 2, FALSE)</f>
        <v>1</v>
      </c>
      <c r="N565" s="16" t="str">
        <f>VLOOKUP(D565,Money_encodings[],2,TRUE)</f>
        <v>Very Expensive</v>
      </c>
    </row>
    <row r="566">
      <c r="A566" s="5">
        <f t="shared" si="1"/>
        <v>565</v>
      </c>
      <c r="B566" s="6">
        <v>14.0</v>
      </c>
      <c r="C566" s="6" t="s">
        <v>14</v>
      </c>
      <c r="D566" s="6">
        <v>32.82</v>
      </c>
      <c r="E566" s="6" t="s">
        <v>22</v>
      </c>
      <c r="F566" s="6" t="s">
        <v>20</v>
      </c>
      <c r="G566" s="6" t="s">
        <v>33</v>
      </c>
      <c r="H566" s="6" t="s">
        <v>35</v>
      </c>
      <c r="I566" s="6">
        <v>4.0</v>
      </c>
      <c r="J566" s="6">
        <v>5.0</v>
      </c>
      <c r="K566" s="7">
        <v>45442.0</v>
      </c>
      <c r="L566" s="8">
        <v>0.6224013078703704</v>
      </c>
      <c r="M566" s="9">
        <f>VLOOKUP(F566, Time_of_Day_encodings[], 2, FALSE)</f>
        <v>2</v>
      </c>
      <c r="N566" s="10" t="str">
        <f>VLOOKUP(D566,Money_encodings[],2,TRUE)</f>
        <v>Expensive</v>
      </c>
    </row>
    <row r="567">
      <c r="A567" s="11">
        <f t="shared" si="1"/>
        <v>566</v>
      </c>
      <c r="B567" s="12">
        <v>15.0</v>
      </c>
      <c r="C567" s="12" t="s">
        <v>14</v>
      </c>
      <c r="D567" s="12">
        <v>23.02</v>
      </c>
      <c r="E567" s="12" t="s">
        <v>29</v>
      </c>
      <c r="F567" s="12" t="s">
        <v>20</v>
      </c>
      <c r="G567" s="12" t="s">
        <v>33</v>
      </c>
      <c r="H567" s="12" t="s">
        <v>35</v>
      </c>
      <c r="I567" s="12">
        <v>4.0</v>
      </c>
      <c r="J567" s="12">
        <v>5.0</v>
      </c>
      <c r="K567" s="13">
        <v>45442.0</v>
      </c>
      <c r="L567" s="14">
        <v>0.6362924189814815</v>
      </c>
      <c r="M567" s="15">
        <f>VLOOKUP(F567, Time_of_Day_encodings[], 2, FALSE)</f>
        <v>2</v>
      </c>
      <c r="N567" s="16" t="str">
        <f>VLOOKUP(D567,Money_encodings[],2,TRUE)</f>
        <v>Cheap</v>
      </c>
    </row>
    <row r="568">
      <c r="A568" s="5">
        <f t="shared" si="1"/>
        <v>567</v>
      </c>
      <c r="B568" s="6">
        <v>15.0</v>
      </c>
      <c r="C568" s="6" t="s">
        <v>14</v>
      </c>
      <c r="D568" s="6">
        <v>23.02</v>
      </c>
      <c r="E568" s="6" t="s">
        <v>29</v>
      </c>
      <c r="F568" s="6" t="s">
        <v>20</v>
      </c>
      <c r="G568" s="6" t="s">
        <v>33</v>
      </c>
      <c r="H568" s="6" t="s">
        <v>35</v>
      </c>
      <c r="I568" s="6">
        <v>4.0</v>
      </c>
      <c r="J568" s="6">
        <v>5.0</v>
      </c>
      <c r="K568" s="7">
        <v>45442.0</v>
      </c>
      <c r="L568" s="8">
        <v>0.637252962962963</v>
      </c>
      <c r="M568" s="9">
        <f>VLOOKUP(F568, Time_of_Day_encodings[], 2, FALSE)</f>
        <v>2</v>
      </c>
      <c r="N568" s="10" t="str">
        <f>VLOOKUP(D568,Money_encodings[],2,TRUE)</f>
        <v>Cheap</v>
      </c>
    </row>
    <row r="569">
      <c r="A569" s="11">
        <f t="shared" si="1"/>
        <v>568</v>
      </c>
      <c r="B569" s="12">
        <v>19.0</v>
      </c>
      <c r="C569" s="12" t="s">
        <v>14</v>
      </c>
      <c r="D569" s="12">
        <v>37.72</v>
      </c>
      <c r="E569" s="12" t="s">
        <v>32</v>
      </c>
      <c r="F569" s="12" t="s">
        <v>23</v>
      </c>
      <c r="G569" s="12" t="s">
        <v>33</v>
      </c>
      <c r="H569" s="12" t="s">
        <v>35</v>
      </c>
      <c r="I569" s="12">
        <v>4.0</v>
      </c>
      <c r="J569" s="12">
        <v>5.0</v>
      </c>
      <c r="K569" s="13">
        <v>45442.0</v>
      </c>
      <c r="L569" s="14">
        <v>0.8286017245370371</v>
      </c>
      <c r="M569" s="15">
        <f>VLOOKUP(F569, Time_of_Day_encodings[], 2, FALSE)</f>
        <v>3</v>
      </c>
      <c r="N569" s="16" t="str">
        <f>VLOOKUP(D569,Money_encodings[],2,TRUE)</f>
        <v>Very Expensive</v>
      </c>
    </row>
    <row r="570">
      <c r="A570" s="5">
        <f t="shared" si="1"/>
        <v>569</v>
      </c>
      <c r="B570" s="6">
        <v>20.0</v>
      </c>
      <c r="C570" s="6" t="s">
        <v>14</v>
      </c>
      <c r="D570" s="6">
        <v>37.72</v>
      </c>
      <c r="E570" s="6" t="s">
        <v>15</v>
      </c>
      <c r="F570" s="6" t="s">
        <v>23</v>
      </c>
      <c r="G570" s="6" t="s">
        <v>33</v>
      </c>
      <c r="H570" s="6" t="s">
        <v>35</v>
      </c>
      <c r="I570" s="6">
        <v>4.0</v>
      </c>
      <c r="J570" s="6">
        <v>5.0</v>
      </c>
      <c r="K570" s="7">
        <v>45442.0</v>
      </c>
      <c r="L570" s="8">
        <v>0.8549239583333332</v>
      </c>
      <c r="M570" s="9">
        <f>VLOOKUP(F570, Time_of_Day_encodings[], 2, FALSE)</f>
        <v>3</v>
      </c>
      <c r="N570" s="10" t="str">
        <f>VLOOKUP(D570,Money_encodings[],2,TRUE)</f>
        <v>Very Expensive</v>
      </c>
    </row>
    <row r="571">
      <c r="A571" s="11">
        <f t="shared" si="1"/>
        <v>570</v>
      </c>
      <c r="B571" s="12">
        <v>20.0</v>
      </c>
      <c r="C571" s="12" t="s">
        <v>14</v>
      </c>
      <c r="D571" s="12">
        <v>37.72</v>
      </c>
      <c r="E571" s="12" t="s">
        <v>19</v>
      </c>
      <c r="F571" s="12" t="s">
        <v>23</v>
      </c>
      <c r="G571" s="12" t="s">
        <v>33</v>
      </c>
      <c r="H571" s="12" t="s">
        <v>35</v>
      </c>
      <c r="I571" s="12">
        <v>4.0</v>
      </c>
      <c r="J571" s="12">
        <v>5.0</v>
      </c>
      <c r="K571" s="13">
        <v>45442.0</v>
      </c>
      <c r="L571" s="14">
        <v>0.8654379050925927</v>
      </c>
      <c r="M571" s="15">
        <f>VLOOKUP(F571, Time_of_Day_encodings[], 2, FALSE)</f>
        <v>3</v>
      </c>
      <c r="N571" s="16" t="str">
        <f>VLOOKUP(D571,Money_encodings[],2,TRUE)</f>
        <v>Very Expensive</v>
      </c>
    </row>
    <row r="572">
      <c r="A572" s="5">
        <f t="shared" si="1"/>
        <v>571</v>
      </c>
      <c r="B572" s="6">
        <v>20.0</v>
      </c>
      <c r="C572" s="6" t="s">
        <v>14</v>
      </c>
      <c r="D572" s="6">
        <v>32.82</v>
      </c>
      <c r="E572" s="6" t="s">
        <v>22</v>
      </c>
      <c r="F572" s="6" t="s">
        <v>23</v>
      </c>
      <c r="G572" s="6" t="s">
        <v>33</v>
      </c>
      <c r="H572" s="6" t="s">
        <v>35</v>
      </c>
      <c r="I572" s="6">
        <v>4.0</v>
      </c>
      <c r="J572" s="6">
        <v>5.0</v>
      </c>
      <c r="K572" s="7">
        <v>45442.0</v>
      </c>
      <c r="L572" s="8">
        <v>0.8662220601851851</v>
      </c>
      <c r="M572" s="9">
        <f>VLOOKUP(F572, Time_of_Day_encodings[], 2, FALSE)</f>
        <v>3</v>
      </c>
      <c r="N572" s="10" t="str">
        <f>VLOOKUP(D572,Money_encodings[],2,TRUE)</f>
        <v>Expensive</v>
      </c>
    </row>
    <row r="573">
      <c r="A573" s="11">
        <f t="shared" si="1"/>
        <v>572</v>
      </c>
      <c r="B573" s="12">
        <v>7.0</v>
      </c>
      <c r="C573" s="12" t="s">
        <v>14</v>
      </c>
      <c r="D573" s="12">
        <v>32.82</v>
      </c>
      <c r="E573" s="12" t="s">
        <v>22</v>
      </c>
      <c r="F573" s="12" t="s">
        <v>16</v>
      </c>
      <c r="G573" s="12" t="s">
        <v>17</v>
      </c>
      <c r="H573" s="12" t="s">
        <v>35</v>
      </c>
      <c r="I573" s="12">
        <v>5.0</v>
      </c>
      <c r="J573" s="12">
        <v>5.0</v>
      </c>
      <c r="K573" s="13">
        <v>45443.0</v>
      </c>
      <c r="L573" s="14">
        <v>0.3291351157407408</v>
      </c>
      <c r="M573" s="15">
        <f>VLOOKUP(F573, Time_of_Day_encodings[], 2, FALSE)</f>
        <v>1</v>
      </c>
      <c r="N573" s="16" t="str">
        <f>VLOOKUP(D573,Money_encodings[],2,TRUE)</f>
        <v>Expensive</v>
      </c>
    </row>
    <row r="574">
      <c r="A574" s="5">
        <f t="shared" si="1"/>
        <v>573</v>
      </c>
      <c r="B574" s="6">
        <v>9.0</v>
      </c>
      <c r="C574" s="6" t="s">
        <v>14</v>
      </c>
      <c r="D574" s="6">
        <v>37.72</v>
      </c>
      <c r="E574" s="6" t="s">
        <v>15</v>
      </c>
      <c r="F574" s="6" t="s">
        <v>16</v>
      </c>
      <c r="G574" s="6" t="s">
        <v>17</v>
      </c>
      <c r="H574" s="6" t="s">
        <v>35</v>
      </c>
      <c r="I574" s="6">
        <v>5.0</v>
      </c>
      <c r="J574" s="6">
        <v>5.0</v>
      </c>
      <c r="K574" s="7">
        <v>45443.0</v>
      </c>
      <c r="L574" s="8">
        <v>0.3896738541666667</v>
      </c>
      <c r="M574" s="9">
        <f>VLOOKUP(F574, Time_of_Day_encodings[], 2, FALSE)</f>
        <v>1</v>
      </c>
      <c r="N574" s="10" t="str">
        <f>VLOOKUP(D574,Money_encodings[],2,TRUE)</f>
        <v>Very Expensive</v>
      </c>
    </row>
    <row r="575">
      <c r="A575" s="11">
        <f t="shared" si="1"/>
        <v>574</v>
      </c>
      <c r="B575" s="12">
        <v>10.0</v>
      </c>
      <c r="C575" s="12" t="s">
        <v>14</v>
      </c>
      <c r="D575" s="12">
        <v>37.72</v>
      </c>
      <c r="E575" s="12" t="s">
        <v>19</v>
      </c>
      <c r="F575" s="12" t="s">
        <v>16</v>
      </c>
      <c r="G575" s="12" t="s">
        <v>17</v>
      </c>
      <c r="H575" s="12" t="s">
        <v>35</v>
      </c>
      <c r="I575" s="12">
        <v>5.0</v>
      </c>
      <c r="J575" s="12">
        <v>5.0</v>
      </c>
      <c r="K575" s="13">
        <v>45443.0</v>
      </c>
      <c r="L575" s="14">
        <v>0.44314653935185183</v>
      </c>
      <c r="M575" s="15">
        <f>VLOOKUP(F575, Time_of_Day_encodings[], 2, FALSE)</f>
        <v>1</v>
      </c>
      <c r="N575" s="16" t="str">
        <f>VLOOKUP(D575,Money_encodings[],2,TRUE)</f>
        <v>Very Expensive</v>
      </c>
    </row>
    <row r="576">
      <c r="A576" s="5">
        <f t="shared" si="1"/>
        <v>575</v>
      </c>
      <c r="B576" s="6">
        <v>10.0</v>
      </c>
      <c r="C576" s="6" t="s">
        <v>14</v>
      </c>
      <c r="D576" s="6">
        <v>37.72</v>
      </c>
      <c r="E576" s="6" t="s">
        <v>24</v>
      </c>
      <c r="F576" s="6" t="s">
        <v>16</v>
      </c>
      <c r="G576" s="6" t="s">
        <v>17</v>
      </c>
      <c r="H576" s="6" t="s">
        <v>35</v>
      </c>
      <c r="I576" s="6">
        <v>5.0</v>
      </c>
      <c r="J576" s="6">
        <v>5.0</v>
      </c>
      <c r="K576" s="7">
        <v>45443.0</v>
      </c>
      <c r="L576" s="8">
        <v>0.4438210185185185</v>
      </c>
      <c r="M576" s="9">
        <f>VLOOKUP(F576, Time_of_Day_encodings[], 2, FALSE)</f>
        <v>1</v>
      </c>
      <c r="N576" s="10" t="str">
        <f>VLOOKUP(D576,Money_encodings[],2,TRUE)</f>
        <v>Very Expensive</v>
      </c>
    </row>
    <row r="577">
      <c r="A577" s="11">
        <f t="shared" si="1"/>
        <v>576</v>
      </c>
      <c r="B577" s="12">
        <v>14.0</v>
      </c>
      <c r="C577" s="12" t="s">
        <v>14</v>
      </c>
      <c r="D577" s="12">
        <v>32.82</v>
      </c>
      <c r="E577" s="12" t="s">
        <v>22</v>
      </c>
      <c r="F577" s="12" t="s">
        <v>20</v>
      </c>
      <c r="G577" s="12" t="s">
        <v>17</v>
      </c>
      <c r="H577" s="12" t="s">
        <v>35</v>
      </c>
      <c r="I577" s="12">
        <v>5.0</v>
      </c>
      <c r="J577" s="12">
        <v>5.0</v>
      </c>
      <c r="K577" s="13">
        <v>45443.0</v>
      </c>
      <c r="L577" s="14">
        <v>0.6182057407407408</v>
      </c>
      <c r="M577" s="15">
        <f>VLOOKUP(F577, Time_of_Day_encodings[], 2, FALSE)</f>
        <v>2</v>
      </c>
      <c r="N577" s="16" t="str">
        <f>VLOOKUP(D577,Money_encodings[],2,TRUE)</f>
        <v>Expensive</v>
      </c>
    </row>
    <row r="578">
      <c r="A578" s="5">
        <f t="shared" si="1"/>
        <v>577</v>
      </c>
      <c r="B578" s="6">
        <v>18.0</v>
      </c>
      <c r="C578" s="6" t="s">
        <v>14</v>
      </c>
      <c r="D578" s="6">
        <v>37.72</v>
      </c>
      <c r="E578" s="6" t="s">
        <v>15</v>
      </c>
      <c r="F578" s="6" t="s">
        <v>23</v>
      </c>
      <c r="G578" s="6" t="s">
        <v>17</v>
      </c>
      <c r="H578" s="6" t="s">
        <v>35</v>
      </c>
      <c r="I578" s="6">
        <v>5.0</v>
      </c>
      <c r="J578" s="6">
        <v>5.0</v>
      </c>
      <c r="K578" s="7">
        <v>45443.0</v>
      </c>
      <c r="L578" s="8">
        <v>0.7664888425925925</v>
      </c>
      <c r="M578" s="9">
        <f>VLOOKUP(F578, Time_of_Day_encodings[], 2, FALSE)</f>
        <v>3</v>
      </c>
      <c r="N578" s="10" t="str">
        <f>VLOOKUP(D578,Money_encodings[],2,TRUE)</f>
        <v>Very Expensive</v>
      </c>
    </row>
    <row r="579">
      <c r="A579" s="11">
        <f t="shared" si="1"/>
        <v>578</v>
      </c>
      <c r="B579" s="12">
        <v>18.0</v>
      </c>
      <c r="C579" s="12" t="s">
        <v>14</v>
      </c>
      <c r="D579" s="12">
        <v>37.72</v>
      </c>
      <c r="E579" s="12" t="s">
        <v>15</v>
      </c>
      <c r="F579" s="12" t="s">
        <v>23</v>
      </c>
      <c r="G579" s="12" t="s">
        <v>17</v>
      </c>
      <c r="H579" s="12" t="s">
        <v>35</v>
      </c>
      <c r="I579" s="12">
        <v>5.0</v>
      </c>
      <c r="J579" s="12">
        <v>5.0</v>
      </c>
      <c r="K579" s="13">
        <v>45443.0</v>
      </c>
      <c r="L579" s="14">
        <v>0.7673989699074073</v>
      </c>
      <c r="M579" s="15">
        <f>VLOOKUP(F579, Time_of_Day_encodings[], 2, FALSE)</f>
        <v>3</v>
      </c>
      <c r="N579" s="16" t="str">
        <f>VLOOKUP(D579,Money_encodings[],2,TRUE)</f>
        <v>Very Expensive</v>
      </c>
    </row>
    <row r="580">
      <c r="A580" s="5">
        <f t="shared" si="1"/>
        <v>579</v>
      </c>
      <c r="B580" s="6">
        <v>20.0</v>
      </c>
      <c r="C580" s="6" t="s">
        <v>14</v>
      </c>
      <c r="D580" s="6">
        <v>37.72</v>
      </c>
      <c r="E580" s="6" t="s">
        <v>32</v>
      </c>
      <c r="F580" s="6" t="s">
        <v>23</v>
      </c>
      <c r="G580" s="6" t="s">
        <v>17</v>
      </c>
      <c r="H580" s="6" t="s">
        <v>35</v>
      </c>
      <c r="I580" s="6">
        <v>5.0</v>
      </c>
      <c r="J580" s="6">
        <v>5.0</v>
      </c>
      <c r="K580" s="7">
        <v>45443.0</v>
      </c>
      <c r="L580" s="8">
        <v>0.8379533101851852</v>
      </c>
      <c r="M580" s="9">
        <f>VLOOKUP(F580, Time_of_Day_encodings[], 2, FALSE)</f>
        <v>3</v>
      </c>
      <c r="N580" s="10" t="str">
        <f>VLOOKUP(D580,Money_encodings[],2,TRUE)</f>
        <v>Very Expensive</v>
      </c>
    </row>
    <row r="581">
      <c r="A581" s="11">
        <f t="shared" si="1"/>
        <v>580</v>
      </c>
      <c r="B581" s="12">
        <v>20.0</v>
      </c>
      <c r="C581" s="12" t="s">
        <v>14</v>
      </c>
      <c r="D581" s="12">
        <v>32.82</v>
      </c>
      <c r="E581" s="12" t="s">
        <v>22</v>
      </c>
      <c r="F581" s="12" t="s">
        <v>23</v>
      </c>
      <c r="G581" s="12" t="s">
        <v>17</v>
      </c>
      <c r="H581" s="12" t="s">
        <v>35</v>
      </c>
      <c r="I581" s="12">
        <v>5.0</v>
      </c>
      <c r="J581" s="12">
        <v>5.0</v>
      </c>
      <c r="K581" s="13">
        <v>45443.0</v>
      </c>
      <c r="L581" s="14">
        <v>0.8563241087962964</v>
      </c>
      <c r="M581" s="15">
        <f>VLOOKUP(F581, Time_of_Day_encodings[], 2, FALSE)</f>
        <v>3</v>
      </c>
      <c r="N581" s="16" t="str">
        <f>VLOOKUP(D581,Money_encodings[],2,TRUE)</f>
        <v>Expensive</v>
      </c>
    </row>
    <row r="582">
      <c r="A582" s="5">
        <f t="shared" si="1"/>
        <v>581</v>
      </c>
      <c r="B582" s="6">
        <v>20.0</v>
      </c>
      <c r="C582" s="6" t="s">
        <v>14</v>
      </c>
      <c r="D582" s="6">
        <v>37.72</v>
      </c>
      <c r="E582" s="6" t="s">
        <v>15</v>
      </c>
      <c r="F582" s="6" t="s">
        <v>23</v>
      </c>
      <c r="G582" s="6" t="s">
        <v>17</v>
      </c>
      <c r="H582" s="6" t="s">
        <v>35</v>
      </c>
      <c r="I582" s="6">
        <v>5.0</v>
      </c>
      <c r="J582" s="6">
        <v>5.0</v>
      </c>
      <c r="K582" s="7">
        <v>45443.0</v>
      </c>
      <c r="L582" s="8">
        <v>0.8573252662037038</v>
      </c>
      <c r="M582" s="9">
        <f>VLOOKUP(F582, Time_of_Day_encodings[], 2, FALSE)</f>
        <v>3</v>
      </c>
      <c r="N582" s="10" t="str">
        <f>VLOOKUP(D582,Money_encodings[],2,TRUE)</f>
        <v>Very Expensive</v>
      </c>
    </row>
    <row r="583">
      <c r="A583" s="11">
        <f t="shared" si="1"/>
        <v>582</v>
      </c>
      <c r="B583" s="12">
        <v>22.0</v>
      </c>
      <c r="C583" s="12" t="s">
        <v>14</v>
      </c>
      <c r="D583" s="12">
        <v>37.72</v>
      </c>
      <c r="E583" s="12" t="s">
        <v>32</v>
      </c>
      <c r="F583" s="12" t="s">
        <v>23</v>
      </c>
      <c r="G583" s="12" t="s">
        <v>17</v>
      </c>
      <c r="H583" s="12" t="s">
        <v>35</v>
      </c>
      <c r="I583" s="12">
        <v>5.0</v>
      </c>
      <c r="J583" s="12">
        <v>5.0</v>
      </c>
      <c r="K583" s="13">
        <v>45443.0</v>
      </c>
      <c r="L583" s="14">
        <v>0.9206836805555556</v>
      </c>
      <c r="M583" s="15">
        <f>VLOOKUP(F583, Time_of_Day_encodings[], 2, FALSE)</f>
        <v>3</v>
      </c>
      <c r="N583" s="16" t="str">
        <f>VLOOKUP(D583,Money_encodings[],2,TRUE)</f>
        <v>Very Expensive</v>
      </c>
    </row>
    <row r="584">
      <c r="A584" s="5">
        <f t="shared" si="1"/>
        <v>583</v>
      </c>
      <c r="B584" s="6">
        <v>22.0</v>
      </c>
      <c r="C584" s="6" t="s">
        <v>14</v>
      </c>
      <c r="D584" s="6">
        <v>32.82</v>
      </c>
      <c r="E584" s="6" t="s">
        <v>22</v>
      </c>
      <c r="F584" s="6" t="s">
        <v>23</v>
      </c>
      <c r="G584" s="6" t="s">
        <v>17</v>
      </c>
      <c r="H584" s="6" t="s">
        <v>35</v>
      </c>
      <c r="I584" s="6">
        <v>5.0</v>
      </c>
      <c r="J584" s="6">
        <v>5.0</v>
      </c>
      <c r="K584" s="7">
        <v>45443.0</v>
      </c>
      <c r="L584" s="8">
        <v>0.9214408564814816</v>
      </c>
      <c r="M584" s="9">
        <f>VLOOKUP(F584, Time_of_Day_encodings[], 2, FALSE)</f>
        <v>3</v>
      </c>
      <c r="N584" s="10" t="str">
        <f>VLOOKUP(D584,Money_encodings[],2,TRUE)</f>
        <v>Expensive</v>
      </c>
    </row>
    <row r="585">
      <c r="A585" s="11">
        <f t="shared" si="1"/>
        <v>584</v>
      </c>
      <c r="B585" s="12">
        <v>22.0</v>
      </c>
      <c r="C585" s="12" t="s">
        <v>14</v>
      </c>
      <c r="D585" s="12">
        <v>27.92</v>
      </c>
      <c r="E585" s="12" t="s">
        <v>27</v>
      </c>
      <c r="F585" s="12" t="s">
        <v>23</v>
      </c>
      <c r="G585" s="12" t="s">
        <v>17</v>
      </c>
      <c r="H585" s="12" t="s">
        <v>35</v>
      </c>
      <c r="I585" s="12">
        <v>5.0</v>
      </c>
      <c r="J585" s="12">
        <v>5.0</v>
      </c>
      <c r="K585" s="13">
        <v>45443.0</v>
      </c>
      <c r="L585" s="14">
        <v>0.9221686111111111</v>
      </c>
      <c r="M585" s="15">
        <f>VLOOKUP(F585, Time_of_Day_encodings[], 2, FALSE)</f>
        <v>3</v>
      </c>
      <c r="N585" s="16" t="str">
        <f>VLOOKUP(D585,Money_encodings[],2,TRUE)</f>
        <v>Fair</v>
      </c>
    </row>
    <row r="586">
      <c r="A586" s="5">
        <f t="shared" si="1"/>
        <v>585</v>
      </c>
      <c r="B586" s="6">
        <v>8.0</v>
      </c>
      <c r="C586" s="6" t="s">
        <v>14</v>
      </c>
      <c r="D586" s="6">
        <v>27.92</v>
      </c>
      <c r="E586" s="6" t="s">
        <v>27</v>
      </c>
      <c r="F586" s="6" t="s">
        <v>16</v>
      </c>
      <c r="G586" s="6" t="s">
        <v>25</v>
      </c>
      <c r="H586" s="6" t="s">
        <v>36</v>
      </c>
      <c r="I586" s="6">
        <v>6.0</v>
      </c>
      <c r="J586" s="6">
        <v>6.0</v>
      </c>
      <c r="K586" s="7">
        <v>45444.0</v>
      </c>
      <c r="L586" s="8">
        <v>0.3521035300925926</v>
      </c>
      <c r="M586" s="9">
        <f>VLOOKUP(F586, Time_of_Day_encodings[], 2, FALSE)</f>
        <v>1</v>
      </c>
      <c r="N586" s="10" t="str">
        <f>VLOOKUP(D586,Money_encodings[],2,TRUE)</f>
        <v>Fair</v>
      </c>
    </row>
    <row r="587">
      <c r="A587" s="11">
        <f t="shared" si="1"/>
        <v>586</v>
      </c>
      <c r="B587" s="12">
        <v>9.0</v>
      </c>
      <c r="C587" s="12" t="s">
        <v>14</v>
      </c>
      <c r="D587" s="12">
        <v>37.72</v>
      </c>
      <c r="E587" s="12" t="s">
        <v>15</v>
      </c>
      <c r="F587" s="12" t="s">
        <v>16</v>
      </c>
      <c r="G587" s="12" t="s">
        <v>25</v>
      </c>
      <c r="H587" s="12" t="s">
        <v>36</v>
      </c>
      <c r="I587" s="12">
        <v>6.0</v>
      </c>
      <c r="J587" s="12">
        <v>6.0</v>
      </c>
      <c r="K587" s="13">
        <v>45444.0</v>
      </c>
      <c r="L587" s="14">
        <v>0.4086197916666667</v>
      </c>
      <c r="M587" s="15">
        <f>VLOOKUP(F587, Time_of_Day_encodings[], 2, FALSE)</f>
        <v>1</v>
      </c>
      <c r="N587" s="16" t="str">
        <f>VLOOKUP(D587,Money_encodings[],2,TRUE)</f>
        <v>Very Expensive</v>
      </c>
    </row>
    <row r="588">
      <c r="A588" s="5">
        <f t="shared" si="1"/>
        <v>587</v>
      </c>
      <c r="B588" s="6">
        <v>11.0</v>
      </c>
      <c r="C588" s="6" t="s">
        <v>14</v>
      </c>
      <c r="D588" s="6">
        <v>37.72</v>
      </c>
      <c r="E588" s="6" t="s">
        <v>15</v>
      </c>
      <c r="F588" s="6" t="s">
        <v>16</v>
      </c>
      <c r="G588" s="6" t="s">
        <v>25</v>
      </c>
      <c r="H588" s="6" t="s">
        <v>36</v>
      </c>
      <c r="I588" s="6">
        <v>6.0</v>
      </c>
      <c r="J588" s="6">
        <v>6.0</v>
      </c>
      <c r="K588" s="7">
        <v>45444.0</v>
      </c>
      <c r="L588" s="8">
        <v>0.48483068287037034</v>
      </c>
      <c r="M588" s="9">
        <f>VLOOKUP(F588, Time_of_Day_encodings[], 2, FALSE)</f>
        <v>1</v>
      </c>
      <c r="N588" s="10" t="str">
        <f>VLOOKUP(D588,Money_encodings[],2,TRUE)</f>
        <v>Very Expensive</v>
      </c>
    </row>
    <row r="589">
      <c r="A589" s="11">
        <f t="shared" si="1"/>
        <v>588</v>
      </c>
      <c r="B589" s="12">
        <v>14.0</v>
      </c>
      <c r="C589" s="12" t="s">
        <v>14</v>
      </c>
      <c r="D589" s="12">
        <v>32.82</v>
      </c>
      <c r="E589" s="12" t="s">
        <v>22</v>
      </c>
      <c r="F589" s="12" t="s">
        <v>20</v>
      </c>
      <c r="G589" s="12" t="s">
        <v>25</v>
      </c>
      <c r="H589" s="12" t="s">
        <v>36</v>
      </c>
      <c r="I589" s="12">
        <v>6.0</v>
      </c>
      <c r="J589" s="12">
        <v>6.0</v>
      </c>
      <c r="K589" s="13">
        <v>45444.0</v>
      </c>
      <c r="L589" s="14">
        <v>0.6033997569444445</v>
      </c>
      <c r="M589" s="15">
        <f>VLOOKUP(F589, Time_of_Day_encodings[], 2, FALSE)</f>
        <v>2</v>
      </c>
      <c r="N589" s="16" t="str">
        <f>VLOOKUP(D589,Money_encodings[],2,TRUE)</f>
        <v>Expensive</v>
      </c>
    </row>
    <row r="590">
      <c r="A590" s="5">
        <f t="shared" si="1"/>
        <v>589</v>
      </c>
      <c r="B590" s="6">
        <v>18.0</v>
      </c>
      <c r="C590" s="6" t="s">
        <v>14</v>
      </c>
      <c r="D590" s="6">
        <v>32.82</v>
      </c>
      <c r="E590" s="6" t="s">
        <v>22</v>
      </c>
      <c r="F590" s="6" t="s">
        <v>23</v>
      </c>
      <c r="G590" s="6" t="s">
        <v>25</v>
      </c>
      <c r="H590" s="6" t="s">
        <v>36</v>
      </c>
      <c r="I590" s="6">
        <v>6.0</v>
      </c>
      <c r="J590" s="6">
        <v>6.0</v>
      </c>
      <c r="K590" s="7">
        <v>45444.0</v>
      </c>
      <c r="L590" s="8">
        <v>0.7640368055555555</v>
      </c>
      <c r="M590" s="9">
        <f>VLOOKUP(F590, Time_of_Day_encodings[], 2, FALSE)</f>
        <v>3</v>
      </c>
      <c r="N590" s="10" t="str">
        <f>VLOOKUP(D590,Money_encodings[],2,TRUE)</f>
        <v>Expensive</v>
      </c>
    </row>
    <row r="591">
      <c r="A591" s="11">
        <f t="shared" si="1"/>
        <v>590</v>
      </c>
      <c r="B591" s="12">
        <v>18.0</v>
      </c>
      <c r="C591" s="12" t="s">
        <v>14</v>
      </c>
      <c r="D591" s="12">
        <v>32.82</v>
      </c>
      <c r="E591" s="12" t="s">
        <v>22</v>
      </c>
      <c r="F591" s="12" t="s">
        <v>23</v>
      </c>
      <c r="G591" s="12" t="s">
        <v>25</v>
      </c>
      <c r="H591" s="12" t="s">
        <v>36</v>
      </c>
      <c r="I591" s="12">
        <v>6.0</v>
      </c>
      <c r="J591" s="12">
        <v>6.0</v>
      </c>
      <c r="K591" s="13">
        <v>45444.0</v>
      </c>
      <c r="L591" s="14">
        <v>0.7647611458333333</v>
      </c>
      <c r="M591" s="15">
        <f>VLOOKUP(F591, Time_of_Day_encodings[], 2, FALSE)</f>
        <v>3</v>
      </c>
      <c r="N591" s="16" t="str">
        <f>VLOOKUP(D591,Money_encodings[],2,TRUE)</f>
        <v>Expensive</v>
      </c>
    </row>
    <row r="592">
      <c r="A592" s="5">
        <f t="shared" si="1"/>
        <v>591</v>
      </c>
      <c r="B592" s="6">
        <v>20.0</v>
      </c>
      <c r="C592" s="6" t="s">
        <v>14</v>
      </c>
      <c r="D592" s="6">
        <v>37.72</v>
      </c>
      <c r="E592" s="6" t="s">
        <v>32</v>
      </c>
      <c r="F592" s="6" t="s">
        <v>23</v>
      </c>
      <c r="G592" s="6" t="s">
        <v>25</v>
      </c>
      <c r="H592" s="6" t="s">
        <v>36</v>
      </c>
      <c r="I592" s="6">
        <v>6.0</v>
      </c>
      <c r="J592" s="6">
        <v>6.0</v>
      </c>
      <c r="K592" s="7">
        <v>45444.0</v>
      </c>
      <c r="L592" s="8">
        <v>0.8681769444444444</v>
      </c>
      <c r="M592" s="9">
        <f>VLOOKUP(F592, Time_of_Day_encodings[], 2, FALSE)</f>
        <v>3</v>
      </c>
      <c r="N592" s="10" t="str">
        <f>VLOOKUP(D592,Money_encodings[],2,TRUE)</f>
        <v>Very Expensive</v>
      </c>
    </row>
    <row r="593">
      <c r="A593" s="11">
        <f t="shared" si="1"/>
        <v>592</v>
      </c>
      <c r="B593" s="12">
        <v>20.0</v>
      </c>
      <c r="C593" s="12" t="s">
        <v>14</v>
      </c>
      <c r="D593" s="12">
        <v>37.72</v>
      </c>
      <c r="E593" s="12" t="s">
        <v>32</v>
      </c>
      <c r="F593" s="12" t="s">
        <v>23</v>
      </c>
      <c r="G593" s="12" t="s">
        <v>25</v>
      </c>
      <c r="H593" s="12" t="s">
        <v>36</v>
      </c>
      <c r="I593" s="12">
        <v>6.0</v>
      </c>
      <c r="J593" s="12">
        <v>6.0</v>
      </c>
      <c r="K593" s="13">
        <v>45444.0</v>
      </c>
      <c r="L593" s="14">
        <v>0.8689070023148149</v>
      </c>
      <c r="M593" s="15">
        <f>VLOOKUP(F593, Time_of_Day_encodings[], 2, FALSE)</f>
        <v>3</v>
      </c>
      <c r="N593" s="16" t="str">
        <f>VLOOKUP(D593,Money_encodings[],2,TRUE)</f>
        <v>Very Expensive</v>
      </c>
    </row>
    <row r="594">
      <c r="A594" s="5">
        <f t="shared" si="1"/>
        <v>593</v>
      </c>
      <c r="B594" s="6">
        <v>20.0</v>
      </c>
      <c r="C594" s="6" t="s">
        <v>14</v>
      </c>
      <c r="D594" s="6">
        <v>37.72</v>
      </c>
      <c r="E594" s="6" t="s">
        <v>24</v>
      </c>
      <c r="F594" s="6" t="s">
        <v>23</v>
      </c>
      <c r="G594" s="6" t="s">
        <v>25</v>
      </c>
      <c r="H594" s="6" t="s">
        <v>36</v>
      </c>
      <c r="I594" s="6">
        <v>6.0</v>
      </c>
      <c r="J594" s="6">
        <v>6.0</v>
      </c>
      <c r="K594" s="7">
        <v>45444.0</v>
      </c>
      <c r="L594" s="8">
        <v>0.8744176967592593</v>
      </c>
      <c r="M594" s="9">
        <f>VLOOKUP(F594, Time_of_Day_encodings[], 2, FALSE)</f>
        <v>3</v>
      </c>
      <c r="N594" s="10" t="str">
        <f>VLOOKUP(D594,Money_encodings[],2,TRUE)</f>
        <v>Very Expensive</v>
      </c>
    </row>
    <row r="595">
      <c r="A595" s="11">
        <f t="shared" si="1"/>
        <v>594</v>
      </c>
      <c r="B595" s="12">
        <v>21.0</v>
      </c>
      <c r="C595" s="12" t="s">
        <v>14</v>
      </c>
      <c r="D595" s="12">
        <v>32.82</v>
      </c>
      <c r="E595" s="12" t="s">
        <v>22</v>
      </c>
      <c r="F595" s="12" t="s">
        <v>23</v>
      </c>
      <c r="G595" s="12" t="s">
        <v>25</v>
      </c>
      <c r="H595" s="12" t="s">
        <v>36</v>
      </c>
      <c r="I595" s="12">
        <v>6.0</v>
      </c>
      <c r="J595" s="12">
        <v>6.0</v>
      </c>
      <c r="K595" s="13">
        <v>45444.0</v>
      </c>
      <c r="L595" s="14">
        <v>0.9104742013888889</v>
      </c>
      <c r="M595" s="15">
        <f>VLOOKUP(F595, Time_of_Day_encodings[], 2, FALSE)</f>
        <v>3</v>
      </c>
      <c r="N595" s="16" t="str">
        <f>VLOOKUP(D595,Money_encodings[],2,TRUE)</f>
        <v>Expensive</v>
      </c>
    </row>
    <row r="596">
      <c r="A596" s="5">
        <f t="shared" si="1"/>
        <v>595</v>
      </c>
      <c r="B596" s="6">
        <v>20.0</v>
      </c>
      <c r="C596" s="6" t="s">
        <v>14</v>
      </c>
      <c r="D596" s="6">
        <v>37.72</v>
      </c>
      <c r="E596" s="6" t="s">
        <v>15</v>
      </c>
      <c r="F596" s="6" t="s">
        <v>23</v>
      </c>
      <c r="G596" s="6" t="s">
        <v>26</v>
      </c>
      <c r="H596" s="6" t="s">
        <v>36</v>
      </c>
      <c r="I596" s="6">
        <v>7.0</v>
      </c>
      <c r="J596" s="6">
        <v>6.0</v>
      </c>
      <c r="K596" s="7">
        <v>45445.0</v>
      </c>
      <c r="L596" s="8">
        <v>0.8357152662037037</v>
      </c>
      <c r="M596" s="9">
        <f>VLOOKUP(F596, Time_of_Day_encodings[], 2, FALSE)</f>
        <v>3</v>
      </c>
      <c r="N596" s="10" t="str">
        <f>VLOOKUP(D596,Money_encodings[],2,TRUE)</f>
        <v>Very Expensive</v>
      </c>
    </row>
    <row r="597">
      <c r="A597" s="11">
        <f t="shared" si="1"/>
        <v>596</v>
      </c>
      <c r="B597" s="12">
        <v>20.0</v>
      </c>
      <c r="C597" s="12" t="s">
        <v>14</v>
      </c>
      <c r="D597" s="12">
        <v>32.82</v>
      </c>
      <c r="E597" s="12" t="s">
        <v>22</v>
      </c>
      <c r="F597" s="12" t="s">
        <v>23</v>
      </c>
      <c r="G597" s="12" t="s">
        <v>26</v>
      </c>
      <c r="H597" s="12" t="s">
        <v>36</v>
      </c>
      <c r="I597" s="12">
        <v>7.0</v>
      </c>
      <c r="J597" s="12">
        <v>6.0</v>
      </c>
      <c r="K597" s="13">
        <v>45445.0</v>
      </c>
      <c r="L597" s="14">
        <v>0.8500283449074073</v>
      </c>
      <c r="M597" s="15">
        <f>VLOOKUP(F597, Time_of_Day_encodings[], 2, FALSE)</f>
        <v>3</v>
      </c>
      <c r="N597" s="16" t="str">
        <f>VLOOKUP(D597,Money_encodings[],2,TRUE)</f>
        <v>Expensive</v>
      </c>
    </row>
    <row r="598">
      <c r="A598" s="5">
        <f t="shared" si="1"/>
        <v>597</v>
      </c>
      <c r="B598" s="6">
        <v>20.0</v>
      </c>
      <c r="C598" s="6" t="s">
        <v>14</v>
      </c>
      <c r="D598" s="6">
        <v>37.72</v>
      </c>
      <c r="E598" s="6" t="s">
        <v>32</v>
      </c>
      <c r="F598" s="6" t="s">
        <v>23</v>
      </c>
      <c r="G598" s="6" t="s">
        <v>26</v>
      </c>
      <c r="H598" s="6" t="s">
        <v>36</v>
      </c>
      <c r="I598" s="6">
        <v>7.0</v>
      </c>
      <c r="J598" s="6">
        <v>6.0</v>
      </c>
      <c r="K598" s="7">
        <v>45445.0</v>
      </c>
      <c r="L598" s="8">
        <v>0.8507782175925925</v>
      </c>
      <c r="M598" s="9">
        <f>VLOOKUP(F598, Time_of_Day_encodings[], 2, FALSE)</f>
        <v>3</v>
      </c>
      <c r="N598" s="10" t="str">
        <f>VLOOKUP(D598,Money_encodings[],2,TRUE)</f>
        <v>Very Expensive</v>
      </c>
    </row>
    <row r="599">
      <c r="A599" s="11">
        <f t="shared" si="1"/>
        <v>598</v>
      </c>
      <c r="B599" s="12">
        <v>21.0</v>
      </c>
      <c r="C599" s="12" t="s">
        <v>14</v>
      </c>
      <c r="D599" s="12">
        <v>32.82</v>
      </c>
      <c r="E599" s="12" t="s">
        <v>22</v>
      </c>
      <c r="F599" s="12" t="s">
        <v>23</v>
      </c>
      <c r="G599" s="12" t="s">
        <v>26</v>
      </c>
      <c r="H599" s="12" t="s">
        <v>36</v>
      </c>
      <c r="I599" s="12">
        <v>7.0</v>
      </c>
      <c r="J599" s="12">
        <v>6.0</v>
      </c>
      <c r="K599" s="13">
        <v>45445.0</v>
      </c>
      <c r="L599" s="14">
        <v>0.880098738425926</v>
      </c>
      <c r="M599" s="15">
        <f>VLOOKUP(F599, Time_of_Day_encodings[], 2, FALSE)</f>
        <v>3</v>
      </c>
      <c r="N599" s="16" t="str">
        <f>VLOOKUP(D599,Money_encodings[],2,TRUE)</f>
        <v>Expensive</v>
      </c>
    </row>
    <row r="600">
      <c r="A600" s="5">
        <f t="shared" si="1"/>
        <v>599</v>
      </c>
      <c r="B600" s="6">
        <v>21.0</v>
      </c>
      <c r="C600" s="6" t="s">
        <v>14</v>
      </c>
      <c r="D600" s="6">
        <v>37.72</v>
      </c>
      <c r="E600" s="6" t="s">
        <v>15</v>
      </c>
      <c r="F600" s="6" t="s">
        <v>23</v>
      </c>
      <c r="G600" s="6" t="s">
        <v>26</v>
      </c>
      <c r="H600" s="6" t="s">
        <v>36</v>
      </c>
      <c r="I600" s="6">
        <v>7.0</v>
      </c>
      <c r="J600" s="6">
        <v>6.0</v>
      </c>
      <c r="K600" s="7">
        <v>45445.0</v>
      </c>
      <c r="L600" s="8">
        <v>0.895977199074074</v>
      </c>
      <c r="M600" s="9">
        <f>VLOOKUP(F600, Time_of_Day_encodings[], 2, FALSE)</f>
        <v>3</v>
      </c>
      <c r="N600" s="10" t="str">
        <f>VLOOKUP(D600,Money_encodings[],2,TRUE)</f>
        <v>Very Expensive</v>
      </c>
    </row>
    <row r="601">
      <c r="A601" s="11">
        <f t="shared" si="1"/>
        <v>600</v>
      </c>
      <c r="B601" s="12">
        <v>10.0</v>
      </c>
      <c r="C601" s="12" t="s">
        <v>14</v>
      </c>
      <c r="D601" s="12">
        <v>37.72</v>
      </c>
      <c r="E601" s="12" t="s">
        <v>15</v>
      </c>
      <c r="F601" s="12" t="s">
        <v>16</v>
      </c>
      <c r="G601" s="12" t="s">
        <v>28</v>
      </c>
      <c r="H601" s="12" t="s">
        <v>36</v>
      </c>
      <c r="I601" s="12">
        <v>1.0</v>
      </c>
      <c r="J601" s="12">
        <v>6.0</v>
      </c>
      <c r="K601" s="13">
        <v>45446.0</v>
      </c>
      <c r="L601" s="14">
        <v>0.4250479282407408</v>
      </c>
      <c r="M601" s="15">
        <f>VLOOKUP(F601, Time_of_Day_encodings[], 2, FALSE)</f>
        <v>1</v>
      </c>
      <c r="N601" s="16" t="str">
        <f>VLOOKUP(D601,Money_encodings[],2,TRUE)</f>
        <v>Very Expensive</v>
      </c>
    </row>
    <row r="602">
      <c r="A602" s="5">
        <f t="shared" si="1"/>
        <v>601</v>
      </c>
      <c r="B602" s="6">
        <v>10.0</v>
      </c>
      <c r="C602" s="6" t="s">
        <v>14</v>
      </c>
      <c r="D602" s="6">
        <v>37.72</v>
      </c>
      <c r="E602" s="6" t="s">
        <v>15</v>
      </c>
      <c r="F602" s="6" t="s">
        <v>16</v>
      </c>
      <c r="G602" s="6" t="s">
        <v>28</v>
      </c>
      <c r="H602" s="6" t="s">
        <v>36</v>
      </c>
      <c r="I602" s="6">
        <v>1.0</v>
      </c>
      <c r="J602" s="6">
        <v>6.0</v>
      </c>
      <c r="K602" s="7">
        <v>45446.0</v>
      </c>
      <c r="L602" s="8">
        <v>0.4359930208333333</v>
      </c>
      <c r="M602" s="9">
        <f>VLOOKUP(F602, Time_of_Day_encodings[], 2, FALSE)</f>
        <v>1</v>
      </c>
      <c r="N602" s="10" t="str">
        <f>VLOOKUP(D602,Money_encodings[],2,TRUE)</f>
        <v>Very Expensive</v>
      </c>
    </row>
    <row r="603">
      <c r="A603" s="11">
        <f t="shared" si="1"/>
        <v>602</v>
      </c>
      <c r="B603" s="12">
        <v>14.0</v>
      </c>
      <c r="C603" s="12" t="s">
        <v>14</v>
      </c>
      <c r="D603" s="12">
        <v>37.72</v>
      </c>
      <c r="E603" s="12" t="s">
        <v>32</v>
      </c>
      <c r="F603" s="12" t="s">
        <v>20</v>
      </c>
      <c r="G603" s="12" t="s">
        <v>28</v>
      </c>
      <c r="H603" s="12" t="s">
        <v>36</v>
      </c>
      <c r="I603" s="12">
        <v>1.0</v>
      </c>
      <c r="J603" s="12">
        <v>6.0</v>
      </c>
      <c r="K603" s="13">
        <v>45446.0</v>
      </c>
      <c r="L603" s="14">
        <v>0.6053511342592593</v>
      </c>
      <c r="M603" s="15">
        <f>VLOOKUP(F603, Time_of_Day_encodings[], 2, FALSE)</f>
        <v>2</v>
      </c>
      <c r="N603" s="16" t="str">
        <f>VLOOKUP(D603,Money_encodings[],2,TRUE)</f>
        <v>Very Expensive</v>
      </c>
    </row>
    <row r="604">
      <c r="A604" s="5">
        <f t="shared" si="1"/>
        <v>603</v>
      </c>
      <c r="B604" s="6">
        <v>14.0</v>
      </c>
      <c r="C604" s="6" t="s">
        <v>14</v>
      </c>
      <c r="D604" s="6">
        <v>32.82</v>
      </c>
      <c r="E604" s="6" t="s">
        <v>22</v>
      </c>
      <c r="F604" s="6" t="s">
        <v>20</v>
      </c>
      <c r="G604" s="6" t="s">
        <v>28</v>
      </c>
      <c r="H604" s="6" t="s">
        <v>36</v>
      </c>
      <c r="I604" s="6">
        <v>1.0</v>
      </c>
      <c r="J604" s="6">
        <v>6.0</v>
      </c>
      <c r="K604" s="7">
        <v>45446.0</v>
      </c>
      <c r="L604" s="8">
        <v>0.6062610185185184</v>
      </c>
      <c r="M604" s="9">
        <f>VLOOKUP(F604, Time_of_Day_encodings[], 2, FALSE)</f>
        <v>2</v>
      </c>
      <c r="N604" s="10" t="str">
        <f>VLOOKUP(D604,Money_encodings[],2,TRUE)</f>
        <v>Expensive</v>
      </c>
    </row>
    <row r="605">
      <c r="A605" s="11">
        <f t="shared" si="1"/>
        <v>604</v>
      </c>
      <c r="B605" s="12">
        <v>14.0</v>
      </c>
      <c r="C605" s="12" t="s">
        <v>14</v>
      </c>
      <c r="D605" s="12">
        <v>37.72</v>
      </c>
      <c r="E605" s="12" t="s">
        <v>15</v>
      </c>
      <c r="F605" s="12" t="s">
        <v>20</v>
      </c>
      <c r="G605" s="12" t="s">
        <v>28</v>
      </c>
      <c r="H605" s="12" t="s">
        <v>36</v>
      </c>
      <c r="I605" s="12">
        <v>1.0</v>
      </c>
      <c r="J605" s="12">
        <v>6.0</v>
      </c>
      <c r="K605" s="13">
        <v>45446.0</v>
      </c>
      <c r="L605" s="14">
        <v>0.6070245601851851</v>
      </c>
      <c r="M605" s="15">
        <f>VLOOKUP(F605, Time_of_Day_encodings[], 2, FALSE)</f>
        <v>2</v>
      </c>
      <c r="N605" s="16" t="str">
        <f>VLOOKUP(D605,Money_encodings[],2,TRUE)</f>
        <v>Very Expensive</v>
      </c>
    </row>
    <row r="606">
      <c r="A606" s="5">
        <f t="shared" si="1"/>
        <v>605</v>
      </c>
      <c r="B606" s="6">
        <v>9.0</v>
      </c>
      <c r="C606" s="6" t="s">
        <v>14</v>
      </c>
      <c r="D606" s="6">
        <v>27.92</v>
      </c>
      <c r="E606" s="6" t="s">
        <v>27</v>
      </c>
      <c r="F606" s="6" t="s">
        <v>16</v>
      </c>
      <c r="G606" s="6" t="s">
        <v>30</v>
      </c>
      <c r="H606" s="6" t="s">
        <v>36</v>
      </c>
      <c r="I606" s="6">
        <v>2.0</v>
      </c>
      <c r="J606" s="6">
        <v>6.0</v>
      </c>
      <c r="K606" s="7">
        <v>45447.0</v>
      </c>
      <c r="L606" s="8">
        <v>0.39146872685185186</v>
      </c>
      <c r="M606" s="9">
        <f>VLOOKUP(F606, Time_of_Day_encodings[], 2, FALSE)</f>
        <v>1</v>
      </c>
      <c r="N606" s="10" t="str">
        <f>VLOOKUP(D606,Money_encodings[],2,TRUE)</f>
        <v>Fair</v>
      </c>
    </row>
    <row r="607">
      <c r="A607" s="11">
        <f t="shared" si="1"/>
        <v>606</v>
      </c>
      <c r="B607" s="12">
        <v>10.0</v>
      </c>
      <c r="C607" s="12" t="s">
        <v>14</v>
      </c>
      <c r="D607" s="12">
        <v>32.82</v>
      </c>
      <c r="E607" s="12" t="s">
        <v>22</v>
      </c>
      <c r="F607" s="12" t="s">
        <v>16</v>
      </c>
      <c r="G607" s="12" t="s">
        <v>30</v>
      </c>
      <c r="H607" s="12" t="s">
        <v>36</v>
      </c>
      <c r="I607" s="12">
        <v>2.0</v>
      </c>
      <c r="J607" s="12">
        <v>6.0</v>
      </c>
      <c r="K607" s="13">
        <v>45447.0</v>
      </c>
      <c r="L607" s="14">
        <v>0.43557841435185185</v>
      </c>
      <c r="M607" s="15">
        <f>VLOOKUP(F607, Time_of_Day_encodings[], 2, FALSE)</f>
        <v>1</v>
      </c>
      <c r="N607" s="16" t="str">
        <f>VLOOKUP(D607,Money_encodings[],2,TRUE)</f>
        <v>Expensive</v>
      </c>
    </row>
    <row r="608">
      <c r="A608" s="5">
        <f t="shared" si="1"/>
        <v>607</v>
      </c>
      <c r="B608" s="6">
        <v>12.0</v>
      </c>
      <c r="C608" s="6" t="s">
        <v>14</v>
      </c>
      <c r="D608" s="6">
        <v>37.72</v>
      </c>
      <c r="E608" s="6" t="s">
        <v>15</v>
      </c>
      <c r="F608" s="6" t="s">
        <v>20</v>
      </c>
      <c r="G608" s="6" t="s">
        <v>30</v>
      </c>
      <c r="H608" s="6" t="s">
        <v>36</v>
      </c>
      <c r="I608" s="6">
        <v>2.0</v>
      </c>
      <c r="J608" s="6">
        <v>6.0</v>
      </c>
      <c r="K608" s="7">
        <v>45447.0</v>
      </c>
      <c r="L608" s="8">
        <v>0.5015070949074074</v>
      </c>
      <c r="M608" s="9">
        <f>VLOOKUP(F608, Time_of_Day_encodings[], 2, FALSE)</f>
        <v>2</v>
      </c>
      <c r="N608" s="10" t="str">
        <f>VLOOKUP(D608,Money_encodings[],2,TRUE)</f>
        <v>Very Expensive</v>
      </c>
    </row>
    <row r="609">
      <c r="A609" s="11">
        <f t="shared" si="1"/>
        <v>608</v>
      </c>
      <c r="B609" s="12">
        <v>12.0</v>
      </c>
      <c r="C609" s="12" t="s">
        <v>14</v>
      </c>
      <c r="D609" s="12">
        <v>37.72</v>
      </c>
      <c r="E609" s="12" t="s">
        <v>19</v>
      </c>
      <c r="F609" s="12" t="s">
        <v>20</v>
      </c>
      <c r="G609" s="12" t="s">
        <v>30</v>
      </c>
      <c r="H609" s="12" t="s">
        <v>36</v>
      </c>
      <c r="I609" s="12">
        <v>2.0</v>
      </c>
      <c r="J609" s="12">
        <v>6.0</v>
      </c>
      <c r="K609" s="13">
        <v>45447.0</v>
      </c>
      <c r="L609" s="14">
        <v>0.5038100231481482</v>
      </c>
      <c r="M609" s="15">
        <f>VLOOKUP(F609, Time_of_Day_encodings[], 2, FALSE)</f>
        <v>2</v>
      </c>
      <c r="N609" s="16" t="str">
        <f>VLOOKUP(D609,Money_encodings[],2,TRUE)</f>
        <v>Very Expensive</v>
      </c>
    </row>
    <row r="610">
      <c r="A610" s="5">
        <f t="shared" si="1"/>
        <v>609</v>
      </c>
      <c r="B610" s="6">
        <v>15.0</v>
      </c>
      <c r="C610" s="6" t="s">
        <v>14</v>
      </c>
      <c r="D610" s="6">
        <v>37.72</v>
      </c>
      <c r="E610" s="6" t="s">
        <v>15</v>
      </c>
      <c r="F610" s="6" t="s">
        <v>20</v>
      </c>
      <c r="G610" s="6" t="s">
        <v>30</v>
      </c>
      <c r="H610" s="6" t="s">
        <v>36</v>
      </c>
      <c r="I610" s="6">
        <v>2.0</v>
      </c>
      <c r="J610" s="6">
        <v>6.0</v>
      </c>
      <c r="K610" s="7">
        <v>45447.0</v>
      </c>
      <c r="L610" s="8">
        <v>0.6462089699074074</v>
      </c>
      <c r="M610" s="9">
        <f>VLOOKUP(F610, Time_of_Day_encodings[], 2, FALSE)</f>
        <v>2</v>
      </c>
      <c r="N610" s="10" t="str">
        <f>VLOOKUP(D610,Money_encodings[],2,TRUE)</f>
        <v>Very Expensive</v>
      </c>
    </row>
    <row r="611">
      <c r="A611" s="11">
        <f t="shared" si="1"/>
        <v>610</v>
      </c>
      <c r="B611" s="12">
        <v>17.0</v>
      </c>
      <c r="C611" s="12" t="s">
        <v>14</v>
      </c>
      <c r="D611" s="12">
        <v>27.92</v>
      </c>
      <c r="E611" s="12" t="s">
        <v>27</v>
      </c>
      <c r="F611" s="12" t="s">
        <v>23</v>
      </c>
      <c r="G611" s="12" t="s">
        <v>30</v>
      </c>
      <c r="H611" s="12" t="s">
        <v>36</v>
      </c>
      <c r="I611" s="12">
        <v>2.0</v>
      </c>
      <c r="J611" s="12">
        <v>6.0</v>
      </c>
      <c r="K611" s="13">
        <v>45447.0</v>
      </c>
      <c r="L611" s="14">
        <v>0.7407020949074075</v>
      </c>
      <c r="M611" s="15">
        <f>VLOOKUP(F611, Time_of_Day_encodings[], 2, FALSE)</f>
        <v>3</v>
      </c>
      <c r="N611" s="16" t="str">
        <f>VLOOKUP(D611,Money_encodings[],2,TRUE)</f>
        <v>Fair</v>
      </c>
    </row>
    <row r="612">
      <c r="A612" s="5">
        <f t="shared" si="1"/>
        <v>611</v>
      </c>
      <c r="B612" s="6">
        <v>17.0</v>
      </c>
      <c r="C612" s="6" t="s">
        <v>14</v>
      </c>
      <c r="D612" s="6">
        <v>37.72</v>
      </c>
      <c r="E612" s="6" t="s">
        <v>32</v>
      </c>
      <c r="F612" s="6" t="s">
        <v>23</v>
      </c>
      <c r="G612" s="6" t="s">
        <v>30</v>
      </c>
      <c r="H612" s="6" t="s">
        <v>36</v>
      </c>
      <c r="I612" s="6">
        <v>2.0</v>
      </c>
      <c r="J612" s="6">
        <v>6.0</v>
      </c>
      <c r="K612" s="7">
        <v>45447.0</v>
      </c>
      <c r="L612" s="8">
        <v>0.7413060995370371</v>
      </c>
      <c r="M612" s="9">
        <f>VLOOKUP(F612, Time_of_Day_encodings[], 2, FALSE)</f>
        <v>3</v>
      </c>
      <c r="N612" s="10" t="str">
        <f>VLOOKUP(D612,Money_encodings[],2,TRUE)</f>
        <v>Very Expensive</v>
      </c>
    </row>
    <row r="613">
      <c r="A613" s="11">
        <f t="shared" si="1"/>
        <v>612</v>
      </c>
      <c r="B613" s="12">
        <v>20.0</v>
      </c>
      <c r="C613" s="12" t="s">
        <v>14</v>
      </c>
      <c r="D613" s="12">
        <v>37.72</v>
      </c>
      <c r="E613" s="12" t="s">
        <v>19</v>
      </c>
      <c r="F613" s="12" t="s">
        <v>23</v>
      </c>
      <c r="G613" s="12" t="s">
        <v>30</v>
      </c>
      <c r="H613" s="12" t="s">
        <v>36</v>
      </c>
      <c r="I613" s="12">
        <v>2.0</v>
      </c>
      <c r="J613" s="12">
        <v>6.0</v>
      </c>
      <c r="K613" s="13">
        <v>45447.0</v>
      </c>
      <c r="L613" s="14">
        <v>0.8423750462962962</v>
      </c>
      <c r="M613" s="15">
        <f>VLOOKUP(F613, Time_of_Day_encodings[], 2, FALSE)</f>
        <v>3</v>
      </c>
      <c r="N613" s="16" t="str">
        <f>VLOOKUP(D613,Money_encodings[],2,TRUE)</f>
        <v>Very Expensive</v>
      </c>
    </row>
    <row r="614">
      <c r="A614" s="5">
        <f t="shared" si="1"/>
        <v>613</v>
      </c>
      <c r="B614" s="6">
        <v>20.0</v>
      </c>
      <c r="C614" s="6" t="s">
        <v>14</v>
      </c>
      <c r="D614" s="6">
        <v>37.72</v>
      </c>
      <c r="E614" s="6" t="s">
        <v>32</v>
      </c>
      <c r="F614" s="6" t="s">
        <v>23</v>
      </c>
      <c r="G614" s="6" t="s">
        <v>30</v>
      </c>
      <c r="H614" s="6" t="s">
        <v>36</v>
      </c>
      <c r="I614" s="6">
        <v>2.0</v>
      </c>
      <c r="J614" s="6">
        <v>6.0</v>
      </c>
      <c r="K614" s="7">
        <v>45447.0</v>
      </c>
      <c r="L614" s="8">
        <v>0.8684478703703703</v>
      </c>
      <c r="M614" s="9">
        <f>VLOOKUP(F614, Time_of_Day_encodings[], 2, FALSE)</f>
        <v>3</v>
      </c>
      <c r="N614" s="10" t="str">
        <f>VLOOKUP(D614,Money_encodings[],2,TRUE)</f>
        <v>Very Expensive</v>
      </c>
    </row>
    <row r="615">
      <c r="A615" s="11">
        <f t="shared" si="1"/>
        <v>614</v>
      </c>
      <c r="B615" s="12">
        <v>21.0</v>
      </c>
      <c r="C615" s="12" t="s">
        <v>14</v>
      </c>
      <c r="D615" s="12">
        <v>27.92</v>
      </c>
      <c r="E615" s="12" t="s">
        <v>27</v>
      </c>
      <c r="F615" s="12" t="s">
        <v>23</v>
      </c>
      <c r="G615" s="12" t="s">
        <v>30</v>
      </c>
      <c r="H615" s="12" t="s">
        <v>36</v>
      </c>
      <c r="I615" s="12">
        <v>2.0</v>
      </c>
      <c r="J615" s="12">
        <v>6.0</v>
      </c>
      <c r="K615" s="13">
        <v>45447.0</v>
      </c>
      <c r="L615" s="14">
        <v>0.8972095833333333</v>
      </c>
      <c r="M615" s="15">
        <f>VLOOKUP(F615, Time_of_Day_encodings[], 2, FALSE)</f>
        <v>3</v>
      </c>
      <c r="N615" s="16" t="str">
        <f>VLOOKUP(D615,Money_encodings[],2,TRUE)</f>
        <v>Fair</v>
      </c>
    </row>
    <row r="616">
      <c r="A616" s="5">
        <f t="shared" si="1"/>
        <v>615</v>
      </c>
      <c r="B616" s="6">
        <v>21.0</v>
      </c>
      <c r="C616" s="6" t="s">
        <v>14</v>
      </c>
      <c r="D616" s="6">
        <v>32.82</v>
      </c>
      <c r="E616" s="6" t="s">
        <v>22</v>
      </c>
      <c r="F616" s="6" t="s">
        <v>23</v>
      </c>
      <c r="G616" s="6" t="s">
        <v>30</v>
      </c>
      <c r="H616" s="6" t="s">
        <v>36</v>
      </c>
      <c r="I616" s="6">
        <v>2.0</v>
      </c>
      <c r="J616" s="6">
        <v>6.0</v>
      </c>
      <c r="K616" s="7">
        <v>45447.0</v>
      </c>
      <c r="L616" s="8">
        <v>0.8979470023148148</v>
      </c>
      <c r="M616" s="9">
        <f>VLOOKUP(F616, Time_of_Day_encodings[], 2, FALSE)</f>
        <v>3</v>
      </c>
      <c r="N616" s="10" t="str">
        <f>VLOOKUP(D616,Money_encodings[],2,TRUE)</f>
        <v>Expensive</v>
      </c>
    </row>
    <row r="617">
      <c r="A617" s="11">
        <f t="shared" si="1"/>
        <v>616</v>
      </c>
      <c r="B617" s="12">
        <v>21.0</v>
      </c>
      <c r="C617" s="12" t="s">
        <v>14</v>
      </c>
      <c r="D617" s="12">
        <v>32.82</v>
      </c>
      <c r="E617" s="12" t="s">
        <v>22</v>
      </c>
      <c r="F617" s="12" t="s">
        <v>23</v>
      </c>
      <c r="G617" s="12" t="s">
        <v>30</v>
      </c>
      <c r="H617" s="12" t="s">
        <v>36</v>
      </c>
      <c r="I617" s="12">
        <v>2.0</v>
      </c>
      <c r="J617" s="12">
        <v>6.0</v>
      </c>
      <c r="K617" s="13">
        <v>45447.0</v>
      </c>
      <c r="L617" s="14">
        <v>0.8992554050925926</v>
      </c>
      <c r="M617" s="15">
        <f>VLOOKUP(F617, Time_of_Day_encodings[], 2, FALSE)</f>
        <v>3</v>
      </c>
      <c r="N617" s="16" t="str">
        <f>VLOOKUP(D617,Money_encodings[],2,TRUE)</f>
        <v>Expensive</v>
      </c>
    </row>
    <row r="618">
      <c r="A618" s="5">
        <f t="shared" si="1"/>
        <v>617</v>
      </c>
      <c r="B618" s="6">
        <v>21.0</v>
      </c>
      <c r="C618" s="6" t="s">
        <v>14</v>
      </c>
      <c r="D618" s="6">
        <v>32.82</v>
      </c>
      <c r="E618" s="6" t="s">
        <v>22</v>
      </c>
      <c r="F618" s="6" t="s">
        <v>23</v>
      </c>
      <c r="G618" s="6" t="s">
        <v>30</v>
      </c>
      <c r="H618" s="6" t="s">
        <v>36</v>
      </c>
      <c r="I618" s="6">
        <v>2.0</v>
      </c>
      <c r="J618" s="6">
        <v>6.0</v>
      </c>
      <c r="K618" s="7">
        <v>45447.0</v>
      </c>
      <c r="L618" s="8">
        <v>0.9000801388888888</v>
      </c>
      <c r="M618" s="9">
        <f>VLOOKUP(F618, Time_of_Day_encodings[], 2, FALSE)</f>
        <v>3</v>
      </c>
      <c r="N618" s="10" t="str">
        <f>VLOOKUP(D618,Money_encodings[],2,TRUE)</f>
        <v>Expensive</v>
      </c>
    </row>
    <row r="619">
      <c r="A619" s="11">
        <f t="shared" si="1"/>
        <v>618</v>
      </c>
      <c r="B619" s="12">
        <v>21.0</v>
      </c>
      <c r="C619" s="12" t="s">
        <v>14</v>
      </c>
      <c r="D619" s="12">
        <v>32.82</v>
      </c>
      <c r="E619" s="12" t="s">
        <v>22</v>
      </c>
      <c r="F619" s="12" t="s">
        <v>23</v>
      </c>
      <c r="G619" s="12" t="s">
        <v>30</v>
      </c>
      <c r="H619" s="12" t="s">
        <v>36</v>
      </c>
      <c r="I619" s="12">
        <v>2.0</v>
      </c>
      <c r="J619" s="12">
        <v>6.0</v>
      </c>
      <c r="K619" s="13">
        <v>45447.0</v>
      </c>
      <c r="L619" s="14">
        <v>0.9008699537037037</v>
      </c>
      <c r="M619" s="15">
        <f>VLOOKUP(F619, Time_of_Day_encodings[], 2, FALSE)</f>
        <v>3</v>
      </c>
      <c r="N619" s="16" t="str">
        <f>VLOOKUP(D619,Money_encodings[],2,TRUE)</f>
        <v>Expensive</v>
      </c>
    </row>
    <row r="620">
      <c r="A620" s="5">
        <f t="shared" si="1"/>
        <v>619</v>
      </c>
      <c r="B620" s="6">
        <v>8.0</v>
      </c>
      <c r="C620" s="6" t="s">
        <v>14</v>
      </c>
      <c r="D620" s="6">
        <v>37.72</v>
      </c>
      <c r="E620" s="6" t="s">
        <v>32</v>
      </c>
      <c r="F620" s="6" t="s">
        <v>16</v>
      </c>
      <c r="G620" s="6" t="s">
        <v>31</v>
      </c>
      <c r="H620" s="6" t="s">
        <v>36</v>
      </c>
      <c r="I620" s="6">
        <v>3.0</v>
      </c>
      <c r="J620" s="6">
        <v>6.0</v>
      </c>
      <c r="K620" s="7">
        <v>45448.0</v>
      </c>
      <c r="L620" s="8">
        <v>0.3484833796296296</v>
      </c>
      <c r="M620" s="9">
        <f>VLOOKUP(F620, Time_of_Day_encodings[], 2, FALSE)</f>
        <v>1</v>
      </c>
      <c r="N620" s="10" t="str">
        <f>VLOOKUP(D620,Money_encodings[],2,TRUE)</f>
        <v>Very Expensive</v>
      </c>
    </row>
    <row r="621">
      <c r="A621" s="11">
        <f t="shared" si="1"/>
        <v>620</v>
      </c>
      <c r="B621" s="12">
        <v>8.0</v>
      </c>
      <c r="C621" s="12" t="s">
        <v>14</v>
      </c>
      <c r="D621" s="12">
        <v>37.72</v>
      </c>
      <c r="E621" s="12" t="s">
        <v>32</v>
      </c>
      <c r="F621" s="12" t="s">
        <v>16</v>
      </c>
      <c r="G621" s="12" t="s">
        <v>31</v>
      </c>
      <c r="H621" s="12" t="s">
        <v>36</v>
      </c>
      <c r="I621" s="12">
        <v>3.0</v>
      </c>
      <c r="J621" s="12">
        <v>6.0</v>
      </c>
      <c r="K621" s="13">
        <v>45448.0</v>
      </c>
      <c r="L621" s="14">
        <v>0.3493833680555556</v>
      </c>
      <c r="M621" s="15">
        <f>VLOOKUP(F621, Time_of_Day_encodings[], 2, FALSE)</f>
        <v>1</v>
      </c>
      <c r="N621" s="16" t="str">
        <f>VLOOKUP(D621,Money_encodings[],2,TRUE)</f>
        <v>Very Expensive</v>
      </c>
    </row>
    <row r="622">
      <c r="A622" s="5">
        <f t="shared" si="1"/>
        <v>621</v>
      </c>
      <c r="B622" s="6">
        <v>9.0</v>
      </c>
      <c r="C622" s="6" t="s">
        <v>14</v>
      </c>
      <c r="D622" s="6">
        <v>27.92</v>
      </c>
      <c r="E622" s="6" t="s">
        <v>21</v>
      </c>
      <c r="F622" s="6" t="s">
        <v>16</v>
      </c>
      <c r="G622" s="6" t="s">
        <v>31</v>
      </c>
      <c r="H622" s="6" t="s">
        <v>36</v>
      </c>
      <c r="I622" s="6">
        <v>3.0</v>
      </c>
      <c r="J622" s="6">
        <v>6.0</v>
      </c>
      <c r="K622" s="7">
        <v>45448.0</v>
      </c>
      <c r="L622" s="8">
        <v>0.39077671296296296</v>
      </c>
      <c r="M622" s="9">
        <f>VLOOKUP(F622, Time_of_Day_encodings[], 2, FALSE)</f>
        <v>1</v>
      </c>
      <c r="N622" s="10" t="str">
        <f>VLOOKUP(D622,Money_encodings[],2,TRUE)</f>
        <v>Fair</v>
      </c>
    </row>
    <row r="623">
      <c r="A623" s="11">
        <f t="shared" si="1"/>
        <v>622</v>
      </c>
      <c r="B623" s="12">
        <v>10.0</v>
      </c>
      <c r="C623" s="12" t="s">
        <v>14</v>
      </c>
      <c r="D623" s="12">
        <v>37.72</v>
      </c>
      <c r="E623" s="12" t="s">
        <v>15</v>
      </c>
      <c r="F623" s="12" t="s">
        <v>16</v>
      </c>
      <c r="G623" s="12" t="s">
        <v>31</v>
      </c>
      <c r="H623" s="12" t="s">
        <v>36</v>
      </c>
      <c r="I623" s="12">
        <v>3.0</v>
      </c>
      <c r="J623" s="12">
        <v>6.0</v>
      </c>
      <c r="K623" s="13">
        <v>45448.0</v>
      </c>
      <c r="L623" s="14">
        <v>0.43669699074074075</v>
      </c>
      <c r="M623" s="15">
        <f>VLOOKUP(F623, Time_of_Day_encodings[], 2, FALSE)</f>
        <v>1</v>
      </c>
      <c r="N623" s="16" t="str">
        <f>VLOOKUP(D623,Money_encodings[],2,TRUE)</f>
        <v>Very Expensive</v>
      </c>
    </row>
    <row r="624">
      <c r="A624" s="5">
        <f t="shared" si="1"/>
        <v>623</v>
      </c>
      <c r="B624" s="6">
        <v>10.0</v>
      </c>
      <c r="C624" s="6" t="s">
        <v>14</v>
      </c>
      <c r="D624" s="6">
        <v>32.82</v>
      </c>
      <c r="E624" s="6" t="s">
        <v>22</v>
      </c>
      <c r="F624" s="6" t="s">
        <v>16</v>
      </c>
      <c r="G624" s="6" t="s">
        <v>31</v>
      </c>
      <c r="H624" s="6" t="s">
        <v>36</v>
      </c>
      <c r="I624" s="6">
        <v>3.0</v>
      </c>
      <c r="J624" s="6">
        <v>6.0</v>
      </c>
      <c r="K624" s="7">
        <v>45448.0</v>
      </c>
      <c r="L624" s="8">
        <v>0.4450600462962963</v>
      </c>
      <c r="M624" s="9">
        <f>VLOOKUP(F624, Time_of_Day_encodings[], 2, FALSE)</f>
        <v>1</v>
      </c>
      <c r="N624" s="10" t="str">
        <f>VLOOKUP(D624,Money_encodings[],2,TRUE)</f>
        <v>Expensive</v>
      </c>
    </row>
    <row r="625">
      <c r="A625" s="11">
        <f t="shared" si="1"/>
        <v>624</v>
      </c>
      <c r="B625" s="12">
        <v>19.0</v>
      </c>
      <c r="C625" s="12" t="s">
        <v>14</v>
      </c>
      <c r="D625" s="12">
        <v>32.82</v>
      </c>
      <c r="E625" s="12" t="s">
        <v>22</v>
      </c>
      <c r="F625" s="12" t="s">
        <v>23</v>
      </c>
      <c r="G625" s="12" t="s">
        <v>31</v>
      </c>
      <c r="H625" s="12" t="s">
        <v>36</v>
      </c>
      <c r="I625" s="12">
        <v>3.0</v>
      </c>
      <c r="J625" s="12">
        <v>6.0</v>
      </c>
      <c r="K625" s="13">
        <v>45448.0</v>
      </c>
      <c r="L625" s="14">
        <v>0.8221953125</v>
      </c>
      <c r="M625" s="15">
        <f>VLOOKUP(F625, Time_of_Day_encodings[], 2, FALSE)</f>
        <v>3</v>
      </c>
      <c r="N625" s="16" t="str">
        <f>VLOOKUP(D625,Money_encodings[],2,TRUE)</f>
        <v>Expensive</v>
      </c>
    </row>
    <row r="626">
      <c r="A626" s="5">
        <f t="shared" si="1"/>
        <v>625</v>
      </c>
      <c r="B626" s="6">
        <v>19.0</v>
      </c>
      <c r="C626" s="6" t="s">
        <v>14</v>
      </c>
      <c r="D626" s="6">
        <v>37.72</v>
      </c>
      <c r="E626" s="6" t="s">
        <v>15</v>
      </c>
      <c r="F626" s="6" t="s">
        <v>23</v>
      </c>
      <c r="G626" s="6" t="s">
        <v>31</v>
      </c>
      <c r="H626" s="6" t="s">
        <v>36</v>
      </c>
      <c r="I626" s="6">
        <v>3.0</v>
      </c>
      <c r="J626" s="6">
        <v>6.0</v>
      </c>
      <c r="K626" s="7">
        <v>45448.0</v>
      </c>
      <c r="L626" s="8">
        <v>0.8332584143518519</v>
      </c>
      <c r="M626" s="9">
        <f>VLOOKUP(F626, Time_of_Day_encodings[], 2, FALSE)</f>
        <v>3</v>
      </c>
      <c r="N626" s="10" t="str">
        <f>VLOOKUP(D626,Money_encodings[],2,TRUE)</f>
        <v>Very Expensive</v>
      </c>
    </row>
    <row r="627">
      <c r="A627" s="11">
        <f t="shared" si="1"/>
        <v>626</v>
      </c>
      <c r="B627" s="12">
        <v>20.0</v>
      </c>
      <c r="C627" s="12" t="s">
        <v>14</v>
      </c>
      <c r="D627" s="12">
        <v>37.72</v>
      </c>
      <c r="E627" s="12" t="s">
        <v>24</v>
      </c>
      <c r="F627" s="12" t="s">
        <v>23</v>
      </c>
      <c r="G627" s="12" t="s">
        <v>31</v>
      </c>
      <c r="H627" s="12" t="s">
        <v>36</v>
      </c>
      <c r="I627" s="12">
        <v>3.0</v>
      </c>
      <c r="J627" s="12">
        <v>6.0</v>
      </c>
      <c r="K627" s="13">
        <v>45448.0</v>
      </c>
      <c r="L627" s="14">
        <v>0.8408289699074075</v>
      </c>
      <c r="M627" s="15">
        <f>VLOOKUP(F627, Time_of_Day_encodings[], 2, FALSE)</f>
        <v>3</v>
      </c>
      <c r="N627" s="16" t="str">
        <f>VLOOKUP(D627,Money_encodings[],2,TRUE)</f>
        <v>Very Expensive</v>
      </c>
    </row>
    <row r="628">
      <c r="A628" s="5">
        <f t="shared" si="1"/>
        <v>627</v>
      </c>
      <c r="B628" s="6">
        <v>20.0</v>
      </c>
      <c r="C628" s="6" t="s">
        <v>14</v>
      </c>
      <c r="D628" s="6">
        <v>27.92</v>
      </c>
      <c r="E628" s="6" t="s">
        <v>27</v>
      </c>
      <c r="F628" s="6" t="s">
        <v>23</v>
      </c>
      <c r="G628" s="6" t="s">
        <v>31</v>
      </c>
      <c r="H628" s="6" t="s">
        <v>36</v>
      </c>
      <c r="I628" s="6">
        <v>3.0</v>
      </c>
      <c r="J628" s="6">
        <v>6.0</v>
      </c>
      <c r="K628" s="7">
        <v>45448.0</v>
      </c>
      <c r="L628" s="8">
        <v>0.8416858564814814</v>
      </c>
      <c r="M628" s="9">
        <f>VLOOKUP(F628, Time_of_Day_encodings[], 2, FALSE)</f>
        <v>3</v>
      </c>
      <c r="N628" s="10" t="str">
        <f>VLOOKUP(D628,Money_encodings[],2,TRUE)</f>
        <v>Fair</v>
      </c>
    </row>
    <row r="629">
      <c r="A629" s="11">
        <f t="shared" si="1"/>
        <v>628</v>
      </c>
      <c r="B629" s="12">
        <v>8.0</v>
      </c>
      <c r="C629" s="12" t="s">
        <v>14</v>
      </c>
      <c r="D629" s="12">
        <v>32.82</v>
      </c>
      <c r="E629" s="12" t="s">
        <v>22</v>
      </c>
      <c r="F629" s="12" t="s">
        <v>16</v>
      </c>
      <c r="G629" s="12" t="s">
        <v>33</v>
      </c>
      <c r="H629" s="12" t="s">
        <v>36</v>
      </c>
      <c r="I629" s="12">
        <v>4.0</v>
      </c>
      <c r="J629" s="12">
        <v>6.0</v>
      </c>
      <c r="K629" s="13">
        <v>45449.0</v>
      </c>
      <c r="L629" s="14">
        <v>0.3700966550925926</v>
      </c>
      <c r="M629" s="15">
        <f>VLOOKUP(F629, Time_of_Day_encodings[], 2, FALSE)</f>
        <v>1</v>
      </c>
      <c r="N629" s="16" t="str">
        <f>VLOOKUP(D629,Money_encodings[],2,TRUE)</f>
        <v>Expensive</v>
      </c>
    </row>
    <row r="630">
      <c r="A630" s="5">
        <f t="shared" si="1"/>
        <v>629</v>
      </c>
      <c r="B630" s="6">
        <v>8.0</v>
      </c>
      <c r="C630" s="6" t="s">
        <v>14</v>
      </c>
      <c r="D630" s="6">
        <v>32.82</v>
      </c>
      <c r="E630" s="6" t="s">
        <v>22</v>
      </c>
      <c r="F630" s="6" t="s">
        <v>16</v>
      </c>
      <c r="G630" s="6" t="s">
        <v>33</v>
      </c>
      <c r="H630" s="6" t="s">
        <v>36</v>
      </c>
      <c r="I630" s="6">
        <v>4.0</v>
      </c>
      <c r="J630" s="6">
        <v>6.0</v>
      </c>
      <c r="K630" s="7">
        <v>45449.0</v>
      </c>
      <c r="L630" s="8">
        <v>0.37093119212962966</v>
      </c>
      <c r="M630" s="9">
        <f>VLOOKUP(F630, Time_of_Day_encodings[], 2, FALSE)</f>
        <v>1</v>
      </c>
      <c r="N630" s="10" t="str">
        <f>VLOOKUP(D630,Money_encodings[],2,TRUE)</f>
        <v>Expensive</v>
      </c>
    </row>
    <row r="631">
      <c r="A631" s="11">
        <f t="shared" si="1"/>
        <v>630</v>
      </c>
      <c r="B631" s="12">
        <v>10.0</v>
      </c>
      <c r="C631" s="12" t="s">
        <v>14</v>
      </c>
      <c r="D631" s="12">
        <v>37.72</v>
      </c>
      <c r="E631" s="12" t="s">
        <v>15</v>
      </c>
      <c r="F631" s="12" t="s">
        <v>16</v>
      </c>
      <c r="G631" s="12" t="s">
        <v>33</v>
      </c>
      <c r="H631" s="12" t="s">
        <v>36</v>
      </c>
      <c r="I631" s="12">
        <v>4.0</v>
      </c>
      <c r="J631" s="12">
        <v>6.0</v>
      </c>
      <c r="K631" s="13">
        <v>45449.0</v>
      </c>
      <c r="L631" s="14">
        <v>0.4417785532407408</v>
      </c>
      <c r="M631" s="15">
        <f>VLOOKUP(F631, Time_of_Day_encodings[], 2, FALSE)</f>
        <v>1</v>
      </c>
      <c r="N631" s="16" t="str">
        <f>VLOOKUP(D631,Money_encodings[],2,TRUE)</f>
        <v>Very Expensive</v>
      </c>
    </row>
    <row r="632">
      <c r="A632" s="5">
        <f t="shared" si="1"/>
        <v>631</v>
      </c>
      <c r="B632" s="6">
        <v>12.0</v>
      </c>
      <c r="C632" s="6" t="s">
        <v>14</v>
      </c>
      <c r="D632" s="6">
        <v>27.92</v>
      </c>
      <c r="E632" s="6" t="s">
        <v>21</v>
      </c>
      <c r="F632" s="6" t="s">
        <v>20</v>
      </c>
      <c r="G632" s="6" t="s">
        <v>33</v>
      </c>
      <c r="H632" s="6" t="s">
        <v>36</v>
      </c>
      <c r="I632" s="6">
        <v>4.0</v>
      </c>
      <c r="J632" s="6">
        <v>6.0</v>
      </c>
      <c r="K632" s="7">
        <v>45449.0</v>
      </c>
      <c r="L632" s="8">
        <v>0.5122855787037037</v>
      </c>
      <c r="M632" s="9">
        <f>VLOOKUP(F632, Time_of_Day_encodings[], 2, FALSE)</f>
        <v>2</v>
      </c>
      <c r="N632" s="10" t="str">
        <f>VLOOKUP(D632,Money_encodings[],2,TRUE)</f>
        <v>Fair</v>
      </c>
    </row>
    <row r="633">
      <c r="A633" s="11">
        <f t="shared" si="1"/>
        <v>632</v>
      </c>
      <c r="B633" s="12">
        <v>15.0</v>
      </c>
      <c r="C633" s="12" t="s">
        <v>14</v>
      </c>
      <c r="D633" s="12">
        <v>32.82</v>
      </c>
      <c r="E633" s="12" t="s">
        <v>22</v>
      </c>
      <c r="F633" s="12" t="s">
        <v>20</v>
      </c>
      <c r="G633" s="12" t="s">
        <v>33</v>
      </c>
      <c r="H633" s="12" t="s">
        <v>36</v>
      </c>
      <c r="I633" s="12">
        <v>4.0</v>
      </c>
      <c r="J633" s="12">
        <v>6.0</v>
      </c>
      <c r="K633" s="13">
        <v>45449.0</v>
      </c>
      <c r="L633" s="14">
        <v>0.6328030671296296</v>
      </c>
      <c r="M633" s="15">
        <f>VLOOKUP(F633, Time_of_Day_encodings[], 2, FALSE)</f>
        <v>2</v>
      </c>
      <c r="N633" s="16" t="str">
        <f>VLOOKUP(D633,Money_encodings[],2,TRUE)</f>
        <v>Expensive</v>
      </c>
    </row>
    <row r="634">
      <c r="A634" s="5">
        <f t="shared" si="1"/>
        <v>633</v>
      </c>
      <c r="B634" s="6">
        <v>15.0</v>
      </c>
      <c r="C634" s="6" t="s">
        <v>14</v>
      </c>
      <c r="D634" s="6">
        <v>37.72</v>
      </c>
      <c r="E634" s="6" t="s">
        <v>32</v>
      </c>
      <c r="F634" s="6" t="s">
        <v>20</v>
      </c>
      <c r="G634" s="6" t="s">
        <v>33</v>
      </c>
      <c r="H634" s="6" t="s">
        <v>36</v>
      </c>
      <c r="I634" s="6">
        <v>4.0</v>
      </c>
      <c r="J634" s="6">
        <v>6.0</v>
      </c>
      <c r="K634" s="7">
        <v>45449.0</v>
      </c>
      <c r="L634" s="8">
        <v>0.6417386689814815</v>
      </c>
      <c r="M634" s="9">
        <f>VLOOKUP(F634, Time_of_Day_encodings[], 2, FALSE)</f>
        <v>2</v>
      </c>
      <c r="N634" s="10" t="str">
        <f>VLOOKUP(D634,Money_encodings[],2,TRUE)</f>
        <v>Very Expensive</v>
      </c>
    </row>
    <row r="635">
      <c r="A635" s="11">
        <f t="shared" si="1"/>
        <v>634</v>
      </c>
      <c r="B635" s="12">
        <v>21.0</v>
      </c>
      <c r="C635" s="12" t="s">
        <v>14</v>
      </c>
      <c r="D635" s="12">
        <v>37.72</v>
      </c>
      <c r="E635" s="12" t="s">
        <v>15</v>
      </c>
      <c r="F635" s="12" t="s">
        <v>23</v>
      </c>
      <c r="G635" s="12" t="s">
        <v>33</v>
      </c>
      <c r="H635" s="12" t="s">
        <v>36</v>
      </c>
      <c r="I635" s="12">
        <v>4.0</v>
      </c>
      <c r="J635" s="12">
        <v>6.0</v>
      </c>
      <c r="K635" s="13">
        <v>45449.0</v>
      </c>
      <c r="L635" s="14">
        <v>0.8847812731481481</v>
      </c>
      <c r="M635" s="15">
        <f>VLOOKUP(F635, Time_of_Day_encodings[], 2, FALSE)</f>
        <v>3</v>
      </c>
      <c r="N635" s="16" t="str">
        <f>VLOOKUP(D635,Money_encodings[],2,TRUE)</f>
        <v>Very Expensive</v>
      </c>
    </row>
    <row r="636">
      <c r="A636" s="5">
        <f t="shared" si="1"/>
        <v>635</v>
      </c>
      <c r="B636" s="6">
        <v>21.0</v>
      </c>
      <c r="C636" s="6" t="s">
        <v>14</v>
      </c>
      <c r="D636" s="6">
        <v>37.72</v>
      </c>
      <c r="E636" s="6" t="s">
        <v>15</v>
      </c>
      <c r="F636" s="6" t="s">
        <v>23</v>
      </c>
      <c r="G636" s="6" t="s">
        <v>33</v>
      </c>
      <c r="H636" s="6" t="s">
        <v>36</v>
      </c>
      <c r="I636" s="6">
        <v>4.0</v>
      </c>
      <c r="J636" s="6">
        <v>6.0</v>
      </c>
      <c r="K636" s="7">
        <v>45449.0</v>
      </c>
      <c r="L636" s="8">
        <v>0.8859054050925926</v>
      </c>
      <c r="M636" s="9">
        <f>VLOOKUP(F636, Time_of_Day_encodings[], 2, FALSE)</f>
        <v>3</v>
      </c>
      <c r="N636" s="10" t="str">
        <f>VLOOKUP(D636,Money_encodings[],2,TRUE)</f>
        <v>Very Expensive</v>
      </c>
    </row>
    <row r="637">
      <c r="A637" s="11">
        <f t="shared" si="1"/>
        <v>636</v>
      </c>
      <c r="B637" s="12">
        <v>21.0</v>
      </c>
      <c r="C637" s="12" t="s">
        <v>14</v>
      </c>
      <c r="D637" s="12">
        <v>37.72</v>
      </c>
      <c r="E637" s="12" t="s">
        <v>32</v>
      </c>
      <c r="F637" s="12" t="s">
        <v>23</v>
      </c>
      <c r="G637" s="12" t="s">
        <v>33</v>
      </c>
      <c r="H637" s="12" t="s">
        <v>36</v>
      </c>
      <c r="I637" s="12">
        <v>4.0</v>
      </c>
      <c r="J637" s="12">
        <v>6.0</v>
      </c>
      <c r="K637" s="13">
        <v>45449.0</v>
      </c>
      <c r="L637" s="14">
        <v>0.8878091782407408</v>
      </c>
      <c r="M637" s="15">
        <f>VLOOKUP(F637, Time_of_Day_encodings[], 2, FALSE)</f>
        <v>3</v>
      </c>
      <c r="N637" s="16" t="str">
        <f>VLOOKUP(D637,Money_encodings[],2,TRUE)</f>
        <v>Very Expensive</v>
      </c>
    </row>
    <row r="638">
      <c r="A638" s="5">
        <f t="shared" si="1"/>
        <v>637</v>
      </c>
      <c r="B638" s="6">
        <v>21.0</v>
      </c>
      <c r="C638" s="6" t="s">
        <v>14</v>
      </c>
      <c r="D638" s="6">
        <v>32.82</v>
      </c>
      <c r="E638" s="6" t="s">
        <v>22</v>
      </c>
      <c r="F638" s="6" t="s">
        <v>23</v>
      </c>
      <c r="G638" s="6" t="s">
        <v>33</v>
      </c>
      <c r="H638" s="6" t="s">
        <v>36</v>
      </c>
      <c r="I638" s="6">
        <v>4.0</v>
      </c>
      <c r="J638" s="6">
        <v>6.0</v>
      </c>
      <c r="K638" s="7">
        <v>45449.0</v>
      </c>
      <c r="L638" s="8">
        <v>0.888546712962963</v>
      </c>
      <c r="M638" s="9">
        <f>VLOOKUP(F638, Time_of_Day_encodings[], 2, FALSE)</f>
        <v>3</v>
      </c>
      <c r="N638" s="10" t="str">
        <f>VLOOKUP(D638,Money_encodings[],2,TRUE)</f>
        <v>Expensive</v>
      </c>
    </row>
    <row r="639">
      <c r="A639" s="11">
        <f t="shared" si="1"/>
        <v>638</v>
      </c>
      <c r="B639" s="12">
        <v>21.0</v>
      </c>
      <c r="C639" s="12" t="s">
        <v>14</v>
      </c>
      <c r="D639" s="12">
        <v>37.72</v>
      </c>
      <c r="E639" s="12" t="s">
        <v>15</v>
      </c>
      <c r="F639" s="12" t="s">
        <v>23</v>
      </c>
      <c r="G639" s="12" t="s">
        <v>33</v>
      </c>
      <c r="H639" s="12" t="s">
        <v>36</v>
      </c>
      <c r="I639" s="12">
        <v>4.0</v>
      </c>
      <c r="J639" s="12">
        <v>6.0</v>
      </c>
      <c r="K639" s="13">
        <v>45449.0</v>
      </c>
      <c r="L639" s="14">
        <v>0.8896347222222223</v>
      </c>
      <c r="M639" s="15">
        <f>VLOOKUP(F639, Time_of_Day_encodings[], 2, FALSE)</f>
        <v>3</v>
      </c>
      <c r="N639" s="16" t="str">
        <f>VLOOKUP(D639,Money_encodings[],2,TRUE)</f>
        <v>Very Expensive</v>
      </c>
    </row>
    <row r="640">
      <c r="A640" s="5">
        <f t="shared" si="1"/>
        <v>639</v>
      </c>
      <c r="B640" s="6">
        <v>8.0</v>
      </c>
      <c r="C640" s="6" t="s">
        <v>14</v>
      </c>
      <c r="D640" s="6">
        <v>37.72</v>
      </c>
      <c r="E640" s="6" t="s">
        <v>32</v>
      </c>
      <c r="F640" s="6" t="s">
        <v>16</v>
      </c>
      <c r="G640" s="6" t="s">
        <v>17</v>
      </c>
      <c r="H640" s="6" t="s">
        <v>36</v>
      </c>
      <c r="I640" s="6">
        <v>5.0</v>
      </c>
      <c r="J640" s="6">
        <v>6.0</v>
      </c>
      <c r="K640" s="7">
        <v>45450.0</v>
      </c>
      <c r="L640" s="8">
        <v>0.34588305555555554</v>
      </c>
      <c r="M640" s="9">
        <f>VLOOKUP(F640, Time_of_Day_encodings[], 2, FALSE)</f>
        <v>1</v>
      </c>
      <c r="N640" s="10" t="str">
        <f>VLOOKUP(D640,Money_encodings[],2,TRUE)</f>
        <v>Very Expensive</v>
      </c>
    </row>
    <row r="641">
      <c r="A641" s="11">
        <f t="shared" si="1"/>
        <v>640</v>
      </c>
      <c r="B641" s="12">
        <v>10.0</v>
      </c>
      <c r="C641" s="12" t="s">
        <v>14</v>
      </c>
      <c r="D641" s="12">
        <v>23.02</v>
      </c>
      <c r="E641" s="12" t="s">
        <v>29</v>
      </c>
      <c r="F641" s="12" t="s">
        <v>16</v>
      </c>
      <c r="G641" s="12" t="s">
        <v>17</v>
      </c>
      <c r="H641" s="12" t="s">
        <v>36</v>
      </c>
      <c r="I641" s="12">
        <v>5.0</v>
      </c>
      <c r="J641" s="12">
        <v>6.0</v>
      </c>
      <c r="K641" s="13">
        <v>45450.0</v>
      </c>
      <c r="L641" s="14">
        <v>0.4412975</v>
      </c>
      <c r="M641" s="15">
        <f>VLOOKUP(F641, Time_of_Day_encodings[], 2, FALSE)</f>
        <v>1</v>
      </c>
      <c r="N641" s="16" t="str">
        <f>VLOOKUP(D641,Money_encodings[],2,TRUE)</f>
        <v>Cheap</v>
      </c>
    </row>
    <row r="642">
      <c r="A642" s="5">
        <f t="shared" si="1"/>
        <v>641</v>
      </c>
      <c r="B642" s="6">
        <v>13.0</v>
      </c>
      <c r="C642" s="6" t="s">
        <v>14</v>
      </c>
      <c r="D642" s="6">
        <v>32.82</v>
      </c>
      <c r="E642" s="6" t="s">
        <v>22</v>
      </c>
      <c r="F642" s="6" t="s">
        <v>20</v>
      </c>
      <c r="G642" s="6" t="s">
        <v>17</v>
      </c>
      <c r="H642" s="6" t="s">
        <v>36</v>
      </c>
      <c r="I642" s="6">
        <v>5.0</v>
      </c>
      <c r="J642" s="6">
        <v>6.0</v>
      </c>
      <c r="K642" s="7">
        <v>45450.0</v>
      </c>
      <c r="L642" s="8">
        <v>0.5654895486111111</v>
      </c>
      <c r="M642" s="9">
        <f>VLOOKUP(F642, Time_of_Day_encodings[], 2, FALSE)</f>
        <v>2</v>
      </c>
      <c r="N642" s="10" t="str">
        <f>VLOOKUP(D642,Money_encodings[],2,TRUE)</f>
        <v>Expensive</v>
      </c>
    </row>
    <row r="643">
      <c r="A643" s="11">
        <f t="shared" si="1"/>
        <v>642</v>
      </c>
      <c r="B643" s="12">
        <v>16.0</v>
      </c>
      <c r="C643" s="12" t="s">
        <v>14</v>
      </c>
      <c r="D643" s="12">
        <v>27.92</v>
      </c>
      <c r="E643" s="12" t="s">
        <v>27</v>
      </c>
      <c r="F643" s="12" t="s">
        <v>20</v>
      </c>
      <c r="G643" s="12" t="s">
        <v>17</v>
      </c>
      <c r="H643" s="12" t="s">
        <v>36</v>
      </c>
      <c r="I643" s="12">
        <v>5.0</v>
      </c>
      <c r="J643" s="12">
        <v>6.0</v>
      </c>
      <c r="K643" s="13">
        <v>45450.0</v>
      </c>
      <c r="L643" s="14">
        <v>0.6984053009259259</v>
      </c>
      <c r="M643" s="15">
        <f>VLOOKUP(F643, Time_of_Day_encodings[], 2, FALSE)</f>
        <v>2</v>
      </c>
      <c r="N643" s="16" t="str">
        <f>VLOOKUP(D643,Money_encodings[],2,TRUE)</f>
        <v>Fair</v>
      </c>
    </row>
    <row r="644">
      <c r="A644" s="5">
        <f t="shared" si="1"/>
        <v>643</v>
      </c>
      <c r="B644" s="6">
        <v>16.0</v>
      </c>
      <c r="C644" s="6" t="s">
        <v>14</v>
      </c>
      <c r="D644" s="6">
        <v>27.92</v>
      </c>
      <c r="E644" s="6" t="s">
        <v>27</v>
      </c>
      <c r="F644" s="6" t="s">
        <v>20</v>
      </c>
      <c r="G644" s="6" t="s">
        <v>17</v>
      </c>
      <c r="H644" s="6" t="s">
        <v>36</v>
      </c>
      <c r="I644" s="6">
        <v>5.0</v>
      </c>
      <c r="J644" s="6">
        <v>6.0</v>
      </c>
      <c r="K644" s="7">
        <v>45450.0</v>
      </c>
      <c r="L644" s="8">
        <v>0.6994847337962963</v>
      </c>
      <c r="M644" s="9">
        <f>VLOOKUP(F644, Time_of_Day_encodings[], 2, FALSE)</f>
        <v>2</v>
      </c>
      <c r="N644" s="10" t="str">
        <f>VLOOKUP(D644,Money_encodings[],2,TRUE)</f>
        <v>Fair</v>
      </c>
    </row>
    <row r="645">
      <c r="A645" s="11">
        <f t="shared" si="1"/>
        <v>644</v>
      </c>
      <c r="B645" s="12">
        <v>9.0</v>
      </c>
      <c r="C645" s="12" t="s">
        <v>14</v>
      </c>
      <c r="D645" s="12">
        <v>27.92</v>
      </c>
      <c r="E645" s="12" t="s">
        <v>27</v>
      </c>
      <c r="F645" s="12" t="s">
        <v>16</v>
      </c>
      <c r="G645" s="12" t="s">
        <v>25</v>
      </c>
      <c r="H645" s="12" t="s">
        <v>36</v>
      </c>
      <c r="I645" s="12">
        <v>6.0</v>
      </c>
      <c r="J645" s="12">
        <v>6.0</v>
      </c>
      <c r="K645" s="13">
        <v>45451.0</v>
      </c>
      <c r="L645" s="14">
        <v>0.37800944444444445</v>
      </c>
      <c r="M645" s="15">
        <f>VLOOKUP(F645, Time_of_Day_encodings[], 2, FALSE)</f>
        <v>1</v>
      </c>
      <c r="N645" s="16" t="str">
        <f>VLOOKUP(D645,Money_encodings[],2,TRUE)</f>
        <v>Fair</v>
      </c>
    </row>
    <row r="646">
      <c r="A646" s="5">
        <f t="shared" si="1"/>
        <v>645</v>
      </c>
      <c r="B646" s="6">
        <v>9.0</v>
      </c>
      <c r="C646" s="6" t="s">
        <v>14</v>
      </c>
      <c r="D646" s="6">
        <v>32.82</v>
      </c>
      <c r="E646" s="6" t="s">
        <v>22</v>
      </c>
      <c r="F646" s="6" t="s">
        <v>16</v>
      </c>
      <c r="G646" s="6" t="s">
        <v>25</v>
      </c>
      <c r="H646" s="6" t="s">
        <v>36</v>
      </c>
      <c r="I646" s="6">
        <v>6.0</v>
      </c>
      <c r="J646" s="6">
        <v>6.0</v>
      </c>
      <c r="K646" s="7">
        <v>45451.0</v>
      </c>
      <c r="L646" s="8">
        <v>0.3931847222222223</v>
      </c>
      <c r="M646" s="9">
        <f>VLOOKUP(F646, Time_of_Day_encodings[], 2, FALSE)</f>
        <v>1</v>
      </c>
      <c r="N646" s="10" t="str">
        <f>VLOOKUP(D646,Money_encodings[],2,TRUE)</f>
        <v>Expensive</v>
      </c>
    </row>
    <row r="647">
      <c r="A647" s="11">
        <f t="shared" si="1"/>
        <v>646</v>
      </c>
      <c r="B647" s="12">
        <v>20.0</v>
      </c>
      <c r="C647" s="12" t="s">
        <v>14</v>
      </c>
      <c r="D647" s="12">
        <v>37.72</v>
      </c>
      <c r="E647" s="12" t="s">
        <v>32</v>
      </c>
      <c r="F647" s="12" t="s">
        <v>23</v>
      </c>
      <c r="G647" s="12" t="s">
        <v>25</v>
      </c>
      <c r="H647" s="12" t="s">
        <v>36</v>
      </c>
      <c r="I647" s="12">
        <v>6.0</v>
      </c>
      <c r="J647" s="12">
        <v>6.0</v>
      </c>
      <c r="K647" s="13">
        <v>45451.0</v>
      </c>
      <c r="L647" s="14">
        <v>0.8506287037037038</v>
      </c>
      <c r="M647" s="15">
        <f>VLOOKUP(F647, Time_of_Day_encodings[], 2, FALSE)</f>
        <v>3</v>
      </c>
      <c r="N647" s="16" t="str">
        <f>VLOOKUP(D647,Money_encodings[],2,TRUE)</f>
        <v>Very Expensive</v>
      </c>
    </row>
    <row r="648">
      <c r="A648" s="5">
        <f t="shared" si="1"/>
        <v>647</v>
      </c>
      <c r="B648" s="6">
        <v>20.0</v>
      </c>
      <c r="C648" s="6" t="s">
        <v>14</v>
      </c>
      <c r="D648" s="6">
        <v>37.72</v>
      </c>
      <c r="E648" s="6" t="s">
        <v>32</v>
      </c>
      <c r="F648" s="6" t="s">
        <v>23</v>
      </c>
      <c r="G648" s="6" t="s">
        <v>25</v>
      </c>
      <c r="H648" s="6" t="s">
        <v>36</v>
      </c>
      <c r="I648" s="6">
        <v>6.0</v>
      </c>
      <c r="J648" s="6">
        <v>6.0</v>
      </c>
      <c r="K648" s="7">
        <v>45451.0</v>
      </c>
      <c r="L648" s="8">
        <v>0.8513462500000001</v>
      </c>
      <c r="M648" s="9">
        <f>VLOOKUP(F648, Time_of_Day_encodings[], 2, FALSE)</f>
        <v>3</v>
      </c>
      <c r="N648" s="10" t="str">
        <f>VLOOKUP(D648,Money_encodings[],2,TRUE)</f>
        <v>Very Expensive</v>
      </c>
    </row>
    <row r="649">
      <c r="A649" s="11">
        <f t="shared" si="1"/>
        <v>648</v>
      </c>
      <c r="B649" s="12">
        <v>8.0</v>
      </c>
      <c r="C649" s="12" t="s">
        <v>14</v>
      </c>
      <c r="D649" s="12">
        <v>37.72</v>
      </c>
      <c r="E649" s="12" t="s">
        <v>15</v>
      </c>
      <c r="F649" s="12" t="s">
        <v>16</v>
      </c>
      <c r="G649" s="12" t="s">
        <v>26</v>
      </c>
      <c r="H649" s="12" t="s">
        <v>36</v>
      </c>
      <c r="I649" s="12">
        <v>7.0</v>
      </c>
      <c r="J649" s="12">
        <v>6.0</v>
      </c>
      <c r="K649" s="13">
        <v>45452.0</v>
      </c>
      <c r="L649" s="14">
        <v>0.34436064814814815</v>
      </c>
      <c r="M649" s="15">
        <f>VLOOKUP(F649, Time_of_Day_encodings[], 2, FALSE)</f>
        <v>1</v>
      </c>
      <c r="N649" s="16" t="str">
        <f>VLOOKUP(D649,Money_encodings[],2,TRUE)</f>
        <v>Very Expensive</v>
      </c>
    </row>
    <row r="650">
      <c r="A650" s="5">
        <f t="shared" si="1"/>
        <v>649</v>
      </c>
      <c r="B650" s="6">
        <v>10.0</v>
      </c>
      <c r="C650" s="6" t="s">
        <v>14</v>
      </c>
      <c r="D650" s="6">
        <v>37.72</v>
      </c>
      <c r="E650" s="6" t="s">
        <v>15</v>
      </c>
      <c r="F650" s="6" t="s">
        <v>16</v>
      </c>
      <c r="G650" s="6" t="s">
        <v>26</v>
      </c>
      <c r="H650" s="6" t="s">
        <v>36</v>
      </c>
      <c r="I650" s="6">
        <v>7.0</v>
      </c>
      <c r="J650" s="6">
        <v>6.0</v>
      </c>
      <c r="K650" s="7">
        <v>45452.0</v>
      </c>
      <c r="L650" s="8">
        <v>0.43755163194444446</v>
      </c>
      <c r="M650" s="9">
        <f>VLOOKUP(F650, Time_of_Day_encodings[], 2, FALSE)</f>
        <v>1</v>
      </c>
      <c r="N650" s="10" t="str">
        <f>VLOOKUP(D650,Money_encodings[],2,TRUE)</f>
        <v>Very Expensive</v>
      </c>
    </row>
    <row r="651">
      <c r="A651" s="11">
        <f t="shared" si="1"/>
        <v>650</v>
      </c>
      <c r="B651" s="12">
        <v>10.0</v>
      </c>
      <c r="C651" s="12" t="s">
        <v>14</v>
      </c>
      <c r="D651" s="12">
        <v>37.72</v>
      </c>
      <c r="E651" s="12" t="s">
        <v>32</v>
      </c>
      <c r="F651" s="12" t="s">
        <v>16</v>
      </c>
      <c r="G651" s="12" t="s">
        <v>26</v>
      </c>
      <c r="H651" s="12" t="s">
        <v>36</v>
      </c>
      <c r="I651" s="12">
        <v>7.0</v>
      </c>
      <c r="J651" s="12">
        <v>6.0</v>
      </c>
      <c r="K651" s="13">
        <v>45452.0</v>
      </c>
      <c r="L651" s="14">
        <v>0.4528448726851852</v>
      </c>
      <c r="M651" s="15">
        <f>VLOOKUP(F651, Time_of_Day_encodings[], 2, FALSE)</f>
        <v>1</v>
      </c>
      <c r="N651" s="16" t="str">
        <f>VLOOKUP(D651,Money_encodings[],2,TRUE)</f>
        <v>Very Expensive</v>
      </c>
    </row>
    <row r="652">
      <c r="A652" s="5">
        <f t="shared" si="1"/>
        <v>651</v>
      </c>
      <c r="B652" s="6">
        <v>11.0</v>
      </c>
      <c r="C652" s="6" t="s">
        <v>14</v>
      </c>
      <c r="D652" s="6">
        <v>27.92</v>
      </c>
      <c r="E652" s="6" t="s">
        <v>27</v>
      </c>
      <c r="F652" s="6" t="s">
        <v>16</v>
      </c>
      <c r="G652" s="6" t="s">
        <v>26</v>
      </c>
      <c r="H652" s="6" t="s">
        <v>36</v>
      </c>
      <c r="I652" s="6">
        <v>7.0</v>
      </c>
      <c r="J652" s="6">
        <v>6.0</v>
      </c>
      <c r="K652" s="7">
        <v>45452.0</v>
      </c>
      <c r="L652" s="8">
        <v>0.4615891898148148</v>
      </c>
      <c r="M652" s="9">
        <f>VLOOKUP(F652, Time_of_Day_encodings[], 2, FALSE)</f>
        <v>1</v>
      </c>
      <c r="N652" s="10" t="str">
        <f>VLOOKUP(D652,Money_encodings[],2,TRUE)</f>
        <v>Fair</v>
      </c>
    </row>
    <row r="653">
      <c r="A653" s="11">
        <f t="shared" si="1"/>
        <v>652</v>
      </c>
      <c r="B653" s="12">
        <v>11.0</v>
      </c>
      <c r="C653" s="12" t="s">
        <v>14</v>
      </c>
      <c r="D653" s="12">
        <v>23.02</v>
      </c>
      <c r="E653" s="12" t="s">
        <v>29</v>
      </c>
      <c r="F653" s="12" t="s">
        <v>16</v>
      </c>
      <c r="G653" s="12" t="s">
        <v>26</v>
      </c>
      <c r="H653" s="12" t="s">
        <v>36</v>
      </c>
      <c r="I653" s="12">
        <v>7.0</v>
      </c>
      <c r="J653" s="12">
        <v>6.0</v>
      </c>
      <c r="K653" s="13">
        <v>45452.0</v>
      </c>
      <c r="L653" s="14">
        <v>0.46328828703703706</v>
      </c>
      <c r="M653" s="15">
        <f>VLOOKUP(F653, Time_of_Day_encodings[], 2, FALSE)</f>
        <v>1</v>
      </c>
      <c r="N653" s="16" t="str">
        <f>VLOOKUP(D653,Money_encodings[],2,TRUE)</f>
        <v>Cheap</v>
      </c>
    </row>
    <row r="654">
      <c r="A654" s="5">
        <f t="shared" si="1"/>
        <v>653</v>
      </c>
      <c r="B654" s="6">
        <v>11.0</v>
      </c>
      <c r="C654" s="6" t="s">
        <v>14</v>
      </c>
      <c r="D654" s="6">
        <v>37.72</v>
      </c>
      <c r="E654" s="6" t="s">
        <v>32</v>
      </c>
      <c r="F654" s="6" t="s">
        <v>16</v>
      </c>
      <c r="G654" s="6" t="s">
        <v>26</v>
      </c>
      <c r="H654" s="6" t="s">
        <v>36</v>
      </c>
      <c r="I654" s="6">
        <v>7.0</v>
      </c>
      <c r="J654" s="6">
        <v>6.0</v>
      </c>
      <c r="K654" s="7">
        <v>45452.0</v>
      </c>
      <c r="L654" s="8">
        <v>0.4950187037037037</v>
      </c>
      <c r="M654" s="9">
        <f>VLOOKUP(F654, Time_of_Day_encodings[], 2, FALSE)</f>
        <v>1</v>
      </c>
      <c r="N654" s="10" t="str">
        <f>VLOOKUP(D654,Money_encodings[],2,TRUE)</f>
        <v>Very Expensive</v>
      </c>
    </row>
    <row r="655">
      <c r="A655" s="11">
        <f t="shared" si="1"/>
        <v>654</v>
      </c>
      <c r="B655" s="12">
        <v>12.0</v>
      </c>
      <c r="C655" s="12" t="s">
        <v>14</v>
      </c>
      <c r="D655" s="12">
        <v>32.82</v>
      </c>
      <c r="E655" s="12" t="s">
        <v>22</v>
      </c>
      <c r="F655" s="12" t="s">
        <v>20</v>
      </c>
      <c r="G655" s="12" t="s">
        <v>26</v>
      </c>
      <c r="H655" s="12" t="s">
        <v>36</v>
      </c>
      <c r="I655" s="12">
        <v>7.0</v>
      </c>
      <c r="J655" s="12">
        <v>6.0</v>
      </c>
      <c r="K655" s="13">
        <v>45452.0</v>
      </c>
      <c r="L655" s="14">
        <v>0.5079125</v>
      </c>
      <c r="M655" s="15">
        <f>VLOOKUP(F655, Time_of_Day_encodings[], 2, FALSE)</f>
        <v>2</v>
      </c>
      <c r="N655" s="16" t="str">
        <f>VLOOKUP(D655,Money_encodings[],2,TRUE)</f>
        <v>Expensive</v>
      </c>
    </row>
    <row r="656">
      <c r="A656" s="5">
        <f t="shared" si="1"/>
        <v>655</v>
      </c>
      <c r="B656" s="6">
        <v>12.0</v>
      </c>
      <c r="C656" s="6" t="s">
        <v>14</v>
      </c>
      <c r="D656" s="6">
        <v>37.72</v>
      </c>
      <c r="E656" s="6" t="s">
        <v>15</v>
      </c>
      <c r="F656" s="6" t="s">
        <v>20</v>
      </c>
      <c r="G656" s="6" t="s">
        <v>26</v>
      </c>
      <c r="H656" s="6" t="s">
        <v>36</v>
      </c>
      <c r="I656" s="6">
        <v>7.0</v>
      </c>
      <c r="J656" s="6">
        <v>6.0</v>
      </c>
      <c r="K656" s="7">
        <v>45452.0</v>
      </c>
      <c r="L656" s="8">
        <v>0.5091211458333333</v>
      </c>
      <c r="M656" s="9">
        <f>VLOOKUP(F656, Time_of_Day_encodings[], 2, FALSE)</f>
        <v>2</v>
      </c>
      <c r="N656" s="10" t="str">
        <f>VLOOKUP(D656,Money_encodings[],2,TRUE)</f>
        <v>Very Expensive</v>
      </c>
    </row>
    <row r="657">
      <c r="A657" s="11">
        <f t="shared" si="1"/>
        <v>656</v>
      </c>
      <c r="B657" s="12">
        <v>12.0</v>
      </c>
      <c r="C657" s="12" t="s">
        <v>14</v>
      </c>
      <c r="D657" s="12">
        <v>37.72</v>
      </c>
      <c r="E657" s="12" t="s">
        <v>15</v>
      </c>
      <c r="F657" s="12" t="s">
        <v>20</v>
      </c>
      <c r="G657" s="12" t="s">
        <v>26</v>
      </c>
      <c r="H657" s="12" t="s">
        <v>36</v>
      </c>
      <c r="I657" s="12">
        <v>7.0</v>
      </c>
      <c r="J657" s="12">
        <v>6.0</v>
      </c>
      <c r="K657" s="13">
        <v>45452.0</v>
      </c>
      <c r="L657" s="14">
        <v>0.509847025462963</v>
      </c>
      <c r="M657" s="15">
        <f>VLOOKUP(F657, Time_of_Day_encodings[], 2, FALSE)</f>
        <v>2</v>
      </c>
      <c r="N657" s="16" t="str">
        <f>VLOOKUP(D657,Money_encodings[],2,TRUE)</f>
        <v>Very Expensive</v>
      </c>
    </row>
    <row r="658">
      <c r="A658" s="5">
        <f t="shared" si="1"/>
        <v>657</v>
      </c>
      <c r="B658" s="6">
        <v>15.0</v>
      </c>
      <c r="C658" s="6" t="s">
        <v>14</v>
      </c>
      <c r="D658" s="6">
        <v>27.92</v>
      </c>
      <c r="E658" s="6" t="s">
        <v>27</v>
      </c>
      <c r="F658" s="6" t="s">
        <v>20</v>
      </c>
      <c r="G658" s="6" t="s">
        <v>26</v>
      </c>
      <c r="H658" s="6" t="s">
        <v>36</v>
      </c>
      <c r="I658" s="6">
        <v>7.0</v>
      </c>
      <c r="J658" s="6">
        <v>6.0</v>
      </c>
      <c r="K658" s="7">
        <v>45452.0</v>
      </c>
      <c r="L658" s="8">
        <v>0.632299675925926</v>
      </c>
      <c r="M658" s="9">
        <f>VLOOKUP(F658, Time_of_Day_encodings[], 2, FALSE)</f>
        <v>2</v>
      </c>
      <c r="N658" s="10" t="str">
        <f>VLOOKUP(D658,Money_encodings[],2,TRUE)</f>
        <v>Fair</v>
      </c>
    </row>
    <row r="659">
      <c r="A659" s="11">
        <f t="shared" si="1"/>
        <v>658</v>
      </c>
      <c r="B659" s="12">
        <v>16.0</v>
      </c>
      <c r="C659" s="12" t="s">
        <v>14</v>
      </c>
      <c r="D659" s="12">
        <v>37.72</v>
      </c>
      <c r="E659" s="12" t="s">
        <v>32</v>
      </c>
      <c r="F659" s="12" t="s">
        <v>20</v>
      </c>
      <c r="G659" s="12" t="s">
        <v>26</v>
      </c>
      <c r="H659" s="12" t="s">
        <v>36</v>
      </c>
      <c r="I659" s="12">
        <v>7.0</v>
      </c>
      <c r="J659" s="12">
        <v>6.0</v>
      </c>
      <c r="K659" s="13">
        <v>45452.0</v>
      </c>
      <c r="L659" s="14">
        <v>0.6787984837962963</v>
      </c>
      <c r="M659" s="15">
        <f>VLOOKUP(F659, Time_of_Day_encodings[], 2, FALSE)</f>
        <v>2</v>
      </c>
      <c r="N659" s="16" t="str">
        <f>VLOOKUP(D659,Money_encodings[],2,TRUE)</f>
        <v>Very Expensive</v>
      </c>
    </row>
    <row r="660">
      <c r="A660" s="5">
        <f t="shared" si="1"/>
        <v>659</v>
      </c>
      <c r="B660" s="6">
        <v>19.0</v>
      </c>
      <c r="C660" s="6" t="s">
        <v>14</v>
      </c>
      <c r="D660" s="6">
        <v>32.82</v>
      </c>
      <c r="E660" s="6" t="s">
        <v>22</v>
      </c>
      <c r="F660" s="6" t="s">
        <v>23</v>
      </c>
      <c r="G660" s="6" t="s">
        <v>26</v>
      </c>
      <c r="H660" s="6" t="s">
        <v>36</v>
      </c>
      <c r="I660" s="6">
        <v>7.0</v>
      </c>
      <c r="J660" s="6">
        <v>6.0</v>
      </c>
      <c r="K660" s="7">
        <v>45452.0</v>
      </c>
      <c r="L660" s="8">
        <v>0.806473113425926</v>
      </c>
      <c r="M660" s="9">
        <f>VLOOKUP(F660, Time_of_Day_encodings[], 2, FALSE)</f>
        <v>3</v>
      </c>
      <c r="N660" s="10" t="str">
        <f>VLOOKUP(D660,Money_encodings[],2,TRUE)</f>
        <v>Expensive</v>
      </c>
    </row>
    <row r="661">
      <c r="A661" s="11">
        <f t="shared" si="1"/>
        <v>660</v>
      </c>
      <c r="B661" s="12">
        <v>21.0</v>
      </c>
      <c r="C661" s="12" t="s">
        <v>14</v>
      </c>
      <c r="D661" s="12">
        <v>27.92</v>
      </c>
      <c r="E661" s="12" t="s">
        <v>21</v>
      </c>
      <c r="F661" s="12" t="s">
        <v>23</v>
      </c>
      <c r="G661" s="12" t="s">
        <v>26</v>
      </c>
      <c r="H661" s="12" t="s">
        <v>36</v>
      </c>
      <c r="I661" s="12">
        <v>7.0</v>
      </c>
      <c r="J661" s="12">
        <v>6.0</v>
      </c>
      <c r="K661" s="13">
        <v>45452.0</v>
      </c>
      <c r="L661" s="14">
        <v>0.8785745833333333</v>
      </c>
      <c r="M661" s="15">
        <f>VLOOKUP(F661, Time_of_Day_encodings[], 2, FALSE)</f>
        <v>3</v>
      </c>
      <c r="N661" s="16" t="str">
        <f>VLOOKUP(D661,Money_encodings[],2,TRUE)</f>
        <v>Fair</v>
      </c>
    </row>
    <row r="662">
      <c r="A662" s="5">
        <f t="shared" si="1"/>
        <v>661</v>
      </c>
      <c r="B662" s="6">
        <v>12.0</v>
      </c>
      <c r="C662" s="6" t="s">
        <v>14</v>
      </c>
      <c r="D662" s="6">
        <v>37.72</v>
      </c>
      <c r="E662" s="6" t="s">
        <v>32</v>
      </c>
      <c r="F662" s="6" t="s">
        <v>20</v>
      </c>
      <c r="G662" s="6" t="s">
        <v>28</v>
      </c>
      <c r="H662" s="6" t="s">
        <v>36</v>
      </c>
      <c r="I662" s="6">
        <v>1.0</v>
      </c>
      <c r="J662" s="6">
        <v>6.0</v>
      </c>
      <c r="K662" s="7">
        <v>45453.0</v>
      </c>
      <c r="L662" s="8">
        <v>0.5332159837962963</v>
      </c>
      <c r="M662" s="9">
        <f>VLOOKUP(F662, Time_of_Day_encodings[], 2, FALSE)</f>
        <v>2</v>
      </c>
      <c r="N662" s="10" t="str">
        <f>VLOOKUP(D662,Money_encodings[],2,TRUE)</f>
        <v>Very Expensive</v>
      </c>
    </row>
    <row r="663">
      <c r="A663" s="11">
        <f t="shared" si="1"/>
        <v>662</v>
      </c>
      <c r="B663" s="12">
        <v>12.0</v>
      </c>
      <c r="C663" s="12" t="s">
        <v>14</v>
      </c>
      <c r="D663" s="12">
        <v>37.72</v>
      </c>
      <c r="E663" s="12" t="s">
        <v>15</v>
      </c>
      <c r="F663" s="12" t="s">
        <v>20</v>
      </c>
      <c r="G663" s="12" t="s">
        <v>28</v>
      </c>
      <c r="H663" s="12" t="s">
        <v>36</v>
      </c>
      <c r="I663" s="12">
        <v>1.0</v>
      </c>
      <c r="J663" s="12">
        <v>6.0</v>
      </c>
      <c r="K663" s="13">
        <v>45453.0</v>
      </c>
      <c r="L663" s="14">
        <v>0.5394475462962962</v>
      </c>
      <c r="M663" s="15">
        <f>VLOOKUP(F663, Time_of_Day_encodings[], 2, FALSE)</f>
        <v>2</v>
      </c>
      <c r="N663" s="16" t="str">
        <f>VLOOKUP(D663,Money_encodings[],2,TRUE)</f>
        <v>Very Expensive</v>
      </c>
    </row>
    <row r="664">
      <c r="A664" s="5">
        <f t="shared" si="1"/>
        <v>663</v>
      </c>
      <c r="B664" s="6">
        <v>19.0</v>
      </c>
      <c r="C664" s="6" t="s">
        <v>14</v>
      </c>
      <c r="D664" s="6">
        <v>37.72</v>
      </c>
      <c r="E664" s="6" t="s">
        <v>19</v>
      </c>
      <c r="F664" s="6" t="s">
        <v>23</v>
      </c>
      <c r="G664" s="6" t="s">
        <v>28</v>
      </c>
      <c r="H664" s="6" t="s">
        <v>36</v>
      </c>
      <c r="I664" s="6">
        <v>1.0</v>
      </c>
      <c r="J664" s="6">
        <v>6.0</v>
      </c>
      <c r="K664" s="7">
        <v>45453.0</v>
      </c>
      <c r="L664" s="8">
        <v>0.7947697453703704</v>
      </c>
      <c r="M664" s="9">
        <f>VLOOKUP(F664, Time_of_Day_encodings[], 2, FALSE)</f>
        <v>3</v>
      </c>
      <c r="N664" s="10" t="str">
        <f>VLOOKUP(D664,Money_encodings[],2,TRUE)</f>
        <v>Very Expensive</v>
      </c>
    </row>
    <row r="665">
      <c r="A665" s="11">
        <f t="shared" si="1"/>
        <v>664</v>
      </c>
      <c r="B665" s="12">
        <v>19.0</v>
      </c>
      <c r="C665" s="12" t="s">
        <v>14</v>
      </c>
      <c r="D665" s="12">
        <v>37.72</v>
      </c>
      <c r="E665" s="12" t="s">
        <v>19</v>
      </c>
      <c r="F665" s="12" t="s">
        <v>23</v>
      </c>
      <c r="G665" s="12" t="s">
        <v>28</v>
      </c>
      <c r="H665" s="12" t="s">
        <v>36</v>
      </c>
      <c r="I665" s="12">
        <v>1.0</v>
      </c>
      <c r="J665" s="12">
        <v>6.0</v>
      </c>
      <c r="K665" s="13">
        <v>45453.0</v>
      </c>
      <c r="L665" s="14">
        <v>0.7954024305555556</v>
      </c>
      <c r="M665" s="15">
        <f>VLOOKUP(F665, Time_of_Day_encodings[], 2, FALSE)</f>
        <v>3</v>
      </c>
      <c r="N665" s="16" t="str">
        <f>VLOOKUP(D665,Money_encodings[],2,TRUE)</f>
        <v>Very Expensive</v>
      </c>
    </row>
    <row r="666">
      <c r="A666" s="5">
        <f t="shared" si="1"/>
        <v>665</v>
      </c>
      <c r="B666" s="6">
        <v>19.0</v>
      </c>
      <c r="C666" s="6" t="s">
        <v>14</v>
      </c>
      <c r="D666" s="6">
        <v>37.72</v>
      </c>
      <c r="E666" s="6" t="s">
        <v>15</v>
      </c>
      <c r="F666" s="6" t="s">
        <v>23</v>
      </c>
      <c r="G666" s="6" t="s">
        <v>28</v>
      </c>
      <c r="H666" s="6" t="s">
        <v>36</v>
      </c>
      <c r="I666" s="6">
        <v>1.0</v>
      </c>
      <c r="J666" s="6">
        <v>6.0</v>
      </c>
      <c r="K666" s="7">
        <v>45453.0</v>
      </c>
      <c r="L666" s="8">
        <v>0.8176342824074074</v>
      </c>
      <c r="M666" s="9">
        <f>VLOOKUP(F666, Time_of_Day_encodings[], 2, FALSE)</f>
        <v>3</v>
      </c>
      <c r="N666" s="10" t="str">
        <f>VLOOKUP(D666,Money_encodings[],2,TRUE)</f>
        <v>Very Expensive</v>
      </c>
    </row>
    <row r="667">
      <c r="A667" s="11">
        <f t="shared" si="1"/>
        <v>666</v>
      </c>
      <c r="B667" s="12">
        <v>19.0</v>
      </c>
      <c r="C667" s="12" t="s">
        <v>14</v>
      </c>
      <c r="D667" s="12">
        <v>37.72</v>
      </c>
      <c r="E667" s="12" t="s">
        <v>15</v>
      </c>
      <c r="F667" s="12" t="s">
        <v>23</v>
      </c>
      <c r="G667" s="12" t="s">
        <v>28</v>
      </c>
      <c r="H667" s="12" t="s">
        <v>36</v>
      </c>
      <c r="I667" s="12">
        <v>1.0</v>
      </c>
      <c r="J667" s="12">
        <v>6.0</v>
      </c>
      <c r="K667" s="13">
        <v>45453.0</v>
      </c>
      <c r="L667" s="14">
        <v>0.8182833101851852</v>
      </c>
      <c r="M667" s="15">
        <f>VLOOKUP(F667, Time_of_Day_encodings[], 2, FALSE)</f>
        <v>3</v>
      </c>
      <c r="N667" s="16" t="str">
        <f>VLOOKUP(D667,Money_encodings[],2,TRUE)</f>
        <v>Very Expensive</v>
      </c>
    </row>
    <row r="668">
      <c r="A668" s="5">
        <f t="shared" si="1"/>
        <v>667</v>
      </c>
      <c r="B668" s="6">
        <v>10.0</v>
      </c>
      <c r="C668" s="6" t="s">
        <v>14</v>
      </c>
      <c r="D668" s="6">
        <v>32.82</v>
      </c>
      <c r="E668" s="6" t="s">
        <v>22</v>
      </c>
      <c r="F668" s="6" t="s">
        <v>16</v>
      </c>
      <c r="G668" s="6" t="s">
        <v>30</v>
      </c>
      <c r="H668" s="6" t="s">
        <v>36</v>
      </c>
      <c r="I668" s="6">
        <v>2.0</v>
      </c>
      <c r="J668" s="6">
        <v>6.0</v>
      </c>
      <c r="K668" s="7">
        <v>45454.0</v>
      </c>
      <c r="L668" s="8">
        <v>0.4431013078703704</v>
      </c>
      <c r="M668" s="9">
        <f>VLOOKUP(F668, Time_of_Day_encodings[], 2, FALSE)</f>
        <v>1</v>
      </c>
      <c r="N668" s="10" t="str">
        <f>VLOOKUP(D668,Money_encodings[],2,TRUE)</f>
        <v>Expensive</v>
      </c>
    </row>
    <row r="669">
      <c r="A669" s="11">
        <f t="shared" si="1"/>
        <v>668</v>
      </c>
      <c r="B669" s="12">
        <v>18.0</v>
      </c>
      <c r="C669" s="12" t="s">
        <v>14</v>
      </c>
      <c r="D669" s="12">
        <v>37.72</v>
      </c>
      <c r="E669" s="12" t="s">
        <v>15</v>
      </c>
      <c r="F669" s="12" t="s">
        <v>23</v>
      </c>
      <c r="G669" s="12" t="s">
        <v>30</v>
      </c>
      <c r="H669" s="12" t="s">
        <v>36</v>
      </c>
      <c r="I669" s="12">
        <v>2.0</v>
      </c>
      <c r="J669" s="12">
        <v>6.0</v>
      </c>
      <c r="K669" s="13">
        <v>45454.0</v>
      </c>
      <c r="L669" s="14">
        <v>0.7836260648148148</v>
      </c>
      <c r="M669" s="15">
        <f>VLOOKUP(F669, Time_of_Day_encodings[], 2, FALSE)</f>
        <v>3</v>
      </c>
      <c r="N669" s="16" t="str">
        <f>VLOOKUP(D669,Money_encodings[],2,TRUE)</f>
        <v>Very Expensive</v>
      </c>
    </row>
    <row r="670">
      <c r="A670" s="5">
        <f t="shared" si="1"/>
        <v>669</v>
      </c>
      <c r="B670" s="6">
        <v>18.0</v>
      </c>
      <c r="C670" s="6" t="s">
        <v>14</v>
      </c>
      <c r="D670" s="6">
        <v>37.72</v>
      </c>
      <c r="E670" s="6" t="s">
        <v>15</v>
      </c>
      <c r="F670" s="6" t="s">
        <v>23</v>
      </c>
      <c r="G670" s="6" t="s">
        <v>30</v>
      </c>
      <c r="H670" s="6" t="s">
        <v>36</v>
      </c>
      <c r="I670" s="6">
        <v>2.0</v>
      </c>
      <c r="J670" s="6">
        <v>6.0</v>
      </c>
      <c r="K670" s="7">
        <v>45454.0</v>
      </c>
      <c r="L670" s="8">
        <v>0.7844493981481482</v>
      </c>
      <c r="M670" s="9">
        <f>VLOOKUP(F670, Time_of_Day_encodings[], 2, FALSE)</f>
        <v>3</v>
      </c>
      <c r="N670" s="10" t="str">
        <f>VLOOKUP(D670,Money_encodings[],2,TRUE)</f>
        <v>Very Expensive</v>
      </c>
    </row>
    <row r="671">
      <c r="A671" s="11">
        <f t="shared" si="1"/>
        <v>670</v>
      </c>
      <c r="B671" s="12">
        <v>21.0</v>
      </c>
      <c r="C671" s="12" t="s">
        <v>14</v>
      </c>
      <c r="D671" s="12">
        <v>37.72</v>
      </c>
      <c r="E671" s="12" t="s">
        <v>19</v>
      </c>
      <c r="F671" s="12" t="s">
        <v>23</v>
      </c>
      <c r="G671" s="12" t="s">
        <v>30</v>
      </c>
      <c r="H671" s="12" t="s">
        <v>36</v>
      </c>
      <c r="I671" s="12">
        <v>2.0</v>
      </c>
      <c r="J671" s="12">
        <v>6.0</v>
      </c>
      <c r="K671" s="13">
        <v>45454.0</v>
      </c>
      <c r="L671" s="14">
        <v>0.8868442592592592</v>
      </c>
      <c r="M671" s="15">
        <f>VLOOKUP(F671, Time_of_Day_encodings[], 2, FALSE)</f>
        <v>3</v>
      </c>
      <c r="N671" s="16" t="str">
        <f>VLOOKUP(D671,Money_encodings[],2,TRUE)</f>
        <v>Very Expensive</v>
      </c>
    </row>
    <row r="672">
      <c r="A672" s="5">
        <f t="shared" si="1"/>
        <v>671</v>
      </c>
      <c r="B672" s="6">
        <v>21.0</v>
      </c>
      <c r="C672" s="6" t="s">
        <v>14</v>
      </c>
      <c r="D672" s="6">
        <v>32.82</v>
      </c>
      <c r="E672" s="6" t="s">
        <v>22</v>
      </c>
      <c r="F672" s="6" t="s">
        <v>23</v>
      </c>
      <c r="G672" s="6" t="s">
        <v>30</v>
      </c>
      <c r="H672" s="6" t="s">
        <v>36</v>
      </c>
      <c r="I672" s="6">
        <v>2.0</v>
      </c>
      <c r="J672" s="6">
        <v>6.0</v>
      </c>
      <c r="K672" s="7">
        <v>45454.0</v>
      </c>
      <c r="L672" s="8">
        <v>0.8942349537037036</v>
      </c>
      <c r="M672" s="9">
        <f>VLOOKUP(F672, Time_of_Day_encodings[], 2, FALSE)</f>
        <v>3</v>
      </c>
      <c r="N672" s="10" t="str">
        <f>VLOOKUP(D672,Money_encodings[],2,TRUE)</f>
        <v>Expensive</v>
      </c>
    </row>
    <row r="673">
      <c r="A673" s="11">
        <f t="shared" si="1"/>
        <v>672</v>
      </c>
      <c r="B673" s="12">
        <v>21.0</v>
      </c>
      <c r="C673" s="12" t="s">
        <v>14</v>
      </c>
      <c r="D673" s="12">
        <v>32.82</v>
      </c>
      <c r="E673" s="12" t="s">
        <v>22</v>
      </c>
      <c r="F673" s="12" t="s">
        <v>23</v>
      </c>
      <c r="G673" s="12" t="s">
        <v>30</v>
      </c>
      <c r="H673" s="12" t="s">
        <v>36</v>
      </c>
      <c r="I673" s="12">
        <v>2.0</v>
      </c>
      <c r="J673" s="12">
        <v>6.0</v>
      </c>
      <c r="K673" s="13">
        <v>45454.0</v>
      </c>
      <c r="L673" s="14">
        <v>0.8950256944444445</v>
      </c>
      <c r="M673" s="15">
        <f>VLOOKUP(F673, Time_of_Day_encodings[], 2, FALSE)</f>
        <v>3</v>
      </c>
      <c r="N673" s="16" t="str">
        <f>VLOOKUP(D673,Money_encodings[],2,TRUE)</f>
        <v>Expensive</v>
      </c>
    </row>
    <row r="674">
      <c r="A674" s="5">
        <f t="shared" si="1"/>
        <v>673</v>
      </c>
      <c r="B674" s="6">
        <v>10.0</v>
      </c>
      <c r="C674" s="6" t="s">
        <v>14</v>
      </c>
      <c r="D674" s="6">
        <v>37.72</v>
      </c>
      <c r="E674" s="6" t="s">
        <v>19</v>
      </c>
      <c r="F674" s="6" t="s">
        <v>16</v>
      </c>
      <c r="G674" s="6" t="s">
        <v>31</v>
      </c>
      <c r="H674" s="6" t="s">
        <v>36</v>
      </c>
      <c r="I674" s="6">
        <v>3.0</v>
      </c>
      <c r="J674" s="6">
        <v>6.0</v>
      </c>
      <c r="K674" s="7">
        <v>45455.0</v>
      </c>
      <c r="L674" s="8">
        <v>0.4293840972222222</v>
      </c>
      <c r="M674" s="9">
        <f>VLOOKUP(F674, Time_of_Day_encodings[], 2, FALSE)</f>
        <v>1</v>
      </c>
      <c r="N674" s="10" t="str">
        <f>VLOOKUP(D674,Money_encodings[],2,TRUE)</f>
        <v>Very Expensive</v>
      </c>
    </row>
    <row r="675">
      <c r="A675" s="11">
        <f t="shared" si="1"/>
        <v>674</v>
      </c>
      <c r="B675" s="12">
        <v>11.0</v>
      </c>
      <c r="C675" s="12" t="s">
        <v>14</v>
      </c>
      <c r="D675" s="12">
        <v>37.72</v>
      </c>
      <c r="E675" s="12" t="s">
        <v>32</v>
      </c>
      <c r="F675" s="12" t="s">
        <v>16</v>
      </c>
      <c r="G675" s="12" t="s">
        <v>31</v>
      </c>
      <c r="H675" s="12" t="s">
        <v>36</v>
      </c>
      <c r="I675" s="12">
        <v>3.0</v>
      </c>
      <c r="J675" s="12">
        <v>6.0</v>
      </c>
      <c r="K675" s="13">
        <v>45455.0</v>
      </c>
      <c r="L675" s="14">
        <v>0.49425761574074073</v>
      </c>
      <c r="M675" s="15">
        <f>VLOOKUP(F675, Time_of_Day_encodings[], 2, FALSE)</f>
        <v>1</v>
      </c>
      <c r="N675" s="16" t="str">
        <f>VLOOKUP(D675,Money_encodings[],2,TRUE)</f>
        <v>Very Expensive</v>
      </c>
    </row>
    <row r="676">
      <c r="A676" s="5">
        <f t="shared" si="1"/>
        <v>675</v>
      </c>
      <c r="B676" s="6">
        <v>17.0</v>
      </c>
      <c r="C676" s="6" t="s">
        <v>14</v>
      </c>
      <c r="D676" s="6">
        <v>37.72</v>
      </c>
      <c r="E676" s="6" t="s">
        <v>15</v>
      </c>
      <c r="F676" s="6" t="s">
        <v>23</v>
      </c>
      <c r="G676" s="6" t="s">
        <v>31</v>
      </c>
      <c r="H676" s="6" t="s">
        <v>36</v>
      </c>
      <c r="I676" s="6">
        <v>3.0</v>
      </c>
      <c r="J676" s="6">
        <v>6.0</v>
      </c>
      <c r="K676" s="7">
        <v>45455.0</v>
      </c>
      <c r="L676" s="8">
        <v>0.7370043865740741</v>
      </c>
      <c r="M676" s="9">
        <f>VLOOKUP(F676, Time_of_Day_encodings[], 2, FALSE)</f>
        <v>3</v>
      </c>
      <c r="N676" s="10" t="str">
        <f>VLOOKUP(D676,Money_encodings[],2,TRUE)</f>
        <v>Very Expensive</v>
      </c>
    </row>
    <row r="677">
      <c r="A677" s="11">
        <f t="shared" si="1"/>
        <v>676</v>
      </c>
      <c r="B677" s="12">
        <v>17.0</v>
      </c>
      <c r="C677" s="12" t="s">
        <v>14</v>
      </c>
      <c r="D677" s="12">
        <v>37.72</v>
      </c>
      <c r="E677" s="12" t="s">
        <v>15</v>
      </c>
      <c r="F677" s="12" t="s">
        <v>23</v>
      </c>
      <c r="G677" s="12" t="s">
        <v>31</v>
      </c>
      <c r="H677" s="12" t="s">
        <v>36</v>
      </c>
      <c r="I677" s="12">
        <v>3.0</v>
      </c>
      <c r="J677" s="12">
        <v>6.0</v>
      </c>
      <c r="K677" s="13">
        <v>45455.0</v>
      </c>
      <c r="L677" s="14">
        <v>0.7412948842592593</v>
      </c>
      <c r="M677" s="15">
        <f>VLOOKUP(F677, Time_of_Day_encodings[], 2, FALSE)</f>
        <v>3</v>
      </c>
      <c r="N677" s="16" t="str">
        <f>VLOOKUP(D677,Money_encodings[],2,TRUE)</f>
        <v>Very Expensive</v>
      </c>
    </row>
    <row r="678">
      <c r="A678" s="5">
        <f t="shared" si="1"/>
        <v>677</v>
      </c>
      <c r="B678" s="6">
        <v>20.0</v>
      </c>
      <c r="C678" s="6" t="s">
        <v>14</v>
      </c>
      <c r="D678" s="6">
        <v>37.72</v>
      </c>
      <c r="E678" s="6" t="s">
        <v>19</v>
      </c>
      <c r="F678" s="6" t="s">
        <v>23</v>
      </c>
      <c r="G678" s="6" t="s">
        <v>31</v>
      </c>
      <c r="H678" s="6" t="s">
        <v>36</v>
      </c>
      <c r="I678" s="6">
        <v>3.0</v>
      </c>
      <c r="J678" s="6">
        <v>6.0</v>
      </c>
      <c r="K678" s="7">
        <v>45455.0</v>
      </c>
      <c r="L678" s="8">
        <v>0.8448338888888889</v>
      </c>
      <c r="M678" s="9">
        <f>VLOOKUP(F678, Time_of_Day_encodings[], 2, FALSE)</f>
        <v>3</v>
      </c>
      <c r="N678" s="10" t="str">
        <f>VLOOKUP(D678,Money_encodings[],2,TRUE)</f>
        <v>Very Expensive</v>
      </c>
    </row>
    <row r="679">
      <c r="A679" s="11">
        <f t="shared" si="1"/>
        <v>678</v>
      </c>
      <c r="B679" s="12">
        <v>20.0</v>
      </c>
      <c r="C679" s="12" t="s">
        <v>14</v>
      </c>
      <c r="D679" s="12">
        <v>32.82</v>
      </c>
      <c r="E679" s="12" t="s">
        <v>22</v>
      </c>
      <c r="F679" s="12" t="s">
        <v>23</v>
      </c>
      <c r="G679" s="12" t="s">
        <v>31</v>
      </c>
      <c r="H679" s="12" t="s">
        <v>36</v>
      </c>
      <c r="I679" s="12">
        <v>3.0</v>
      </c>
      <c r="J679" s="12">
        <v>6.0</v>
      </c>
      <c r="K679" s="13">
        <v>45455.0</v>
      </c>
      <c r="L679" s="14">
        <v>0.8510907291666667</v>
      </c>
      <c r="M679" s="15">
        <f>VLOOKUP(F679, Time_of_Day_encodings[], 2, FALSE)</f>
        <v>3</v>
      </c>
      <c r="N679" s="16" t="str">
        <f>VLOOKUP(D679,Money_encodings[],2,TRUE)</f>
        <v>Expensive</v>
      </c>
    </row>
    <row r="680">
      <c r="A680" s="5">
        <f t="shared" si="1"/>
        <v>679</v>
      </c>
      <c r="B680" s="6">
        <v>8.0</v>
      </c>
      <c r="C680" s="6" t="s">
        <v>14</v>
      </c>
      <c r="D680" s="6">
        <v>27.92</v>
      </c>
      <c r="E680" s="6" t="s">
        <v>21</v>
      </c>
      <c r="F680" s="6" t="s">
        <v>16</v>
      </c>
      <c r="G680" s="6" t="s">
        <v>33</v>
      </c>
      <c r="H680" s="6" t="s">
        <v>36</v>
      </c>
      <c r="I680" s="6">
        <v>4.0</v>
      </c>
      <c r="J680" s="6">
        <v>6.0</v>
      </c>
      <c r="K680" s="7">
        <v>45456.0</v>
      </c>
      <c r="L680" s="8">
        <v>0.37111350694444445</v>
      </c>
      <c r="M680" s="9">
        <f>VLOOKUP(F680, Time_of_Day_encodings[], 2, FALSE)</f>
        <v>1</v>
      </c>
      <c r="N680" s="10" t="str">
        <f>VLOOKUP(D680,Money_encodings[],2,TRUE)</f>
        <v>Fair</v>
      </c>
    </row>
    <row r="681">
      <c r="A681" s="11">
        <f t="shared" si="1"/>
        <v>680</v>
      </c>
      <c r="B681" s="12">
        <v>8.0</v>
      </c>
      <c r="C681" s="12" t="s">
        <v>14</v>
      </c>
      <c r="D681" s="12">
        <v>37.72</v>
      </c>
      <c r="E681" s="12" t="s">
        <v>15</v>
      </c>
      <c r="F681" s="12" t="s">
        <v>16</v>
      </c>
      <c r="G681" s="12" t="s">
        <v>33</v>
      </c>
      <c r="H681" s="12" t="s">
        <v>36</v>
      </c>
      <c r="I681" s="12">
        <v>4.0</v>
      </c>
      <c r="J681" s="12">
        <v>6.0</v>
      </c>
      <c r="K681" s="13">
        <v>45456.0</v>
      </c>
      <c r="L681" s="14">
        <v>0.3732128703703704</v>
      </c>
      <c r="M681" s="15">
        <f>VLOOKUP(F681, Time_of_Day_encodings[], 2, FALSE)</f>
        <v>1</v>
      </c>
      <c r="N681" s="16" t="str">
        <f>VLOOKUP(D681,Money_encodings[],2,TRUE)</f>
        <v>Very Expensive</v>
      </c>
    </row>
    <row r="682">
      <c r="A682" s="5">
        <f t="shared" si="1"/>
        <v>681</v>
      </c>
      <c r="B682" s="6">
        <v>9.0</v>
      </c>
      <c r="C682" s="6" t="s">
        <v>14</v>
      </c>
      <c r="D682" s="6">
        <v>32.82</v>
      </c>
      <c r="E682" s="6" t="s">
        <v>22</v>
      </c>
      <c r="F682" s="6" t="s">
        <v>16</v>
      </c>
      <c r="G682" s="6" t="s">
        <v>33</v>
      </c>
      <c r="H682" s="6" t="s">
        <v>36</v>
      </c>
      <c r="I682" s="6">
        <v>4.0</v>
      </c>
      <c r="J682" s="6">
        <v>6.0</v>
      </c>
      <c r="K682" s="7">
        <v>45456.0</v>
      </c>
      <c r="L682" s="8">
        <v>0.4100120138888889</v>
      </c>
      <c r="M682" s="9">
        <f>VLOOKUP(F682, Time_of_Day_encodings[], 2, FALSE)</f>
        <v>1</v>
      </c>
      <c r="N682" s="10" t="str">
        <f>VLOOKUP(D682,Money_encodings[],2,TRUE)</f>
        <v>Expensive</v>
      </c>
    </row>
    <row r="683">
      <c r="A683" s="11">
        <f t="shared" si="1"/>
        <v>682</v>
      </c>
      <c r="B683" s="12">
        <v>9.0</v>
      </c>
      <c r="C683" s="12" t="s">
        <v>14</v>
      </c>
      <c r="D683" s="12">
        <v>27.92</v>
      </c>
      <c r="E683" s="12" t="s">
        <v>27</v>
      </c>
      <c r="F683" s="12" t="s">
        <v>16</v>
      </c>
      <c r="G683" s="12" t="s">
        <v>33</v>
      </c>
      <c r="H683" s="12" t="s">
        <v>36</v>
      </c>
      <c r="I683" s="12">
        <v>4.0</v>
      </c>
      <c r="J683" s="12">
        <v>6.0</v>
      </c>
      <c r="K683" s="13">
        <v>45456.0</v>
      </c>
      <c r="L683" s="14">
        <v>0.4147166435185185</v>
      </c>
      <c r="M683" s="15">
        <f>VLOOKUP(F683, Time_of_Day_encodings[], 2, FALSE)</f>
        <v>1</v>
      </c>
      <c r="N683" s="16" t="str">
        <f>VLOOKUP(D683,Money_encodings[],2,TRUE)</f>
        <v>Fair</v>
      </c>
    </row>
    <row r="684">
      <c r="A684" s="5">
        <f t="shared" si="1"/>
        <v>683</v>
      </c>
      <c r="B684" s="6">
        <v>17.0</v>
      </c>
      <c r="C684" s="6" t="s">
        <v>14</v>
      </c>
      <c r="D684" s="6">
        <v>32.82</v>
      </c>
      <c r="E684" s="6" t="s">
        <v>22</v>
      </c>
      <c r="F684" s="6" t="s">
        <v>23</v>
      </c>
      <c r="G684" s="6" t="s">
        <v>33</v>
      </c>
      <c r="H684" s="6" t="s">
        <v>36</v>
      </c>
      <c r="I684" s="6">
        <v>4.0</v>
      </c>
      <c r="J684" s="6">
        <v>6.0</v>
      </c>
      <c r="K684" s="7">
        <v>45456.0</v>
      </c>
      <c r="L684" s="8">
        <v>0.7117893634259259</v>
      </c>
      <c r="M684" s="9">
        <f>VLOOKUP(F684, Time_of_Day_encodings[], 2, FALSE)</f>
        <v>3</v>
      </c>
      <c r="N684" s="10" t="str">
        <f>VLOOKUP(D684,Money_encodings[],2,TRUE)</f>
        <v>Expensive</v>
      </c>
    </row>
    <row r="685">
      <c r="A685" s="11">
        <f t="shared" si="1"/>
        <v>684</v>
      </c>
      <c r="B685" s="12">
        <v>17.0</v>
      </c>
      <c r="C685" s="12" t="s">
        <v>14</v>
      </c>
      <c r="D685" s="12">
        <v>37.72</v>
      </c>
      <c r="E685" s="12" t="s">
        <v>19</v>
      </c>
      <c r="F685" s="12" t="s">
        <v>23</v>
      </c>
      <c r="G685" s="12" t="s">
        <v>33</v>
      </c>
      <c r="H685" s="12" t="s">
        <v>36</v>
      </c>
      <c r="I685" s="12">
        <v>4.0</v>
      </c>
      <c r="J685" s="12">
        <v>6.0</v>
      </c>
      <c r="K685" s="13">
        <v>45456.0</v>
      </c>
      <c r="L685" s="14">
        <v>0.7276229861111111</v>
      </c>
      <c r="M685" s="15">
        <f>VLOOKUP(F685, Time_of_Day_encodings[], 2, FALSE)</f>
        <v>3</v>
      </c>
      <c r="N685" s="16" t="str">
        <f>VLOOKUP(D685,Money_encodings[],2,TRUE)</f>
        <v>Very Expensive</v>
      </c>
    </row>
    <row r="686">
      <c r="A686" s="5">
        <f t="shared" si="1"/>
        <v>685</v>
      </c>
      <c r="B686" s="6">
        <v>19.0</v>
      </c>
      <c r="C686" s="6" t="s">
        <v>14</v>
      </c>
      <c r="D686" s="6">
        <v>37.72</v>
      </c>
      <c r="E686" s="6" t="s">
        <v>15</v>
      </c>
      <c r="F686" s="6" t="s">
        <v>23</v>
      </c>
      <c r="G686" s="6" t="s">
        <v>33</v>
      </c>
      <c r="H686" s="6" t="s">
        <v>36</v>
      </c>
      <c r="I686" s="6">
        <v>4.0</v>
      </c>
      <c r="J686" s="6">
        <v>6.0</v>
      </c>
      <c r="K686" s="7">
        <v>45456.0</v>
      </c>
      <c r="L686" s="8">
        <v>0.8071653125</v>
      </c>
      <c r="M686" s="9">
        <f>VLOOKUP(F686, Time_of_Day_encodings[], 2, FALSE)</f>
        <v>3</v>
      </c>
      <c r="N686" s="10" t="str">
        <f>VLOOKUP(D686,Money_encodings[],2,TRUE)</f>
        <v>Very Expensive</v>
      </c>
    </row>
    <row r="687">
      <c r="A687" s="11">
        <f t="shared" si="1"/>
        <v>686</v>
      </c>
      <c r="B687" s="12">
        <v>20.0</v>
      </c>
      <c r="C687" s="12" t="s">
        <v>14</v>
      </c>
      <c r="D687" s="12">
        <v>32.82</v>
      </c>
      <c r="E687" s="12" t="s">
        <v>22</v>
      </c>
      <c r="F687" s="12" t="s">
        <v>23</v>
      </c>
      <c r="G687" s="12" t="s">
        <v>33</v>
      </c>
      <c r="H687" s="12" t="s">
        <v>36</v>
      </c>
      <c r="I687" s="12">
        <v>4.0</v>
      </c>
      <c r="J687" s="12">
        <v>6.0</v>
      </c>
      <c r="K687" s="13">
        <v>45456.0</v>
      </c>
      <c r="L687" s="14">
        <v>0.8478213194444445</v>
      </c>
      <c r="M687" s="15">
        <f>VLOOKUP(F687, Time_of_Day_encodings[], 2, FALSE)</f>
        <v>3</v>
      </c>
      <c r="N687" s="16" t="str">
        <f>VLOOKUP(D687,Money_encodings[],2,TRUE)</f>
        <v>Expensive</v>
      </c>
    </row>
    <row r="688">
      <c r="A688" s="5">
        <f t="shared" si="1"/>
        <v>687</v>
      </c>
      <c r="B688" s="6">
        <v>20.0</v>
      </c>
      <c r="C688" s="6" t="s">
        <v>14</v>
      </c>
      <c r="D688" s="6">
        <v>23.02</v>
      </c>
      <c r="E688" s="6" t="s">
        <v>29</v>
      </c>
      <c r="F688" s="6" t="s">
        <v>23</v>
      </c>
      <c r="G688" s="6" t="s">
        <v>33</v>
      </c>
      <c r="H688" s="6" t="s">
        <v>36</v>
      </c>
      <c r="I688" s="6">
        <v>4.0</v>
      </c>
      <c r="J688" s="6">
        <v>6.0</v>
      </c>
      <c r="K688" s="7">
        <v>45456.0</v>
      </c>
      <c r="L688" s="8">
        <v>0.8637267476851851</v>
      </c>
      <c r="M688" s="9">
        <f>VLOOKUP(F688, Time_of_Day_encodings[], 2, FALSE)</f>
        <v>3</v>
      </c>
      <c r="N688" s="10" t="str">
        <f>VLOOKUP(D688,Money_encodings[],2,TRUE)</f>
        <v>Cheap</v>
      </c>
    </row>
    <row r="689">
      <c r="A689" s="11">
        <f t="shared" si="1"/>
        <v>688</v>
      </c>
      <c r="B689" s="12">
        <v>20.0</v>
      </c>
      <c r="C689" s="12" t="s">
        <v>14</v>
      </c>
      <c r="D689" s="12">
        <v>23.02</v>
      </c>
      <c r="E689" s="12" t="s">
        <v>29</v>
      </c>
      <c r="F689" s="12" t="s">
        <v>23</v>
      </c>
      <c r="G689" s="12" t="s">
        <v>33</v>
      </c>
      <c r="H689" s="12" t="s">
        <v>36</v>
      </c>
      <c r="I689" s="12">
        <v>4.0</v>
      </c>
      <c r="J689" s="12">
        <v>6.0</v>
      </c>
      <c r="K689" s="13">
        <v>45456.0</v>
      </c>
      <c r="L689" s="14">
        <v>0.8645904513888889</v>
      </c>
      <c r="M689" s="15">
        <f>VLOOKUP(F689, Time_of_Day_encodings[], 2, FALSE)</f>
        <v>3</v>
      </c>
      <c r="N689" s="16" t="str">
        <f>VLOOKUP(D689,Money_encodings[],2,TRUE)</f>
        <v>Cheap</v>
      </c>
    </row>
    <row r="690">
      <c r="A690" s="5">
        <f t="shared" si="1"/>
        <v>689</v>
      </c>
      <c r="B690" s="6">
        <v>20.0</v>
      </c>
      <c r="C690" s="6" t="s">
        <v>14</v>
      </c>
      <c r="D690" s="6">
        <v>32.82</v>
      </c>
      <c r="E690" s="6" t="s">
        <v>22</v>
      </c>
      <c r="F690" s="6" t="s">
        <v>23</v>
      </c>
      <c r="G690" s="6" t="s">
        <v>33</v>
      </c>
      <c r="H690" s="6" t="s">
        <v>36</v>
      </c>
      <c r="I690" s="6">
        <v>4.0</v>
      </c>
      <c r="J690" s="6">
        <v>6.0</v>
      </c>
      <c r="K690" s="7">
        <v>45456.0</v>
      </c>
      <c r="L690" s="8">
        <v>0.8668738657407408</v>
      </c>
      <c r="M690" s="9">
        <f>VLOOKUP(F690, Time_of_Day_encodings[], 2, FALSE)</f>
        <v>3</v>
      </c>
      <c r="N690" s="10" t="str">
        <f>VLOOKUP(D690,Money_encodings[],2,TRUE)</f>
        <v>Expensive</v>
      </c>
    </row>
    <row r="691">
      <c r="A691" s="11">
        <f t="shared" si="1"/>
        <v>690</v>
      </c>
      <c r="B691" s="12">
        <v>21.0</v>
      </c>
      <c r="C691" s="12" t="s">
        <v>14</v>
      </c>
      <c r="D691" s="12">
        <v>32.82</v>
      </c>
      <c r="E691" s="12" t="s">
        <v>22</v>
      </c>
      <c r="F691" s="12" t="s">
        <v>23</v>
      </c>
      <c r="G691" s="12" t="s">
        <v>33</v>
      </c>
      <c r="H691" s="12" t="s">
        <v>36</v>
      </c>
      <c r="I691" s="12">
        <v>4.0</v>
      </c>
      <c r="J691" s="12">
        <v>6.0</v>
      </c>
      <c r="K691" s="13">
        <v>45456.0</v>
      </c>
      <c r="L691" s="14">
        <v>0.8767173263888888</v>
      </c>
      <c r="M691" s="15">
        <f>VLOOKUP(F691, Time_of_Day_encodings[], 2, FALSE)</f>
        <v>3</v>
      </c>
      <c r="N691" s="16" t="str">
        <f>VLOOKUP(D691,Money_encodings[],2,TRUE)</f>
        <v>Expensive</v>
      </c>
    </row>
    <row r="692">
      <c r="A692" s="5">
        <f t="shared" si="1"/>
        <v>691</v>
      </c>
      <c r="B692" s="6">
        <v>7.0</v>
      </c>
      <c r="C692" s="6" t="s">
        <v>14</v>
      </c>
      <c r="D692" s="6">
        <v>27.92</v>
      </c>
      <c r="E692" s="6" t="s">
        <v>27</v>
      </c>
      <c r="F692" s="6" t="s">
        <v>16</v>
      </c>
      <c r="G692" s="6" t="s">
        <v>17</v>
      </c>
      <c r="H692" s="6" t="s">
        <v>36</v>
      </c>
      <c r="I692" s="6">
        <v>5.0</v>
      </c>
      <c r="J692" s="6">
        <v>6.0</v>
      </c>
      <c r="K692" s="7">
        <v>45457.0</v>
      </c>
      <c r="L692" s="8">
        <v>0.3237643287037037</v>
      </c>
      <c r="M692" s="9">
        <f>VLOOKUP(F692, Time_of_Day_encodings[], 2, FALSE)</f>
        <v>1</v>
      </c>
      <c r="N692" s="10" t="str">
        <f>VLOOKUP(D692,Money_encodings[],2,TRUE)</f>
        <v>Fair</v>
      </c>
    </row>
    <row r="693">
      <c r="A693" s="11">
        <f t="shared" si="1"/>
        <v>692</v>
      </c>
      <c r="B693" s="12">
        <v>10.0</v>
      </c>
      <c r="C693" s="12" t="s">
        <v>14</v>
      </c>
      <c r="D693" s="12">
        <v>27.92</v>
      </c>
      <c r="E693" s="12" t="s">
        <v>21</v>
      </c>
      <c r="F693" s="12" t="s">
        <v>16</v>
      </c>
      <c r="G693" s="12" t="s">
        <v>17</v>
      </c>
      <c r="H693" s="12" t="s">
        <v>36</v>
      </c>
      <c r="I693" s="12">
        <v>5.0</v>
      </c>
      <c r="J693" s="12">
        <v>6.0</v>
      </c>
      <c r="K693" s="13">
        <v>45457.0</v>
      </c>
      <c r="L693" s="14">
        <v>0.43786555555555556</v>
      </c>
      <c r="M693" s="15">
        <f>VLOOKUP(F693, Time_of_Day_encodings[], 2, FALSE)</f>
        <v>1</v>
      </c>
      <c r="N693" s="16" t="str">
        <f>VLOOKUP(D693,Money_encodings[],2,TRUE)</f>
        <v>Fair</v>
      </c>
    </row>
    <row r="694">
      <c r="A694" s="5">
        <f t="shared" si="1"/>
        <v>693</v>
      </c>
      <c r="B694" s="6">
        <v>12.0</v>
      </c>
      <c r="C694" s="6" t="s">
        <v>14</v>
      </c>
      <c r="D694" s="6">
        <v>37.72</v>
      </c>
      <c r="E694" s="6" t="s">
        <v>15</v>
      </c>
      <c r="F694" s="6" t="s">
        <v>20</v>
      </c>
      <c r="G694" s="6" t="s">
        <v>17</v>
      </c>
      <c r="H694" s="6" t="s">
        <v>36</v>
      </c>
      <c r="I694" s="6">
        <v>5.0</v>
      </c>
      <c r="J694" s="6">
        <v>6.0</v>
      </c>
      <c r="K694" s="7">
        <v>45457.0</v>
      </c>
      <c r="L694" s="8">
        <v>0.5102048148148148</v>
      </c>
      <c r="M694" s="9">
        <f>VLOOKUP(F694, Time_of_Day_encodings[], 2, FALSE)</f>
        <v>2</v>
      </c>
      <c r="N694" s="10" t="str">
        <f>VLOOKUP(D694,Money_encodings[],2,TRUE)</f>
        <v>Very Expensive</v>
      </c>
    </row>
    <row r="695">
      <c r="A695" s="11">
        <f t="shared" si="1"/>
        <v>694</v>
      </c>
      <c r="B695" s="12">
        <v>18.0</v>
      </c>
      <c r="C695" s="12" t="s">
        <v>14</v>
      </c>
      <c r="D695" s="12">
        <v>32.82</v>
      </c>
      <c r="E695" s="12" t="s">
        <v>22</v>
      </c>
      <c r="F695" s="12" t="s">
        <v>23</v>
      </c>
      <c r="G695" s="12" t="s">
        <v>17</v>
      </c>
      <c r="H695" s="12" t="s">
        <v>36</v>
      </c>
      <c r="I695" s="12">
        <v>5.0</v>
      </c>
      <c r="J695" s="12">
        <v>6.0</v>
      </c>
      <c r="K695" s="13">
        <v>45457.0</v>
      </c>
      <c r="L695" s="14">
        <v>0.7707569328703704</v>
      </c>
      <c r="M695" s="15">
        <f>VLOOKUP(F695, Time_of_Day_encodings[], 2, FALSE)</f>
        <v>3</v>
      </c>
      <c r="N695" s="16" t="str">
        <f>VLOOKUP(D695,Money_encodings[],2,TRUE)</f>
        <v>Expensive</v>
      </c>
    </row>
    <row r="696">
      <c r="A696" s="5">
        <f t="shared" si="1"/>
        <v>695</v>
      </c>
      <c r="B696" s="6">
        <v>11.0</v>
      </c>
      <c r="C696" s="6" t="s">
        <v>14</v>
      </c>
      <c r="D696" s="6">
        <v>37.72</v>
      </c>
      <c r="E696" s="6" t="s">
        <v>32</v>
      </c>
      <c r="F696" s="6" t="s">
        <v>16</v>
      </c>
      <c r="G696" s="6" t="s">
        <v>25</v>
      </c>
      <c r="H696" s="6" t="s">
        <v>36</v>
      </c>
      <c r="I696" s="6">
        <v>6.0</v>
      </c>
      <c r="J696" s="6">
        <v>6.0</v>
      </c>
      <c r="K696" s="7">
        <v>45458.0</v>
      </c>
      <c r="L696" s="8">
        <v>0.47641173611111115</v>
      </c>
      <c r="M696" s="9">
        <f>VLOOKUP(F696, Time_of_Day_encodings[], 2, FALSE)</f>
        <v>1</v>
      </c>
      <c r="N696" s="10" t="str">
        <f>VLOOKUP(D696,Money_encodings[],2,TRUE)</f>
        <v>Very Expensive</v>
      </c>
    </row>
    <row r="697">
      <c r="A697" s="11">
        <f t="shared" si="1"/>
        <v>696</v>
      </c>
      <c r="B697" s="12">
        <v>12.0</v>
      </c>
      <c r="C697" s="12" t="s">
        <v>14</v>
      </c>
      <c r="D697" s="12">
        <v>37.72</v>
      </c>
      <c r="E697" s="12" t="s">
        <v>15</v>
      </c>
      <c r="F697" s="12" t="s">
        <v>20</v>
      </c>
      <c r="G697" s="12" t="s">
        <v>25</v>
      </c>
      <c r="H697" s="12" t="s">
        <v>36</v>
      </c>
      <c r="I697" s="12">
        <v>6.0</v>
      </c>
      <c r="J697" s="12">
        <v>6.0</v>
      </c>
      <c r="K697" s="13">
        <v>45458.0</v>
      </c>
      <c r="L697" s="14">
        <v>0.5149089699074074</v>
      </c>
      <c r="M697" s="15">
        <f>VLOOKUP(F697, Time_of_Day_encodings[], 2, FALSE)</f>
        <v>2</v>
      </c>
      <c r="N697" s="16" t="str">
        <f>VLOOKUP(D697,Money_encodings[],2,TRUE)</f>
        <v>Very Expensive</v>
      </c>
    </row>
    <row r="698">
      <c r="A698" s="5">
        <f t="shared" si="1"/>
        <v>697</v>
      </c>
      <c r="B698" s="6">
        <v>12.0</v>
      </c>
      <c r="C698" s="6" t="s">
        <v>14</v>
      </c>
      <c r="D698" s="6">
        <v>32.82</v>
      </c>
      <c r="E698" s="6" t="s">
        <v>22</v>
      </c>
      <c r="F698" s="6" t="s">
        <v>20</v>
      </c>
      <c r="G698" s="6" t="s">
        <v>25</v>
      </c>
      <c r="H698" s="6" t="s">
        <v>36</v>
      </c>
      <c r="I698" s="6">
        <v>6.0</v>
      </c>
      <c r="J698" s="6">
        <v>6.0</v>
      </c>
      <c r="K698" s="7">
        <v>45458.0</v>
      </c>
      <c r="L698" s="8">
        <v>0.515821087962963</v>
      </c>
      <c r="M698" s="9">
        <f>VLOOKUP(F698, Time_of_Day_encodings[], 2, FALSE)</f>
        <v>2</v>
      </c>
      <c r="N698" s="10" t="str">
        <f>VLOOKUP(D698,Money_encodings[],2,TRUE)</f>
        <v>Expensive</v>
      </c>
    </row>
    <row r="699">
      <c r="A699" s="11">
        <f t="shared" si="1"/>
        <v>698</v>
      </c>
      <c r="B699" s="12">
        <v>12.0</v>
      </c>
      <c r="C699" s="12" t="s">
        <v>14</v>
      </c>
      <c r="D699" s="12">
        <v>23.02</v>
      </c>
      <c r="E699" s="12" t="s">
        <v>29</v>
      </c>
      <c r="F699" s="12" t="s">
        <v>20</v>
      </c>
      <c r="G699" s="12" t="s">
        <v>25</v>
      </c>
      <c r="H699" s="12" t="s">
        <v>36</v>
      </c>
      <c r="I699" s="12">
        <v>6.0</v>
      </c>
      <c r="J699" s="12">
        <v>6.0</v>
      </c>
      <c r="K699" s="13">
        <v>45458.0</v>
      </c>
      <c r="L699" s="14">
        <v>0.5165759953703704</v>
      </c>
      <c r="M699" s="15">
        <f>VLOOKUP(F699, Time_of_Day_encodings[], 2, FALSE)</f>
        <v>2</v>
      </c>
      <c r="N699" s="16" t="str">
        <f>VLOOKUP(D699,Money_encodings[],2,TRUE)</f>
        <v>Cheap</v>
      </c>
    </row>
    <row r="700">
      <c r="A700" s="5">
        <f t="shared" si="1"/>
        <v>699</v>
      </c>
      <c r="B700" s="6">
        <v>12.0</v>
      </c>
      <c r="C700" s="6" t="s">
        <v>14</v>
      </c>
      <c r="D700" s="6">
        <v>37.72</v>
      </c>
      <c r="E700" s="6" t="s">
        <v>24</v>
      </c>
      <c r="F700" s="6" t="s">
        <v>20</v>
      </c>
      <c r="G700" s="6" t="s">
        <v>25</v>
      </c>
      <c r="H700" s="6" t="s">
        <v>36</v>
      </c>
      <c r="I700" s="6">
        <v>6.0</v>
      </c>
      <c r="J700" s="6">
        <v>6.0</v>
      </c>
      <c r="K700" s="7">
        <v>45458.0</v>
      </c>
      <c r="L700" s="8">
        <v>0.5170732638888889</v>
      </c>
      <c r="M700" s="9">
        <f>VLOOKUP(F700, Time_of_Day_encodings[], 2, FALSE)</f>
        <v>2</v>
      </c>
      <c r="N700" s="10" t="str">
        <f>VLOOKUP(D700,Money_encodings[],2,TRUE)</f>
        <v>Very Expensive</v>
      </c>
    </row>
    <row r="701">
      <c r="A701" s="11">
        <f t="shared" si="1"/>
        <v>700</v>
      </c>
      <c r="B701" s="12">
        <v>12.0</v>
      </c>
      <c r="C701" s="12" t="s">
        <v>14</v>
      </c>
      <c r="D701" s="12">
        <v>32.82</v>
      </c>
      <c r="E701" s="12" t="s">
        <v>22</v>
      </c>
      <c r="F701" s="12" t="s">
        <v>20</v>
      </c>
      <c r="G701" s="12" t="s">
        <v>25</v>
      </c>
      <c r="H701" s="12" t="s">
        <v>36</v>
      </c>
      <c r="I701" s="12">
        <v>6.0</v>
      </c>
      <c r="J701" s="12">
        <v>6.0</v>
      </c>
      <c r="K701" s="13">
        <v>45458.0</v>
      </c>
      <c r="L701" s="14">
        <v>0.5176384259259259</v>
      </c>
      <c r="M701" s="15">
        <f>VLOOKUP(F701, Time_of_Day_encodings[], 2, FALSE)</f>
        <v>2</v>
      </c>
      <c r="N701" s="16" t="str">
        <f>VLOOKUP(D701,Money_encodings[],2,TRUE)</f>
        <v>Expensive</v>
      </c>
    </row>
    <row r="702">
      <c r="A702" s="5">
        <f t="shared" si="1"/>
        <v>701</v>
      </c>
      <c r="B702" s="6">
        <v>16.0</v>
      </c>
      <c r="C702" s="6" t="s">
        <v>14</v>
      </c>
      <c r="D702" s="6">
        <v>32.82</v>
      </c>
      <c r="E702" s="6" t="s">
        <v>22</v>
      </c>
      <c r="F702" s="6" t="s">
        <v>20</v>
      </c>
      <c r="G702" s="6" t="s">
        <v>25</v>
      </c>
      <c r="H702" s="6" t="s">
        <v>36</v>
      </c>
      <c r="I702" s="6">
        <v>6.0</v>
      </c>
      <c r="J702" s="6">
        <v>6.0</v>
      </c>
      <c r="K702" s="7">
        <v>45458.0</v>
      </c>
      <c r="L702" s="8">
        <v>0.6690961689814815</v>
      </c>
      <c r="M702" s="9">
        <f>VLOOKUP(F702, Time_of_Day_encodings[], 2, FALSE)</f>
        <v>2</v>
      </c>
      <c r="N702" s="10" t="str">
        <f>VLOOKUP(D702,Money_encodings[],2,TRUE)</f>
        <v>Expensive</v>
      </c>
    </row>
    <row r="703">
      <c r="A703" s="11">
        <f t="shared" si="1"/>
        <v>702</v>
      </c>
      <c r="B703" s="12">
        <v>18.0</v>
      </c>
      <c r="C703" s="12" t="s">
        <v>14</v>
      </c>
      <c r="D703" s="12">
        <v>27.92</v>
      </c>
      <c r="E703" s="12" t="s">
        <v>21</v>
      </c>
      <c r="F703" s="12" t="s">
        <v>23</v>
      </c>
      <c r="G703" s="12" t="s">
        <v>25</v>
      </c>
      <c r="H703" s="12" t="s">
        <v>36</v>
      </c>
      <c r="I703" s="12">
        <v>6.0</v>
      </c>
      <c r="J703" s="12">
        <v>6.0</v>
      </c>
      <c r="K703" s="13">
        <v>45458.0</v>
      </c>
      <c r="L703" s="14">
        <v>0.7597757291666667</v>
      </c>
      <c r="M703" s="15">
        <f>VLOOKUP(F703, Time_of_Day_encodings[], 2, FALSE)</f>
        <v>3</v>
      </c>
      <c r="N703" s="16" t="str">
        <f>VLOOKUP(D703,Money_encodings[],2,TRUE)</f>
        <v>Fair</v>
      </c>
    </row>
    <row r="704">
      <c r="A704" s="5">
        <f t="shared" si="1"/>
        <v>703</v>
      </c>
      <c r="B704" s="6">
        <v>10.0</v>
      </c>
      <c r="C704" s="6" t="s">
        <v>14</v>
      </c>
      <c r="D704" s="6">
        <v>32.82</v>
      </c>
      <c r="E704" s="6" t="s">
        <v>22</v>
      </c>
      <c r="F704" s="6" t="s">
        <v>16</v>
      </c>
      <c r="G704" s="6" t="s">
        <v>26</v>
      </c>
      <c r="H704" s="6" t="s">
        <v>36</v>
      </c>
      <c r="I704" s="6">
        <v>7.0</v>
      </c>
      <c r="J704" s="6">
        <v>6.0</v>
      </c>
      <c r="K704" s="7">
        <v>45459.0</v>
      </c>
      <c r="L704" s="8">
        <v>0.4471233333333333</v>
      </c>
      <c r="M704" s="9">
        <f>VLOOKUP(F704, Time_of_Day_encodings[], 2, FALSE)</f>
        <v>1</v>
      </c>
      <c r="N704" s="10" t="str">
        <f>VLOOKUP(D704,Money_encodings[],2,TRUE)</f>
        <v>Expensive</v>
      </c>
    </row>
    <row r="705">
      <c r="A705" s="11">
        <f t="shared" si="1"/>
        <v>704</v>
      </c>
      <c r="B705" s="12">
        <v>10.0</v>
      </c>
      <c r="C705" s="12" t="s">
        <v>14</v>
      </c>
      <c r="D705" s="12">
        <v>37.72</v>
      </c>
      <c r="E705" s="12" t="s">
        <v>15</v>
      </c>
      <c r="F705" s="12" t="s">
        <v>16</v>
      </c>
      <c r="G705" s="12" t="s">
        <v>26</v>
      </c>
      <c r="H705" s="12" t="s">
        <v>36</v>
      </c>
      <c r="I705" s="12">
        <v>7.0</v>
      </c>
      <c r="J705" s="12">
        <v>6.0</v>
      </c>
      <c r="K705" s="13">
        <v>45459.0</v>
      </c>
      <c r="L705" s="14">
        <v>0.45742321759259263</v>
      </c>
      <c r="M705" s="15">
        <f>VLOOKUP(F705, Time_of_Day_encodings[], 2, FALSE)</f>
        <v>1</v>
      </c>
      <c r="N705" s="16" t="str">
        <f>VLOOKUP(D705,Money_encodings[],2,TRUE)</f>
        <v>Very Expensive</v>
      </c>
    </row>
    <row r="706">
      <c r="A706" s="5">
        <f t="shared" si="1"/>
        <v>705</v>
      </c>
      <c r="B706" s="6">
        <v>11.0</v>
      </c>
      <c r="C706" s="6" t="s">
        <v>14</v>
      </c>
      <c r="D706" s="6">
        <v>37.72</v>
      </c>
      <c r="E706" s="6" t="s">
        <v>19</v>
      </c>
      <c r="F706" s="6" t="s">
        <v>16</v>
      </c>
      <c r="G706" s="6" t="s">
        <v>26</v>
      </c>
      <c r="H706" s="6" t="s">
        <v>36</v>
      </c>
      <c r="I706" s="6">
        <v>7.0</v>
      </c>
      <c r="J706" s="6">
        <v>6.0</v>
      </c>
      <c r="K706" s="7">
        <v>45459.0</v>
      </c>
      <c r="L706" s="8">
        <v>0.4587753587962963</v>
      </c>
      <c r="M706" s="9">
        <f>VLOOKUP(F706, Time_of_Day_encodings[], 2, FALSE)</f>
        <v>1</v>
      </c>
      <c r="N706" s="10" t="str">
        <f>VLOOKUP(D706,Money_encodings[],2,TRUE)</f>
        <v>Very Expensive</v>
      </c>
    </row>
    <row r="707">
      <c r="A707" s="11">
        <f t="shared" si="1"/>
        <v>706</v>
      </c>
      <c r="B707" s="12">
        <v>11.0</v>
      </c>
      <c r="C707" s="12" t="s">
        <v>14</v>
      </c>
      <c r="D707" s="12">
        <v>37.72</v>
      </c>
      <c r="E707" s="12" t="s">
        <v>19</v>
      </c>
      <c r="F707" s="12" t="s">
        <v>16</v>
      </c>
      <c r="G707" s="12" t="s">
        <v>26</v>
      </c>
      <c r="H707" s="12" t="s">
        <v>36</v>
      </c>
      <c r="I707" s="12">
        <v>7.0</v>
      </c>
      <c r="J707" s="12">
        <v>6.0</v>
      </c>
      <c r="K707" s="13">
        <v>45459.0</v>
      </c>
      <c r="L707" s="14">
        <v>0.4595079629629629</v>
      </c>
      <c r="M707" s="15">
        <f>VLOOKUP(F707, Time_of_Day_encodings[], 2, FALSE)</f>
        <v>1</v>
      </c>
      <c r="N707" s="16" t="str">
        <f>VLOOKUP(D707,Money_encodings[],2,TRUE)</f>
        <v>Very Expensive</v>
      </c>
    </row>
    <row r="708">
      <c r="A708" s="5">
        <f t="shared" si="1"/>
        <v>707</v>
      </c>
      <c r="B708" s="6">
        <v>12.0</v>
      </c>
      <c r="C708" s="6" t="s">
        <v>14</v>
      </c>
      <c r="D708" s="6">
        <v>32.82</v>
      </c>
      <c r="E708" s="6" t="s">
        <v>22</v>
      </c>
      <c r="F708" s="6" t="s">
        <v>20</v>
      </c>
      <c r="G708" s="6" t="s">
        <v>26</v>
      </c>
      <c r="H708" s="6" t="s">
        <v>36</v>
      </c>
      <c r="I708" s="6">
        <v>7.0</v>
      </c>
      <c r="J708" s="6">
        <v>6.0</v>
      </c>
      <c r="K708" s="7">
        <v>45459.0</v>
      </c>
      <c r="L708" s="8">
        <v>0.5343475000000001</v>
      </c>
      <c r="M708" s="9">
        <f>VLOOKUP(F708, Time_of_Day_encodings[], 2, FALSE)</f>
        <v>2</v>
      </c>
      <c r="N708" s="10" t="str">
        <f>VLOOKUP(D708,Money_encodings[],2,TRUE)</f>
        <v>Expensive</v>
      </c>
    </row>
    <row r="709">
      <c r="A709" s="11">
        <f t="shared" si="1"/>
        <v>708</v>
      </c>
      <c r="B709" s="12">
        <v>14.0</v>
      </c>
      <c r="C709" s="12" t="s">
        <v>14</v>
      </c>
      <c r="D709" s="12">
        <v>23.02</v>
      </c>
      <c r="E709" s="12" t="s">
        <v>29</v>
      </c>
      <c r="F709" s="12" t="s">
        <v>20</v>
      </c>
      <c r="G709" s="12" t="s">
        <v>26</v>
      </c>
      <c r="H709" s="12" t="s">
        <v>36</v>
      </c>
      <c r="I709" s="12">
        <v>7.0</v>
      </c>
      <c r="J709" s="12">
        <v>6.0</v>
      </c>
      <c r="K709" s="13">
        <v>45459.0</v>
      </c>
      <c r="L709" s="14">
        <v>0.5837846296296296</v>
      </c>
      <c r="M709" s="15">
        <f>VLOOKUP(F709, Time_of_Day_encodings[], 2, FALSE)</f>
        <v>2</v>
      </c>
      <c r="N709" s="16" t="str">
        <f>VLOOKUP(D709,Money_encodings[],2,TRUE)</f>
        <v>Cheap</v>
      </c>
    </row>
    <row r="710">
      <c r="A710" s="5">
        <f t="shared" si="1"/>
        <v>709</v>
      </c>
      <c r="B710" s="6">
        <v>15.0</v>
      </c>
      <c r="C710" s="6" t="s">
        <v>14</v>
      </c>
      <c r="D710" s="6">
        <v>32.82</v>
      </c>
      <c r="E710" s="6" t="s">
        <v>22</v>
      </c>
      <c r="F710" s="6" t="s">
        <v>20</v>
      </c>
      <c r="G710" s="6" t="s">
        <v>26</v>
      </c>
      <c r="H710" s="6" t="s">
        <v>36</v>
      </c>
      <c r="I710" s="6">
        <v>7.0</v>
      </c>
      <c r="J710" s="6">
        <v>6.0</v>
      </c>
      <c r="K710" s="7">
        <v>45459.0</v>
      </c>
      <c r="L710" s="8">
        <v>0.6268093981481482</v>
      </c>
      <c r="M710" s="9">
        <f>VLOOKUP(F710, Time_of_Day_encodings[], 2, FALSE)</f>
        <v>2</v>
      </c>
      <c r="N710" s="10" t="str">
        <f>VLOOKUP(D710,Money_encodings[],2,TRUE)</f>
        <v>Expensive</v>
      </c>
    </row>
    <row r="711">
      <c r="A711" s="11">
        <f t="shared" si="1"/>
        <v>710</v>
      </c>
      <c r="B711" s="12">
        <v>15.0</v>
      </c>
      <c r="C711" s="12" t="s">
        <v>14</v>
      </c>
      <c r="D711" s="12">
        <v>32.82</v>
      </c>
      <c r="E711" s="12" t="s">
        <v>22</v>
      </c>
      <c r="F711" s="12" t="s">
        <v>20</v>
      </c>
      <c r="G711" s="12" t="s">
        <v>26</v>
      </c>
      <c r="H711" s="12" t="s">
        <v>36</v>
      </c>
      <c r="I711" s="12">
        <v>7.0</v>
      </c>
      <c r="J711" s="12">
        <v>6.0</v>
      </c>
      <c r="K711" s="13">
        <v>45459.0</v>
      </c>
      <c r="L711" s="14">
        <v>0.6285928356481482</v>
      </c>
      <c r="M711" s="15">
        <f>VLOOKUP(F711, Time_of_Day_encodings[], 2, FALSE)</f>
        <v>2</v>
      </c>
      <c r="N711" s="16" t="str">
        <f>VLOOKUP(D711,Money_encodings[],2,TRUE)</f>
        <v>Expensive</v>
      </c>
    </row>
    <row r="712">
      <c r="A712" s="5">
        <f t="shared" si="1"/>
        <v>711</v>
      </c>
      <c r="B712" s="6">
        <v>15.0</v>
      </c>
      <c r="C712" s="6" t="s">
        <v>14</v>
      </c>
      <c r="D712" s="6">
        <v>37.72</v>
      </c>
      <c r="E712" s="6" t="s">
        <v>19</v>
      </c>
      <c r="F712" s="6" t="s">
        <v>20</v>
      </c>
      <c r="G712" s="6" t="s">
        <v>26</v>
      </c>
      <c r="H712" s="6" t="s">
        <v>36</v>
      </c>
      <c r="I712" s="6">
        <v>7.0</v>
      </c>
      <c r="J712" s="6">
        <v>6.0</v>
      </c>
      <c r="K712" s="7">
        <v>45459.0</v>
      </c>
      <c r="L712" s="8">
        <v>0.6555508449074074</v>
      </c>
      <c r="M712" s="9">
        <f>VLOOKUP(F712, Time_of_Day_encodings[], 2, FALSE)</f>
        <v>2</v>
      </c>
      <c r="N712" s="10" t="str">
        <f>VLOOKUP(D712,Money_encodings[],2,TRUE)</f>
        <v>Very Expensive</v>
      </c>
    </row>
    <row r="713">
      <c r="A713" s="11">
        <f t="shared" si="1"/>
        <v>712</v>
      </c>
      <c r="B713" s="12">
        <v>16.0</v>
      </c>
      <c r="C713" s="12" t="s">
        <v>14</v>
      </c>
      <c r="D713" s="12">
        <v>37.72</v>
      </c>
      <c r="E713" s="12" t="s">
        <v>19</v>
      </c>
      <c r="F713" s="12" t="s">
        <v>20</v>
      </c>
      <c r="G713" s="12" t="s">
        <v>26</v>
      </c>
      <c r="H713" s="12" t="s">
        <v>36</v>
      </c>
      <c r="I713" s="12">
        <v>7.0</v>
      </c>
      <c r="J713" s="12">
        <v>6.0</v>
      </c>
      <c r="K713" s="13">
        <v>45459.0</v>
      </c>
      <c r="L713" s="14">
        <v>0.6997282523148148</v>
      </c>
      <c r="M713" s="15">
        <f>VLOOKUP(F713, Time_of_Day_encodings[], 2, FALSE)</f>
        <v>2</v>
      </c>
      <c r="N713" s="16" t="str">
        <f>VLOOKUP(D713,Money_encodings[],2,TRUE)</f>
        <v>Very Expensive</v>
      </c>
    </row>
    <row r="714">
      <c r="A714" s="5">
        <f t="shared" si="1"/>
        <v>713</v>
      </c>
      <c r="B714" s="6">
        <v>17.0</v>
      </c>
      <c r="C714" s="6" t="s">
        <v>14</v>
      </c>
      <c r="D714" s="6">
        <v>32.82</v>
      </c>
      <c r="E714" s="6" t="s">
        <v>22</v>
      </c>
      <c r="F714" s="6" t="s">
        <v>23</v>
      </c>
      <c r="G714" s="6" t="s">
        <v>26</v>
      </c>
      <c r="H714" s="6" t="s">
        <v>36</v>
      </c>
      <c r="I714" s="6">
        <v>7.0</v>
      </c>
      <c r="J714" s="6">
        <v>6.0</v>
      </c>
      <c r="K714" s="7">
        <v>45459.0</v>
      </c>
      <c r="L714" s="8">
        <v>0.7397831828703704</v>
      </c>
      <c r="M714" s="9">
        <f>VLOOKUP(F714, Time_of_Day_encodings[], 2, FALSE)</f>
        <v>3</v>
      </c>
      <c r="N714" s="10" t="str">
        <f>VLOOKUP(D714,Money_encodings[],2,TRUE)</f>
        <v>Expensive</v>
      </c>
    </row>
    <row r="715">
      <c r="A715" s="11">
        <f t="shared" si="1"/>
        <v>714</v>
      </c>
      <c r="B715" s="12">
        <v>17.0</v>
      </c>
      <c r="C715" s="12" t="s">
        <v>14</v>
      </c>
      <c r="D715" s="12">
        <v>32.82</v>
      </c>
      <c r="E715" s="12" t="s">
        <v>22</v>
      </c>
      <c r="F715" s="12" t="s">
        <v>23</v>
      </c>
      <c r="G715" s="12" t="s">
        <v>26</v>
      </c>
      <c r="H715" s="12" t="s">
        <v>36</v>
      </c>
      <c r="I715" s="12">
        <v>7.0</v>
      </c>
      <c r="J715" s="12">
        <v>6.0</v>
      </c>
      <c r="K715" s="13">
        <v>45459.0</v>
      </c>
      <c r="L715" s="14">
        <v>0.740469375</v>
      </c>
      <c r="M715" s="15">
        <f>VLOOKUP(F715, Time_of_Day_encodings[], 2, FALSE)</f>
        <v>3</v>
      </c>
      <c r="N715" s="16" t="str">
        <f>VLOOKUP(D715,Money_encodings[],2,TRUE)</f>
        <v>Expensive</v>
      </c>
    </row>
    <row r="716">
      <c r="A716" s="5">
        <f t="shared" si="1"/>
        <v>715</v>
      </c>
      <c r="B716" s="6">
        <v>8.0</v>
      </c>
      <c r="C716" s="6" t="s">
        <v>14</v>
      </c>
      <c r="D716" s="6">
        <v>27.92</v>
      </c>
      <c r="E716" s="6" t="s">
        <v>21</v>
      </c>
      <c r="F716" s="6" t="s">
        <v>16</v>
      </c>
      <c r="G716" s="6" t="s">
        <v>28</v>
      </c>
      <c r="H716" s="6" t="s">
        <v>36</v>
      </c>
      <c r="I716" s="6">
        <v>1.0</v>
      </c>
      <c r="J716" s="6">
        <v>6.0</v>
      </c>
      <c r="K716" s="7">
        <v>45460.0</v>
      </c>
      <c r="L716" s="8">
        <v>0.3731949537037037</v>
      </c>
      <c r="M716" s="9">
        <f>VLOOKUP(F716, Time_of_Day_encodings[], 2, FALSE)</f>
        <v>1</v>
      </c>
      <c r="N716" s="10" t="str">
        <f>VLOOKUP(D716,Money_encodings[],2,TRUE)</f>
        <v>Fair</v>
      </c>
    </row>
    <row r="717">
      <c r="A717" s="11">
        <f t="shared" si="1"/>
        <v>716</v>
      </c>
      <c r="B717" s="12">
        <v>10.0</v>
      </c>
      <c r="C717" s="12" t="s">
        <v>14</v>
      </c>
      <c r="D717" s="12">
        <v>27.92</v>
      </c>
      <c r="E717" s="12" t="s">
        <v>27</v>
      </c>
      <c r="F717" s="12" t="s">
        <v>16</v>
      </c>
      <c r="G717" s="12" t="s">
        <v>28</v>
      </c>
      <c r="H717" s="12" t="s">
        <v>36</v>
      </c>
      <c r="I717" s="12">
        <v>1.0</v>
      </c>
      <c r="J717" s="12">
        <v>6.0</v>
      </c>
      <c r="K717" s="13">
        <v>45460.0</v>
      </c>
      <c r="L717" s="14">
        <v>0.4250594791666667</v>
      </c>
      <c r="M717" s="15">
        <f>VLOOKUP(F717, Time_of_Day_encodings[], 2, FALSE)</f>
        <v>1</v>
      </c>
      <c r="N717" s="16" t="str">
        <f>VLOOKUP(D717,Money_encodings[],2,TRUE)</f>
        <v>Fair</v>
      </c>
    </row>
    <row r="718">
      <c r="A718" s="5">
        <f t="shared" si="1"/>
        <v>717</v>
      </c>
      <c r="B718" s="6">
        <v>10.0</v>
      </c>
      <c r="C718" s="6" t="s">
        <v>14</v>
      </c>
      <c r="D718" s="6">
        <v>27.92</v>
      </c>
      <c r="E718" s="6" t="s">
        <v>27</v>
      </c>
      <c r="F718" s="6" t="s">
        <v>16</v>
      </c>
      <c r="G718" s="6" t="s">
        <v>28</v>
      </c>
      <c r="H718" s="6" t="s">
        <v>36</v>
      </c>
      <c r="I718" s="6">
        <v>1.0</v>
      </c>
      <c r="J718" s="6">
        <v>6.0</v>
      </c>
      <c r="K718" s="7">
        <v>45460.0</v>
      </c>
      <c r="L718" s="8">
        <v>0.42612934027777777</v>
      </c>
      <c r="M718" s="9">
        <f>VLOOKUP(F718, Time_of_Day_encodings[], 2, FALSE)</f>
        <v>1</v>
      </c>
      <c r="N718" s="10" t="str">
        <f>VLOOKUP(D718,Money_encodings[],2,TRUE)</f>
        <v>Fair</v>
      </c>
    </row>
    <row r="719">
      <c r="A719" s="11">
        <f t="shared" si="1"/>
        <v>718</v>
      </c>
      <c r="B719" s="12">
        <v>10.0</v>
      </c>
      <c r="C719" s="12" t="s">
        <v>14</v>
      </c>
      <c r="D719" s="12">
        <v>37.72</v>
      </c>
      <c r="E719" s="12" t="s">
        <v>32</v>
      </c>
      <c r="F719" s="12" t="s">
        <v>16</v>
      </c>
      <c r="G719" s="12" t="s">
        <v>28</v>
      </c>
      <c r="H719" s="12" t="s">
        <v>36</v>
      </c>
      <c r="I719" s="12">
        <v>1.0</v>
      </c>
      <c r="J719" s="12">
        <v>6.0</v>
      </c>
      <c r="K719" s="13">
        <v>45460.0</v>
      </c>
      <c r="L719" s="14">
        <v>0.45545842592592595</v>
      </c>
      <c r="M719" s="15">
        <f>VLOOKUP(F719, Time_of_Day_encodings[], 2, FALSE)</f>
        <v>1</v>
      </c>
      <c r="N719" s="16" t="str">
        <f>VLOOKUP(D719,Money_encodings[],2,TRUE)</f>
        <v>Very Expensive</v>
      </c>
    </row>
    <row r="720">
      <c r="A720" s="5">
        <f t="shared" si="1"/>
        <v>719</v>
      </c>
      <c r="B720" s="6">
        <v>14.0</v>
      </c>
      <c r="C720" s="6" t="s">
        <v>14</v>
      </c>
      <c r="D720" s="6">
        <v>37.72</v>
      </c>
      <c r="E720" s="6" t="s">
        <v>32</v>
      </c>
      <c r="F720" s="6" t="s">
        <v>20</v>
      </c>
      <c r="G720" s="6" t="s">
        <v>28</v>
      </c>
      <c r="H720" s="6" t="s">
        <v>36</v>
      </c>
      <c r="I720" s="6">
        <v>1.0</v>
      </c>
      <c r="J720" s="6">
        <v>6.0</v>
      </c>
      <c r="K720" s="7">
        <v>45460.0</v>
      </c>
      <c r="L720" s="8">
        <v>0.6191595023148149</v>
      </c>
      <c r="M720" s="9">
        <f>VLOOKUP(F720, Time_of_Day_encodings[], 2, FALSE)</f>
        <v>2</v>
      </c>
      <c r="N720" s="10" t="str">
        <f>VLOOKUP(D720,Money_encodings[],2,TRUE)</f>
        <v>Very Expensive</v>
      </c>
    </row>
    <row r="721">
      <c r="A721" s="11">
        <f t="shared" si="1"/>
        <v>720</v>
      </c>
      <c r="B721" s="12">
        <v>16.0</v>
      </c>
      <c r="C721" s="12" t="s">
        <v>14</v>
      </c>
      <c r="D721" s="12">
        <v>37.72</v>
      </c>
      <c r="E721" s="12" t="s">
        <v>32</v>
      </c>
      <c r="F721" s="12" t="s">
        <v>20</v>
      </c>
      <c r="G721" s="12" t="s">
        <v>28</v>
      </c>
      <c r="H721" s="12" t="s">
        <v>36</v>
      </c>
      <c r="I721" s="12">
        <v>1.0</v>
      </c>
      <c r="J721" s="12">
        <v>6.0</v>
      </c>
      <c r="K721" s="13">
        <v>45460.0</v>
      </c>
      <c r="L721" s="14">
        <v>0.7015444560185186</v>
      </c>
      <c r="M721" s="15">
        <f>VLOOKUP(F721, Time_of_Day_encodings[], 2, FALSE)</f>
        <v>2</v>
      </c>
      <c r="N721" s="16" t="str">
        <f>VLOOKUP(D721,Money_encodings[],2,TRUE)</f>
        <v>Very Expensive</v>
      </c>
    </row>
    <row r="722">
      <c r="A722" s="5">
        <f t="shared" si="1"/>
        <v>721</v>
      </c>
      <c r="B722" s="6">
        <v>16.0</v>
      </c>
      <c r="C722" s="6" t="s">
        <v>14</v>
      </c>
      <c r="D722" s="6">
        <v>37.72</v>
      </c>
      <c r="E722" s="6" t="s">
        <v>32</v>
      </c>
      <c r="F722" s="6" t="s">
        <v>20</v>
      </c>
      <c r="G722" s="6" t="s">
        <v>28</v>
      </c>
      <c r="H722" s="6" t="s">
        <v>36</v>
      </c>
      <c r="I722" s="6">
        <v>1.0</v>
      </c>
      <c r="J722" s="6">
        <v>6.0</v>
      </c>
      <c r="K722" s="7">
        <v>45460.0</v>
      </c>
      <c r="L722" s="8">
        <v>0.7022110879629629</v>
      </c>
      <c r="M722" s="9">
        <f>VLOOKUP(F722, Time_of_Day_encodings[], 2, FALSE)</f>
        <v>2</v>
      </c>
      <c r="N722" s="10" t="str">
        <f>VLOOKUP(D722,Money_encodings[],2,TRUE)</f>
        <v>Very Expensive</v>
      </c>
    </row>
    <row r="723">
      <c r="A723" s="11">
        <f t="shared" si="1"/>
        <v>722</v>
      </c>
      <c r="B723" s="12">
        <v>16.0</v>
      </c>
      <c r="C723" s="12" t="s">
        <v>14</v>
      </c>
      <c r="D723" s="12">
        <v>27.92</v>
      </c>
      <c r="E723" s="12" t="s">
        <v>21</v>
      </c>
      <c r="F723" s="12" t="s">
        <v>20</v>
      </c>
      <c r="G723" s="12" t="s">
        <v>28</v>
      </c>
      <c r="H723" s="12" t="s">
        <v>36</v>
      </c>
      <c r="I723" s="12">
        <v>1.0</v>
      </c>
      <c r="J723" s="12">
        <v>6.0</v>
      </c>
      <c r="K723" s="13">
        <v>45460.0</v>
      </c>
      <c r="L723" s="14">
        <v>0.7031983333333334</v>
      </c>
      <c r="M723" s="15">
        <f>VLOOKUP(F723, Time_of_Day_encodings[], 2, FALSE)</f>
        <v>2</v>
      </c>
      <c r="N723" s="16" t="str">
        <f>VLOOKUP(D723,Money_encodings[],2,TRUE)</f>
        <v>Fair</v>
      </c>
    </row>
    <row r="724">
      <c r="A724" s="5">
        <f t="shared" si="1"/>
        <v>723</v>
      </c>
      <c r="B724" s="6">
        <v>18.0</v>
      </c>
      <c r="C724" s="6" t="s">
        <v>14</v>
      </c>
      <c r="D724" s="6">
        <v>27.92</v>
      </c>
      <c r="E724" s="6" t="s">
        <v>21</v>
      </c>
      <c r="F724" s="6" t="s">
        <v>23</v>
      </c>
      <c r="G724" s="6" t="s">
        <v>28</v>
      </c>
      <c r="H724" s="6" t="s">
        <v>36</v>
      </c>
      <c r="I724" s="6">
        <v>1.0</v>
      </c>
      <c r="J724" s="6">
        <v>6.0</v>
      </c>
      <c r="K724" s="7">
        <v>45460.0</v>
      </c>
      <c r="L724" s="8">
        <v>0.7856438773148148</v>
      </c>
      <c r="M724" s="9">
        <f>VLOOKUP(F724, Time_of_Day_encodings[], 2, FALSE)</f>
        <v>3</v>
      </c>
      <c r="N724" s="10" t="str">
        <f>VLOOKUP(D724,Money_encodings[],2,TRUE)</f>
        <v>Fair</v>
      </c>
    </row>
    <row r="725">
      <c r="A725" s="11">
        <f t="shared" si="1"/>
        <v>724</v>
      </c>
      <c r="B725" s="12">
        <v>21.0</v>
      </c>
      <c r="C725" s="12" t="s">
        <v>14</v>
      </c>
      <c r="D725" s="12">
        <v>32.82</v>
      </c>
      <c r="E725" s="12" t="s">
        <v>22</v>
      </c>
      <c r="F725" s="12" t="s">
        <v>23</v>
      </c>
      <c r="G725" s="12" t="s">
        <v>28</v>
      </c>
      <c r="H725" s="12" t="s">
        <v>36</v>
      </c>
      <c r="I725" s="12">
        <v>1.0</v>
      </c>
      <c r="J725" s="12">
        <v>6.0</v>
      </c>
      <c r="K725" s="13">
        <v>45460.0</v>
      </c>
      <c r="L725" s="14">
        <v>0.8862440393518518</v>
      </c>
      <c r="M725" s="15">
        <f>VLOOKUP(F725, Time_of_Day_encodings[], 2, FALSE)</f>
        <v>3</v>
      </c>
      <c r="N725" s="16" t="str">
        <f>VLOOKUP(D725,Money_encodings[],2,TRUE)</f>
        <v>Expensive</v>
      </c>
    </row>
    <row r="726">
      <c r="A726" s="5">
        <f t="shared" si="1"/>
        <v>725</v>
      </c>
      <c r="B726" s="6">
        <v>14.0</v>
      </c>
      <c r="C726" s="6" t="s">
        <v>14</v>
      </c>
      <c r="D726" s="6">
        <v>27.92</v>
      </c>
      <c r="E726" s="6" t="s">
        <v>21</v>
      </c>
      <c r="F726" s="6" t="s">
        <v>20</v>
      </c>
      <c r="G726" s="6" t="s">
        <v>30</v>
      </c>
      <c r="H726" s="6" t="s">
        <v>36</v>
      </c>
      <c r="I726" s="6">
        <v>2.0</v>
      </c>
      <c r="J726" s="6">
        <v>6.0</v>
      </c>
      <c r="K726" s="7">
        <v>45461.0</v>
      </c>
      <c r="L726" s="8">
        <v>0.5861820023148148</v>
      </c>
      <c r="M726" s="9">
        <f>VLOOKUP(F726, Time_of_Day_encodings[], 2, FALSE)</f>
        <v>2</v>
      </c>
      <c r="N726" s="10" t="str">
        <f>VLOOKUP(D726,Money_encodings[],2,TRUE)</f>
        <v>Fair</v>
      </c>
    </row>
    <row r="727">
      <c r="A727" s="11">
        <f t="shared" si="1"/>
        <v>726</v>
      </c>
      <c r="B727" s="12">
        <v>14.0</v>
      </c>
      <c r="C727" s="12" t="s">
        <v>14</v>
      </c>
      <c r="D727" s="12">
        <v>37.72</v>
      </c>
      <c r="E727" s="12" t="s">
        <v>32</v>
      </c>
      <c r="F727" s="12" t="s">
        <v>20</v>
      </c>
      <c r="G727" s="12" t="s">
        <v>30</v>
      </c>
      <c r="H727" s="12" t="s">
        <v>36</v>
      </c>
      <c r="I727" s="12">
        <v>2.0</v>
      </c>
      <c r="J727" s="12">
        <v>6.0</v>
      </c>
      <c r="K727" s="13">
        <v>45461.0</v>
      </c>
      <c r="L727" s="14">
        <v>0.5869480671296297</v>
      </c>
      <c r="M727" s="15">
        <f>VLOOKUP(F727, Time_of_Day_encodings[], 2, FALSE)</f>
        <v>2</v>
      </c>
      <c r="N727" s="16" t="str">
        <f>VLOOKUP(D727,Money_encodings[],2,TRUE)</f>
        <v>Very Expensive</v>
      </c>
    </row>
    <row r="728">
      <c r="A728" s="5">
        <f t="shared" si="1"/>
        <v>727</v>
      </c>
      <c r="B728" s="6">
        <v>19.0</v>
      </c>
      <c r="C728" s="6" t="s">
        <v>14</v>
      </c>
      <c r="D728" s="6">
        <v>37.72</v>
      </c>
      <c r="E728" s="6" t="s">
        <v>32</v>
      </c>
      <c r="F728" s="6" t="s">
        <v>23</v>
      </c>
      <c r="G728" s="6" t="s">
        <v>30</v>
      </c>
      <c r="H728" s="6" t="s">
        <v>36</v>
      </c>
      <c r="I728" s="6">
        <v>2.0</v>
      </c>
      <c r="J728" s="6">
        <v>6.0</v>
      </c>
      <c r="K728" s="7">
        <v>45461.0</v>
      </c>
      <c r="L728" s="8">
        <v>0.8060251273148148</v>
      </c>
      <c r="M728" s="9">
        <f>VLOOKUP(F728, Time_of_Day_encodings[], 2, FALSE)</f>
        <v>3</v>
      </c>
      <c r="N728" s="10" t="str">
        <f>VLOOKUP(D728,Money_encodings[],2,TRUE)</f>
        <v>Very Expensive</v>
      </c>
    </row>
    <row r="729">
      <c r="A729" s="11">
        <f t="shared" si="1"/>
        <v>728</v>
      </c>
      <c r="B729" s="12">
        <v>19.0</v>
      </c>
      <c r="C729" s="12" t="s">
        <v>14</v>
      </c>
      <c r="D729" s="12">
        <v>37.72</v>
      </c>
      <c r="E729" s="12" t="s">
        <v>32</v>
      </c>
      <c r="F729" s="12" t="s">
        <v>23</v>
      </c>
      <c r="G729" s="12" t="s">
        <v>30</v>
      </c>
      <c r="H729" s="12" t="s">
        <v>36</v>
      </c>
      <c r="I729" s="12">
        <v>2.0</v>
      </c>
      <c r="J729" s="12">
        <v>6.0</v>
      </c>
      <c r="K729" s="13">
        <v>45461.0</v>
      </c>
      <c r="L729" s="14">
        <v>0.8067001388888889</v>
      </c>
      <c r="M729" s="15">
        <f>VLOOKUP(F729, Time_of_Day_encodings[], 2, FALSE)</f>
        <v>3</v>
      </c>
      <c r="N729" s="16" t="str">
        <f>VLOOKUP(D729,Money_encodings[],2,TRUE)</f>
        <v>Very Expensive</v>
      </c>
    </row>
    <row r="730">
      <c r="A730" s="5">
        <f t="shared" si="1"/>
        <v>729</v>
      </c>
      <c r="B730" s="6">
        <v>20.0</v>
      </c>
      <c r="C730" s="6" t="s">
        <v>14</v>
      </c>
      <c r="D730" s="6">
        <v>27.92</v>
      </c>
      <c r="E730" s="6" t="s">
        <v>27</v>
      </c>
      <c r="F730" s="6" t="s">
        <v>23</v>
      </c>
      <c r="G730" s="6" t="s">
        <v>30</v>
      </c>
      <c r="H730" s="6" t="s">
        <v>36</v>
      </c>
      <c r="I730" s="6">
        <v>2.0</v>
      </c>
      <c r="J730" s="6">
        <v>6.0</v>
      </c>
      <c r="K730" s="7">
        <v>45461.0</v>
      </c>
      <c r="L730" s="8">
        <v>0.8582117708333333</v>
      </c>
      <c r="M730" s="9">
        <f>VLOOKUP(F730, Time_of_Day_encodings[], 2, FALSE)</f>
        <v>3</v>
      </c>
      <c r="N730" s="10" t="str">
        <f>VLOOKUP(D730,Money_encodings[],2,TRUE)</f>
        <v>Fair</v>
      </c>
    </row>
    <row r="731">
      <c r="A731" s="11">
        <f t="shared" si="1"/>
        <v>730</v>
      </c>
      <c r="B731" s="12">
        <v>21.0</v>
      </c>
      <c r="C731" s="12" t="s">
        <v>14</v>
      </c>
      <c r="D731" s="12">
        <v>32.82</v>
      </c>
      <c r="E731" s="12" t="s">
        <v>22</v>
      </c>
      <c r="F731" s="12" t="s">
        <v>23</v>
      </c>
      <c r="G731" s="12" t="s">
        <v>30</v>
      </c>
      <c r="H731" s="12" t="s">
        <v>36</v>
      </c>
      <c r="I731" s="12">
        <v>2.0</v>
      </c>
      <c r="J731" s="12">
        <v>6.0</v>
      </c>
      <c r="K731" s="13">
        <v>45461.0</v>
      </c>
      <c r="L731" s="14">
        <v>0.8894621064814815</v>
      </c>
      <c r="M731" s="15">
        <f>VLOOKUP(F731, Time_of_Day_encodings[], 2, FALSE)</f>
        <v>3</v>
      </c>
      <c r="N731" s="16" t="str">
        <f>VLOOKUP(D731,Money_encodings[],2,TRUE)</f>
        <v>Expensive</v>
      </c>
    </row>
    <row r="732">
      <c r="A732" s="5">
        <f t="shared" si="1"/>
        <v>731</v>
      </c>
      <c r="B732" s="6">
        <v>21.0</v>
      </c>
      <c r="C732" s="6" t="s">
        <v>14</v>
      </c>
      <c r="D732" s="6">
        <v>32.82</v>
      </c>
      <c r="E732" s="6" t="s">
        <v>22</v>
      </c>
      <c r="F732" s="6" t="s">
        <v>23</v>
      </c>
      <c r="G732" s="6" t="s">
        <v>30</v>
      </c>
      <c r="H732" s="6" t="s">
        <v>36</v>
      </c>
      <c r="I732" s="6">
        <v>2.0</v>
      </c>
      <c r="J732" s="6">
        <v>6.0</v>
      </c>
      <c r="K732" s="7">
        <v>45461.0</v>
      </c>
      <c r="L732" s="8">
        <v>0.8904921064814815</v>
      </c>
      <c r="M732" s="9">
        <f>VLOOKUP(F732, Time_of_Day_encodings[], 2, FALSE)</f>
        <v>3</v>
      </c>
      <c r="N732" s="10" t="str">
        <f>VLOOKUP(D732,Money_encodings[],2,TRUE)</f>
        <v>Expensive</v>
      </c>
    </row>
    <row r="733">
      <c r="A733" s="11">
        <f t="shared" si="1"/>
        <v>732</v>
      </c>
      <c r="B733" s="12">
        <v>7.0</v>
      </c>
      <c r="C733" s="12" t="s">
        <v>14</v>
      </c>
      <c r="D733" s="12">
        <v>37.72</v>
      </c>
      <c r="E733" s="12" t="s">
        <v>15</v>
      </c>
      <c r="F733" s="12" t="s">
        <v>16</v>
      </c>
      <c r="G733" s="12" t="s">
        <v>31</v>
      </c>
      <c r="H733" s="12" t="s">
        <v>36</v>
      </c>
      <c r="I733" s="12">
        <v>3.0</v>
      </c>
      <c r="J733" s="12">
        <v>6.0</v>
      </c>
      <c r="K733" s="13">
        <v>45462.0</v>
      </c>
      <c r="L733" s="14">
        <v>0.32453510416666664</v>
      </c>
      <c r="M733" s="15">
        <f>VLOOKUP(F733, Time_of_Day_encodings[], 2, FALSE)</f>
        <v>1</v>
      </c>
      <c r="N733" s="16" t="str">
        <f>VLOOKUP(D733,Money_encodings[],2,TRUE)</f>
        <v>Very Expensive</v>
      </c>
    </row>
    <row r="734">
      <c r="A734" s="5">
        <f t="shared" si="1"/>
        <v>733</v>
      </c>
      <c r="B734" s="6">
        <v>8.0</v>
      </c>
      <c r="C734" s="6" t="s">
        <v>14</v>
      </c>
      <c r="D734" s="6">
        <v>27.92</v>
      </c>
      <c r="E734" s="6" t="s">
        <v>27</v>
      </c>
      <c r="F734" s="6" t="s">
        <v>16</v>
      </c>
      <c r="G734" s="6" t="s">
        <v>31</v>
      </c>
      <c r="H734" s="6" t="s">
        <v>36</v>
      </c>
      <c r="I734" s="6">
        <v>3.0</v>
      </c>
      <c r="J734" s="6">
        <v>6.0</v>
      </c>
      <c r="K734" s="7">
        <v>45462.0</v>
      </c>
      <c r="L734" s="8">
        <v>0.34576976851851854</v>
      </c>
      <c r="M734" s="9">
        <f>VLOOKUP(F734, Time_of_Day_encodings[], 2, FALSE)</f>
        <v>1</v>
      </c>
      <c r="N734" s="10" t="str">
        <f>VLOOKUP(D734,Money_encodings[],2,TRUE)</f>
        <v>Fair</v>
      </c>
    </row>
    <row r="735">
      <c r="A735" s="11">
        <f t="shared" si="1"/>
        <v>734</v>
      </c>
      <c r="B735" s="12">
        <v>10.0</v>
      </c>
      <c r="C735" s="12" t="s">
        <v>14</v>
      </c>
      <c r="D735" s="12">
        <v>27.92</v>
      </c>
      <c r="E735" s="12" t="s">
        <v>21</v>
      </c>
      <c r="F735" s="12" t="s">
        <v>16</v>
      </c>
      <c r="G735" s="12" t="s">
        <v>31</v>
      </c>
      <c r="H735" s="12" t="s">
        <v>36</v>
      </c>
      <c r="I735" s="12">
        <v>3.0</v>
      </c>
      <c r="J735" s="12">
        <v>6.0</v>
      </c>
      <c r="K735" s="13">
        <v>45462.0</v>
      </c>
      <c r="L735" s="14">
        <v>0.4541723611111111</v>
      </c>
      <c r="M735" s="15">
        <f>VLOOKUP(F735, Time_of_Day_encodings[], 2, FALSE)</f>
        <v>1</v>
      </c>
      <c r="N735" s="16" t="str">
        <f>VLOOKUP(D735,Money_encodings[],2,TRUE)</f>
        <v>Fair</v>
      </c>
    </row>
    <row r="736">
      <c r="A736" s="5">
        <f t="shared" si="1"/>
        <v>735</v>
      </c>
      <c r="B736" s="6">
        <v>11.0</v>
      </c>
      <c r="C736" s="6" t="s">
        <v>14</v>
      </c>
      <c r="D736" s="6">
        <v>37.72</v>
      </c>
      <c r="E736" s="6" t="s">
        <v>15</v>
      </c>
      <c r="F736" s="6" t="s">
        <v>16</v>
      </c>
      <c r="G736" s="6" t="s">
        <v>31</v>
      </c>
      <c r="H736" s="6" t="s">
        <v>36</v>
      </c>
      <c r="I736" s="6">
        <v>3.0</v>
      </c>
      <c r="J736" s="6">
        <v>6.0</v>
      </c>
      <c r="K736" s="7">
        <v>45462.0</v>
      </c>
      <c r="L736" s="8">
        <v>0.4662940625</v>
      </c>
      <c r="M736" s="9">
        <f>VLOOKUP(F736, Time_of_Day_encodings[], 2, FALSE)</f>
        <v>1</v>
      </c>
      <c r="N736" s="10" t="str">
        <f>VLOOKUP(D736,Money_encodings[],2,TRUE)</f>
        <v>Very Expensive</v>
      </c>
    </row>
    <row r="737">
      <c r="A737" s="11">
        <f t="shared" si="1"/>
        <v>736</v>
      </c>
      <c r="B737" s="12">
        <v>11.0</v>
      </c>
      <c r="C737" s="12" t="s">
        <v>14</v>
      </c>
      <c r="D737" s="12">
        <v>37.72</v>
      </c>
      <c r="E737" s="12" t="s">
        <v>24</v>
      </c>
      <c r="F737" s="12" t="s">
        <v>16</v>
      </c>
      <c r="G737" s="12" t="s">
        <v>31</v>
      </c>
      <c r="H737" s="12" t="s">
        <v>36</v>
      </c>
      <c r="I737" s="12">
        <v>3.0</v>
      </c>
      <c r="J737" s="12">
        <v>6.0</v>
      </c>
      <c r="K737" s="13">
        <v>45462.0</v>
      </c>
      <c r="L737" s="14">
        <v>0.46703023148148143</v>
      </c>
      <c r="M737" s="15">
        <f>VLOOKUP(F737, Time_of_Day_encodings[], 2, FALSE)</f>
        <v>1</v>
      </c>
      <c r="N737" s="16" t="str">
        <f>VLOOKUP(D737,Money_encodings[],2,TRUE)</f>
        <v>Very Expensive</v>
      </c>
    </row>
    <row r="738">
      <c r="A738" s="5">
        <f t="shared" si="1"/>
        <v>737</v>
      </c>
      <c r="B738" s="6">
        <v>14.0</v>
      </c>
      <c r="C738" s="6" t="s">
        <v>14</v>
      </c>
      <c r="D738" s="6">
        <v>32.82</v>
      </c>
      <c r="E738" s="6" t="s">
        <v>22</v>
      </c>
      <c r="F738" s="6" t="s">
        <v>20</v>
      </c>
      <c r="G738" s="6" t="s">
        <v>31</v>
      </c>
      <c r="H738" s="6" t="s">
        <v>36</v>
      </c>
      <c r="I738" s="6">
        <v>3.0</v>
      </c>
      <c r="J738" s="6">
        <v>6.0</v>
      </c>
      <c r="K738" s="7">
        <v>45462.0</v>
      </c>
      <c r="L738" s="8">
        <v>0.5983363194444444</v>
      </c>
      <c r="M738" s="9">
        <f>VLOOKUP(F738, Time_of_Day_encodings[], 2, FALSE)</f>
        <v>2</v>
      </c>
      <c r="N738" s="10" t="str">
        <f>VLOOKUP(D738,Money_encodings[],2,TRUE)</f>
        <v>Expensive</v>
      </c>
    </row>
    <row r="739">
      <c r="A739" s="11">
        <f t="shared" si="1"/>
        <v>738</v>
      </c>
      <c r="B739" s="12">
        <v>18.0</v>
      </c>
      <c r="C739" s="12" t="s">
        <v>14</v>
      </c>
      <c r="D739" s="12">
        <v>37.72</v>
      </c>
      <c r="E739" s="12" t="s">
        <v>32</v>
      </c>
      <c r="F739" s="12" t="s">
        <v>23</v>
      </c>
      <c r="G739" s="12" t="s">
        <v>31</v>
      </c>
      <c r="H739" s="12" t="s">
        <v>36</v>
      </c>
      <c r="I739" s="12">
        <v>3.0</v>
      </c>
      <c r="J739" s="12">
        <v>6.0</v>
      </c>
      <c r="K739" s="13">
        <v>45462.0</v>
      </c>
      <c r="L739" s="14">
        <v>0.7699471875</v>
      </c>
      <c r="M739" s="15">
        <f>VLOOKUP(F739, Time_of_Day_encodings[], 2, FALSE)</f>
        <v>3</v>
      </c>
      <c r="N739" s="16" t="str">
        <f>VLOOKUP(D739,Money_encodings[],2,TRUE)</f>
        <v>Very Expensive</v>
      </c>
    </row>
    <row r="740">
      <c r="A740" s="5">
        <f t="shared" si="1"/>
        <v>739</v>
      </c>
      <c r="B740" s="6">
        <v>18.0</v>
      </c>
      <c r="C740" s="6" t="s">
        <v>14</v>
      </c>
      <c r="D740" s="6">
        <v>37.72</v>
      </c>
      <c r="E740" s="6" t="s">
        <v>15</v>
      </c>
      <c r="F740" s="6" t="s">
        <v>23</v>
      </c>
      <c r="G740" s="6" t="s">
        <v>31</v>
      </c>
      <c r="H740" s="6" t="s">
        <v>36</v>
      </c>
      <c r="I740" s="6">
        <v>3.0</v>
      </c>
      <c r="J740" s="6">
        <v>6.0</v>
      </c>
      <c r="K740" s="7">
        <v>45462.0</v>
      </c>
      <c r="L740" s="8">
        <v>0.7708213078703703</v>
      </c>
      <c r="M740" s="9">
        <f>VLOOKUP(F740, Time_of_Day_encodings[], 2, FALSE)</f>
        <v>3</v>
      </c>
      <c r="N740" s="10" t="str">
        <f>VLOOKUP(D740,Money_encodings[],2,TRUE)</f>
        <v>Very Expensive</v>
      </c>
    </row>
    <row r="741">
      <c r="A741" s="11">
        <f t="shared" si="1"/>
        <v>740</v>
      </c>
      <c r="B741" s="12">
        <v>19.0</v>
      </c>
      <c r="C741" s="12" t="s">
        <v>14</v>
      </c>
      <c r="D741" s="12">
        <v>32.82</v>
      </c>
      <c r="E741" s="12" t="s">
        <v>22</v>
      </c>
      <c r="F741" s="12" t="s">
        <v>23</v>
      </c>
      <c r="G741" s="12" t="s">
        <v>31</v>
      </c>
      <c r="H741" s="12" t="s">
        <v>36</v>
      </c>
      <c r="I741" s="12">
        <v>3.0</v>
      </c>
      <c r="J741" s="12">
        <v>6.0</v>
      </c>
      <c r="K741" s="13">
        <v>45462.0</v>
      </c>
      <c r="L741" s="14">
        <v>0.8135566319444445</v>
      </c>
      <c r="M741" s="15">
        <f>VLOOKUP(F741, Time_of_Day_encodings[], 2, FALSE)</f>
        <v>3</v>
      </c>
      <c r="N741" s="16" t="str">
        <f>VLOOKUP(D741,Money_encodings[],2,TRUE)</f>
        <v>Expensive</v>
      </c>
    </row>
    <row r="742">
      <c r="A742" s="5">
        <f t="shared" si="1"/>
        <v>741</v>
      </c>
      <c r="B742" s="6">
        <v>21.0</v>
      </c>
      <c r="C742" s="6" t="s">
        <v>14</v>
      </c>
      <c r="D742" s="6">
        <v>37.72</v>
      </c>
      <c r="E742" s="6" t="s">
        <v>32</v>
      </c>
      <c r="F742" s="6" t="s">
        <v>23</v>
      </c>
      <c r="G742" s="6" t="s">
        <v>31</v>
      </c>
      <c r="H742" s="6" t="s">
        <v>36</v>
      </c>
      <c r="I742" s="6">
        <v>3.0</v>
      </c>
      <c r="J742" s="6">
        <v>6.0</v>
      </c>
      <c r="K742" s="7">
        <v>45462.0</v>
      </c>
      <c r="L742" s="8">
        <v>0.8951329282407408</v>
      </c>
      <c r="M742" s="9">
        <f>VLOOKUP(F742, Time_of_Day_encodings[], 2, FALSE)</f>
        <v>3</v>
      </c>
      <c r="N742" s="10" t="str">
        <f>VLOOKUP(D742,Money_encodings[],2,TRUE)</f>
        <v>Very Expensive</v>
      </c>
    </row>
    <row r="743">
      <c r="A743" s="11">
        <f t="shared" si="1"/>
        <v>742</v>
      </c>
      <c r="B743" s="12">
        <v>21.0</v>
      </c>
      <c r="C743" s="12" t="s">
        <v>14</v>
      </c>
      <c r="D743" s="12">
        <v>32.82</v>
      </c>
      <c r="E743" s="12" t="s">
        <v>22</v>
      </c>
      <c r="F743" s="12" t="s">
        <v>23</v>
      </c>
      <c r="G743" s="12" t="s">
        <v>31</v>
      </c>
      <c r="H743" s="12" t="s">
        <v>36</v>
      </c>
      <c r="I743" s="12">
        <v>3.0</v>
      </c>
      <c r="J743" s="12">
        <v>6.0</v>
      </c>
      <c r="K743" s="13">
        <v>45462.0</v>
      </c>
      <c r="L743" s="14">
        <v>0.8958736574074073</v>
      </c>
      <c r="M743" s="15">
        <f>VLOOKUP(F743, Time_of_Day_encodings[], 2, FALSE)</f>
        <v>3</v>
      </c>
      <c r="N743" s="16" t="str">
        <f>VLOOKUP(D743,Money_encodings[],2,TRUE)</f>
        <v>Expensive</v>
      </c>
    </row>
    <row r="744">
      <c r="A744" s="5">
        <f t="shared" si="1"/>
        <v>743</v>
      </c>
      <c r="B744" s="6">
        <v>10.0</v>
      </c>
      <c r="C744" s="6" t="s">
        <v>14</v>
      </c>
      <c r="D744" s="6">
        <v>37.72</v>
      </c>
      <c r="E744" s="6" t="s">
        <v>15</v>
      </c>
      <c r="F744" s="6" t="s">
        <v>16</v>
      </c>
      <c r="G744" s="6" t="s">
        <v>33</v>
      </c>
      <c r="H744" s="6" t="s">
        <v>36</v>
      </c>
      <c r="I744" s="6">
        <v>4.0</v>
      </c>
      <c r="J744" s="6">
        <v>6.0</v>
      </c>
      <c r="K744" s="7">
        <v>45463.0</v>
      </c>
      <c r="L744" s="8">
        <v>0.4514635763888889</v>
      </c>
      <c r="M744" s="9">
        <f>VLOOKUP(F744, Time_of_Day_encodings[], 2, FALSE)</f>
        <v>1</v>
      </c>
      <c r="N744" s="10" t="str">
        <f>VLOOKUP(D744,Money_encodings[],2,TRUE)</f>
        <v>Very Expensive</v>
      </c>
    </row>
    <row r="745">
      <c r="A745" s="11">
        <f t="shared" si="1"/>
        <v>744</v>
      </c>
      <c r="B745" s="12">
        <v>18.0</v>
      </c>
      <c r="C745" s="12" t="s">
        <v>14</v>
      </c>
      <c r="D745" s="12">
        <v>37.72</v>
      </c>
      <c r="E745" s="12" t="s">
        <v>15</v>
      </c>
      <c r="F745" s="12" t="s">
        <v>23</v>
      </c>
      <c r="G745" s="12" t="s">
        <v>33</v>
      </c>
      <c r="H745" s="12" t="s">
        <v>36</v>
      </c>
      <c r="I745" s="12">
        <v>4.0</v>
      </c>
      <c r="J745" s="12">
        <v>6.0</v>
      </c>
      <c r="K745" s="13">
        <v>45463.0</v>
      </c>
      <c r="L745" s="14">
        <v>0.7909963194444444</v>
      </c>
      <c r="M745" s="15">
        <f>VLOOKUP(F745, Time_of_Day_encodings[], 2, FALSE)</f>
        <v>3</v>
      </c>
      <c r="N745" s="16" t="str">
        <f>VLOOKUP(D745,Money_encodings[],2,TRUE)</f>
        <v>Very Expensive</v>
      </c>
    </row>
    <row r="746">
      <c r="A746" s="5">
        <f t="shared" si="1"/>
        <v>745</v>
      </c>
      <c r="B746" s="6">
        <v>19.0</v>
      </c>
      <c r="C746" s="6" t="s">
        <v>14</v>
      </c>
      <c r="D746" s="6">
        <v>37.72</v>
      </c>
      <c r="E746" s="6" t="s">
        <v>15</v>
      </c>
      <c r="F746" s="6" t="s">
        <v>23</v>
      </c>
      <c r="G746" s="6" t="s">
        <v>33</v>
      </c>
      <c r="H746" s="6" t="s">
        <v>36</v>
      </c>
      <c r="I746" s="6">
        <v>4.0</v>
      </c>
      <c r="J746" s="6">
        <v>6.0</v>
      </c>
      <c r="K746" s="7">
        <v>45463.0</v>
      </c>
      <c r="L746" s="8">
        <v>0.7916694097222221</v>
      </c>
      <c r="M746" s="9">
        <f>VLOOKUP(F746, Time_of_Day_encodings[], 2, FALSE)</f>
        <v>3</v>
      </c>
      <c r="N746" s="10" t="str">
        <f>VLOOKUP(D746,Money_encodings[],2,TRUE)</f>
        <v>Very Expensive</v>
      </c>
    </row>
    <row r="747">
      <c r="A747" s="11">
        <f t="shared" si="1"/>
        <v>746</v>
      </c>
      <c r="B747" s="12">
        <v>21.0</v>
      </c>
      <c r="C747" s="12" t="s">
        <v>14</v>
      </c>
      <c r="D747" s="12">
        <v>37.72</v>
      </c>
      <c r="E747" s="12" t="s">
        <v>15</v>
      </c>
      <c r="F747" s="12" t="s">
        <v>23</v>
      </c>
      <c r="G747" s="12" t="s">
        <v>33</v>
      </c>
      <c r="H747" s="12" t="s">
        <v>36</v>
      </c>
      <c r="I747" s="12">
        <v>4.0</v>
      </c>
      <c r="J747" s="12">
        <v>6.0</v>
      </c>
      <c r="K747" s="13">
        <v>45463.0</v>
      </c>
      <c r="L747" s="14">
        <v>0.9021992245370372</v>
      </c>
      <c r="M747" s="15">
        <f>VLOOKUP(F747, Time_of_Day_encodings[], 2, FALSE)</f>
        <v>3</v>
      </c>
      <c r="N747" s="16" t="str">
        <f>VLOOKUP(D747,Money_encodings[],2,TRUE)</f>
        <v>Very Expensive</v>
      </c>
    </row>
    <row r="748">
      <c r="A748" s="5">
        <f t="shared" si="1"/>
        <v>747</v>
      </c>
      <c r="B748" s="6">
        <v>21.0</v>
      </c>
      <c r="C748" s="6" t="s">
        <v>14</v>
      </c>
      <c r="D748" s="6">
        <v>37.72</v>
      </c>
      <c r="E748" s="6" t="s">
        <v>15</v>
      </c>
      <c r="F748" s="6" t="s">
        <v>23</v>
      </c>
      <c r="G748" s="6" t="s">
        <v>33</v>
      </c>
      <c r="H748" s="6" t="s">
        <v>36</v>
      </c>
      <c r="I748" s="6">
        <v>4.0</v>
      </c>
      <c r="J748" s="6">
        <v>6.0</v>
      </c>
      <c r="K748" s="7">
        <v>45463.0</v>
      </c>
      <c r="L748" s="8">
        <v>0.9150527083333334</v>
      </c>
      <c r="M748" s="9">
        <f>VLOOKUP(F748, Time_of_Day_encodings[], 2, FALSE)</f>
        <v>3</v>
      </c>
      <c r="N748" s="10" t="str">
        <f>VLOOKUP(D748,Money_encodings[],2,TRUE)</f>
        <v>Very Expensive</v>
      </c>
    </row>
    <row r="749">
      <c r="A749" s="11">
        <f t="shared" si="1"/>
        <v>748</v>
      </c>
      <c r="B749" s="12">
        <v>21.0</v>
      </c>
      <c r="C749" s="12" t="s">
        <v>14</v>
      </c>
      <c r="D749" s="12">
        <v>32.82</v>
      </c>
      <c r="E749" s="12" t="s">
        <v>22</v>
      </c>
      <c r="F749" s="12" t="s">
        <v>23</v>
      </c>
      <c r="G749" s="12" t="s">
        <v>33</v>
      </c>
      <c r="H749" s="12" t="s">
        <v>36</v>
      </c>
      <c r="I749" s="12">
        <v>4.0</v>
      </c>
      <c r="J749" s="12">
        <v>6.0</v>
      </c>
      <c r="K749" s="13">
        <v>45463.0</v>
      </c>
      <c r="L749" s="14">
        <v>0.9161759027777777</v>
      </c>
      <c r="M749" s="15">
        <f>VLOOKUP(F749, Time_of_Day_encodings[], 2, FALSE)</f>
        <v>3</v>
      </c>
      <c r="N749" s="16" t="str">
        <f>VLOOKUP(D749,Money_encodings[],2,TRUE)</f>
        <v>Expensive</v>
      </c>
    </row>
    <row r="750">
      <c r="A750" s="5">
        <f t="shared" si="1"/>
        <v>749</v>
      </c>
      <c r="B750" s="6">
        <v>9.0</v>
      </c>
      <c r="C750" s="6" t="s">
        <v>14</v>
      </c>
      <c r="D750" s="6">
        <v>37.72</v>
      </c>
      <c r="E750" s="6" t="s">
        <v>15</v>
      </c>
      <c r="F750" s="6" t="s">
        <v>16</v>
      </c>
      <c r="G750" s="6" t="s">
        <v>17</v>
      </c>
      <c r="H750" s="6" t="s">
        <v>36</v>
      </c>
      <c r="I750" s="6">
        <v>5.0</v>
      </c>
      <c r="J750" s="6">
        <v>6.0</v>
      </c>
      <c r="K750" s="7">
        <v>45464.0</v>
      </c>
      <c r="L750" s="8">
        <v>0.4166195601851852</v>
      </c>
      <c r="M750" s="9">
        <f>VLOOKUP(F750, Time_of_Day_encodings[], 2, FALSE)</f>
        <v>1</v>
      </c>
      <c r="N750" s="10" t="str">
        <f>VLOOKUP(D750,Money_encodings[],2,TRUE)</f>
        <v>Very Expensive</v>
      </c>
    </row>
    <row r="751">
      <c r="A751" s="11">
        <f t="shared" si="1"/>
        <v>750</v>
      </c>
      <c r="B751" s="12">
        <v>10.0</v>
      </c>
      <c r="C751" s="12" t="s">
        <v>14</v>
      </c>
      <c r="D751" s="12">
        <v>27.92</v>
      </c>
      <c r="E751" s="12" t="s">
        <v>21</v>
      </c>
      <c r="F751" s="12" t="s">
        <v>16</v>
      </c>
      <c r="G751" s="12" t="s">
        <v>17</v>
      </c>
      <c r="H751" s="12" t="s">
        <v>36</v>
      </c>
      <c r="I751" s="12">
        <v>5.0</v>
      </c>
      <c r="J751" s="12">
        <v>6.0</v>
      </c>
      <c r="K751" s="13">
        <v>45464.0</v>
      </c>
      <c r="L751" s="14">
        <v>0.4178261921296296</v>
      </c>
      <c r="M751" s="15">
        <f>VLOOKUP(F751, Time_of_Day_encodings[], 2, FALSE)</f>
        <v>1</v>
      </c>
      <c r="N751" s="16" t="str">
        <f>VLOOKUP(D751,Money_encodings[],2,TRUE)</f>
        <v>Fair</v>
      </c>
    </row>
    <row r="752">
      <c r="A752" s="5">
        <f t="shared" si="1"/>
        <v>751</v>
      </c>
      <c r="B752" s="6">
        <v>13.0</v>
      </c>
      <c r="C752" s="6" t="s">
        <v>14</v>
      </c>
      <c r="D752" s="6">
        <v>32.82</v>
      </c>
      <c r="E752" s="6" t="s">
        <v>22</v>
      </c>
      <c r="F752" s="6" t="s">
        <v>20</v>
      </c>
      <c r="G752" s="6" t="s">
        <v>17</v>
      </c>
      <c r="H752" s="6" t="s">
        <v>36</v>
      </c>
      <c r="I752" s="6">
        <v>5.0</v>
      </c>
      <c r="J752" s="6">
        <v>6.0</v>
      </c>
      <c r="K752" s="7">
        <v>45464.0</v>
      </c>
      <c r="L752" s="8">
        <v>0.5550858333333333</v>
      </c>
      <c r="M752" s="9">
        <f>VLOOKUP(F752, Time_of_Day_encodings[], 2, FALSE)</f>
        <v>2</v>
      </c>
      <c r="N752" s="10" t="str">
        <f>VLOOKUP(D752,Money_encodings[],2,TRUE)</f>
        <v>Expensive</v>
      </c>
    </row>
    <row r="753">
      <c r="A753" s="11">
        <f t="shared" si="1"/>
        <v>752</v>
      </c>
      <c r="B753" s="12">
        <v>13.0</v>
      </c>
      <c r="C753" s="12" t="s">
        <v>14</v>
      </c>
      <c r="D753" s="12">
        <v>32.82</v>
      </c>
      <c r="E753" s="12" t="s">
        <v>22</v>
      </c>
      <c r="F753" s="12" t="s">
        <v>20</v>
      </c>
      <c r="G753" s="12" t="s">
        <v>17</v>
      </c>
      <c r="H753" s="12" t="s">
        <v>36</v>
      </c>
      <c r="I753" s="12">
        <v>5.0</v>
      </c>
      <c r="J753" s="12">
        <v>6.0</v>
      </c>
      <c r="K753" s="13">
        <v>45464.0</v>
      </c>
      <c r="L753" s="14">
        <v>0.5559202893518519</v>
      </c>
      <c r="M753" s="15">
        <f>VLOOKUP(F753, Time_of_Day_encodings[], 2, FALSE)</f>
        <v>2</v>
      </c>
      <c r="N753" s="16" t="str">
        <f>VLOOKUP(D753,Money_encodings[],2,TRUE)</f>
        <v>Expensive</v>
      </c>
    </row>
    <row r="754">
      <c r="A754" s="5">
        <f t="shared" si="1"/>
        <v>753</v>
      </c>
      <c r="B754" s="6">
        <v>18.0</v>
      </c>
      <c r="C754" s="6" t="s">
        <v>14</v>
      </c>
      <c r="D754" s="6">
        <v>23.02</v>
      </c>
      <c r="E754" s="6" t="s">
        <v>29</v>
      </c>
      <c r="F754" s="6" t="s">
        <v>23</v>
      </c>
      <c r="G754" s="6" t="s">
        <v>17</v>
      </c>
      <c r="H754" s="6" t="s">
        <v>36</v>
      </c>
      <c r="I754" s="6">
        <v>5.0</v>
      </c>
      <c r="J754" s="6">
        <v>6.0</v>
      </c>
      <c r="K754" s="7">
        <v>45464.0</v>
      </c>
      <c r="L754" s="8">
        <v>0.7585192592592592</v>
      </c>
      <c r="M754" s="9">
        <f>VLOOKUP(F754, Time_of_Day_encodings[], 2, FALSE)</f>
        <v>3</v>
      </c>
      <c r="N754" s="10" t="str">
        <f>VLOOKUP(D754,Money_encodings[],2,TRUE)</f>
        <v>Cheap</v>
      </c>
    </row>
    <row r="755">
      <c r="A755" s="11">
        <f t="shared" si="1"/>
        <v>754</v>
      </c>
      <c r="B755" s="12">
        <v>19.0</v>
      </c>
      <c r="C755" s="12" t="s">
        <v>14</v>
      </c>
      <c r="D755" s="12">
        <v>37.72</v>
      </c>
      <c r="E755" s="12" t="s">
        <v>15</v>
      </c>
      <c r="F755" s="12" t="s">
        <v>23</v>
      </c>
      <c r="G755" s="12" t="s">
        <v>17</v>
      </c>
      <c r="H755" s="12" t="s">
        <v>36</v>
      </c>
      <c r="I755" s="12">
        <v>5.0</v>
      </c>
      <c r="J755" s="12">
        <v>6.0</v>
      </c>
      <c r="K755" s="13">
        <v>45464.0</v>
      </c>
      <c r="L755" s="14">
        <v>0.8128084606481482</v>
      </c>
      <c r="M755" s="15">
        <f>VLOOKUP(F755, Time_of_Day_encodings[], 2, FALSE)</f>
        <v>3</v>
      </c>
      <c r="N755" s="16" t="str">
        <f>VLOOKUP(D755,Money_encodings[],2,TRUE)</f>
        <v>Very Expensive</v>
      </c>
    </row>
    <row r="756">
      <c r="A756" s="5">
        <f t="shared" si="1"/>
        <v>755</v>
      </c>
      <c r="B756" s="6">
        <v>19.0</v>
      </c>
      <c r="C756" s="6" t="s">
        <v>14</v>
      </c>
      <c r="D756" s="6">
        <v>37.72</v>
      </c>
      <c r="E756" s="6" t="s">
        <v>32</v>
      </c>
      <c r="F756" s="6" t="s">
        <v>23</v>
      </c>
      <c r="G756" s="6" t="s">
        <v>17</v>
      </c>
      <c r="H756" s="6" t="s">
        <v>36</v>
      </c>
      <c r="I756" s="6">
        <v>5.0</v>
      </c>
      <c r="J756" s="6">
        <v>6.0</v>
      </c>
      <c r="K756" s="7">
        <v>45464.0</v>
      </c>
      <c r="L756" s="8">
        <v>0.8243773263888889</v>
      </c>
      <c r="M756" s="9">
        <f>VLOOKUP(F756, Time_of_Day_encodings[], 2, FALSE)</f>
        <v>3</v>
      </c>
      <c r="N756" s="10" t="str">
        <f>VLOOKUP(D756,Money_encodings[],2,TRUE)</f>
        <v>Very Expensive</v>
      </c>
    </row>
    <row r="757">
      <c r="A757" s="11">
        <f t="shared" si="1"/>
        <v>756</v>
      </c>
      <c r="B757" s="12">
        <v>19.0</v>
      </c>
      <c r="C757" s="12" t="s">
        <v>14</v>
      </c>
      <c r="D757" s="12">
        <v>37.72</v>
      </c>
      <c r="E757" s="12" t="s">
        <v>32</v>
      </c>
      <c r="F757" s="12" t="s">
        <v>23</v>
      </c>
      <c r="G757" s="12" t="s">
        <v>17</v>
      </c>
      <c r="H757" s="12" t="s">
        <v>36</v>
      </c>
      <c r="I757" s="12">
        <v>5.0</v>
      </c>
      <c r="J757" s="12">
        <v>6.0</v>
      </c>
      <c r="K757" s="13">
        <v>45464.0</v>
      </c>
      <c r="L757" s="14">
        <v>0.8250776967592593</v>
      </c>
      <c r="M757" s="15">
        <f>VLOOKUP(F757, Time_of_Day_encodings[], 2, FALSE)</f>
        <v>3</v>
      </c>
      <c r="N757" s="16" t="str">
        <f>VLOOKUP(D757,Money_encodings[],2,TRUE)</f>
        <v>Very Expensive</v>
      </c>
    </row>
    <row r="758">
      <c r="A758" s="5">
        <f t="shared" si="1"/>
        <v>757</v>
      </c>
      <c r="B758" s="6">
        <v>19.0</v>
      </c>
      <c r="C758" s="6" t="s">
        <v>14</v>
      </c>
      <c r="D758" s="6">
        <v>37.72</v>
      </c>
      <c r="E758" s="6" t="s">
        <v>32</v>
      </c>
      <c r="F758" s="6" t="s">
        <v>23</v>
      </c>
      <c r="G758" s="6" t="s">
        <v>17</v>
      </c>
      <c r="H758" s="6" t="s">
        <v>36</v>
      </c>
      <c r="I758" s="6">
        <v>5.0</v>
      </c>
      <c r="J758" s="6">
        <v>6.0</v>
      </c>
      <c r="K758" s="7">
        <v>45464.0</v>
      </c>
      <c r="L758" s="8">
        <v>0.8263252893518519</v>
      </c>
      <c r="M758" s="9">
        <f>VLOOKUP(F758, Time_of_Day_encodings[], 2, FALSE)</f>
        <v>3</v>
      </c>
      <c r="N758" s="10" t="str">
        <f>VLOOKUP(D758,Money_encodings[],2,TRUE)</f>
        <v>Very Expensive</v>
      </c>
    </row>
    <row r="759">
      <c r="A759" s="11">
        <f t="shared" si="1"/>
        <v>758</v>
      </c>
      <c r="B759" s="12">
        <v>19.0</v>
      </c>
      <c r="C759" s="12" t="s">
        <v>14</v>
      </c>
      <c r="D759" s="12">
        <v>37.72</v>
      </c>
      <c r="E759" s="12" t="s">
        <v>32</v>
      </c>
      <c r="F759" s="12" t="s">
        <v>23</v>
      </c>
      <c r="G759" s="12" t="s">
        <v>17</v>
      </c>
      <c r="H759" s="12" t="s">
        <v>36</v>
      </c>
      <c r="I759" s="12">
        <v>5.0</v>
      </c>
      <c r="J759" s="12">
        <v>6.0</v>
      </c>
      <c r="K759" s="13">
        <v>45464.0</v>
      </c>
      <c r="L759" s="14">
        <v>0.8270857754629629</v>
      </c>
      <c r="M759" s="15">
        <f>VLOOKUP(F759, Time_of_Day_encodings[], 2, FALSE)</f>
        <v>3</v>
      </c>
      <c r="N759" s="16" t="str">
        <f>VLOOKUP(D759,Money_encodings[],2,TRUE)</f>
        <v>Very Expensive</v>
      </c>
    </row>
    <row r="760">
      <c r="A760" s="5">
        <f t="shared" si="1"/>
        <v>759</v>
      </c>
      <c r="B760" s="6">
        <v>19.0</v>
      </c>
      <c r="C760" s="6" t="s">
        <v>14</v>
      </c>
      <c r="D760" s="6">
        <v>27.92</v>
      </c>
      <c r="E760" s="6" t="s">
        <v>21</v>
      </c>
      <c r="F760" s="6" t="s">
        <v>23</v>
      </c>
      <c r="G760" s="6" t="s">
        <v>17</v>
      </c>
      <c r="H760" s="6" t="s">
        <v>36</v>
      </c>
      <c r="I760" s="6">
        <v>5.0</v>
      </c>
      <c r="J760" s="6">
        <v>6.0</v>
      </c>
      <c r="K760" s="7">
        <v>45464.0</v>
      </c>
      <c r="L760" s="8">
        <v>0.8279950810185185</v>
      </c>
      <c r="M760" s="9">
        <f>VLOOKUP(F760, Time_of_Day_encodings[], 2, FALSE)</f>
        <v>3</v>
      </c>
      <c r="N760" s="10" t="str">
        <f>VLOOKUP(D760,Money_encodings[],2,TRUE)</f>
        <v>Fair</v>
      </c>
    </row>
    <row r="761">
      <c r="A761" s="11">
        <f t="shared" si="1"/>
        <v>760</v>
      </c>
      <c r="B761" s="12">
        <v>19.0</v>
      </c>
      <c r="C761" s="12" t="s">
        <v>14</v>
      </c>
      <c r="D761" s="12">
        <v>32.82</v>
      </c>
      <c r="E761" s="12" t="s">
        <v>22</v>
      </c>
      <c r="F761" s="12" t="s">
        <v>23</v>
      </c>
      <c r="G761" s="12" t="s">
        <v>17</v>
      </c>
      <c r="H761" s="12" t="s">
        <v>36</v>
      </c>
      <c r="I761" s="12">
        <v>5.0</v>
      </c>
      <c r="J761" s="12">
        <v>6.0</v>
      </c>
      <c r="K761" s="13">
        <v>45464.0</v>
      </c>
      <c r="L761" s="14">
        <v>0.8302909953703704</v>
      </c>
      <c r="M761" s="15">
        <f>VLOOKUP(F761, Time_of_Day_encodings[], 2, FALSE)</f>
        <v>3</v>
      </c>
      <c r="N761" s="16" t="str">
        <f>VLOOKUP(D761,Money_encodings[],2,TRUE)</f>
        <v>Expensive</v>
      </c>
    </row>
    <row r="762">
      <c r="A762" s="5">
        <f t="shared" si="1"/>
        <v>761</v>
      </c>
      <c r="B762" s="6">
        <v>8.0</v>
      </c>
      <c r="C762" s="6" t="s">
        <v>14</v>
      </c>
      <c r="D762" s="6">
        <v>27.92</v>
      </c>
      <c r="E762" s="6" t="s">
        <v>27</v>
      </c>
      <c r="F762" s="6" t="s">
        <v>16</v>
      </c>
      <c r="G762" s="6" t="s">
        <v>25</v>
      </c>
      <c r="H762" s="6" t="s">
        <v>36</v>
      </c>
      <c r="I762" s="6">
        <v>6.0</v>
      </c>
      <c r="J762" s="6">
        <v>6.0</v>
      </c>
      <c r="K762" s="7">
        <v>45465.0</v>
      </c>
      <c r="L762" s="8">
        <v>0.3609985300925926</v>
      </c>
      <c r="M762" s="9">
        <f>VLOOKUP(F762, Time_of_Day_encodings[], 2, FALSE)</f>
        <v>1</v>
      </c>
      <c r="N762" s="10" t="str">
        <f>VLOOKUP(D762,Money_encodings[],2,TRUE)</f>
        <v>Fair</v>
      </c>
    </row>
    <row r="763">
      <c r="A763" s="11">
        <f t="shared" si="1"/>
        <v>762</v>
      </c>
      <c r="B763" s="12">
        <v>9.0</v>
      </c>
      <c r="C763" s="12" t="s">
        <v>14</v>
      </c>
      <c r="D763" s="12">
        <v>32.82</v>
      </c>
      <c r="E763" s="12" t="s">
        <v>22</v>
      </c>
      <c r="F763" s="12" t="s">
        <v>16</v>
      </c>
      <c r="G763" s="12" t="s">
        <v>25</v>
      </c>
      <c r="H763" s="12" t="s">
        <v>36</v>
      </c>
      <c r="I763" s="12">
        <v>6.0</v>
      </c>
      <c r="J763" s="12">
        <v>6.0</v>
      </c>
      <c r="K763" s="13">
        <v>45465.0</v>
      </c>
      <c r="L763" s="14">
        <v>0.40125901620370374</v>
      </c>
      <c r="M763" s="15">
        <f>VLOOKUP(F763, Time_of_Day_encodings[], 2, FALSE)</f>
        <v>1</v>
      </c>
      <c r="N763" s="16" t="str">
        <f>VLOOKUP(D763,Money_encodings[],2,TRUE)</f>
        <v>Expensive</v>
      </c>
    </row>
    <row r="764">
      <c r="A764" s="5">
        <f t="shared" si="1"/>
        <v>763</v>
      </c>
      <c r="B764" s="6">
        <v>12.0</v>
      </c>
      <c r="C764" s="6" t="s">
        <v>14</v>
      </c>
      <c r="D764" s="6">
        <v>32.82</v>
      </c>
      <c r="E764" s="6" t="s">
        <v>22</v>
      </c>
      <c r="F764" s="6" t="s">
        <v>20</v>
      </c>
      <c r="G764" s="6" t="s">
        <v>25</v>
      </c>
      <c r="H764" s="6" t="s">
        <v>36</v>
      </c>
      <c r="I764" s="6">
        <v>6.0</v>
      </c>
      <c r="J764" s="6">
        <v>6.0</v>
      </c>
      <c r="K764" s="7">
        <v>45465.0</v>
      </c>
      <c r="L764" s="8">
        <v>0.5369854282407407</v>
      </c>
      <c r="M764" s="9">
        <f>VLOOKUP(F764, Time_of_Day_encodings[], 2, FALSE)</f>
        <v>2</v>
      </c>
      <c r="N764" s="10" t="str">
        <f>VLOOKUP(D764,Money_encodings[],2,TRUE)</f>
        <v>Expensive</v>
      </c>
    </row>
    <row r="765">
      <c r="A765" s="11">
        <f t="shared" si="1"/>
        <v>764</v>
      </c>
      <c r="B765" s="12">
        <v>15.0</v>
      </c>
      <c r="C765" s="12" t="s">
        <v>14</v>
      </c>
      <c r="D765" s="12">
        <v>37.72</v>
      </c>
      <c r="E765" s="12" t="s">
        <v>15</v>
      </c>
      <c r="F765" s="12" t="s">
        <v>20</v>
      </c>
      <c r="G765" s="12" t="s">
        <v>25</v>
      </c>
      <c r="H765" s="12" t="s">
        <v>36</v>
      </c>
      <c r="I765" s="12">
        <v>6.0</v>
      </c>
      <c r="J765" s="12">
        <v>6.0</v>
      </c>
      <c r="K765" s="13">
        <v>45465.0</v>
      </c>
      <c r="L765" s="14">
        <v>0.6509275115740741</v>
      </c>
      <c r="M765" s="15">
        <f>VLOOKUP(F765, Time_of_Day_encodings[], 2, FALSE)</f>
        <v>2</v>
      </c>
      <c r="N765" s="16" t="str">
        <f>VLOOKUP(D765,Money_encodings[],2,TRUE)</f>
        <v>Very Expensive</v>
      </c>
    </row>
    <row r="766">
      <c r="A766" s="5">
        <f t="shared" si="1"/>
        <v>765</v>
      </c>
      <c r="B766" s="6">
        <v>22.0</v>
      </c>
      <c r="C766" s="6" t="s">
        <v>14</v>
      </c>
      <c r="D766" s="6">
        <v>37.72</v>
      </c>
      <c r="E766" s="6" t="s">
        <v>32</v>
      </c>
      <c r="F766" s="6" t="s">
        <v>23</v>
      </c>
      <c r="G766" s="6" t="s">
        <v>25</v>
      </c>
      <c r="H766" s="6" t="s">
        <v>36</v>
      </c>
      <c r="I766" s="6">
        <v>6.0</v>
      </c>
      <c r="J766" s="6">
        <v>6.0</v>
      </c>
      <c r="K766" s="7">
        <v>45465.0</v>
      </c>
      <c r="L766" s="8">
        <v>0.9238772916666668</v>
      </c>
      <c r="M766" s="9">
        <f>VLOOKUP(F766, Time_of_Day_encodings[], 2, FALSE)</f>
        <v>3</v>
      </c>
      <c r="N766" s="10" t="str">
        <f>VLOOKUP(D766,Money_encodings[],2,TRUE)</f>
        <v>Very Expensive</v>
      </c>
    </row>
    <row r="767">
      <c r="A767" s="11">
        <f t="shared" si="1"/>
        <v>766</v>
      </c>
      <c r="B767" s="12">
        <v>18.0</v>
      </c>
      <c r="C767" s="12" t="s">
        <v>14</v>
      </c>
      <c r="D767" s="12">
        <v>32.82</v>
      </c>
      <c r="E767" s="12" t="s">
        <v>22</v>
      </c>
      <c r="F767" s="12" t="s">
        <v>23</v>
      </c>
      <c r="G767" s="12" t="s">
        <v>26</v>
      </c>
      <c r="H767" s="12" t="s">
        <v>36</v>
      </c>
      <c r="I767" s="12">
        <v>7.0</v>
      </c>
      <c r="J767" s="12">
        <v>6.0</v>
      </c>
      <c r="K767" s="13">
        <v>45466.0</v>
      </c>
      <c r="L767" s="14">
        <v>0.7583496064814815</v>
      </c>
      <c r="M767" s="15">
        <f>VLOOKUP(F767, Time_of_Day_encodings[], 2, FALSE)</f>
        <v>3</v>
      </c>
      <c r="N767" s="16" t="str">
        <f>VLOOKUP(D767,Money_encodings[],2,TRUE)</f>
        <v>Expensive</v>
      </c>
    </row>
    <row r="768">
      <c r="A768" s="5">
        <f t="shared" si="1"/>
        <v>767</v>
      </c>
      <c r="B768" s="6">
        <v>18.0</v>
      </c>
      <c r="C768" s="6" t="s">
        <v>14</v>
      </c>
      <c r="D768" s="6">
        <v>32.82</v>
      </c>
      <c r="E768" s="6" t="s">
        <v>22</v>
      </c>
      <c r="F768" s="6" t="s">
        <v>23</v>
      </c>
      <c r="G768" s="6" t="s">
        <v>26</v>
      </c>
      <c r="H768" s="6" t="s">
        <v>36</v>
      </c>
      <c r="I768" s="6">
        <v>7.0</v>
      </c>
      <c r="J768" s="6">
        <v>6.0</v>
      </c>
      <c r="K768" s="7">
        <v>45466.0</v>
      </c>
      <c r="L768" s="8">
        <v>0.7596138657407409</v>
      </c>
      <c r="M768" s="9">
        <f>VLOOKUP(F768, Time_of_Day_encodings[], 2, FALSE)</f>
        <v>3</v>
      </c>
      <c r="N768" s="10" t="str">
        <f>VLOOKUP(D768,Money_encodings[],2,TRUE)</f>
        <v>Expensive</v>
      </c>
    </row>
    <row r="769">
      <c r="A769" s="11">
        <f t="shared" si="1"/>
        <v>768</v>
      </c>
      <c r="B769" s="12">
        <v>21.0</v>
      </c>
      <c r="C769" s="12" t="s">
        <v>14</v>
      </c>
      <c r="D769" s="12">
        <v>37.72</v>
      </c>
      <c r="E769" s="12" t="s">
        <v>32</v>
      </c>
      <c r="F769" s="12" t="s">
        <v>23</v>
      </c>
      <c r="G769" s="12" t="s">
        <v>26</v>
      </c>
      <c r="H769" s="12" t="s">
        <v>36</v>
      </c>
      <c r="I769" s="12">
        <v>7.0</v>
      </c>
      <c r="J769" s="12">
        <v>6.0</v>
      </c>
      <c r="K769" s="13">
        <v>45466.0</v>
      </c>
      <c r="L769" s="14">
        <v>0.8797101388888889</v>
      </c>
      <c r="M769" s="15">
        <f>VLOOKUP(F769, Time_of_Day_encodings[], 2, FALSE)</f>
        <v>3</v>
      </c>
      <c r="N769" s="16" t="str">
        <f>VLOOKUP(D769,Money_encodings[],2,TRUE)</f>
        <v>Very Expensive</v>
      </c>
    </row>
    <row r="770">
      <c r="A770" s="5">
        <f t="shared" si="1"/>
        <v>769</v>
      </c>
      <c r="B770" s="6">
        <v>21.0</v>
      </c>
      <c r="C770" s="6" t="s">
        <v>14</v>
      </c>
      <c r="D770" s="6">
        <v>37.72</v>
      </c>
      <c r="E770" s="6" t="s">
        <v>15</v>
      </c>
      <c r="F770" s="6" t="s">
        <v>23</v>
      </c>
      <c r="G770" s="6" t="s">
        <v>26</v>
      </c>
      <c r="H770" s="6" t="s">
        <v>36</v>
      </c>
      <c r="I770" s="6">
        <v>7.0</v>
      </c>
      <c r="J770" s="6">
        <v>6.0</v>
      </c>
      <c r="K770" s="7">
        <v>45466.0</v>
      </c>
      <c r="L770" s="8">
        <v>0.8952294328703704</v>
      </c>
      <c r="M770" s="9">
        <f>VLOOKUP(F770, Time_of_Day_encodings[], 2, FALSE)</f>
        <v>3</v>
      </c>
      <c r="N770" s="10" t="str">
        <f>VLOOKUP(D770,Money_encodings[],2,TRUE)</f>
        <v>Very Expensive</v>
      </c>
    </row>
    <row r="771">
      <c r="A771" s="11">
        <f t="shared" si="1"/>
        <v>770</v>
      </c>
      <c r="B771" s="12">
        <v>21.0</v>
      </c>
      <c r="C771" s="12" t="s">
        <v>14</v>
      </c>
      <c r="D771" s="12">
        <v>37.72</v>
      </c>
      <c r="E771" s="12" t="s">
        <v>32</v>
      </c>
      <c r="F771" s="12" t="s">
        <v>23</v>
      </c>
      <c r="G771" s="12" t="s">
        <v>26</v>
      </c>
      <c r="H771" s="12" t="s">
        <v>36</v>
      </c>
      <c r="I771" s="12">
        <v>7.0</v>
      </c>
      <c r="J771" s="12">
        <v>6.0</v>
      </c>
      <c r="K771" s="13">
        <v>45466.0</v>
      </c>
      <c r="L771" s="14">
        <v>0.8962543402777777</v>
      </c>
      <c r="M771" s="15">
        <f>VLOOKUP(F771, Time_of_Day_encodings[], 2, FALSE)</f>
        <v>3</v>
      </c>
      <c r="N771" s="16" t="str">
        <f>VLOOKUP(D771,Money_encodings[],2,TRUE)</f>
        <v>Very Expensive</v>
      </c>
    </row>
    <row r="772">
      <c r="A772" s="5">
        <f t="shared" si="1"/>
        <v>771</v>
      </c>
      <c r="B772" s="6">
        <v>11.0</v>
      </c>
      <c r="C772" s="6" t="s">
        <v>14</v>
      </c>
      <c r="D772" s="6">
        <v>32.82</v>
      </c>
      <c r="E772" s="6" t="s">
        <v>22</v>
      </c>
      <c r="F772" s="6" t="s">
        <v>16</v>
      </c>
      <c r="G772" s="6" t="s">
        <v>28</v>
      </c>
      <c r="H772" s="6" t="s">
        <v>36</v>
      </c>
      <c r="I772" s="6">
        <v>1.0</v>
      </c>
      <c r="J772" s="6">
        <v>6.0</v>
      </c>
      <c r="K772" s="7">
        <v>45467.0</v>
      </c>
      <c r="L772" s="8">
        <v>0.48935114583333333</v>
      </c>
      <c r="M772" s="9">
        <f>VLOOKUP(F772, Time_of_Day_encodings[], 2, FALSE)</f>
        <v>1</v>
      </c>
      <c r="N772" s="10" t="str">
        <f>VLOOKUP(D772,Money_encodings[],2,TRUE)</f>
        <v>Expensive</v>
      </c>
    </row>
    <row r="773">
      <c r="A773" s="11">
        <f t="shared" si="1"/>
        <v>772</v>
      </c>
      <c r="B773" s="12">
        <v>11.0</v>
      </c>
      <c r="C773" s="12" t="s">
        <v>14</v>
      </c>
      <c r="D773" s="12">
        <v>37.72</v>
      </c>
      <c r="E773" s="12" t="s">
        <v>32</v>
      </c>
      <c r="F773" s="12" t="s">
        <v>16</v>
      </c>
      <c r="G773" s="12" t="s">
        <v>28</v>
      </c>
      <c r="H773" s="12" t="s">
        <v>36</v>
      </c>
      <c r="I773" s="12">
        <v>1.0</v>
      </c>
      <c r="J773" s="12">
        <v>6.0</v>
      </c>
      <c r="K773" s="13">
        <v>45467.0</v>
      </c>
      <c r="L773" s="14">
        <v>0.4927782870370371</v>
      </c>
      <c r="M773" s="15">
        <f>VLOOKUP(F773, Time_of_Day_encodings[], 2, FALSE)</f>
        <v>1</v>
      </c>
      <c r="N773" s="16" t="str">
        <f>VLOOKUP(D773,Money_encodings[],2,TRUE)</f>
        <v>Very Expensive</v>
      </c>
    </row>
    <row r="774">
      <c r="A774" s="5">
        <f t="shared" si="1"/>
        <v>773</v>
      </c>
      <c r="B774" s="6">
        <v>11.0</v>
      </c>
      <c r="C774" s="6" t="s">
        <v>14</v>
      </c>
      <c r="D774" s="6">
        <v>37.72</v>
      </c>
      <c r="E774" s="6" t="s">
        <v>32</v>
      </c>
      <c r="F774" s="6" t="s">
        <v>16</v>
      </c>
      <c r="G774" s="6" t="s">
        <v>28</v>
      </c>
      <c r="H774" s="6" t="s">
        <v>36</v>
      </c>
      <c r="I774" s="6">
        <v>1.0</v>
      </c>
      <c r="J774" s="6">
        <v>6.0</v>
      </c>
      <c r="K774" s="7">
        <v>45467.0</v>
      </c>
      <c r="L774" s="8">
        <v>0.4935657407407408</v>
      </c>
      <c r="M774" s="9">
        <f>VLOOKUP(F774, Time_of_Day_encodings[], 2, FALSE)</f>
        <v>1</v>
      </c>
      <c r="N774" s="10" t="str">
        <f>VLOOKUP(D774,Money_encodings[],2,TRUE)</f>
        <v>Very Expensive</v>
      </c>
    </row>
    <row r="775">
      <c r="A775" s="11">
        <f t="shared" si="1"/>
        <v>774</v>
      </c>
      <c r="B775" s="12">
        <v>15.0</v>
      </c>
      <c r="C775" s="12" t="s">
        <v>14</v>
      </c>
      <c r="D775" s="12">
        <v>37.72</v>
      </c>
      <c r="E775" s="12" t="s">
        <v>15</v>
      </c>
      <c r="F775" s="12" t="s">
        <v>20</v>
      </c>
      <c r="G775" s="12" t="s">
        <v>28</v>
      </c>
      <c r="H775" s="12" t="s">
        <v>36</v>
      </c>
      <c r="I775" s="12">
        <v>1.0</v>
      </c>
      <c r="J775" s="12">
        <v>6.0</v>
      </c>
      <c r="K775" s="13">
        <v>45467.0</v>
      </c>
      <c r="L775" s="14">
        <v>0.6267244791666667</v>
      </c>
      <c r="M775" s="15">
        <f>VLOOKUP(F775, Time_of_Day_encodings[], 2, FALSE)</f>
        <v>2</v>
      </c>
      <c r="N775" s="16" t="str">
        <f>VLOOKUP(D775,Money_encodings[],2,TRUE)</f>
        <v>Very Expensive</v>
      </c>
    </row>
    <row r="776">
      <c r="A776" s="5">
        <f t="shared" si="1"/>
        <v>775</v>
      </c>
      <c r="B776" s="6">
        <v>16.0</v>
      </c>
      <c r="C776" s="6" t="s">
        <v>14</v>
      </c>
      <c r="D776" s="6">
        <v>37.72</v>
      </c>
      <c r="E776" s="6" t="s">
        <v>32</v>
      </c>
      <c r="F776" s="6" t="s">
        <v>20</v>
      </c>
      <c r="G776" s="6" t="s">
        <v>28</v>
      </c>
      <c r="H776" s="6" t="s">
        <v>36</v>
      </c>
      <c r="I776" s="6">
        <v>1.0</v>
      </c>
      <c r="J776" s="6">
        <v>6.0</v>
      </c>
      <c r="K776" s="7">
        <v>45467.0</v>
      </c>
      <c r="L776" s="8">
        <v>0.6986177430555555</v>
      </c>
      <c r="M776" s="9">
        <f>VLOOKUP(F776, Time_of_Day_encodings[], 2, FALSE)</f>
        <v>2</v>
      </c>
      <c r="N776" s="10" t="str">
        <f>VLOOKUP(D776,Money_encodings[],2,TRUE)</f>
        <v>Very Expensive</v>
      </c>
    </row>
    <row r="777">
      <c r="A777" s="11">
        <f t="shared" si="1"/>
        <v>776</v>
      </c>
      <c r="B777" s="12">
        <v>16.0</v>
      </c>
      <c r="C777" s="12" t="s">
        <v>14</v>
      </c>
      <c r="D777" s="12">
        <v>37.72</v>
      </c>
      <c r="E777" s="12" t="s">
        <v>32</v>
      </c>
      <c r="F777" s="12" t="s">
        <v>20</v>
      </c>
      <c r="G777" s="12" t="s">
        <v>28</v>
      </c>
      <c r="H777" s="12" t="s">
        <v>36</v>
      </c>
      <c r="I777" s="12">
        <v>1.0</v>
      </c>
      <c r="J777" s="12">
        <v>6.0</v>
      </c>
      <c r="K777" s="13">
        <v>45467.0</v>
      </c>
      <c r="L777" s="14">
        <v>0.6993102893518518</v>
      </c>
      <c r="M777" s="15">
        <f>VLOOKUP(F777, Time_of_Day_encodings[], 2, FALSE)</f>
        <v>2</v>
      </c>
      <c r="N777" s="16" t="str">
        <f>VLOOKUP(D777,Money_encodings[],2,TRUE)</f>
        <v>Very Expensive</v>
      </c>
    </row>
    <row r="778">
      <c r="A778" s="5">
        <f t="shared" si="1"/>
        <v>777</v>
      </c>
      <c r="B778" s="6">
        <v>8.0</v>
      </c>
      <c r="C778" s="6" t="s">
        <v>14</v>
      </c>
      <c r="D778" s="6">
        <v>37.72</v>
      </c>
      <c r="E778" s="6" t="s">
        <v>15</v>
      </c>
      <c r="F778" s="6" t="s">
        <v>16</v>
      </c>
      <c r="G778" s="6" t="s">
        <v>30</v>
      </c>
      <c r="H778" s="6" t="s">
        <v>36</v>
      </c>
      <c r="I778" s="6">
        <v>2.0</v>
      </c>
      <c r="J778" s="6">
        <v>6.0</v>
      </c>
      <c r="K778" s="7">
        <v>45468.0</v>
      </c>
      <c r="L778" s="8">
        <v>0.3468083796296296</v>
      </c>
      <c r="M778" s="9">
        <f>VLOOKUP(F778, Time_of_Day_encodings[], 2, FALSE)</f>
        <v>1</v>
      </c>
      <c r="N778" s="10" t="str">
        <f>VLOOKUP(D778,Money_encodings[],2,TRUE)</f>
        <v>Very Expensive</v>
      </c>
    </row>
    <row r="779">
      <c r="A779" s="11">
        <f t="shared" si="1"/>
        <v>778</v>
      </c>
      <c r="B779" s="12">
        <v>10.0</v>
      </c>
      <c r="C779" s="12" t="s">
        <v>14</v>
      </c>
      <c r="D779" s="12">
        <v>32.82</v>
      </c>
      <c r="E779" s="12" t="s">
        <v>22</v>
      </c>
      <c r="F779" s="12" t="s">
        <v>16</v>
      </c>
      <c r="G779" s="12" t="s">
        <v>30</v>
      </c>
      <c r="H779" s="12" t="s">
        <v>36</v>
      </c>
      <c r="I779" s="12">
        <v>2.0</v>
      </c>
      <c r="J779" s="12">
        <v>6.0</v>
      </c>
      <c r="K779" s="13">
        <v>45468.0</v>
      </c>
      <c r="L779" s="14">
        <v>0.43641675925925927</v>
      </c>
      <c r="M779" s="15">
        <f>VLOOKUP(F779, Time_of_Day_encodings[], 2, FALSE)</f>
        <v>1</v>
      </c>
      <c r="N779" s="16" t="str">
        <f>VLOOKUP(D779,Money_encodings[],2,TRUE)</f>
        <v>Expensive</v>
      </c>
    </row>
    <row r="780">
      <c r="A780" s="5">
        <f t="shared" si="1"/>
        <v>779</v>
      </c>
      <c r="B780" s="6">
        <v>10.0</v>
      </c>
      <c r="C780" s="6" t="s">
        <v>14</v>
      </c>
      <c r="D780" s="6">
        <v>32.82</v>
      </c>
      <c r="E780" s="6" t="s">
        <v>22</v>
      </c>
      <c r="F780" s="6" t="s">
        <v>16</v>
      </c>
      <c r="G780" s="6" t="s">
        <v>30</v>
      </c>
      <c r="H780" s="6" t="s">
        <v>36</v>
      </c>
      <c r="I780" s="6">
        <v>2.0</v>
      </c>
      <c r="J780" s="6">
        <v>6.0</v>
      </c>
      <c r="K780" s="7">
        <v>45468.0</v>
      </c>
      <c r="L780" s="8">
        <v>0.43729641203703706</v>
      </c>
      <c r="M780" s="9">
        <f>VLOOKUP(F780, Time_of_Day_encodings[], 2, FALSE)</f>
        <v>1</v>
      </c>
      <c r="N780" s="10" t="str">
        <f>VLOOKUP(D780,Money_encodings[],2,TRUE)</f>
        <v>Expensive</v>
      </c>
    </row>
    <row r="781">
      <c r="A781" s="11">
        <f t="shared" si="1"/>
        <v>780</v>
      </c>
      <c r="B781" s="12">
        <v>11.0</v>
      </c>
      <c r="C781" s="12" t="s">
        <v>14</v>
      </c>
      <c r="D781" s="12">
        <v>37.72</v>
      </c>
      <c r="E781" s="12" t="s">
        <v>32</v>
      </c>
      <c r="F781" s="12" t="s">
        <v>16</v>
      </c>
      <c r="G781" s="12" t="s">
        <v>30</v>
      </c>
      <c r="H781" s="12" t="s">
        <v>36</v>
      </c>
      <c r="I781" s="12">
        <v>2.0</v>
      </c>
      <c r="J781" s="12">
        <v>6.0</v>
      </c>
      <c r="K781" s="13">
        <v>45468.0</v>
      </c>
      <c r="L781" s="14">
        <v>0.48254972222222225</v>
      </c>
      <c r="M781" s="15">
        <f>VLOOKUP(F781, Time_of_Day_encodings[], 2, FALSE)</f>
        <v>1</v>
      </c>
      <c r="N781" s="16" t="str">
        <f>VLOOKUP(D781,Money_encodings[],2,TRUE)</f>
        <v>Very Expensive</v>
      </c>
    </row>
    <row r="782">
      <c r="A782" s="5">
        <f t="shared" si="1"/>
        <v>781</v>
      </c>
      <c r="B782" s="6">
        <v>9.0</v>
      </c>
      <c r="C782" s="6" t="s">
        <v>14</v>
      </c>
      <c r="D782" s="6">
        <v>37.72</v>
      </c>
      <c r="E782" s="6" t="s">
        <v>15</v>
      </c>
      <c r="F782" s="6" t="s">
        <v>16</v>
      </c>
      <c r="G782" s="6" t="s">
        <v>31</v>
      </c>
      <c r="H782" s="6" t="s">
        <v>36</v>
      </c>
      <c r="I782" s="6">
        <v>3.0</v>
      </c>
      <c r="J782" s="6">
        <v>6.0</v>
      </c>
      <c r="K782" s="7">
        <v>45469.0</v>
      </c>
      <c r="L782" s="8">
        <v>0.397936412037037</v>
      </c>
      <c r="M782" s="9">
        <f>VLOOKUP(F782, Time_of_Day_encodings[], 2, FALSE)</f>
        <v>1</v>
      </c>
      <c r="N782" s="10" t="str">
        <f>VLOOKUP(D782,Money_encodings[],2,TRUE)</f>
        <v>Very Expensive</v>
      </c>
    </row>
    <row r="783">
      <c r="A783" s="11">
        <f t="shared" si="1"/>
        <v>782</v>
      </c>
      <c r="B783" s="12">
        <v>16.0</v>
      </c>
      <c r="C783" s="12" t="s">
        <v>14</v>
      </c>
      <c r="D783" s="12">
        <v>23.02</v>
      </c>
      <c r="E783" s="12" t="s">
        <v>29</v>
      </c>
      <c r="F783" s="12" t="s">
        <v>20</v>
      </c>
      <c r="G783" s="12" t="s">
        <v>31</v>
      </c>
      <c r="H783" s="12" t="s">
        <v>36</v>
      </c>
      <c r="I783" s="12">
        <v>3.0</v>
      </c>
      <c r="J783" s="12">
        <v>6.0</v>
      </c>
      <c r="K783" s="13">
        <v>45469.0</v>
      </c>
      <c r="L783" s="14">
        <v>0.6892297800925926</v>
      </c>
      <c r="M783" s="15">
        <f>VLOOKUP(F783, Time_of_Day_encodings[], 2, FALSE)</f>
        <v>2</v>
      </c>
      <c r="N783" s="16" t="str">
        <f>VLOOKUP(D783,Money_encodings[],2,TRUE)</f>
        <v>Cheap</v>
      </c>
    </row>
    <row r="784">
      <c r="A784" s="5">
        <f t="shared" si="1"/>
        <v>783</v>
      </c>
      <c r="B784" s="6">
        <v>16.0</v>
      </c>
      <c r="C784" s="6" t="s">
        <v>14</v>
      </c>
      <c r="D784" s="6">
        <v>27.92</v>
      </c>
      <c r="E784" s="6" t="s">
        <v>21</v>
      </c>
      <c r="F784" s="6" t="s">
        <v>20</v>
      </c>
      <c r="G784" s="6" t="s">
        <v>31</v>
      </c>
      <c r="H784" s="6" t="s">
        <v>36</v>
      </c>
      <c r="I784" s="6">
        <v>3.0</v>
      </c>
      <c r="J784" s="6">
        <v>6.0</v>
      </c>
      <c r="K784" s="7">
        <v>45469.0</v>
      </c>
      <c r="L784" s="8">
        <v>0.6902963773148149</v>
      </c>
      <c r="M784" s="9">
        <f>VLOOKUP(F784, Time_of_Day_encodings[], 2, FALSE)</f>
        <v>2</v>
      </c>
      <c r="N784" s="10" t="str">
        <f>VLOOKUP(D784,Money_encodings[],2,TRUE)</f>
        <v>Fair</v>
      </c>
    </row>
    <row r="785">
      <c r="A785" s="11">
        <f t="shared" si="1"/>
        <v>784</v>
      </c>
      <c r="B785" s="12">
        <v>21.0</v>
      </c>
      <c r="C785" s="12" t="s">
        <v>14</v>
      </c>
      <c r="D785" s="12">
        <v>37.72</v>
      </c>
      <c r="E785" s="12" t="s">
        <v>15</v>
      </c>
      <c r="F785" s="12" t="s">
        <v>23</v>
      </c>
      <c r="G785" s="12" t="s">
        <v>31</v>
      </c>
      <c r="H785" s="12" t="s">
        <v>36</v>
      </c>
      <c r="I785" s="12">
        <v>3.0</v>
      </c>
      <c r="J785" s="12">
        <v>6.0</v>
      </c>
      <c r="K785" s="13">
        <v>45469.0</v>
      </c>
      <c r="L785" s="14">
        <v>0.8902001851851852</v>
      </c>
      <c r="M785" s="15">
        <f>VLOOKUP(F785, Time_of_Day_encodings[], 2, FALSE)</f>
        <v>3</v>
      </c>
      <c r="N785" s="16" t="str">
        <f>VLOOKUP(D785,Money_encodings[],2,TRUE)</f>
        <v>Very Expensive</v>
      </c>
    </row>
    <row r="786">
      <c r="A786" s="5">
        <f t="shared" si="1"/>
        <v>785</v>
      </c>
      <c r="B786" s="6">
        <v>21.0</v>
      </c>
      <c r="C786" s="6" t="s">
        <v>14</v>
      </c>
      <c r="D786" s="6">
        <v>37.72</v>
      </c>
      <c r="E786" s="6" t="s">
        <v>32</v>
      </c>
      <c r="F786" s="6" t="s">
        <v>23</v>
      </c>
      <c r="G786" s="6" t="s">
        <v>31</v>
      </c>
      <c r="H786" s="6" t="s">
        <v>36</v>
      </c>
      <c r="I786" s="6">
        <v>3.0</v>
      </c>
      <c r="J786" s="6">
        <v>6.0</v>
      </c>
      <c r="K786" s="7">
        <v>45469.0</v>
      </c>
      <c r="L786" s="8">
        <v>0.8937593402777778</v>
      </c>
      <c r="M786" s="9">
        <f>VLOOKUP(F786, Time_of_Day_encodings[], 2, FALSE)</f>
        <v>3</v>
      </c>
      <c r="N786" s="10" t="str">
        <f>VLOOKUP(D786,Money_encodings[],2,TRUE)</f>
        <v>Very Expensive</v>
      </c>
    </row>
    <row r="787">
      <c r="A787" s="11">
        <f t="shared" si="1"/>
        <v>786</v>
      </c>
      <c r="B787" s="12">
        <v>21.0</v>
      </c>
      <c r="C787" s="12" t="s">
        <v>14</v>
      </c>
      <c r="D787" s="12">
        <v>32.82</v>
      </c>
      <c r="E787" s="12" t="s">
        <v>22</v>
      </c>
      <c r="F787" s="12" t="s">
        <v>23</v>
      </c>
      <c r="G787" s="12" t="s">
        <v>31</v>
      </c>
      <c r="H787" s="12" t="s">
        <v>36</v>
      </c>
      <c r="I787" s="12">
        <v>3.0</v>
      </c>
      <c r="J787" s="12">
        <v>6.0</v>
      </c>
      <c r="K787" s="13">
        <v>45469.0</v>
      </c>
      <c r="L787" s="14">
        <v>0.8946130324074075</v>
      </c>
      <c r="M787" s="15">
        <f>VLOOKUP(F787, Time_of_Day_encodings[], 2, FALSE)</f>
        <v>3</v>
      </c>
      <c r="N787" s="16" t="str">
        <f>VLOOKUP(D787,Money_encodings[],2,TRUE)</f>
        <v>Expensive</v>
      </c>
    </row>
    <row r="788">
      <c r="A788" s="5">
        <f t="shared" si="1"/>
        <v>787</v>
      </c>
      <c r="B788" s="6">
        <v>9.0</v>
      </c>
      <c r="C788" s="6" t="s">
        <v>14</v>
      </c>
      <c r="D788" s="6">
        <v>32.82</v>
      </c>
      <c r="E788" s="6" t="s">
        <v>22</v>
      </c>
      <c r="F788" s="6" t="s">
        <v>16</v>
      </c>
      <c r="G788" s="6" t="s">
        <v>33</v>
      </c>
      <c r="H788" s="6" t="s">
        <v>36</v>
      </c>
      <c r="I788" s="6">
        <v>4.0</v>
      </c>
      <c r="J788" s="6">
        <v>6.0</v>
      </c>
      <c r="K788" s="7">
        <v>45470.0</v>
      </c>
      <c r="L788" s="8">
        <v>0.3859163541666667</v>
      </c>
      <c r="M788" s="9">
        <f>VLOOKUP(F788, Time_of_Day_encodings[], 2, FALSE)</f>
        <v>1</v>
      </c>
      <c r="N788" s="10" t="str">
        <f>VLOOKUP(D788,Money_encodings[],2,TRUE)</f>
        <v>Expensive</v>
      </c>
    </row>
    <row r="789">
      <c r="A789" s="11">
        <f t="shared" si="1"/>
        <v>788</v>
      </c>
      <c r="B789" s="12">
        <v>16.0</v>
      </c>
      <c r="C789" s="12" t="s">
        <v>14</v>
      </c>
      <c r="D789" s="12">
        <v>27.92</v>
      </c>
      <c r="E789" s="12" t="s">
        <v>27</v>
      </c>
      <c r="F789" s="12" t="s">
        <v>20</v>
      </c>
      <c r="G789" s="12" t="s">
        <v>33</v>
      </c>
      <c r="H789" s="12" t="s">
        <v>36</v>
      </c>
      <c r="I789" s="12">
        <v>4.0</v>
      </c>
      <c r="J789" s="12">
        <v>6.0</v>
      </c>
      <c r="K789" s="13">
        <v>45470.0</v>
      </c>
      <c r="L789" s="14">
        <v>0.6748611111111111</v>
      </c>
      <c r="M789" s="15">
        <f>VLOOKUP(F789, Time_of_Day_encodings[], 2, FALSE)</f>
        <v>2</v>
      </c>
      <c r="N789" s="16" t="str">
        <f>VLOOKUP(D789,Money_encodings[],2,TRUE)</f>
        <v>Fair</v>
      </c>
    </row>
    <row r="790">
      <c r="A790" s="5">
        <f t="shared" si="1"/>
        <v>789</v>
      </c>
      <c r="B790" s="6">
        <v>21.0</v>
      </c>
      <c r="C790" s="6" t="s">
        <v>14</v>
      </c>
      <c r="D790" s="6">
        <v>32.82</v>
      </c>
      <c r="E790" s="6" t="s">
        <v>22</v>
      </c>
      <c r="F790" s="6" t="s">
        <v>23</v>
      </c>
      <c r="G790" s="6" t="s">
        <v>33</v>
      </c>
      <c r="H790" s="6" t="s">
        <v>36</v>
      </c>
      <c r="I790" s="6">
        <v>4.0</v>
      </c>
      <c r="J790" s="6">
        <v>6.0</v>
      </c>
      <c r="K790" s="7">
        <v>45470.0</v>
      </c>
      <c r="L790" s="8">
        <v>0.9055945833333333</v>
      </c>
      <c r="M790" s="9">
        <f>VLOOKUP(F790, Time_of_Day_encodings[], 2, FALSE)</f>
        <v>3</v>
      </c>
      <c r="N790" s="10" t="str">
        <f>VLOOKUP(D790,Money_encodings[],2,TRUE)</f>
        <v>Expensive</v>
      </c>
    </row>
    <row r="791">
      <c r="A791" s="11">
        <f t="shared" si="1"/>
        <v>790</v>
      </c>
      <c r="B791" s="12">
        <v>21.0</v>
      </c>
      <c r="C791" s="12" t="s">
        <v>14</v>
      </c>
      <c r="D791" s="12">
        <v>37.72</v>
      </c>
      <c r="E791" s="12" t="s">
        <v>32</v>
      </c>
      <c r="F791" s="12" t="s">
        <v>23</v>
      </c>
      <c r="G791" s="12" t="s">
        <v>33</v>
      </c>
      <c r="H791" s="12" t="s">
        <v>36</v>
      </c>
      <c r="I791" s="12">
        <v>4.0</v>
      </c>
      <c r="J791" s="12">
        <v>6.0</v>
      </c>
      <c r="K791" s="13">
        <v>45470.0</v>
      </c>
      <c r="L791" s="14">
        <v>0.9100881597222222</v>
      </c>
      <c r="M791" s="15">
        <f>VLOOKUP(F791, Time_of_Day_encodings[], 2, FALSE)</f>
        <v>3</v>
      </c>
      <c r="N791" s="16" t="str">
        <f>VLOOKUP(D791,Money_encodings[],2,TRUE)</f>
        <v>Very Expensive</v>
      </c>
    </row>
    <row r="792">
      <c r="A792" s="5">
        <f t="shared" si="1"/>
        <v>791</v>
      </c>
      <c r="B792" s="6">
        <v>8.0</v>
      </c>
      <c r="C792" s="6" t="s">
        <v>14</v>
      </c>
      <c r="D792" s="6">
        <v>27.92</v>
      </c>
      <c r="E792" s="6" t="s">
        <v>27</v>
      </c>
      <c r="F792" s="6" t="s">
        <v>16</v>
      </c>
      <c r="G792" s="6" t="s">
        <v>17</v>
      </c>
      <c r="H792" s="6" t="s">
        <v>36</v>
      </c>
      <c r="I792" s="6">
        <v>5.0</v>
      </c>
      <c r="J792" s="6">
        <v>6.0</v>
      </c>
      <c r="K792" s="7">
        <v>45471.0</v>
      </c>
      <c r="L792" s="8">
        <v>0.33929449074074075</v>
      </c>
      <c r="M792" s="9">
        <f>VLOOKUP(F792, Time_of_Day_encodings[], 2, FALSE)</f>
        <v>1</v>
      </c>
      <c r="N792" s="10" t="str">
        <f>VLOOKUP(D792,Money_encodings[],2,TRUE)</f>
        <v>Fair</v>
      </c>
    </row>
    <row r="793">
      <c r="A793" s="11">
        <f t="shared" si="1"/>
        <v>792</v>
      </c>
      <c r="B793" s="12">
        <v>17.0</v>
      </c>
      <c r="C793" s="12" t="s">
        <v>14</v>
      </c>
      <c r="D793" s="12">
        <v>23.02</v>
      </c>
      <c r="E793" s="12" t="s">
        <v>29</v>
      </c>
      <c r="F793" s="12" t="s">
        <v>23</v>
      </c>
      <c r="G793" s="12" t="s">
        <v>17</v>
      </c>
      <c r="H793" s="12" t="s">
        <v>36</v>
      </c>
      <c r="I793" s="12">
        <v>5.0</v>
      </c>
      <c r="J793" s="12">
        <v>6.0</v>
      </c>
      <c r="K793" s="13">
        <v>45471.0</v>
      </c>
      <c r="L793" s="14">
        <v>0.7443749189814816</v>
      </c>
      <c r="M793" s="15">
        <f>VLOOKUP(F793, Time_of_Day_encodings[], 2, FALSE)</f>
        <v>3</v>
      </c>
      <c r="N793" s="16" t="str">
        <f>VLOOKUP(D793,Money_encodings[],2,TRUE)</f>
        <v>Cheap</v>
      </c>
    </row>
    <row r="794">
      <c r="A794" s="5">
        <f t="shared" si="1"/>
        <v>793</v>
      </c>
      <c r="B794" s="6">
        <v>21.0</v>
      </c>
      <c r="C794" s="6" t="s">
        <v>14</v>
      </c>
      <c r="D794" s="6">
        <v>32.82</v>
      </c>
      <c r="E794" s="6" t="s">
        <v>22</v>
      </c>
      <c r="F794" s="6" t="s">
        <v>23</v>
      </c>
      <c r="G794" s="6" t="s">
        <v>17</v>
      </c>
      <c r="H794" s="6" t="s">
        <v>36</v>
      </c>
      <c r="I794" s="6">
        <v>5.0</v>
      </c>
      <c r="J794" s="6">
        <v>6.0</v>
      </c>
      <c r="K794" s="7">
        <v>45471.0</v>
      </c>
      <c r="L794" s="8">
        <v>0.9103631365740741</v>
      </c>
      <c r="M794" s="9">
        <f>VLOOKUP(F794, Time_of_Day_encodings[], 2, FALSE)</f>
        <v>3</v>
      </c>
      <c r="N794" s="10" t="str">
        <f>VLOOKUP(D794,Money_encodings[],2,TRUE)</f>
        <v>Expensive</v>
      </c>
    </row>
    <row r="795">
      <c r="A795" s="11">
        <f t="shared" si="1"/>
        <v>794</v>
      </c>
      <c r="B795" s="12">
        <v>21.0</v>
      </c>
      <c r="C795" s="12" t="s">
        <v>14</v>
      </c>
      <c r="D795" s="12">
        <v>37.72</v>
      </c>
      <c r="E795" s="12" t="s">
        <v>15</v>
      </c>
      <c r="F795" s="12" t="s">
        <v>23</v>
      </c>
      <c r="G795" s="12" t="s">
        <v>17</v>
      </c>
      <c r="H795" s="12" t="s">
        <v>36</v>
      </c>
      <c r="I795" s="12">
        <v>5.0</v>
      </c>
      <c r="J795" s="12">
        <v>6.0</v>
      </c>
      <c r="K795" s="13">
        <v>45471.0</v>
      </c>
      <c r="L795" s="14">
        <v>0.9111327199074074</v>
      </c>
      <c r="M795" s="15">
        <f>VLOOKUP(F795, Time_of_Day_encodings[], 2, FALSE)</f>
        <v>3</v>
      </c>
      <c r="N795" s="16" t="str">
        <f>VLOOKUP(D795,Money_encodings[],2,TRUE)</f>
        <v>Very Expensive</v>
      </c>
    </row>
    <row r="796">
      <c r="A796" s="5">
        <f t="shared" si="1"/>
        <v>795</v>
      </c>
      <c r="B796" s="6">
        <v>22.0</v>
      </c>
      <c r="C796" s="6" t="s">
        <v>14</v>
      </c>
      <c r="D796" s="6">
        <v>37.72</v>
      </c>
      <c r="E796" s="6" t="s">
        <v>32</v>
      </c>
      <c r="F796" s="6" t="s">
        <v>23</v>
      </c>
      <c r="G796" s="6" t="s">
        <v>17</v>
      </c>
      <c r="H796" s="6" t="s">
        <v>36</v>
      </c>
      <c r="I796" s="6">
        <v>5.0</v>
      </c>
      <c r="J796" s="6">
        <v>6.0</v>
      </c>
      <c r="K796" s="7">
        <v>45471.0</v>
      </c>
      <c r="L796" s="8">
        <v>0.9363423148148148</v>
      </c>
      <c r="M796" s="9">
        <f>VLOOKUP(F796, Time_of_Day_encodings[], 2, FALSE)</f>
        <v>3</v>
      </c>
      <c r="N796" s="10" t="str">
        <f>VLOOKUP(D796,Money_encodings[],2,TRUE)</f>
        <v>Very Expensive</v>
      </c>
    </row>
    <row r="797">
      <c r="A797" s="11">
        <f t="shared" si="1"/>
        <v>796</v>
      </c>
      <c r="B797" s="12">
        <v>9.0</v>
      </c>
      <c r="C797" s="12" t="s">
        <v>14</v>
      </c>
      <c r="D797" s="12">
        <v>32.82</v>
      </c>
      <c r="E797" s="12" t="s">
        <v>22</v>
      </c>
      <c r="F797" s="12" t="s">
        <v>16</v>
      </c>
      <c r="G797" s="12" t="s">
        <v>25</v>
      </c>
      <c r="H797" s="12" t="s">
        <v>36</v>
      </c>
      <c r="I797" s="12">
        <v>6.0</v>
      </c>
      <c r="J797" s="12">
        <v>6.0</v>
      </c>
      <c r="K797" s="13">
        <v>45472.0</v>
      </c>
      <c r="L797" s="14">
        <v>0.4077581481481481</v>
      </c>
      <c r="M797" s="15">
        <f>VLOOKUP(F797, Time_of_Day_encodings[], 2, FALSE)</f>
        <v>1</v>
      </c>
      <c r="N797" s="16" t="str">
        <f>VLOOKUP(D797,Money_encodings[],2,TRUE)</f>
        <v>Expensive</v>
      </c>
    </row>
    <row r="798">
      <c r="A798" s="5">
        <f t="shared" si="1"/>
        <v>797</v>
      </c>
      <c r="B798" s="6">
        <v>11.0</v>
      </c>
      <c r="C798" s="6" t="s">
        <v>14</v>
      </c>
      <c r="D798" s="6">
        <v>32.82</v>
      </c>
      <c r="E798" s="6" t="s">
        <v>22</v>
      </c>
      <c r="F798" s="6" t="s">
        <v>16</v>
      </c>
      <c r="G798" s="6" t="s">
        <v>25</v>
      </c>
      <c r="H798" s="6" t="s">
        <v>36</v>
      </c>
      <c r="I798" s="6">
        <v>6.0</v>
      </c>
      <c r="J798" s="6">
        <v>6.0</v>
      </c>
      <c r="K798" s="7">
        <v>45472.0</v>
      </c>
      <c r="L798" s="8">
        <v>0.48633775462962964</v>
      </c>
      <c r="M798" s="9">
        <f>VLOOKUP(F798, Time_of_Day_encodings[], 2, FALSE)</f>
        <v>1</v>
      </c>
      <c r="N798" s="10" t="str">
        <f>VLOOKUP(D798,Money_encodings[],2,TRUE)</f>
        <v>Expensive</v>
      </c>
    </row>
    <row r="799">
      <c r="A799" s="11">
        <f t="shared" si="1"/>
        <v>798</v>
      </c>
      <c r="B799" s="12">
        <v>11.0</v>
      </c>
      <c r="C799" s="12" t="s">
        <v>14</v>
      </c>
      <c r="D799" s="12">
        <v>32.82</v>
      </c>
      <c r="E799" s="12" t="s">
        <v>22</v>
      </c>
      <c r="F799" s="12" t="s">
        <v>16</v>
      </c>
      <c r="G799" s="12" t="s">
        <v>25</v>
      </c>
      <c r="H799" s="12" t="s">
        <v>36</v>
      </c>
      <c r="I799" s="12">
        <v>6.0</v>
      </c>
      <c r="J799" s="12">
        <v>6.0</v>
      </c>
      <c r="K799" s="13">
        <v>45472.0</v>
      </c>
      <c r="L799" s="14">
        <v>0.48711353009259256</v>
      </c>
      <c r="M799" s="15">
        <f>VLOOKUP(F799, Time_of_Day_encodings[], 2, FALSE)</f>
        <v>1</v>
      </c>
      <c r="N799" s="16" t="str">
        <f>VLOOKUP(D799,Money_encodings[],2,TRUE)</f>
        <v>Expensive</v>
      </c>
    </row>
    <row r="800">
      <c r="A800" s="5">
        <f t="shared" si="1"/>
        <v>799</v>
      </c>
      <c r="B800" s="6">
        <v>12.0</v>
      </c>
      <c r="C800" s="6" t="s">
        <v>14</v>
      </c>
      <c r="D800" s="6">
        <v>37.72</v>
      </c>
      <c r="E800" s="6" t="s">
        <v>32</v>
      </c>
      <c r="F800" s="6" t="s">
        <v>20</v>
      </c>
      <c r="G800" s="6" t="s">
        <v>25</v>
      </c>
      <c r="H800" s="6" t="s">
        <v>36</v>
      </c>
      <c r="I800" s="6">
        <v>6.0</v>
      </c>
      <c r="J800" s="6">
        <v>6.0</v>
      </c>
      <c r="K800" s="7">
        <v>45472.0</v>
      </c>
      <c r="L800" s="8">
        <v>0.5211152546296296</v>
      </c>
      <c r="M800" s="9">
        <f>VLOOKUP(F800, Time_of_Day_encodings[], 2, FALSE)</f>
        <v>2</v>
      </c>
      <c r="N800" s="10" t="str">
        <f>VLOOKUP(D800,Money_encodings[],2,TRUE)</f>
        <v>Very Expensive</v>
      </c>
    </row>
    <row r="801">
      <c r="A801" s="11">
        <f t="shared" si="1"/>
        <v>800</v>
      </c>
      <c r="B801" s="12">
        <v>12.0</v>
      </c>
      <c r="C801" s="12" t="s">
        <v>14</v>
      </c>
      <c r="D801" s="12">
        <v>37.72</v>
      </c>
      <c r="E801" s="12" t="s">
        <v>32</v>
      </c>
      <c r="F801" s="12" t="s">
        <v>20</v>
      </c>
      <c r="G801" s="12" t="s">
        <v>25</v>
      </c>
      <c r="H801" s="12" t="s">
        <v>36</v>
      </c>
      <c r="I801" s="12">
        <v>6.0</v>
      </c>
      <c r="J801" s="12">
        <v>6.0</v>
      </c>
      <c r="K801" s="13">
        <v>45472.0</v>
      </c>
      <c r="L801" s="14">
        <v>0.522020625</v>
      </c>
      <c r="M801" s="15">
        <f>VLOOKUP(F801, Time_of_Day_encodings[], 2, FALSE)</f>
        <v>2</v>
      </c>
      <c r="N801" s="16" t="str">
        <f>VLOOKUP(D801,Money_encodings[],2,TRUE)</f>
        <v>Very Expensive</v>
      </c>
    </row>
    <row r="802">
      <c r="A802" s="5">
        <f t="shared" si="1"/>
        <v>801</v>
      </c>
      <c r="B802" s="6">
        <v>17.0</v>
      </c>
      <c r="C802" s="6" t="s">
        <v>14</v>
      </c>
      <c r="D802" s="6">
        <v>37.72</v>
      </c>
      <c r="E802" s="6" t="s">
        <v>32</v>
      </c>
      <c r="F802" s="6" t="s">
        <v>23</v>
      </c>
      <c r="G802" s="6" t="s">
        <v>25</v>
      </c>
      <c r="H802" s="6" t="s">
        <v>36</v>
      </c>
      <c r="I802" s="6">
        <v>6.0</v>
      </c>
      <c r="J802" s="6">
        <v>6.0</v>
      </c>
      <c r="K802" s="7">
        <v>45472.0</v>
      </c>
      <c r="L802" s="8">
        <v>0.7248099884259259</v>
      </c>
      <c r="M802" s="9">
        <f>VLOOKUP(F802, Time_of_Day_encodings[], 2, FALSE)</f>
        <v>3</v>
      </c>
      <c r="N802" s="10" t="str">
        <f>VLOOKUP(D802,Money_encodings[],2,TRUE)</f>
        <v>Very Expensive</v>
      </c>
    </row>
    <row r="803">
      <c r="A803" s="11">
        <f t="shared" si="1"/>
        <v>802</v>
      </c>
      <c r="B803" s="12">
        <v>17.0</v>
      </c>
      <c r="C803" s="12" t="s">
        <v>14</v>
      </c>
      <c r="D803" s="12">
        <v>37.72</v>
      </c>
      <c r="E803" s="12" t="s">
        <v>19</v>
      </c>
      <c r="F803" s="12" t="s">
        <v>23</v>
      </c>
      <c r="G803" s="12" t="s">
        <v>25</v>
      </c>
      <c r="H803" s="12" t="s">
        <v>36</v>
      </c>
      <c r="I803" s="12">
        <v>6.0</v>
      </c>
      <c r="J803" s="12">
        <v>6.0</v>
      </c>
      <c r="K803" s="13">
        <v>45472.0</v>
      </c>
      <c r="L803" s="14">
        <v>0.7256062152777778</v>
      </c>
      <c r="M803" s="15">
        <f>VLOOKUP(F803, Time_of_Day_encodings[], 2, FALSE)</f>
        <v>3</v>
      </c>
      <c r="N803" s="16" t="str">
        <f>VLOOKUP(D803,Money_encodings[],2,TRUE)</f>
        <v>Very Expensive</v>
      </c>
    </row>
    <row r="804">
      <c r="A804" s="5">
        <f t="shared" si="1"/>
        <v>803</v>
      </c>
      <c r="B804" s="6">
        <v>21.0</v>
      </c>
      <c r="C804" s="6" t="s">
        <v>14</v>
      </c>
      <c r="D804" s="6">
        <v>37.72</v>
      </c>
      <c r="E804" s="6" t="s">
        <v>15</v>
      </c>
      <c r="F804" s="6" t="s">
        <v>23</v>
      </c>
      <c r="G804" s="6" t="s">
        <v>25</v>
      </c>
      <c r="H804" s="6" t="s">
        <v>36</v>
      </c>
      <c r="I804" s="6">
        <v>6.0</v>
      </c>
      <c r="J804" s="6">
        <v>6.0</v>
      </c>
      <c r="K804" s="7">
        <v>45472.0</v>
      </c>
      <c r="L804" s="8">
        <v>0.8940098263888888</v>
      </c>
      <c r="M804" s="9">
        <f>VLOOKUP(F804, Time_of_Day_encodings[], 2, FALSE)</f>
        <v>3</v>
      </c>
      <c r="N804" s="10" t="str">
        <f>VLOOKUP(D804,Money_encodings[],2,TRUE)</f>
        <v>Very Expensive</v>
      </c>
    </row>
    <row r="805">
      <c r="A805" s="11">
        <f t="shared" si="1"/>
        <v>804</v>
      </c>
      <c r="B805" s="12">
        <v>10.0</v>
      </c>
      <c r="C805" s="12" t="s">
        <v>14</v>
      </c>
      <c r="D805" s="12">
        <v>37.72</v>
      </c>
      <c r="E805" s="12" t="s">
        <v>15</v>
      </c>
      <c r="F805" s="12" t="s">
        <v>16</v>
      </c>
      <c r="G805" s="12" t="s">
        <v>26</v>
      </c>
      <c r="H805" s="12" t="s">
        <v>36</v>
      </c>
      <c r="I805" s="12">
        <v>7.0</v>
      </c>
      <c r="J805" s="12">
        <v>6.0</v>
      </c>
      <c r="K805" s="13">
        <v>45473.0</v>
      </c>
      <c r="L805" s="14">
        <v>0.4362250231481481</v>
      </c>
      <c r="M805" s="15">
        <f>VLOOKUP(F805, Time_of_Day_encodings[], 2, FALSE)</f>
        <v>1</v>
      </c>
      <c r="N805" s="16" t="str">
        <f>VLOOKUP(D805,Money_encodings[],2,TRUE)</f>
        <v>Very Expensive</v>
      </c>
    </row>
    <row r="806">
      <c r="A806" s="5">
        <f t="shared" si="1"/>
        <v>805</v>
      </c>
      <c r="B806" s="6">
        <v>13.0</v>
      </c>
      <c r="C806" s="6" t="s">
        <v>14</v>
      </c>
      <c r="D806" s="6">
        <v>23.02</v>
      </c>
      <c r="E806" s="6" t="s">
        <v>29</v>
      </c>
      <c r="F806" s="6" t="s">
        <v>20</v>
      </c>
      <c r="G806" s="6" t="s">
        <v>26</v>
      </c>
      <c r="H806" s="6" t="s">
        <v>36</v>
      </c>
      <c r="I806" s="6">
        <v>7.0</v>
      </c>
      <c r="J806" s="6">
        <v>6.0</v>
      </c>
      <c r="K806" s="7">
        <v>45473.0</v>
      </c>
      <c r="L806" s="8">
        <v>0.5457247685185186</v>
      </c>
      <c r="M806" s="9">
        <f>VLOOKUP(F806, Time_of_Day_encodings[], 2, FALSE)</f>
        <v>2</v>
      </c>
      <c r="N806" s="10" t="str">
        <f>VLOOKUP(D806,Money_encodings[],2,TRUE)</f>
        <v>Cheap</v>
      </c>
    </row>
    <row r="807">
      <c r="A807" s="11">
        <f t="shared" si="1"/>
        <v>806</v>
      </c>
      <c r="B807" s="12">
        <v>16.0</v>
      </c>
      <c r="C807" s="12" t="s">
        <v>14</v>
      </c>
      <c r="D807" s="12">
        <v>37.72</v>
      </c>
      <c r="E807" s="12" t="s">
        <v>19</v>
      </c>
      <c r="F807" s="12" t="s">
        <v>20</v>
      </c>
      <c r="G807" s="12" t="s">
        <v>26</v>
      </c>
      <c r="H807" s="12" t="s">
        <v>36</v>
      </c>
      <c r="I807" s="12">
        <v>7.0</v>
      </c>
      <c r="J807" s="12">
        <v>6.0</v>
      </c>
      <c r="K807" s="13">
        <v>45473.0</v>
      </c>
      <c r="L807" s="14">
        <v>0.7046490624999999</v>
      </c>
      <c r="M807" s="15">
        <f>VLOOKUP(F807, Time_of_Day_encodings[], 2, FALSE)</f>
        <v>2</v>
      </c>
      <c r="N807" s="16" t="str">
        <f>VLOOKUP(D807,Money_encodings[],2,TRUE)</f>
        <v>Very Expensive</v>
      </c>
    </row>
    <row r="808">
      <c r="A808" s="5">
        <f t="shared" si="1"/>
        <v>807</v>
      </c>
      <c r="B808" s="6">
        <v>21.0</v>
      </c>
      <c r="C808" s="6" t="s">
        <v>14</v>
      </c>
      <c r="D808" s="6">
        <v>32.82</v>
      </c>
      <c r="E808" s="6" t="s">
        <v>22</v>
      </c>
      <c r="F808" s="6" t="s">
        <v>23</v>
      </c>
      <c r="G808" s="6" t="s">
        <v>26</v>
      </c>
      <c r="H808" s="6" t="s">
        <v>36</v>
      </c>
      <c r="I808" s="6">
        <v>7.0</v>
      </c>
      <c r="J808" s="6">
        <v>6.0</v>
      </c>
      <c r="K808" s="7">
        <v>45473.0</v>
      </c>
      <c r="L808" s="8">
        <v>0.8778905787037037</v>
      </c>
      <c r="M808" s="9">
        <f>VLOOKUP(F808, Time_of_Day_encodings[], 2, FALSE)</f>
        <v>3</v>
      </c>
      <c r="N808" s="10" t="str">
        <f>VLOOKUP(D808,Money_encodings[],2,TRUE)</f>
        <v>Expensive</v>
      </c>
    </row>
    <row r="809">
      <c r="A809" s="11">
        <f t="shared" si="1"/>
        <v>808</v>
      </c>
      <c r="B809" s="12">
        <v>18.0</v>
      </c>
      <c r="C809" s="12" t="s">
        <v>14</v>
      </c>
      <c r="D809" s="12">
        <v>23.02</v>
      </c>
      <c r="E809" s="12" t="s">
        <v>29</v>
      </c>
      <c r="F809" s="12" t="s">
        <v>23</v>
      </c>
      <c r="G809" s="12" t="s">
        <v>28</v>
      </c>
      <c r="H809" s="12" t="s">
        <v>37</v>
      </c>
      <c r="I809" s="12">
        <v>1.0</v>
      </c>
      <c r="J809" s="12">
        <v>7.0</v>
      </c>
      <c r="K809" s="13">
        <v>45474.0</v>
      </c>
      <c r="L809" s="14">
        <v>0.7551708333333333</v>
      </c>
      <c r="M809" s="15">
        <f>VLOOKUP(F809, Time_of_Day_encodings[], 2, FALSE)</f>
        <v>3</v>
      </c>
      <c r="N809" s="16" t="str">
        <f>VLOOKUP(D809,Money_encodings[],2,TRUE)</f>
        <v>Cheap</v>
      </c>
    </row>
    <row r="810">
      <c r="A810" s="5">
        <f t="shared" si="1"/>
        <v>809</v>
      </c>
      <c r="B810" s="6">
        <v>18.0</v>
      </c>
      <c r="C810" s="6" t="s">
        <v>14</v>
      </c>
      <c r="D810" s="6">
        <v>37.72</v>
      </c>
      <c r="E810" s="6" t="s">
        <v>32</v>
      </c>
      <c r="F810" s="6" t="s">
        <v>23</v>
      </c>
      <c r="G810" s="6" t="s">
        <v>28</v>
      </c>
      <c r="H810" s="6" t="s">
        <v>37</v>
      </c>
      <c r="I810" s="6">
        <v>1.0</v>
      </c>
      <c r="J810" s="6">
        <v>7.0</v>
      </c>
      <c r="K810" s="7">
        <v>45474.0</v>
      </c>
      <c r="L810" s="8">
        <v>0.7894889351851851</v>
      </c>
      <c r="M810" s="9">
        <f>VLOOKUP(F810, Time_of_Day_encodings[], 2, FALSE)</f>
        <v>3</v>
      </c>
      <c r="N810" s="10" t="str">
        <f>VLOOKUP(D810,Money_encodings[],2,TRUE)</f>
        <v>Very Expensive</v>
      </c>
    </row>
    <row r="811">
      <c r="A811" s="11">
        <f t="shared" si="1"/>
        <v>810</v>
      </c>
      <c r="B811" s="12">
        <v>18.0</v>
      </c>
      <c r="C811" s="12" t="s">
        <v>14</v>
      </c>
      <c r="D811" s="12">
        <v>37.72</v>
      </c>
      <c r="E811" s="12" t="s">
        <v>32</v>
      </c>
      <c r="F811" s="12" t="s">
        <v>23</v>
      </c>
      <c r="G811" s="12" t="s">
        <v>28</v>
      </c>
      <c r="H811" s="12" t="s">
        <v>37</v>
      </c>
      <c r="I811" s="12">
        <v>1.0</v>
      </c>
      <c r="J811" s="12">
        <v>7.0</v>
      </c>
      <c r="K811" s="13">
        <v>45474.0</v>
      </c>
      <c r="L811" s="14">
        <v>0.7902114236111112</v>
      </c>
      <c r="M811" s="15">
        <f>VLOOKUP(F811, Time_of_Day_encodings[], 2, FALSE)</f>
        <v>3</v>
      </c>
      <c r="N811" s="16" t="str">
        <f>VLOOKUP(D811,Money_encodings[],2,TRUE)</f>
        <v>Very Expensive</v>
      </c>
    </row>
    <row r="812">
      <c r="A812" s="5">
        <f t="shared" si="1"/>
        <v>811</v>
      </c>
      <c r="B812" s="6">
        <v>10.0</v>
      </c>
      <c r="C812" s="6" t="s">
        <v>14</v>
      </c>
      <c r="D812" s="6">
        <v>32.82</v>
      </c>
      <c r="E812" s="6" t="s">
        <v>22</v>
      </c>
      <c r="F812" s="6" t="s">
        <v>16</v>
      </c>
      <c r="G812" s="6" t="s">
        <v>30</v>
      </c>
      <c r="H812" s="6" t="s">
        <v>37</v>
      </c>
      <c r="I812" s="6">
        <v>2.0</v>
      </c>
      <c r="J812" s="6">
        <v>7.0</v>
      </c>
      <c r="K812" s="7">
        <v>45475.0</v>
      </c>
      <c r="L812" s="8">
        <v>0.4464589930555556</v>
      </c>
      <c r="M812" s="9">
        <f>VLOOKUP(F812, Time_of_Day_encodings[], 2, FALSE)</f>
        <v>1</v>
      </c>
      <c r="N812" s="10" t="str">
        <f>VLOOKUP(D812,Money_encodings[],2,TRUE)</f>
        <v>Expensive</v>
      </c>
    </row>
    <row r="813">
      <c r="A813" s="11">
        <f t="shared" si="1"/>
        <v>812</v>
      </c>
      <c r="B813" s="12">
        <v>10.0</v>
      </c>
      <c r="C813" s="12" t="s">
        <v>14</v>
      </c>
      <c r="D813" s="12">
        <v>27.92</v>
      </c>
      <c r="E813" s="12" t="s">
        <v>21</v>
      </c>
      <c r="F813" s="12" t="s">
        <v>16</v>
      </c>
      <c r="G813" s="12" t="s">
        <v>30</v>
      </c>
      <c r="H813" s="12" t="s">
        <v>37</v>
      </c>
      <c r="I813" s="12">
        <v>2.0</v>
      </c>
      <c r="J813" s="12">
        <v>7.0</v>
      </c>
      <c r="K813" s="13">
        <v>45475.0</v>
      </c>
      <c r="L813" s="14">
        <v>0.44792380787037034</v>
      </c>
      <c r="M813" s="15">
        <f>VLOOKUP(F813, Time_of_Day_encodings[], 2, FALSE)</f>
        <v>1</v>
      </c>
      <c r="N813" s="16" t="str">
        <f>VLOOKUP(D813,Money_encodings[],2,TRUE)</f>
        <v>Fair</v>
      </c>
    </row>
    <row r="814">
      <c r="A814" s="5">
        <f t="shared" si="1"/>
        <v>813</v>
      </c>
      <c r="B814" s="6">
        <v>12.0</v>
      </c>
      <c r="C814" s="6" t="s">
        <v>14</v>
      </c>
      <c r="D814" s="6">
        <v>37.72</v>
      </c>
      <c r="E814" s="6" t="s">
        <v>15</v>
      </c>
      <c r="F814" s="6" t="s">
        <v>20</v>
      </c>
      <c r="G814" s="6" t="s">
        <v>30</v>
      </c>
      <c r="H814" s="6" t="s">
        <v>37</v>
      </c>
      <c r="I814" s="6">
        <v>2.0</v>
      </c>
      <c r="J814" s="6">
        <v>7.0</v>
      </c>
      <c r="K814" s="7">
        <v>45475.0</v>
      </c>
      <c r="L814" s="8">
        <v>0.5333932986111111</v>
      </c>
      <c r="M814" s="9">
        <f>VLOOKUP(F814, Time_of_Day_encodings[], 2, FALSE)</f>
        <v>2</v>
      </c>
      <c r="N814" s="10" t="str">
        <f>VLOOKUP(D814,Money_encodings[],2,TRUE)</f>
        <v>Very Expensive</v>
      </c>
    </row>
    <row r="815">
      <c r="A815" s="11">
        <f t="shared" si="1"/>
        <v>814</v>
      </c>
      <c r="B815" s="12">
        <v>14.0</v>
      </c>
      <c r="C815" s="12" t="s">
        <v>14</v>
      </c>
      <c r="D815" s="12">
        <v>27.92</v>
      </c>
      <c r="E815" s="12" t="s">
        <v>21</v>
      </c>
      <c r="F815" s="12" t="s">
        <v>20</v>
      </c>
      <c r="G815" s="12" t="s">
        <v>30</v>
      </c>
      <c r="H815" s="12" t="s">
        <v>37</v>
      </c>
      <c r="I815" s="12">
        <v>2.0</v>
      </c>
      <c r="J815" s="12">
        <v>7.0</v>
      </c>
      <c r="K815" s="13">
        <v>45475.0</v>
      </c>
      <c r="L815" s="14">
        <v>0.5855698032407407</v>
      </c>
      <c r="M815" s="15">
        <f>VLOOKUP(F815, Time_of_Day_encodings[], 2, FALSE)</f>
        <v>2</v>
      </c>
      <c r="N815" s="16" t="str">
        <f>VLOOKUP(D815,Money_encodings[],2,TRUE)</f>
        <v>Fair</v>
      </c>
    </row>
    <row r="816">
      <c r="A816" s="5">
        <f t="shared" si="1"/>
        <v>815</v>
      </c>
      <c r="B816" s="6">
        <v>16.0</v>
      </c>
      <c r="C816" s="6" t="s">
        <v>14</v>
      </c>
      <c r="D816" s="6">
        <v>32.82</v>
      </c>
      <c r="E816" s="6" t="s">
        <v>22</v>
      </c>
      <c r="F816" s="6" t="s">
        <v>20</v>
      </c>
      <c r="G816" s="6" t="s">
        <v>30</v>
      </c>
      <c r="H816" s="6" t="s">
        <v>37</v>
      </c>
      <c r="I816" s="6">
        <v>2.0</v>
      </c>
      <c r="J816" s="6">
        <v>7.0</v>
      </c>
      <c r="K816" s="7">
        <v>45475.0</v>
      </c>
      <c r="L816" s="8">
        <v>0.6884761226851852</v>
      </c>
      <c r="M816" s="9">
        <f>VLOOKUP(F816, Time_of_Day_encodings[], 2, FALSE)</f>
        <v>2</v>
      </c>
      <c r="N816" s="10" t="str">
        <f>VLOOKUP(D816,Money_encodings[],2,TRUE)</f>
        <v>Expensive</v>
      </c>
    </row>
    <row r="817">
      <c r="A817" s="11">
        <f t="shared" si="1"/>
        <v>816</v>
      </c>
      <c r="B817" s="12">
        <v>22.0</v>
      </c>
      <c r="C817" s="12" t="s">
        <v>14</v>
      </c>
      <c r="D817" s="12">
        <v>32.82</v>
      </c>
      <c r="E817" s="12" t="s">
        <v>22</v>
      </c>
      <c r="F817" s="12" t="s">
        <v>23</v>
      </c>
      <c r="G817" s="12" t="s">
        <v>30</v>
      </c>
      <c r="H817" s="12" t="s">
        <v>37</v>
      </c>
      <c r="I817" s="12">
        <v>2.0</v>
      </c>
      <c r="J817" s="12">
        <v>7.0</v>
      </c>
      <c r="K817" s="13">
        <v>45475.0</v>
      </c>
      <c r="L817" s="14">
        <v>0.9183284259259259</v>
      </c>
      <c r="M817" s="15">
        <f>VLOOKUP(F817, Time_of_Day_encodings[], 2, FALSE)</f>
        <v>3</v>
      </c>
      <c r="N817" s="16" t="str">
        <f>VLOOKUP(D817,Money_encodings[],2,TRUE)</f>
        <v>Expensive</v>
      </c>
    </row>
    <row r="818">
      <c r="A818" s="5">
        <f t="shared" si="1"/>
        <v>817</v>
      </c>
      <c r="B818" s="6">
        <v>13.0</v>
      </c>
      <c r="C818" s="6" t="s">
        <v>14</v>
      </c>
      <c r="D818" s="6">
        <v>32.82</v>
      </c>
      <c r="E818" s="6" t="s">
        <v>22</v>
      </c>
      <c r="F818" s="6" t="s">
        <v>20</v>
      </c>
      <c r="G818" s="6" t="s">
        <v>31</v>
      </c>
      <c r="H818" s="6" t="s">
        <v>37</v>
      </c>
      <c r="I818" s="6">
        <v>3.0</v>
      </c>
      <c r="J818" s="6">
        <v>7.0</v>
      </c>
      <c r="K818" s="7">
        <v>45476.0</v>
      </c>
      <c r="L818" s="8">
        <v>0.5772561921296296</v>
      </c>
      <c r="M818" s="9">
        <f>VLOOKUP(F818, Time_of_Day_encodings[], 2, FALSE)</f>
        <v>2</v>
      </c>
      <c r="N818" s="10" t="str">
        <f>VLOOKUP(D818,Money_encodings[],2,TRUE)</f>
        <v>Expensive</v>
      </c>
    </row>
    <row r="819">
      <c r="A819" s="11">
        <f t="shared" si="1"/>
        <v>818</v>
      </c>
      <c r="B819" s="12">
        <v>16.0</v>
      </c>
      <c r="C819" s="12" t="s">
        <v>14</v>
      </c>
      <c r="D819" s="12">
        <v>37.72</v>
      </c>
      <c r="E819" s="12" t="s">
        <v>32</v>
      </c>
      <c r="F819" s="12" t="s">
        <v>20</v>
      </c>
      <c r="G819" s="12" t="s">
        <v>31</v>
      </c>
      <c r="H819" s="12" t="s">
        <v>37</v>
      </c>
      <c r="I819" s="12">
        <v>3.0</v>
      </c>
      <c r="J819" s="12">
        <v>7.0</v>
      </c>
      <c r="K819" s="13">
        <v>45476.0</v>
      </c>
      <c r="L819" s="14">
        <v>0.6675527083333332</v>
      </c>
      <c r="M819" s="15">
        <f>VLOOKUP(F819, Time_of_Day_encodings[], 2, FALSE)</f>
        <v>2</v>
      </c>
      <c r="N819" s="16" t="str">
        <f>VLOOKUP(D819,Money_encodings[],2,TRUE)</f>
        <v>Very Expensive</v>
      </c>
    </row>
    <row r="820">
      <c r="A820" s="5">
        <f t="shared" si="1"/>
        <v>819</v>
      </c>
      <c r="B820" s="6">
        <v>16.0</v>
      </c>
      <c r="C820" s="6" t="s">
        <v>14</v>
      </c>
      <c r="D820" s="6">
        <v>37.72</v>
      </c>
      <c r="E820" s="6" t="s">
        <v>32</v>
      </c>
      <c r="F820" s="6" t="s">
        <v>20</v>
      </c>
      <c r="G820" s="6" t="s">
        <v>31</v>
      </c>
      <c r="H820" s="6" t="s">
        <v>37</v>
      </c>
      <c r="I820" s="6">
        <v>3.0</v>
      </c>
      <c r="J820" s="6">
        <v>7.0</v>
      </c>
      <c r="K820" s="7">
        <v>45476.0</v>
      </c>
      <c r="L820" s="8">
        <v>0.7016808217592593</v>
      </c>
      <c r="M820" s="9">
        <f>VLOOKUP(F820, Time_of_Day_encodings[], 2, FALSE)</f>
        <v>2</v>
      </c>
      <c r="N820" s="10" t="str">
        <f>VLOOKUP(D820,Money_encodings[],2,TRUE)</f>
        <v>Very Expensive</v>
      </c>
    </row>
    <row r="821">
      <c r="A821" s="11">
        <f t="shared" si="1"/>
        <v>820</v>
      </c>
      <c r="B821" s="12">
        <v>16.0</v>
      </c>
      <c r="C821" s="12" t="s">
        <v>14</v>
      </c>
      <c r="D821" s="12">
        <v>32.82</v>
      </c>
      <c r="E821" s="12" t="s">
        <v>22</v>
      </c>
      <c r="F821" s="12" t="s">
        <v>20</v>
      </c>
      <c r="G821" s="12" t="s">
        <v>31</v>
      </c>
      <c r="H821" s="12" t="s">
        <v>37</v>
      </c>
      <c r="I821" s="12">
        <v>3.0</v>
      </c>
      <c r="J821" s="12">
        <v>7.0</v>
      </c>
      <c r="K821" s="13">
        <v>45476.0</v>
      </c>
      <c r="L821" s="14">
        <v>0.7036529861111112</v>
      </c>
      <c r="M821" s="15">
        <f>VLOOKUP(F821, Time_of_Day_encodings[], 2, FALSE)</f>
        <v>2</v>
      </c>
      <c r="N821" s="16" t="str">
        <f>VLOOKUP(D821,Money_encodings[],2,TRUE)</f>
        <v>Expensive</v>
      </c>
    </row>
    <row r="822">
      <c r="A822" s="5">
        <f t="shared" si="1"/>
        <v>821</v>
      </c>
      <c r="B822" s="6">
        <v>16.0</v>
      </c>
      <c r="C822" s="6" t="s">
        <v>14</v>
      </c>
      <c r="D822" s="6">
        <v>32.82</v>
      </c>
      <c r="E822" s="6" t="s">
        <v>22</v>
      </c>
      <c r="F822" s="6" t="s">
        <v>20</v>
      </c>
      <c r="G822" s="6" t="s">
        <v>31</v>
      </c>
      <c r="H822" s="6" t="s">
        <v>37</v>
      </c>
      <c r="I822" s="6">
        <v>3.0</v>
      </c>
      <c r="J822" s="6">
        <v>7.0</v>
      </c>
      <c r="K822" s="7">
        <v>45476.0</v>
      </c>
      <c r="L822" s="8">
        <v>0.7044317939814815</v>
      </c>
      <c r="M822" s="9">
        <f>VLOOKUP(F822, Time_of_Day_encodings[], 2, FALSE)</f>
        <v>2</v>
      </c>
      <c r="N822" s="10" t="str">
        <f>VLOOKUP(D822,Money_encodings[],2,TRUE)</f>
        <v>Expensive</v>
      </c>
    </row>
    <row r="823">
      <c r="A823" s="11">
        <f t="shared" si="1"/>
        <v>822</v>
      </c>
      <c r="B823" s="12">
        <v>16.0</v>
      </c>
      <c r="C823" s="12" t="s">
        <v>14</v>
      </c>
      <c r="D823" s="12">
        <v>37.72</v>
      </c>
      <c r="E823" s="12" t="s">
        <v>15</v>
      </c>
      <c r="F823" s="12" t="s">
        <v>20</v>
      </c>
      <c r="G823" s="12" t="s">
        <v>31</v>
      </c>
      <c r="H823" s="12" t="s">
        <v>37</v>
      </c>
      <c r="I823" s="12">
        <v>3.0</v>
      </c>
      <c r="J823" s="12">
        <v>7.0</v>
      </c>
      <c r="K823" s="13">
        <v>45476.0</v>
      </c>
      <c r="L823" s="14">
        <v>0.7052248032407408</v>
      </c>
      <c r="M823" s="15">
        <f>VLOOKUP(F823, Time_of_Day_encodings[], 2, FALSE)</f>
        <v>2</v>
      </c>
      <c r="N823" s="16" t="str">
        <f>VLOOKUP(D823,Money_encodings[],2,TRUE)</f>
        <v>Very Expensive</v>
      </c>
    </row>
    <row r="824">
      <c r="A824" s="5">
        <f t="shared" si="1"/>
        <v>823</v>
      </c>
      <c r="B824" s="6">
        <v>16.0</v>
      </c>
      <c r="C824" s="6" t="s">
        <v>14</v>
      </c>
      <c r="D824" s="6">
        <v>23.02</v>
      </c>
      <c r="E824" s="6" t="s">
        <v>29</v>
      </c>
      <c r="F824" s="6" t="s">
        <v>20</v>
      </c>
      <c r="G824" s="6" t="s">
        <v>31</v>
      </c>
      <c r="H824" s="6" t="s">
        <v>37</v>
      </c>
      <c r="I824" s="6">
        <v>3.0</v>
      </c>
      <c r="J824" s="6">
        <v>7.0</v>
      </c>
      <c r="K824" s="7">
        <v>45476.0</v>
      </c>
      <c r="L824" s="8">
        <v>0.7079349537037037</v>
      </c>
      <c r="M824" s="9">
        <f>VLOOKUP(F824, Time_of_Day_encodings[], 2, FALSE)</f>
        <v>2</v>
      </c>
      <c r="N824" s="10" t="str">
        <f>VLOOKUP(D824,Money_encodings[],2,TRUE)</f>
        <v>Cheap</v>
      </c>
    </row>
    <row r="825">
      <c r="A825" s="11">
        <f t="shared" si="1"/>
        <v>824</v>
      </c>
      <c r="B825" s="12">
        <v>17.0</v>
      </c>
      <c r="C825" s="12" t="s">
        <v>14</v>
      </c>
      <c r="D825" s="12">
        <v>37.72</v>
      </c>
      <c r="E825" s="12" t="s">
        <v>32</v>
      </c>
      <c r="F825" s="12" t="s">
        <v>23</v>
      </c>
      <c r="G825" s="12" t="s">
        <v>31</v>
      </c>
      <c r="H825" s="12" t="s">
        <v>37</v>
      </c>
      <c r="I825" s="12">
        <v>3.0</v>
      </c>
      <c r="J825" s="12">
        <v>7.0</v>
      </c>
      <c r="K825" s="13">
        <v>45476.0</v>
      </c>
      <c r="L825" s="14">
        <v>0.7493267013888889</v>
      </c>
      <c r="M825" s="15">
        <f>VLOOKUP(F825, Time_of_Day_encodings[], 2, FALSE)</f>
        <v>3</v>
      </c>
      <c r="N825" s="16" t="str">
        <f>VLOOKUP(D825,Money_encodings[],2,TRUE)</f>
        <v>Very Expensive</v>
      </c>
    </row>
    <row r="826">
      <c r="A826" s="5">
        <f t="shared" si="1"/>
        <v>825</v>
      </c>
      <c r="B826" s="6">
        <v>19.0</v>
      </c>
      <c r="C826" s="6" t="s">
        <v>14</v>
      </c>
      <c r="D826" s="6">
        <v>37.72</v>
      </c>
      <c r="E826" s="6" t="s">
        <v>15</v>
      </c>
      <c r="F826" s="6" t="s">
        <v>23</v>
      </c>
      <c r="G826" s="6" t="s">
        <v>31</v>
      </c>
      <c r="H826" s="6" t="s">
        <v>37</v>
      </c>
      <c r="I826" s="6">
        <v>3.0</v>
      </c>
      <c r="J826" s="6">
        <v>7.0</v>
      </c>
      <c r="K826" s="7">
        <v>45476.0</v>
      </c>
      <c r="L826" s="8">
        <v>0.795939074074074</v>
      </c>
      <c r="M826" s="9">
        <f>VLOOKUP(F826, Time_of_Day_encodings[], 2, FALSE)</f>
        <v>3</v>
      </c>
      <c r="N826" s="10" t="str">
        <f>VLOOKUP(D826,Money_encodings[],2,TRUE)</f>
        <v>Very Expensive</v>
      </c>
    </row>
    <row r="827">
      <c r="A827" s="11">
        <f t="shared" si="1"/>
        <v>826</v>
      </c>
      <c r="B827" s="12">
        <v>10.0</v>
      </c>
      <c r="C827" s="12" t="s">
        <v>14</v>
      </c>
      <c r="D827" s="12">
        <v>32.82</v>
      </c>
      <c r="E827" s="12" t="s">
        <v>22</v>
      </c>
      <c r="F827" s="12" t="s">
        <v>16</v>
      </c>
      <c r="G827" s="12" t="s">
        <v>33</v>
      </c>
      <c r="H827" s="12" t="s">
        <v>37</v>
      </c>
      <c r="I827" s="12">
        <v>4.0</v>
      </c>
      <c r="J827" s="12">
        <v>7.0</v>
      </c>
      <c r="K827" s="13">
        <v>45477.0</v>
      </c>
      <c r="L827" s="14">
        <v>0.4349968171296296</v>
      </c>
      <c r="M827" s="15">
        <f>VLOOKUP(F827, Time_of_Day_encodings[], 2, FALSE)</f>
        <v>1</v>
      </c>
      <c r="N827" s="16" t="str">
        <f>VLOOKUP(D827,Money_encodings[],2,TRUE)</f>
        <v>Expensive</v>
      </c>
    </row>
    <row r="828">
      <c r="A828" s="5">
        <f t="shared" si="1"/>
        <v>827</v>
      </c>
      <c r="B828" s="6">
        <v>10.0</v>
      </c>
      <c r="C828" s="6" t="s">
        <v>14</v>
      </c>
      <c r="D828" s="6">
        <v>27.92</v>
      </c>
      <c r="E828" s="6" t="s">
        <v>21</v>
      </c>
      <c r="F828" s="6" t="s">
        <v>16</v>
      </c>
      <c r="G828" s="6" t="s">
        <v>33</v>
      </c>
      <c r="H828" s="6" t="s">
        <v>37</v>
      </c>
      <c r="I828" s="6">
        <v>4.0</v>
      </c>
      <c r="J828" s="6">
        <v>7.0</v>
      </c>
      <c r="K828" s="7">
        <v>45477.0</v>
      </c>
      <c r="L828" s="8">
        <v>0.4357669097222222</v>
      </c>
      <c r="M828" s="9">
        <f>VLOOKUP(F828, Time_of_Day_encodings[], 2, FALSE)</f>
        <v>1</v>
      </c>
      <c r="N828" s="10" t="str">
        <f>VLOOKUP(D828,Money_encodings[],2,TRUE)</f>
        <v>Fair</v>
      </c>
    </row>
    <row r="829">
      <c r="A829" s="11">
        <f t="shared" si="1"/>
        <v>828</v>
      </c>
      <c r="B829" s="12">
        <v>12.0</v>
      </c>
      <c r="C829" s="12" t="s">
        <v>14</v>
      </c>
      <c r="D829" s="12">
        <v>37.72</v>
      </c>
      <c r="E829" s="12" t="s">
        <v>24</v>
      </c>
      <c r="F829" s="12" t="s">
        <v>20</v>
      </c>
      <c r="G829" s="12" t="s">
        <v>17</v>
      </c>
      <c r="H829" s="12" t="s">
        <v>37</v>
      </c>
      <c r="I829" s="12">
        <v>5.0</v>
      </c>
      <c r="J829" s="12">
        <v>7.0</v>
      </c>
      <c r="K829" s="13">
        <v>45478.0</v>
      </c>
      <c r="L829" s="14">
        <v>0.5142207175925926</v>
      </c>
      <c r="M829" s="15">
        <f>VLOOKUP(F829, Time_of_Day_encodings[], 2, FALSE)</f>
        <v>2</v>
      </c>
      <c r="N829" s="16" t="str">
        <f>VLOOKUP(D829,Money_encodings[],2,TRUE)</f>
        <v>Very Expensive</v>
      </c>
    </row>
    <row r="830">
      <c r="A830" s="5">
        <f t="shared" si="1"/>
        <v>829</v>
      </c>
      <c r="B830" s="6">
        <v>13.0</v>
      </c>
      <c r="C830" s="6" t="s">
        <v>14</v>
      </c>
      <c r="D830" s="6">
        <v>32.82</v>
      </c>
      <c r="E830" s="6" t="s">
        <v>22</v>
      </c>
      <c r="F830" s="6" t="s">
        <v>20</v>
      </c>
      <c r="G830" s="6" t="s">
        <v>17</v>
      </c>
      <c r="H830" s="6" t="s">
        <v>37</v>
      </c>
      <c r="I830" s="6">
        <v>5.0</v>
      </c>
      <c r="J830" s="6">
        <v>7.0</v>
      </c>
      <c r="K830" s="7">
        <v>45478.0</v>
      </c>
      <c r="L830" s="8">
        <v>0.5720270138888889</v>
      </c>
      <c r="M830" s="9">
        <f>VLOOKUP(F830, Time_of_Day_encodings[], 2, FALSE)</f>
        <v>2</v>
      </c>
      <c r="N830" s="10" t="str">
        <f>VLOOKUP(D830,Money_encodings[],2,TRUE)</f>
        <v>Expensive</v>
      </c>
    </row>
    <row r="831">
      <c r="A831" s="11">
        <f t="shared" si="1"/>
        <v>830</v>
      </c>
      <c r="B831" s="12">
        <v>13.0</v>
      </c>
      <c r="C831" s="12" t="s">
        <v>14</v>
      </c>
      <c r="D831" s="12">
        <v>32.82</v>
      </c>
      <c r="E831" s="12" t="s">
        <v>22</v>
      </c>
      <c r="F831" s="12" t="s">
        <v>20</v>
      </c>
      <c r="G831" s="12" t="s">
        <v>17</v>
      </c>
      <c r="H831" s="12" t="s">
        <v>37</v>
      </c>
      <c r="I831" s="12">
        <v>5.0</v>
      </c>
      <c r="J831" s="12">
        <v>7.0</v>
      </c>
      <c r="K831" s="13">
        <v>45478.0</v>
      </c>
      <c r="L831" s="14">
        <v>0.5727295023148148</v>
      </c>
      <c r="M831" s="15">
        <f>VLOOKUP(F831, Time_of_Day_encodings[], 2, FALSE)</f>
        <v>2</v>
      </c>
      <c r="N831" s="16" t="str">
        <f>VLOOKUP(D831,Money_encodings[],2,TRUE)</f>
        <v>Expensive</v>
      </c>
    </row>
    <row r="832">
      <c r="A832" s="5">
        <f t="shared" si="1"/>
        <v>831</v>
      </c>
      <c r="B832" s="6">
        <v>18.0</v>
      </c>
      <c r="C832" s="6" t="s">
        <v>14</v>
      </c>
      <c r="D832" s="6">
        <v>23.02</v>
      </c>
      <c r="E832" s="6" t="s">
        <v>29</v>
      </c>
      <c r="F832" s="6" t="s">
        <v>23</v>
      </c>
      <c r="G832" s="6" t="s">
        <v>17</v>
      </c>
      <c r="H832" s="6" t="s">
        <v>37</v>
      </c>
      <c r="I832" s="6">
        <v>5.0</v>
      </c>
      <c r="J832" s="6">
        <v>7.0</v>
      </c>
      <c r="K832" s="7">
        <v>45478.0</v>
      </c>
      <c r="L832" s="8">
        <v>0.7888461574074075</v>
      </c>
      <c r="M832" s="9">
        <f>VLOOKUP(F832, Time_of_Day_encodings[], 2, FALSE)</f>
        <v>3</v>
      </c>
      <c r="N832" s="10" t="str">
        <f>VLOOKUP(D832,Money_encodings[],2,TRUE)</f>
        <v>Cheap</v>
      </c>
    </row>
    <row r="833">
      <c r="A833" s="11">
        <f t="shared" si="1"/>
        <v>832</v>
      </c>
      <c r="B833" s="12">
        <v>19.0</v>
      </c>
      <c r="C833" s="12" t="s">
        <v>14</v>
      </c>
      <c r="D833" s="12">
        <v>27.92</v>
      </c>
      <c r="E833" s="12" t="s">
        <v>21</v>
      </c>
      <c r="F833" s="12" t="s">
        <v>23</v>
      </c>
      <c r="G833" s="12" t="s">
        <v>17</v>
      </c>
      <c r="H833" s="12" t="s">
        <v>37</v>
      </c>
      <c r="I833" s="12">
        <v>5.0</v>
      </c>
      <c r="J833" s="12">
        <v>7.0</v>
      </c>
      <c r="K833" s="13">
        <v>45478.0</v>
      </c>
      <c r="L833" s="14">
        <v>0.8299515277777778</v>
      </c>
      <c r="M833" s="15">
        <f>VLOOKUP(F833, Time_of_Day_encodings[], 2, FALSE)</f>
        <v>3</v>
      </c>
      <c r="N833" s="16" t="str">
        <f>VLOOKUP(D833,Money_encodings[],2,TRUE)</f>
        <v>Fair</v>
      </c>
    </row>
    <row r="834">
      <c r="A834" s="5">
        <f t="shared" si="1"/>
        <v>833</v>
      </c>
      <c r="B834" s="6">
        <v>22.0</v>
      </c>
      <c r="C834" s="6" t="s">
        <v>14</v>
      </c>
      <c r="D834" s="6">
        <v>23.02</v>
      </c>
      <c r="E834" s="6" t="s">
        <v>29</v>
      </c>
      <c r="F834" s="6" t="s">
        <v>23</v>
      </c>
      <c r="G834" s="6" t="s">
        <v>17</v>
      </c>
      <c r="H834" s="6" t="s">
        <v>37</v>
      </c>
      <c r="I834" s="6">
        <v>5.0</v>
      </c>
      <c r="J834" s="6">
        <v>7.0</v>
      </c>
      <c r="K834" s="7">
        <v>45478.0</v>
      </c>
      <c r="L834" s="8">
        <v>0.9249591550925926</v>
      </c>
      <c r="M834" s="9">
        <f>VLOOKUP(F834, Time_of_Day_encodings[], 2, FALSE)</f>
        <v>3</v>
      </c>
      <c r="N834" s="10" t="str">
        <f>VLOOKUP(D834,Money_encodings[],2,TRUE)</f>
        <v>Cheap</v>
      </c>
    </row>
    <row r="835">
      <c r="A835" s="11">
        <f t="shared" si="1"/>
        <v>834</v>
      </c>
      <c r="B835" s="12">
        <v>22.0</v>
      </c>
      <c r="C835" s="12" t="s">
        <v>14</v>
      </c>
      <c r="D835" s="12">
        <v>27.92</v>
      </c>
      <c r="E835" s="12" t="s">
        <v>21</v>
      </c>
      <c r="F835" s="12" t="s">
        <v>23</v>
      </c>
      <c r="G835" s="12" t="s">
        <v>17</v>
      </c>
      <c r="H835" s="12" t="s">
        <v>37</v>
      </c>
      <c r="I835" s="12">
        <v>5.0</v>
      </c>
      <c r="J835" s="12">
        <v>7.0</v>
      </c>
      <c r="K835" s="13">
        <v>45478.0</v>
      </c>
      <c r="L835" s="14">
        <v>0.9292051388888888</v>
      </c>
      <c r="M835" s="15">
        <f>VLOOKUP(F835, Time_of_Day_encodings[], 2, FALSE)</f>
        <v>3</v>
      </c>
      <c r="N835" s="16" t="str">
        <f>VLOOKUP(D835,Money_encodings[],2,TRUE)</f>
        <v>Fair</v>
      </c>
    </row>
    <row r="836">
      <c r="A836" s="5">
        <f t="shared" si="1"/>
        <v>835</v>
      </c>
      <c r="B836" s="6">
        <v>22.0</v>
      </c>
      <c r="C836" s="6" t="s">
        <v>14</v>
      </c>
      <c r="D836" s="6">
        <v>27.92</v>
      </c>
      <c r="E836" s="6" t="s">
        <v>21</v>
      </c>
      <c r="F836" s="6" t="s">
        <v>23</v>
      </c>
      <c r="G836" s="6" t="s">
        <v>17</v>
      </c>
      <c r="H836" s="6" t="s">
        <v>37</v>
      </c>
      <c r="I836" s="6">
        <v>5.0</v>
      </c>
      <c r="J836" s="6">
        <v>7.0</v>
      </c>
      <c r="K836" s="7">
        <v>45478.0</v>
      </c>
      <c r="L836" s="8">
        <v>0.9298257523148149</v>
      </c>
      <c r="M836" s="9">
        <f>VLOOKUP(F836, Time_of_Day_encodings[], 2, FALSE)</f>
        <v>3</v>
      </c>
      <c r="N836" s="10" t="str">
        <f>VLOOKUP(D836,Money_encodings[],2,TRUE)</f>
        <v>Fair</v>
      </c>
    </row>
    <row r="837">
      <c r="A837" s="11">
        <f t="shared" si="1"/>
        <v>836</v>
      </c>
      <c r="B837" s="12">
        <v>22.0</v>
      </c>
      <c r="C837" s="12" t="s">
        <v>14</v>
      </c>
      <c r="D837" s="12">
        <v>37.72</v>
      </c>
      <c r="E837" s="12" t="s">
        <v>32</v>
      </c>
      <c r="F837" s="12" t="s">
        <v>23</v>
      </c>
      <c r="G837" s="12" t="s">
        <v>17</v>
      </c>
      <c r="H837" s="12" t="s">
        <v>37</v>
      </c>
      <c r="I837" s="12">
        <v>5.0</v>
      </c>
      <c r="J837" s="12">
        <v>7.0</v>
      </c>
      <c r="K837" s="13">
        <v>45478.0</v>
      </c>
      <c r="L837" s="14">
        <v>0.9305688541666667</v>
      </c>
      <c r="M837" s="15">
        <f>VLOOKUP(F837, Time_of_Day_encodings[], 2, FALSE)</f>
        <v>3</v>
      </c>
      <c r="N837" s="16" t="str">
        <f>VLOOKUP(D837,Money_encodings[],2,TRUE)</f>
        <v>Very Expensive</v>
      </c>
    </row>
    <row r="838">
      <c r="A838" s="5">
        <f t="shared" si="1"/>
        <v>837</v>
      </c>
      <c r="B838" s="6">
        <v>22.0</v>
      </c>
      <c r="C838" s="6" t="s">
        <v>14</v>
      </c>
      <c r="D838" s="6">
        <v>32.82</v>
      </c>
      <c r="E838" s="6" t="s">
        <v>22</v>
      </c>
      <c r="F838" s="6" t="s">
        <v>23</v>
      </c>
      <c r="G838" s="6" t="s">
        <v>17</v>
      </c>
      <c r="H838" s="6" t="s">
        <v>37</v>
      </c>
      <c r="I838" s="6">
        <v>5.0</v>
      </c>
      <c r="J838" s="6">
        <v>7.0</v>
      </c>
      <c r="K838" s="7">
        <v>45478.0</v>
      </c>
      <c r="L838" s="8">
        <v>0.9313594560185184</v>
      </c>
      <c r="M838" s="9">
        <f>VLOOKUP(F838, Time_of_Day_encodings[], 2, FALSE)</f>
        <v>3</v>
      </c>
      <c r="N838" s="10" t="str">
        <f>VLOOKUP(D838,Money_encodings[],2,TRUE)</f>
        <v>Expensive</v>
      </c>
    </row>
    <row r="839">
      <c r="A839" s="11">
        <f t="shared" si="1"/>
        <v>838</v>
      </c>
      <c r="B839" s="12">
        <v>10.0</v>
      </c>
      <c r="C839" s="12" t="s">
        <v>14</v>
      </c>
      <c r="D839" s="12">
        <v>37.72</v>
      </c>
      <c r="E839" s="12" t="s">
        <v>15</v>
      </c>
      <c r="F839" s="12" t="s">
        <v>16</v>
      </c>
      <c r="G839" s="12" t="s">
        <v>25</v>
      </c>
      <c r="H839" s="12" t="s">
        <v>37</v>
      </c>
      <c r="I839" s="12">
        <v>6.0</v>
      </c>
      <c r="J839" s="12">
        <v>7.0</v>
      </c>
      <c r="K839" s="13">
        <v>45479.0</v>
      </c>
      <c r="L839" s="14">
        <v>0.43619011574074074</v>
      </c>
      <c r="M839" s="15">
        <f>VLOOKUP(F839, Time_of_Day_encodings[], 2, FALSE)</f>
        <v>1</v>
      </c>
      <c r="N839" s="16" t="str">
        <f>VLOOKUP(D839,Money_encodings[],2,TRUE)</f>
        <v>Very Expensive</v>
      </c>
    </row>
    <row r="840">
      <c r="A840" s="5">
        <f t="shared" si="1"/>
        <v>839</v>
      </c>
      <c r="B840" s="6">
        <v>17.0</v>
      </c>
      <c r="C840" s="6" t="s">
        <v>14</v>
      </c>
      <c r="D840" s="6">
        <v>32.82</v>
      </c>
      <c r="E840" s="6" t="s">
        <v>15</v>
      </c>
      <c r="F840" s="6" t="s">
        <v>23</v>
      </c>
      <c r="G840" s="6" t="s">
        <v>25</v>
      </c>
      <c r="H840" s="6" t="s">
        <v>37</v>
      </c>
      <c r="I840" s="6">
        <v>6.0</v>
      </c>
      <c r="J840" s="6">
        <v>7.0</v>
      </c>
      <c r="K840" s="7">
        <v>45479.0</v>
      </c>
      <c r="L840" s="8">
        <v>0.7192828935185185</v>
      </c>
      <c r="M840" s="9">
        <f>VLOOKUP(F840, Time_of_Day_encodings[], 2, FALSE)</f>
        <v>3</v>
      </c>
      <c r="N840" s="10" t="str">
        <f>VLOOKUP(D840,Money_encodings[],2,TRUE)</f>
        <v>Expensive</v>
      </c>
    </row>
    <row r="841">
      <c r="A841" s="11">
        <f t="shared" si="1"/>
        <v>840</v>
      </c>
      <c r="B841" s="12">
        <v>17.0</v>
      </c>
      <c r="C841" s="12" t="s">
        <v>14</v>
      </c>
      <c r="D841" s="12">
        <v>32.82</v>
      </c>
      <c r="E841" s="12" t="s">
        <v>15</v>
      </c>
      <c r="F841" s="12" t="s">
        <v>23</v>
      </c>
      <c r="G841" s="12" t="s">
        <v>25</v>
      </c>
      <c r="H841" s="12" t="s">
        <v>37</v>
      </c>
      <c r="I841" s="12">
        <v>6.0</v>
      </c>
      <c r="J841" s="12">
        <v>7.0</v>
      </c>
      <c r="K841" s="13">
        <v>45479.0</v>
      </c>
      <c r="L841" s="14">
        <v>0.7201509953703704</v>
      </c>
      <c r="M841" s="15">
        <f>VLOOKUP(F841, Time_of_Day_encodings[], 2, FALSE)</f>
        <v>3</v>
      </c>
      <c r="N841" s="16" t="str">
        <f>VLOOKUP(D841,Money_encodings[],2,TRUE)</f>
        <v>Expensive</v>
      </c>
    </row>
    <row r="842">
      <c r="A842" s="5">
        <f t="shared" si="1"/>
        <v>841</v>
      </c>
      <c r="B842" s="6">
        <v>19.0</v>
      </c>
      <c r="C842" s="6" t="s">
        <v>14</v>
      </c>
      <c r="D842" s="6">
        <v>32.82</v>
      </c>
      <c r="E842" s="6" t="s">
        <v>15</v>
      </c>
      <c r="F842" s="6" t="s">
        <v>23</v>
      </c>
      <c r="G842" s="6" t="s">
        <v>25</v>
      </c>
      <c r="H842" s="6" t="s">
        <v>37</v>
      </c>
      <c r="I842" s="6">
        <v>6.0</v>
      </c>
      <c r="J842" s="6">
        <v>7.0</v>
      </c>
      <c r="K842" s="7">
        <v>45479.0</v>
      </c>
      <c r="L842" s="8">
        <v>0.7984503125000001</v>
      </c>
      <c r="M842" s="9">
        <f>VLOOKUP(F842, Time_of_Day_encodings[], 2, FALSE)</f>
        <v>3</v>
      </c>
      <c r="N842" s="10" t="str">
        <f>VLOOKUP(D842,Money_encodings[],2,TRUE)</f>
        <v>Expensive</v>
      </c>
    </row>
    <row r="843">
      <c r="A843" s="11">
        <f t="shared" si="1"/>
        <v>842</v>
      </c>
      <c r="B843" s="12">
        <v>19.0</v>
      </c>
      <c r="C843" s="12" t="s">
        <v>14</v>
      </c>
      <c r="D843" s="12">
        <v>27.92</v>
      </c>
      <c r="E843" s="12" t="s">
        <v>22</v>
      </c>
      <c r="F843" s="12" t="s">
        <v>23</v>
      </c>
      <c r="G843" s="12" t="s">
        <v>25</v>
      </c>
      <c r="H843" s="12" t="s">
        <v>37</v>
      </c>
      <c r="I843" s="12">
        <v>6.0</v>
      </c>
      <c r="J843" s="12">
        <v>7.0</v>
      </c>
      <c r="K843" s="13">
        <v>45479.0</v>
      </c>
      <c r="L843" s="14">
        <v>0.799069212962963</v>
      </c>
      <c r="M843" s="15">
        <f>VLOOKUP(F843, Time_of_Day_encodings[], 2, FALSE)</f>
        <v>3</v>
      </c>
      <c r="N843" s="16" t="str">
        <f>VLOOKUP(D843,Money_encodings[],2,TRUE)</f>
        <v>Fair</v>
      </c>
    </row>
    <row r="844">
      <c r="A844" s="5">
        <f t="shared" si="1"/>
        <v>843</v>
      </c>
      <c r="B844" s="6">
        <v>9.0</v>
      </c>
      <c r="C844" s="6" t="s">
        <v>14</v>
      </c>
      <c r="D844" s="6">
        <v>32.82</v>
      </c>
      <c r="E844" s="6" t="s">
        <v>32</v>
      </c>
      <c r="F844" s="6" t="s">
        <v>16</v>
      </c>
      <c r="G844" s="6" t="s">
        <v>26</v>
      </c>
      <c r="H844" s="6" t="s">
        <v>37</v>
      </c>
      <c r="I844" s="6">
        <v>7.0</v>
      </c>
      <c r="J844" s="6">
        <v>7.0</v>
      </c>
      <c r="K844" s="7">
        <v>45480.0</v>
      </c>
      <c r="L844" s="8">
        <v>0.3780112152777778</v>
      </c>
      <c r="M844" s="9">
        <f>VLOOKUP(F844, Time_of_Day_encodings[], 2, FALSE)</f>
        <v>1</v>
      </c>
      <c r="N844" s="10" t="str">
        <f>VLOOKUP(D844,Money_encodings[],2,TRUE)</f>
        <v>Expensive</v>
      </c>
    </row>
    <row r="845">
      <c r="A845" s="11">
        <f t="shared" si="1"/>
        <v>844</v>
      </c>
      <c r="B845" s="12">
        <v>9.0</v>
      </c>
      <c r="C845" s="12" t="s">
        <v>14</v>
      </c>
      <c r="D845" s="12">
        <v>27.92</v>
      </c>
      <c r="E845" s="12" t="s">
        <v>22</v>
      </c>
      <c r="F845" s="12" t="s">
        <v>16</v>
      </c>
      <c r="G845" s="12" t="s">
        <v>26</v>
      </c>
      <c r="H845" s="12" t="s">
        <v>37</v>
      </c>
      <c r="I845" s="12">
        <v>7.0</v>
      </c>
      <c r="J845" s="12">
        <v>7.0</v>
      </c>
      <c r="K845" s="13">
        <v>45480.0</v>
      </c>
      <c r="L845" s="14">
        <v>0.385060474537037</v>
      </c>
      <c r="M845" s="15">
        <f>VLOOKUP(F845, Time_of_Day_encodings[], 2, FALSE)</f>
        <v>1</v>
      </c>
      <c r="N845" s="16" t="str">
        <f>VLOOKUP(D845,Money_encodings[],2,TRUE)</f>
        <v>Fair</v>
      </c>
    </row>
    <row r="846">
      <c r="A846" s="5">
        <f t="shared" si="1"/>
        <v>845</v>
      </c>
      <c r="B846" s="6">
        <v>9.0</v>
      </c>
      <c r="C846" s="6" t="s">
        <v>14</v>
      </c>
      <c r="D846" s="6">
        <v>27.92</v>
      </c>
      <c r="E846" s="6" t="s">
        <v>22</v>
      </c>
      <c r="F846" s="6" t="s">
        <v>16</v>
      </c>
      <c r="G846" s="6" t="s">
        <v>26</v>
      </c>
      <c r="H846" s="6" t="s">
        <v>37</v>
      </c>
      <c r="I846" s="6">
        <v>7.0</v>
      </c>
      <c r="J846" s="6">
        <v>7.0</v>
      </c>
      <c r="K846" s="7">
        <v>45480.0</v>
      </c>
      <c r="L846" s="8">
        <v>0.3858427662037037</v>
      </c>
      <c r="M846" s="9">
        <f>VLOOKUP(F846, Time_of_Day_encodings[], 2, FALSE)</f>
        <v>1</v>
      </c>
      <c r="N846" s="10" t="str">
        <f>VLOOKUP(D846,Money_encodings[],2,TRUE)</f>
        <v>Fair</v>
      </c>
    </row>
    <row r="847">
      <c r="A847" s="11">
        <f t="shared" si="1"/>
        <v>846</v>
      </c>
      <c r="B847" s="12">
        <v>9.0</v>
      </c>
      <c r="C847" s="12" t="s">
        <v>14</v>
      </c>
      <c r="D847" s="12">
        <v>32.82</v>
      </c>
      <c r="E847" s="12" t="s">
        <v>32</v>
      </c>
      <c r="F847" s="12" t="s">
        <v>16</v>
      </c>
      <c r="G847" s="12" t="s">
        <v>26</v>
      </c>
      <c r="H847" s="12" t="s">
        <v>37</v>
      </c>
      <c r="I847" s="12">
        <v>7.0</v>
      </c>
      <c r="J847" s="12">
        <v>7.0</v>
      </c>
      <c r="K847" s="13">
        <v>45480.0</v>
      </c>
      <c r="L847" s="14">
        <v>0.39501013888888886</v>
      </c>
      <c r="M847" s="15">
        <f>VLOOKUP(F847, Time_of_Day_encodings[], 2, FALSE)</f>
        <v>1</v>
      </c>
      <c r="N847" s="16" t="str">
        <f>VLOOKUP(D847,Money_encodings[],2,TRUE)</f>
        <v>Expensive</v>
      </c>
    </row>
    <row r="848">
      <c r="A848" s="5">
        <f t="shared" si="1"/>
        <v>847</v>
      </c>
      <c r="B848" s="6">
        <v>9.0</v>
      </c>
      <c r="C848" s="6" t="s">
        <v>14</v>
      </c>
      <c r="D848" s="6">
        <v>32.82</v>
      </c>
      <c r="E848" s="6" t="s">
        <v>32</v>
      </c>
      <c r="F848" s="6" t="s">
        <v>16</v>
      </c>
      <c r="G848" s="6" t="s">
        <v>26</v>
      </c>
      <c r="H848" s="6" t="s">
        <v>37</v>
      </c>
      <c r="I848" s="6">
        <v>7.0</v>
      </c>
      <c r="J848" s="6">
        <v>7.0</v>
      </c>
      <c r="K848" s="7">
        <v>45480.0</v>
      </c>
      <c r="L848" s="8">
        <v>0.395789224537037</v>
      </c>
      <c r="M848" s="9">
        <f>VLOOKUP(F848, Time_of_Day_encodings[], 2, FALSE)</f>
        <v>1</v>
      </c>
      <c r="N848" s="10" t="str">
        <f>VLOOKUP(D848,Money_encodings[],2,TRUE)</f>
        <v>Expensive</v>
      </c>
    </row>
    <row r="849">
      <c r="A849" s="11">
        <f t="shared" si="1"/>
        <v>848</v>
      </c>
      <c r="B849" s="12">
        <v>14.0</v>
      </c>
      <c r="C849" s="12" t="s">
        <v>14</v>
      </c>
      <c r="D849" s="12">
        <v>32.82</v>
      </c>
      <c r="E849" s="12" t="s">
        <v>19</v>
      </c>
      <c r="F849" s="12" t="s">
        <v>20</v>
      </c>
      <c r="G849" s="12" t="s">
        <v>26</v>
      </c>
      <c r="H849" s="12" t="s">
        <v>37</v>
      </c>
      <c r="I849" s="12">
        <v>7.0</v>
      </c>
      <c r="J849" s="12">
        <v>7.0</v>
      </c>
      <c r="K849" s="13">
        <v>45480.0</v>
      </c>
      <c r="L849" s="14">
        <v>0.6225716782407408</v>
      </c>
      <c r="M849" s="15">
        <f>VLOOKUP(F849, Time_of_Day_encodings[], 2, FALSE)</f>
        <v>2</v>
      </c>
      <c r="N849" s="16" t="str">
        <f>VLOOKUP(D849,Money_encodings[],2,TRUE)</f>
        <v>Expensive</v>
      </c>
    </row>
    <row r="850">
      <c r="A850" s="5">
        <f t="shared" si="1"/>
        <v>849</v>
      </c>
      <c r="B850" s="6">
        <v>14.0</v>
      </c>
      <c r="C850" s="6" t="s">
        <v>14</v>
      </c>
      <c r="D850" s="6">
        <v>32.82</v>
      </c>
      <c r="E850" s="6" t="s">
        <v>24</v>
      </c>
      <c r="F850" s="6" t="s">
        <v>20</v>
      </c>
      <c r="G850" s="6" t="s">
        <v>26</v>
      </c>
      <c r="H850" s="6" t="s">
        <v>37</v>
      </c>
      <c r="I850" s="6">
        <v>7.0</v>
      </c>
      <c r="J850" s="6">
        <v>7.0</v>
      </c>
      <c r="K850" s="7">
        <v>45480.0</v>
      </c>
      <c r="L850" s="8">
        <v>0.6234654050925926</v>
      </c>
      <c r="M850" s="9">
        <f>VLOOKUP(F850, Time_of_Day_encodings[], 2, FALSE)</f>
        <v>2</v>
      </c>
      <c r="N850" s="10" t="str">
        <f>VLOOKUP(D850,Money_encodings[],2,TRUE)</f>
        <v>Expensive</v>
      </c>
    </row>
    <row r="851">
      <c r="A851" s="11">
        <f t="shared" si="1"/>
        <v>850</v>
      </c>
      <c r="B851" s="12">
        <v>17.0</v>
      </c>
      <c r="C851" s="12" t="s">
        <v>14</v>
      </c>
      <c r="D851" s="12">
        <v>32.82</v>
      </c>
      <c r="E851" s="12" t="s">
        <v>15</v>
      </c>
      <c r="F851" s="12" t="s">
        <v>23</v>
      </c>
      <c r="G851" s="12" t="s">
        <v>26</v>
      </c>
      <c r="H851" s="12" t="s">
        <v>37</v>
      </c>
      <c r="I851" s="12">
        <v>7.0</v>
      </c>
      <c r="J851" s="12">
        <v>7.0</v>
      </c>
      <c r="K851" s="13">
        <v>45480.0</v>
      </c>
      <c r="L851" s="14">
        <v>0.7137764351851852</v>
      </c>
      <c r="M851" s="15">
        <f>VLOOKUP(F851, Time_of_Day_encodings[], 2, FALSE)</f>
        <v>3</v>
      </c>
      <c r="N851" s="16" t="str">
        <f>VLOOKUP(D851,Money_encodings[],2,TRUE)</f>
        <v>Expensive</v>
      </c>
    </row>
    <row r="852">
      <c r="A852" s="5">
        <f t="shared" si="1"/>
        <v>851</v>
      </c>
      <c r="B852" s="6">
        <v>19.0</v>
      </c>
      <c r="C852" s="6" t="s">
        <v>14</v>
      </c>
      <c r="D852" s="6">
        <v>32.82</v>
      </c>
      <c r="E852" s="6" t="s">
        <v>32</v>
      </c>
      <c r="F852" s="6" t="s">
        <v>23</v>
      </c>
      <c r="G852" s="6" t="s">
        <v>26</v>
      </c>
      <c r="H852" s="6" t="s">
        <v>37</v>
      </c>
      <c r="I852" s="6">
        <v>7.0</v>
      </c>
      <c r="J852" s="6">
        <v>7.0</v>
      </c>
      <c r="K852" s="7">
        <v>45480.0</v>
      </c>
      <c r="L852" s="8">
        <v>0.8148979976851852</v>
      </c>
      <c r="M852" s="9">
        <f>VLOOKUP(F852, Time_of_Day_encodings[], 2, FALSE)</f>
        <v>3</v>
      </c>
      <c r="N852" s="10" t="str">
        <f>VLOOKUP(D852,Money_encodings[],2,TRUE)</f>
        <v>Expensive</v>
      </c>
    </row>
    <row r="853">
      <c r="A853" s="11">
        <f t="shared" si="1"/>
        <v>852</v>
      </c>
      <c r="B853" s="12">
        <v>20.0</v>
      </c>
      <c r="C853" s="12" t="s">
        <v>14</v>
      </c>
      <c r="D853" s="12">
        <v>32.82</v>
      </c>
      <c r="E853" s="12" t="s">
        <v>19</v>
      </c>
      <c r="F853" s="12" t="s">
        <v>23</v>
      </c>
      <c r="G853" s="12" t="s">
        <v>26</v>
      </c>
      <c r="H853" s="12" t="s">
        <v>37</v>
      </c>
      <c r="I853" s="12">
        <v>7.0</v>
      </c>
      <c r="J853" s="12">
        <v>7.0</v>
      </c>
      <c r="K853" s="13">
        <v>45480.0</v>
      </c>
      <c r="L853" s="14">
        <v>0.8343941319444446</v>
      </c>
      <c r="M853" s="15">
        <f>VLOOKUP(F853, Time_of_Day_encodings[], 2, FALSE)</f>
        <v>3</v>
      </c>
      <c r="N853" s="16" t="str">
        <f>VLOOKUP(D853,Money_encodings[],2,TRUE)</f>
        <v>Expensive</v>
      </c>
    </row>
    <row r="854">
      <c r="A854" s="5">
        <f t="shared" si="1"/>
        <v>853</v>
      </c>
      <c r="B854" s="6">
        <v>22.0</v>
      </c>
      <c r="C854" s="6" t="s">
        <v>14</v>
      </c>
      <c r="D854" s="6">
        <v>27.92</v>
      </c>
      <c r="E854" s="6" t="s">
        <v>22</v>
      </c>
      <c r="F854" s="6" t="s">
        <v>23</v>
      </c>
      <c r="G854" s="6" t="s">
        <v>26</v>
      </c>
      <c r="H854" s="6" t="s">
        <v>37</v>
      </c>
      <c r="I854" s="6">
        <v>7.0</v>
      </c>
      <c r="J854" s="6">
        <v>7.0</v>
      </c>
      <c r="K854" s="7">
        <v>45480.0</v>
      </c>
      <c r="L854" s="8">
        <v>0.9400029513888889</v>
      </c>
      <c r="M854" s="9">
        <f>VLOOKUP(F854, Time_of_Day_encodings[], 2, FALSE)</f>
        <v>3</v>
      </c>
      <c r="N854" s="10" t="str">
        <f>VLOOKUP(D854,Money_encodings[],2,TRUE)</f>
        <v>Fair</v>
      </c>
    </row>
    <row r="855">
      <c r="A855" s="11">
        <f t="shared" si="1"/>
        <v>854</v>
      </c>
      <c r="B855" s="12">
        <v>7.0</v>
      </c>
      <c r="C855" s="12" t="s">
        <v>14</v>
      </c>
      <c r="D855" s="12">
        <v>32.82</v>
      </c>
      <c r="E855" s="12" t="s">
        <v>15</v>
      </c>
      <c r="F855" s="12" t="s">
        <v>16</v>
      </c>
      <c r="G855" s="12" t="s">
        <v>28</v>
      </c>
      <c r="H855" s="12" t="s">
        <v>37</v>
      </c>
      <c r="I855" s="12">
        <v>1.0</v>
      </c>
      <c r="J855" s="12">
        <v>7.0</v>
      </c>
      <c r="K855" s="13">
        <v>45481.0</v>
      </c>
      <c r="L855" s="14">
        <v>0.31467273148148145</v>
      </c>
      <c r="M855" s="15">
        <f>VLOOKUP(F855, Time_of_Day_encodings[], 2, FALSE)</f>
        <v>1</v>
      </c>
      <c r="N855" s="16" t="str">
        <f>VLOOKUP(D855,Money_encodings[],2,TRUE)</f>
        <v>Expensive</v>
      </c>
    </row>
    <row r="856">
      <c r="A856" s="5">
        <f t="shared" si="1"/>
        <v>855</v>
      </c>
      <c r="B856" s="6">
        <v>12.0</v>
      </c>
      <c r="C856" s="6" t="s">
        <v>14</v>
      </c>
      <c r="D856" s="6">
        <v>23.02</v>
      </c>
      <c r="E856" s="6" t="s">
        <v>21</v>
      </c>
      <c r="F856" s="6" t="s">
        <v>20</v>
      </c>
      <c r="G856" s="6" t="s">
        <v>28</v>
      </c>
      <c r="H856" s="6" t="s">
        <v>37</v>
      </c>
      <c r="I856" s="6">
        <v>1.0</v>
      </c>
      <c r="J856" s="6">
        <v>7.0</v>
      </c>
      <c r="K856" s="7">
        <v>45481.0</v>
      </c>
      <c r="L856" s="8">
        <v>0.5019724652777778</v>
      </c>
      <c r="M856" s="9">
        <f>VLOOKUP(F856, Time_of_Day_encodings[], 2, FALSE)</f>
        <v>2</v>
      </c>
      <c r="N856" s="10" t="str">
        <f>VLOOKUP(D856,Money_encodings[],2,TRUE)</f>
        <v>Cheap</v>
      </c>
    </row>
    <row r="857">
      <c r="A857" s="11">
        <f t="shared" si="1"/>
        <v>856</v>
      </c>
      <c r="B857" s="12">
        <v>14.0</v>
      </c>
      <c r="C857" s="12" t="s">
        <v>14</v>
      </c>
      <c r="D857" s="12">
        <v>23.02</v>
      </c>
      <c r="E857" s="12" t="s">
        <v>21</v>
      </c>
      <c r="F857" s="12" t="s">
        <v>20</v>
      </c>
      <c r="G857" s="12" t="s">
        <v>28</v>
      </c>
      <c r="H857" s="12" t="s">
        <v>37</v>
      </c>
      <c r="I857" s="12">
        <v>1.0</v>
      </c>
      <c r="J857" s="12">
        <v>7.0</v>
      </c>
      <c r="K857" s="13">
        <v>45481.0</v>
      </c>
      <c r="L857" s="14">
        <v>0.6113929398148148</v>
      </c>
      <c r="M857" s="15">
        <f>VLOOKUP(F857, Time_of_Day_encodings[], 2, FALSE)</f>
        <v>2</v>
      </c>
      <c r="N857" s="16" t="str">
        <f>VLOOKUP(D857,Money_encodings[],2,TRUE)</f>
        <v>Cheap</v>
      </c>
    </row>
    <row r="858">
      <c r="A858" s="5">
        <f t="shared" si="1"/>
        <v>857</v>
      </c>
      <c r="B858" s="6">
        <v>19.0</v>
      </c>
      <c r="C858" s="6" t="s">
        <v>14</v>
      </c>
      <c r="D858" s="6">
        <v>27.92</v>
      </c>
      <c r="E858" s="6" t="s">
        <v>22</v>
      </c>
      <c r="F858" s="6" t="s">
        <v>23</v>
      </c>
      <c r="G858" s="6" t="s">
        <v>28</v>
      </c>
      <c r="H858" s="6" t="s">
        <v>37</v>
      </c>
      <c r="I858" s="6">
        <v>1.0</v>
      </c>
      <c r="J858" s="6">
        <v>7.0</v>
      </c>
      <c r="K858" s="7">
        <v>45481.0</v>
      </c>
      <c r="L858" s="8">
        <v>0.8129048148148148</v>
      </c>
      <c r="M858" s="9">
        <f>VLOOKUP(F858, Time_of_Day_encodings[], 2, FALSE)</f>
        <v>3</v>
      </c>
      <c r="N858" s="10" t="str">
        <f>VLOOKUP(D858,Money_encodings[],2,TRUE)</f>
        <v>Fair</v>
      </c>
    </row>
    <row r="859">
      <c r="A859" s="11">
        <f t="shared" si="1"/>
        <v>858</v>
      </c>
      <c r="B859" s="12">
        <v>22.0</v>
      </c>
      <c r="C859" s="12" t="s">
        <v>14</v>
      </c>
      <c r="D859" s="12">
        <v>32.82</v>
      </c>
      <c r="E859" s="12" t="s">
        <v>15</v>
      </c>
      <c r="F859" s="12" t="s">
        <v>23</v>
      </c>
      <c r="G859" s="12" t="s">
        <v>28</v>
      </c>
      <c r="H859" s="12" t="s">
        <v>37</v>
      </c>
      <c r="I859" s="12">
        <v>1.0</v>
      </c>
      <c r="J859" s="12">
        <v>7.0</v>
      </c>
      <c r="K859" s="13">
        <v>45481.0</v>
      </c>
      <c r="L859" s="14">
        <v>0.9269233796296296</v>
      </c>
      <c r="M859" s="15">
        <f>VLOOKUP(F859, Time_of_Day_encodings[], 2, FALSE)</f>
        <v>3</v>
      </c>
      <c r="N859" s="16" t="str">
        <f>VLOOKUP(D859,Money_encodings[],2,TRUE)</f>
        <v>Expensive</v>
      </c>
    </row>
    <row r="860">
      <c r="A860" s="5">
        <f t="shared" si="1"/>
        <v>859</v>
      </c>
      <c r="B860" s="6">
        <v>10.0</v>
      </c>
      <c r="C860" s="6" t="s">
        <v>14</v>
      </c>
      <c r="D860" s="6">
        <v>27.92</v>
      </c>
      <c r="E860" s="6" t="s">
        <v>22</v>
      </c>
      <c r="F860" s="6" t="s">
        <v>16</v>
      </c>
      <c r="G860" s="6" t="s">
        <v>30</v>
      </c>
      <c r="H860" s="6" t="s">
        <v>37</v>
      </c>
      <c r="I860" s="6">
        <v>2.0</v>
      </c>
      <c r="J860" s="6">
        <v>7.0</v>
      </c>
      <c r="K860" s="7">
        <v>45482.0</v>
      </c>
      <c r="L860" s="8">
        <v>0.4353256712962963</v>
      </c>
      <c r="M860" s="9">
        <f>VLOOKUP(F860, Time_of_Day_encodings[], 2, FALSE)</f>
        <v>1</v>
      </c>
      <c r="N860" s="10" t="str">
        <f>VLOOKUP(D860,Money_encodings[],2,TRUE)</f>
        <v>Fair</v>
      </c>
    </row>
    <row r="861">
      <c r="A861" s="11">
        <f t="shared" si="1"/>
        <v>860</v>
      </c>
      <c r="B861" s="12">
        <v>10.0</v>
      </c>
      <c r="C861" s="12" t="s">
        <v>14</v>
      </c>
      <c r="D861" s="12">
        <v>27.92</v>
      </c>
      <c r="E861" s="12" t="s">
        <v>22</v>
      </c>
      <c r="F861" s="12" t="s">
        <v>16</v>
      </c>
      <c r="G861" s="12" t="s">
        <v>30</v>
      </c>
      <c r="H861" s="12" t="s">
        <v>37</v>
      </c>
      <c r="I861" s="12">
        <v>2.0</v>
      </c>
      <c r="J861" s="12">
        <v>7.0</v>
      </c>
      <c r="K861" s="13">
        <v>45482.0</v>
      </c>
      <c r="L861" s="14">
        <v>0.4447773958333333</v>
      </c>
      <c r="M861" s="15">
        <f>VLOOKUP(F861, Time_of_Day_encodings[], 2, FALSE)</f>
        <v>1</v>
      </c>
      <c r="N861" s="16" t="str">
        <f>VLOOKUP(D861,Money_encodings[],2,TRUE)</f>
        <v>Fair</v>
      </c>
    </row>
    <row r="862">
      <c r="A862" s="5">
        <f t="shared" si="1"/>
        <v>861</v>
      </c>
      <c r="B862" s="6">
        <v>11.0</v>
      </c>
      <c r="C862" s="6" t="s">
        <v>14</v>
      </c>
      <c r="D862" s="6">
        <v>27.92</v>
      </c>
      <c r="E862" s="6" t="s">
        <v>22</v>
      </c>
      <c r="F862" s="6" t="s">
        <v>16</v>
      </c>
      <c r="G862" s="6" t="s">
        <v>30</v>
      </c>
      <c r="H862" s="6" t="s">
        <v>37</v>
      </c>
      <c r="I862" s="6">
        <v>2.0</v>
      </c>
      <c r="J862" s="6">
        <v>7.0</v>
      </c>
      <c r="K862" s="7">
        <v>45482.0</v>
      </c>
      <c r="L862" s="8">
        <v>0.473334525462963</v>
      </c>
      <c r="M862" s="9">
        <f>VLOOKUP(F862, Time_of_Day_encodings[], 2, FALSE)</f>
        <v>1</v>
      </c>
      <c r="N862" s="10" t="str">
        <f>VLOOKUP(D862,Money_encodings[],2,TRUE)</f>
        <v>Fair</v>
      </c>
    </row>
    <row r="863">
      <c r="A863" s="11">
        <f t="shared" si="1"/>
        <v>862</v>
      </c>
      <c r="B863" s="12">
        <v>11.0</v>
      </c>
      <c r="C863" s="12" t="s">
        <v>14</v>
      </c>
      <c r="D863" s="12">
        <v>32.82</v>
      </c>
      <c r="E863" s="12" t="s">
        <v>32</v>
      </c>
      <c r="F863" s="12" t="s">
        <v>16</v>
      </c>
      <c r="G863" s="12" t="s">
        <v>30</v>
      </c>
      <c r="H863" s="12" t="s">
        <v>37</v>
      </c>
      <c r="I863" s="12">
        <v>2.0</v>
      </c>
      <c r="J863" s="12">
        <v>7.0</v>
      </c>
      <c r="K863" s="13">
        <v>45482.0</v>
      </c>
      <c r="L863" s="14">
        <v>0.47418870370370375</v>
      </c>
      <c r="M863" s="15">
        <f>VLOOKUP(F863, Time_of_Day_encodings[], 2, FALSE)</f>
        <v>1</v>
      </c>
      <c r="N863" s="16" t="str">
        <f>VLOOKUP(D863,Money_encodings[],2,TRUE)</f>
        <v>Expensive</v>
      </c>
    </row>
    <row r="864">
      <c r="A864" s="5">
        <f t="shared" si="1"/>
        <v>863</v>
      </c>
      <c r="B864" s="6">
        <v>16.0</v>
      </c>
      <c r="C864" s="6" t="s">
        <v>14</v>
      </c>
      <c r="D864" s="6">
        <v>27.92</v>
      </c>
      <c r="E864" s="6" t="s">
        <v>22</v>
      </c>
      <c r="F864" s="6" t="s">
        <v>20</v>
      </c>
      <c r="G864" s="6" t="s">
        <v>30</v>
      </c>
      <c r="H864" s="6" t="s">
        <v>37</v>
      </c>
      <c r="I864" s="6">
        <v>2.0</v>
      </c>
      <c r="J864" s="6">
        <v>7.0</v>
      </c>
      <c r="K864" s="7">
        <v>45482.0</v>
      </c>
      <c r="L864" s="8">
        <v>0.6965223958333334</v>
      </c>
      <c r="M864" s="9">
        <f>VLOOKUP(F864, Time_of_Day_encodings[], 2, FALSE)</f>
        <v>2</v>
      </c>
      <c r="N864" s="10" t="str">
        <f>VLOOKUP(D864,Money_encodings[],2,TRUE)</f>
        <v>Fair</v>
      </c>
    </row>
    <row r="865">
      <c r="A865" s="11">
        <f t="shared" si="1"/>
        <v>864</v>
      </c>
      <c r="B865" s="12">
        <v>11.0</v>
      </c>
      <c r="C865" s="12" t="s">
        <v>14</v>
      </c>
      <c r="D865" s="12">
        <v>23.02</v>
      </c>
      <c r="E865" s="12" t="s">
        <v>21</v>
      </c>
      <c r="F865" s="12" t="s">
        <v>16</v>
      </c>
      <c r="G865" s="12" t="s">
        <v>31</v>
      </c>
      <c r="H865" s="12" t="s">
        <v>37</v>
      </c>
      <c r="I865" s="12">
        <v>3.0</v>
      </c>
      <c r="J865" s="12">
        <v>7.0</v>
      </c>
      <c r="K865" s="13">
        <v>45483.0</v>
      </c>
      <c r="L865" s="14">
        <v>0.46576030092592596</v>
      </c>
      <c r="M865" s="15">
        <f>VLOOKUP(F865, Time_of_Day_encodings[], 2, FALSE)</f>
        <v>1</v>
      </c>
      <c r="N865" s="16" t="str">
        <f>VLOOKUP(D865,Money_encodings[],2,TRUE)</f>
        <v>Cheap</v>
      </c>
    </row>
    <row r="866">
      <c r="A866" s="5">
        <f t="shared" si="1"/>
        <v>865</v>
      </c>
      <c r="B866" s="6">
        <v>12.0</v>
      </c>
      <c r="C866" s="6" t="s">
        <v>14</v>
      </c>
      <c r="D866" s="6">
        <v>27.92</v>
      </c>
      <c r="E866" s="6" t="s">
        <v>22</v>
      </c>
      <c r="F866" s="6" t="s">
        <v>20</v>
      </c>
      <c r="G866" s="6" t="s">
        <v>31</v>
      </c>
      <c r="H866" s="6" t="s">
        <v>37</v>
      </c>
      <c r="I866" s="6">
        <v>3.0</v>
      </c>
      <c r="J866" s="6">
        <v>7.0</v>
      </c>
      <c r="K866" s="7">
        <v>45483.0</v>
      </c>
      <c r="L866" s="8">
        <v>0.5200654976851852</v>
      </c>
      <c r="M866" s="9">
        <f>VLOOKUP(F866, Time_of_Day_encodings[], 2, FALSE)</f>
        <v>2</v>
      </c>
      <c r="N866" s="10" t="str">
        <f>VLOOKUP(D866,Money_encodings[],2,TRUE)</f>
        <v>Fair</v>
      </c>
    </row>
    <row r="867">
      <c r="A867" s="11">
        <f t="shared" si="1"/>
        <v>866</v>
      </c>
      <c r="B867" s="12">
        <v>22.0</v>
      </c>
      <c r="C867" s="12" t="s">
        <v>14</v>
      </c>
      <c r="D867" s="12">
        <v>32.82</v>
      </c>
      <c r="E867" s="12" t="s">
        <v>15</v>
      </c>
      <c r="F867" s="12" t="s">
        <v>23</v>
      </c>
      <c r="G867" s="12" t="s">
        <v>31</v>
      </c>
      <c r="H867" s="12" t="s">
        <v>37</v>
      </c>
      <c r="I867" s="12">
        <v>3.0</v>
      </c>
      <c r="J867" s="12">
        <v>7.0</v>
      </c>
      <c r="K867" s="13">
        <v>45483.0</v>
      </c>
      <c r="L867" s="14">
        <v>0.9258107523148148</v>
      </c>
      <c r="M867" s="15">
        <f>VLOOKUP(F867, Time_of_Day_encodings[], 2, FALSE)</f>
        <v>3</v>
      </c>
      <c r="N867" s="16" t="str">
        <f>VLOOKUP(D867,Money_encodings[],2,TRUE)</f>
        <v>Expensive</v>
      </c>
    </row>
    <row r="868">
      <c r="A868" s="5">
        <f t="shared" si="1"/>
        <v>867</v>
      </c>
      <c r="B868" s="6">
        <v>11.0</v>
      </c>
      <c r="C868" s="6" t="s">
        <v>14</v>
      </c>
      <c r="D868" s="6">
        <v>32.82</v>
      </c>
      <c r="E868" s="6" t="s">
        <v>19</v>
      </c>
      <c r="F868" s="6" t="s">
        <v>16</v>
      </c>
      <c r="G868" s="6" t="s">
        <v>33</v>
      </c>
      <c r="H868" s="6" t="s">
        <v>37</v>
      </c>
      <c r="I868" s="6">
        <v>4.0</v>
      </c>
      <c r="J868" s="6">
        <v>7.0</v>
      </c>
      <c r="K868" s="7">
        <v>45484.0</v>
      </c>
      <c r="L868" s="8">
        <v>0.47740233796296294</v>
      </c>
      <c r="M868" s="9">
        <f>VLOOKUP(F868, Time_of_Day_encodings[], 2, FALSE)</f>
        <v>1</v>
      </c>
      <c r="N868" s="10" t="str">
        <f>VLOOKUP(D868,Money_encodings[],2,TRUE)</f>
        <v>Expensive</v>
      </c>
    </row>
    <row r="869">
      <c r="A869" s="11">
        <f t="shared" si="1"/>
        <v>868</v>
      </c>
      <c r="B869" s="12">
        <v>16.0</v>
      </c>
      <c r="C869" s="12" t="s">
        <v>14</v>
      </c>
      <c r="D869" s="12">
        <v>27.92</v>
      </c>
      <c r="E869" s="12" t="s">
        <v>22</v>
      </c>
      <c r="F869" s="12" t="s">
        <v>20</v>
      </c>
      <c r="G869" s="12" t="s">
        <v>33</v>
      </c>
      <c r="H869" s="12" t="s">
        <v>37</v>
      </c>
      <c r="I869" s="12">
        <v>4.0</v>
      </c>
      <c r="J869" s="12">
        <v>7.0</v>
      </c>
      <c r="K869" s="13">
        <v>45484.0</v>
      </c>
      <c r="L869" s="14">
        <v>0.7002165393518519</v>
      </c>
      <c r="M869" s="15">
        <f>VLOOKUP(F869, Time_of_Day_encodings[], 2, FALSE)</f>
        <v>2</v>
      </c>
      <c r="N869" s="16" t="str">
        <f>VLOOKUP(D869,Money_encodings[],2,TRUE)</f>
        <v>Fair</v>
      </c>
    </row>
    <row r="870">
      <c r="A870" s="5">
        <f t="shared" si="1"/>
        <v>869</v>
      </c>
      <c r="B870" s="6">
        <v>22.0</v>
      </c>
      <c r="C870" s="6" t="s">
        <v>14</v>
      </c>
      <c r="D870" s="6">
        <v>32.82</v>
      </c>
      <c r="E870" s="6" t="s">
        <v>15</v>
      </c>
      <c r="F870" s="6" t="s">
        <v>23</v>
      </c>
      <c r="G870" s="6" t="s">
        <v>33</v>
      </c>
      <c r="H870" s="6" t="s">
        <v>37</v>
      </c>
      <c r="I870" s="6">
        <v>4.0</v>
      </c>
      <c r="J870" s="6">
        <v>7.0</v>
      </c>
      <c r="K870" s="7">
        <v>45484.0</v>
      </c>
      <c r="L870" s="8">
        <v>0.9321024074074075</v>
      </c>
      <c r="M870" s="9">
        <f>VLOOKUP(F870, Time_of_Day_encodings[], 2, FALSE)</f>
        <v>3</v>
      </c>
      <c r="N870" s="10" t="str">
        <f>VLOOKUP(D870,Money_encodings[],2,TRUE)</f>
        <v>Expensive</v>
      </c>
    </row>
    <row r="871">
      <c r="A871" s="11">
        <f t="shared" si="1"/>
        <v>870</v>
      </c>
      <c r="B871" s="12">
        <v>22.0</v>
      </c>
      <c r="C871" s="12" t="s">
        <v>14</v>
      </c>
      <c r="D871" s="12">
        <v>23.02</v>
      </c>
      <c r="E871" s="12" t="s">
        <v>21</v>
      </c>
      <c r="F871" s="12" t="s">
        <v>23</v>
      </c>
      <c r="G871" s="12" t="s">
        <v>33</v>
      </c>
      <c r="H871" s="12" t="s">
        <v>37</v>
      </c>
      <c r="I871" s="12">
        <v>4.0</v>
      </c>
      <c r="J871" s="12">
        <v>7.0</v>
      </c>
      <c r="K871" s="13">
        <v>45484.0</v>
      </c>
      <c r="L871" s="14">
        <v>0.9381775578703704</v>
      </c>
      <c r="M871" s="15">
        <f>VLOOKUP(F871, Time_of_Day_encodings[], 2, FALSE)</f>
        <v>3</v>
      </c>
      <c r="N871" s="16" t="str">
        <f>VLOOKUP(D871,Money_encodings[],2,TRUE)</f>
        <v>Cheap</v>
      </c>
    </row>
    <row r="872">
      <c r="A872" s="5">
        <f t="shared" si="1"/>
        <v>871</v>
      </c>
      <c r="B872" s="6">
        <v>8.0</v>
      </c>
      <c r="C872" s="6" t="s">
        <v>14</v>
      </c>
      <c r="D872" s="6">
        <v>23.02</v>
      </c>
      <c r="E872" s="6" t="s">
        <v>27</v>
      </c>
      <c r="F872" s="6" t="s">
        <v>16</v>
      </c>
      <c r="G872" s="6" t="s">
        <v>17</v>
      </c>
      <c r="H872" s="6" t="s">
        <v>37</v>
      </c>
      <c r="I872" s="6">
        <v>5.0</v>
      </c>
      <c r="J872" s="6">
        <v>7.0</v>
      </c>
      <c r="K872" s="7">
        <v>45485.0</v>
      </c>
      <c r="L872" s="8">
        <v>0.33561912037037034</v>
      </c>
      <c r="M872" s="9">
        <f>VLOOKUP(F872, Time_of_Day_encodings[], 2, FALSE)</f>
        <v>1</v>
      </c>
      <c r="N872" s="10" t="str">
        <f>VLOOKUP(D872,Money_encodings[],2,TRUE)</f>
        <v>Cheap</v>
      </c>
    </row>
    <row r="873">
      <c r="A873" s="11">
        <f t="shared" si="1"/>
        <v>872</v>
      </c>
      <c r="B873" s="12">
        <v>11.0</v>
      </c>
      <c r="C873" s="12" t="s">
        <v>14</v>
      </c>
      <c r="D873" s="12">
        <v>32.82</v>
      </c>
      <c r="E873" s="12" t="s">
        <v>19</v>
      </c>
      <c r="F873" s="12" t="s">
        <v>16</v>
      </c>
      <c r="G873" s="12" t="s">
        <v>17</v>
      </c>
      <c r="H873" s="12" t="s">
        <v>37</v>
      </c>
      <c r="I873" s="12">
        <v>5.0</v>
      </c>
      <c r="J873" s="12">
        <v>7.0</v>
      </c>
      <c r="K873" s="13">
        <v>45485.0</v>
      </c>
      <c r="L873" s="14">
        <v>0.49205302083333335</v>
      </c>
      <c r="M873" s="15">
        <f>VLOOKUP(F873, Time_of_Day_encodings[], 2, FALSE)</f>
        <v>1</v>
      </c>
      <c r="N873" s="16" t="str">
        <f>VLOOKUP(D873,Money_encodings[],2,TRUE)</f>
        <v>Expensive</v>
      </c>
    </row>
    <row r="874">
      <c r="A874" s="5">
        <f t="shared" si="1"/>
        <v>873</v>
      </c>
      <c r="B874" s="6">
        <v>22.0</v>
      </c>
      <c r="C874" s="6" t="s">
        <v>14</v>
      </c>
      <c r="D874" s="6">
        <v>32.82</v>
      </c>
      <c r="E874" s="6" t="s">
        <v>19</v>
      </c>
      <c r="F874" s="6" t="s">
        <v>23</v>
      </c>
      <c r="G874" s="6" t="s">
        <v>17</v>
      </c>
      <c r="H874" s="6" t="s">
        <v>37</v>
      </c>
      <c r="I874" s="6">
        <v>5.0</v>
      </c>
      <c r="J874" s="6">
        <v>7.0</v>
      </c>
      <c r="K874" s="7">
        <v>45485.0</v>
      </c>
      <c r="L874" s="8">
        <v>0.9398795023148149</v>
      </c>
      <c r="M874" s="9">
        <f>VLOOKUP(F874, Time_of_Day_encodings[], 2, FALSE)</f>
        <v>3</v>
      </c>
      <c r="N874" s="10" t="str">
        <f>VLOOKUP(D874,Money_encodings[],2,TRUE)</f>
        <v>Expensive</v>
      </c>
    </row>
    <row r="875">
      <c r="A875" s="11">
        <f t="shared" si="1"/>
        <v>874</v>
      </c>
      <c r="B875" s="12">
        <v>22.0</v>
      </c>
      <c r="C875" s="12" t="s">
        <v>14</v>
      </c>
      <c r="D875" s="12">
        <v>32.82</v>
      </c>
      <c r="E875" s="12" t="s">
        <v>19</v>
      </c>
      <c r="F875" s="12" t="s">
        <v>23</v>
      </c>
      <c r="G875" s="12" t="s">
        <v>17</v>
      </c>
      <c r="H875" s="12" t="s">
        <v>37</v>
      </c>
      <c r="I875" s="12">
        <v>5.0</v>
      </c>
      <c r="J875" s="12">
        <v>7.0</v>
      </c>
      <c r="K875" s="13">
        <v>45485.0</v>
      </c>
      <c r="L875" s="14">
        <v>0.9404433680555556</v>
      </c>
      <c r="M875" s="15">
        <f>VLOOKUP(F875, Time_of_Day_encodings[], 2, FALSE)</f>
        <v>3</v>
      </c>
      <c r="N875" s="16" t="str">
        <f>VLOOKUP(D875,Money_encodings[],2,TRUE)</f>
        <v>Expensive</v>
      </c>
    </row>
    <row r="876">
      <c r="A876" s="5">
        <f t="shared" si="1"/>
        <v>875</v>
      </c>
      <c r="B876" s="6">
        <v>22.0</v>
      </c>
      <c r="C876" s="6" t="s">
        <v>14</v>
      </c>
      <c r="D876" s="6">
        <v>32.82</v>
      </c>
      <c r="E876" s="6" t="s">
        <v>19</v>
      </c>
      <c r="F876" s="6" t="s">
        <v>23</v>
      </c>
      <c r="G876" s="6" t="s">
        <v>17</v>
      </c>
      <c r="H876" s="6" t="s">
        <v>37</v>
      </c>
      <c r="I876" s="6">
        <v>5.0</v>
      </c>
      <c r="J876" s="6">
        <v>7.0</v>
      </c>
      <c r="K876" s="7">
        <v>45485.0</v>
      </c>
      <c r="L876" s="8">
        <v>0.9413138657407407</v>
      </c>
      <c r="M876" s="9">
        <f>VLOOKUP(F876, Time_of_Day_encodings[], 2, FALSE)</f>
        <v>3</v>
      </c>
      <c r="N876" s="10" t="str">
        <f>VLOOKUP(D876,Money_encodings[],2,TRUE)</f>
        <v>Expensive</v>
      </c>
    </row>
    <row r="877">
      <c r="A877" s="11">
        <f t="shared" si="1"/>
        <v>876</v>
      </c>
      <c r="B877" s="12">
        <v>10.0</v>
      </c>
      <c r="C877" s="12" t="s">
        <v>14</v>
      </c>
      <c r="D877" s="12">
        <v>32.82</v>
      </c>
      <c r="E877" s="12" t="s">
        <v>15</v>
      </c>
      <c r="F877" s="12" t="s">
        <v>16</v>
      </c>
      <c r="G877" s="12" t="s">
        <v>25</v>
      </c>
      <c r="H877" s="12" t="s">
        <v>37</v>
      </c>
      <c r="I877" s="12">
        <v>6.0</v>
      </c>
      <c r="J877" s="12">
        <v>7.0</v>
      </c>
      <c r="K877" s="13">
        <v>45486.0</v>
      </c>
      <c r="L877" s="14">
        <v>0.4431744560185185</v>
      </c>
      <c r="M877" s="15">
        <f>VLOOKUP(F877, Time_of_Day_encodings[], 2, FALSE)</f>
        <v>1</v>
      </c>
      <c r="N877" s="16" t="str">
        <f>VLOOKUP(D877,Money_encodings[],2,TRUE)</f>
        <v>Expensive</v>
      </c>
    </row>
    <row r="878">
      <c r="A878" s="5">
        <f t="shared" si="1"/>
        <v>877</v>
      </c>
      <c r="B878" s="6">
        <v>11.0</v>
      </c>
      <c r="C878" s="6" t="s">
        <v>14</v>
      </c>
      <c r="D878" s="6">
        <v>32.82</v>
      </c>
      <c r="E878" s="6" t="s">
        <v>15</v>
      </c>
      <c r="F878" s="6" t="s">
        <v>16</v>
      </c>
      <c r="G878" s="6" t="s">
        <v>25</v>
      </c>
      <c r="H878" s="6" t="s">
        <v>37</v>
      </c>
      <c r="I878" s="6">
        <v>6.0</v>
      </c>
      <c r="J878" s="6">
        <v>7.0</v>
      </c>
      <c r="K878" s="7">
        <v>45486.0</v>
      </c>
      <c r="L878" s="8">
        <v>0.48724640046296297</v>
      </c>
      <c r="M878" s="9">
        <f>VLOOKUP(F878, Time_of_Day_encodings[], 2, FALSE)</f>
        <v>1</v>
      </c>
      <c r="N878" s="10" t="str">
        <f>VLOOKUP(D878,Money_encodings[],2,TRUE)</f>
        <v>Expensive</v>
      </c>
    </row>
    <row r="879">
      <c r="A879" s="11">
        <f t="shared" si="1"/>
        <v>878</v>
      </c>
      <c r="B879" s="12">
        <v>10.0</v>
      </c>
      <c r="C879" s="12" t="s">
        <v>14</v>
      </c>
      <c r="D879" s="12">
        <v>23.02</v>
      </c>
      <c r="E879" s="12" t="s">
        <v>21</v>
      </c>
      <c r="F879" s="12" t="s">
        <v>16</v>
      </c>
      <c r="G879" s="12" t="s">
        <v>26</v>
      </c>
      <c r="H879" s="12" t="s">
        <v>37</v>
      </c>
      <c r="I879" s="12">
        <v>7.0</v>
      </c>
      <c r="J879" s="12">
        <v>7.0</v>
      </c>
      <c r="K879" s="13">
        <v>45487.0</v>
      </c>
      <c r="L879" s="14">
        <v>0.4544479976851852</v>
      </c>
      <c r="M879" s="15">
        <f>VLOOKUP(F879, Time_of_Day_encodings[], 2, FALSE)</f>
        <v>1</v>
      </c>
      <c r="N879" s="16" t="str">
        <f>VLOOKUP(D879,Money_encodings[],2,TRUE)</f>
        <v>Cheap</v>
      </c>
    </row>
    <row r="880">
      <c r="A880" s="5">
        <f t="shared" si="1"/>
        <v>879</v>
      </c>
      <c r="B880" s="6">
        <v>10.0</v>
      </c>
      <c r="C880" s="6" t="s">
        <v>14</v>
      </c>
      <c r="D880" s="6">
        <v>27.92</v>
      </c>
      <c r="E880" s="6" t="s">
        <v>22</v>
      </c>
      <c r="F880" s="6" t="s">
        <v>16</v>
      </c>
      <c r="G880" s="6" t="s">
        <v>26</v>
      </c>
      <c r="H880" s="6" t="s">
        <v>37</v>
      </c>
      <c r="I880" s="6">
        <v>7.0</v>
      </c>
      <c r="J880" s="6">
        <v>7.0</v>
      </c>
      <c r="K880" s="7">
        <v>45487.0</v>
      </c>
      <c r="L880" s="8">
        <v>0.4552144097222222</v>
      </c>
      <c r="M880" s="9">
        <f>VLOOKUP(F880, Time_of_Day_encodings[], 2, FALSE)</f>
        <v>1</v>
      </c>
      <c r="N880" s="10" t="str">
        <f>VLOOKUP(D880,Money_encodings[],2,TRUE)</f>
        <v>Fair</v>
      </c>
    </row>
    <row r="881">
      <c r="A881" s="11">
        <f t="shared" si="1"/>
        <v>880</v>
      </c>
      <c r="B881" s="12">
        <v>10.0</v>
      </c>
      <c r="C881" s="12" t="s">
        <v>14</v>
      </c>
      <c r="D881" s="12">
        <v>32.82</v>
      </c>
      <c r="E881" s="12" t="s">
        <v>32</v>
      </c>
      <c r="F881" s="12" t="s">
        <v>16</v>
      </c>
      <c r="G881" s="12" t="s">
        <v>26</v>
      </c>
      <c r="H881" s="12" t="s">
        <v>37</v>
      </c>
      <c r="I881" s="12">
        <v>7.0</v>
      </c>
      <c r="J881" s="12">
        <v>7.0</v>
      </c>
      <c r="K881" s="13">
        <v>45487.0</v>
      </c>
      <c r="L881" s="14">
        <v>0.4559056828703703</v>
      </c>
      <c r="M881" s="15">
        <f>VLOOKUP(F881, Time_of_Day_encodings[], 2, FALSE)</f>
        <v>1</v>
      </c>
      <c r="N881" s="16" t="str">
        <f>VLOOKUP(D881,Money_encodings[],2,TRUE)</f>
        <v>Expensive</v>
      </c>
    </row>
    <row r="882">
      <c r="A882" s="5">
        <f t="shared" si="1"/>
        <v>881</v>
      </c>
      <c r="B882" s="6">
        <v>10.0</v>
      </c>
      <c r="C882" s="6" t="s">
        <v>14</v>
      </c>
      <c r="D882" s="6">
        <v>32.82</v>
      </c>
      <c r="E882" s="6" t="s">
        <v>15</v>
      </c>
      <c r="F882" s="6" t="s">
        <v>16</v>
      </c>
      <c r="G882" s="6" t="s">
        <v>26</v>
      </c>
      <c r="H882" s="6" t="s">
        <v>37</v>
      </c>
      <c r="I882" s="6">
        <v>7.0</v>
      </c>
      <c r="J882" s="6">
        <v>7.0</v>
      </c>
      <c r="K882" s="7">
        <v>45487.0</v>
      </c>
      <c r="L882" s="8">
        <v>0.45687571759259255</v>
      </c>
      <c r="M882" s="9">
        <f>VLOOKUP(F882, Time_of_Day_encodings[], 2, FALSE)</f>
        <v>1</v>
      </c>
      <c r="N882" s="10" t="str">
        <f>VLOOKUP(D882,Money_encodings[],2,TRUE)</f>
        <v>Expensive</v>
      </c>
    </row>
    <row r="883">
      <c r="A883" s="11">
        <f t="shared" si="1"/>
        <v>882</v>
      </c>
      <c r="B883" s="12">
        <v>11.0</v>
      </c>
      <c r="C883" s="12" t="s">
        <v>14</v>
      </c>
      <c r="D883" s="12">
        <v>23.02</v>
      </c>
      <c r="E883" s="12" t="s">
        <v>21</v>
      </c>
      <c r="F883" s="12" t="s">
        <v>16</v>
      </c>
      <c r="G883" s="12" t="s">
        <v>26</v>
      </c>
      <c r="H883" s="12" t="s">
        <v>37</v>
      </c>
      <c r="I883" s="12">
        <v>7.0</v>
      </c>
      <c r="J883" s="12">
        <v>7.0</v>
      </c>
      <c r="K883" s="13">
        <v>45487.0</v>
      </c>
      <c r="L883" s="14">
        <v>0.45985877314814816</v>
      </c>
      <c r="M883" s="15">
        <f>VLOOKUP(F883, Time_of_Day_encodings[], 2, FALSE)</f>
        <v>1</v>
      </c>
      <c r="N883" s="16" t="str">
        <f>VLOOKUP(D883,Money_encodings[],2,TRUE)</f>
        <v>Cheap</v>
      </c>
    </row>
    <row r="884">
      <c r="A884" s="5">
        <f t="shared" si="1"/>
        <v>883</v>
      </c>
      <c r="B884" s="6">
        <v>22.0</v>
      </c>
      <c r="C884" s="6" t="s">
        <v>14</v>
      </c>
      <c r="D884" s="6">
        <v>32.82</v>
      </c>
      <c r="E884" s="6" t="s">
        <v>15</v>
      </c>
      <c r="F884" s="6" t="s">
        <v>23</v>
      </c>
      <c r="G884" s="6" t="s">
        <v>26</v>
      </c>
      <c r="H884" s="6" t="s">
        <v>37</v>
      </c>
      <c r="I884" s="6">
        <v>7.0</v>
      </c>
      <c r="J884" s="6">
        <v>7.0</v>
      </c>
      <c r="K884" s="7">
        <v>45487.0</v>
      </c>
      <c r="L884" s="8">
        <v>0.9385413888888888</v>
      </c>
      <c r="M884" s="9">
        <f>VLOOKUP(F884, Time_of_Day_encodings[], 2, FALSE)</f>
        <v>3</v>
      </c>
      <c r="N884" s="10" t="str">
        <f>VLOOKUP(D884,Money_encodings[],2,TRUE)</f>
        <v>Expensive</v>
      </c>
    </row>
    <row r="885">
      <c r="A885" s="11">
        <f t="shared" si="1"/>
        <v>884</v>
      </c>
      <c r="B885" s="12">
        <v>7.0</v>
      </c>
      <c r="C885" s="12" t="s">
        <v>14</v>
      </c>
      <c r="D885" s="12">
        <v>32.82</v>
      </c>
      <c r="E885" s="12" t="s">
        <v>32</v>
      </c>
      <c r="F885" s="12" t="s">
        <v>16</v>
      </c>
      <c r="G885" s="12" t="s">
        <v>28</v>
      </c>
      <c r="H885" s="12" t="s">
        <v>37</v>
      </c>
      <c r="I885" s="12">
        <v>1.0</v>
      </c>
      <c r="J885" s="12">
        <v>7.0</v>
      </c>
      <c r="K885" s="13">
        <v>45488.0</v>
      </c>
      <c r="L885" s="14">
        <v>0.31464765046296295</v>
      </c>
      <c r="M885" s="15">
        <f>VLOOKUP(F885, Time_of_Day_encodings[], 2, FALSE)</f>
        <v>1</v>
      </c>
      <c r="N885" s="16" t="str">
        <f>VLOOKUP(D885,Money_encodings[],2,TRUE)</f>
        <v>Expensive</v>
      </c>
    </row>
    <row r="886">
      <c r="A886" s="5">
        <f t="shared" si="1"/>
        <v>885</v>
      </c>
      <c r="B886" s="6">
        <v>12.0</v>
      </c>
      <c r="C886" s="6" t="s">
        <v>14</v>
      </c>
      <c r="D886" s="6">
        <v>27.92</v>
      </c>
      <c r="E886" s="6" t="s">
        <v>22</v>
      </c>
      <c r="F886" s="6" t="s">
        <v>20</v>
      </c>
      <c r="G886" s="6" t="s">
        <v>30</v>
      </c>
      <c r="H886" s="6" t="s">
        <v>37</v>
      </c>
      <c r="I886" s="6">
        <v>2.0</v>
      </c>
      <c r="J886" s="6">
        <v>7.0</v>
      </c>
      <c r="K886" s="7">
        <v>45489.0</v>
      </c>
      <c r="L886" s="8">
        <v>0.5164058680555556</v>
      </c>
      <c r="M886" s="9">
        <f>VLOOKUP(F886, Time_of_Day_encodings[], 2, FALSE)</f>
        <v>2</v>
      </c>
      <c r="N886" s="10" t="str">
        <f>VLOOKUP(D886,Money_encodings[],2,TRUE)</f>
        <v>Fair</v>
      </c>
    </row>
    <row r="887">
      <c r="A887" s="11">
        <f t="shared" si="1"/>
        <v>886</v>
      </c>
      <c r="B887" s="12">
        <v>19.0</v>
      </c>
      <c r="C887" s="12" t="s">
        <v>14</v>
      </c>
      <c r="D887" s="12">
        <v>32.82</v>
      </c>
      <c r="E887" s="12" t="s">
        <v>19</v>
      </c>
      <c r="F887" s="12" t="s">
        <v>23</v>
      </c>
      <c r="G887" s="12" t="s">
        <v>30</v>
      </c>
      <c r="H887" s="12" t="s">
        <v>37</v>
      </c>
      <c r="I887" s="12">
        <v>2.0</v>
      </c>
      <c r="J887" s="12">
        <v>7.0</v>
      </c>
      <c r="K887" s="13">
        <v>45489.0</v>
      </c>
      <c r="L887" s="14">
        <v>0.8121005208333334</v>
      </c>
      <c r="M887" s="15">
        <f>VLOOKUP(F887, Time_of_Day_encodings[], 2, FALSE)</f>
        <v>3</v>
      </c>
      <c r="N887" s="16" t="str">
        <f>VLOOKUP(D887,Money_encodings[],2,TRUE)</f>
        <v>Expensive</v>
      </c>
    </row>
    <row r="888">
      <c r="A888" s="5">
        <f t="shared" si="1"/>
        <v>887</v>
      </c>
      <c r="B888" s="6">
        <v>13.0</v>
      </c>
      <c r="C888" s="6" t="s">
        <v>14</v>
      </c>
      <c r="D888" s="6">
        <v>27.92</v>
      </c>
      <c r="E888" s="6" t="s">
        <v>22</v>
      </c>
      <c r="F888" s="6" t="s">
        <v>20</v>
      </c>
      <c r="G888" s="6" t="s">
        <v>31</v>
      </c>
      <c r="H888" s="6" t="s">
        <v>37</v>
      </c>
      <c r="I888" s="6">
        <v>3.0</v>
      </c>
      <c r="J888" s="6">
        <v>7.0</v>
      </c>
      <c r="K888" s="7">
        <v>45490.0</v>
      </c>
      <c r="L888" s="8">
        <v>0.5451359259259259</v>
      </c>
      <c r="M888" s="9">
        <f>VLOOKUP(F888, Time_of_Day_encodings[], 2, FALSE)</f>
        <v>2</v>
      </c>
      <c r="N888" s="10" t="str">
        <f>VLOOKUP(D888,Money_encodings[],2,TRUE)</f>
        <v>Fair</v>
      </c>
    </row>
    <row r="889">
      <c r="A889" s="11">
        <f t="shared" si="1"/>
        <v>888</v>
      </c>
      <c r="B889" s="12">
        <v>11.0</v>
      </c>
      <c r="C889" s="12" t="s">
        <v>14</v>
      </c>
      <c r="D889" s="12">
        <v>27.92</v>
      </c>
      <c r="E889" s="12" t="s">
        <v>22</v>
      </c>
      <c r="F889" s="12" t="s">
        <v>16</v>
      </c>
      <c r="G889" s="12" t="s">
        <v>33</v>
      </c>
      <c r="H889" s="12" t="s">
        <v>37</v>
      </c>
      <c r="I889" s="12">
        <v>4.0</v>
      </c>
      <c r="J889" s="12">
        <v>7.0</v>
      </c>
      <c r="K889" s="13">
        <v>45491.0</v>
      </c>
      <c r="L889" s="14">
        <v>0.4654327893518518</v>
      </c>
      <c r="M889" s="15">
        <f>VLOOKUP(F889, Time_of_Day_encodings[], 2, FALSE)</f>
        <v>1</v>
      </c>
      <c r="N889" s="16" t="str">
        <f>VLOOKUP(D889,Money_encodings[],2,TRUE)</f>
        <v>Fair</v>
      </c>
    </row>
    <row r="890">
      <c r="A890" s="5">
        <f t="shared" si="1"/>
        <v>889</v>
      </c>
      <c r="B890" s="6">
        <v>11.0</v>
      </c>
      <c r="C890" s="6" t="s">
        <v>14</v>
      </c>
      <c r="D890" s="6">
        <v>18.12</v>
      </c>
      <c r="E890" s="6" t="s">
        <v>29</v>
      </c>
      <c r="F890" s="6" t="s">
        <v>16</v>
      </c>
      <c r="G890" s="6" t="s">
        <v>33</v>
      </c>
      <c r="H890" s="6" t="s">
        <v>37</v>
      </c>
      <c r="I890" s="6">
        <v>4.0</v>
      </c>
      <c r="J890" s="6">
        <v>7.0</v>
      </c>
      <c r="K890" s="7">
        <v>45491.0</v>
      </c>
      <c r="L890" s="8">
        <v>0.4662434490740741</v>
      </c>
      <c r="M890" s="9">
        <f>VLOOKUP(F890, Time_of_Day_encodings[], 2, FALSE)</f>
        <v>1</v>
      </c>
      <c r="N890" s="10" t="str">
        <f>VLOOKUP(D890,Money_encodings[],2,TRUE)</f>
        <v>Very Cheap</v>
      </c>
    </row>
    <row r="891">
      <c r="A891" s="11">
        <f t="shared" si="1"/>
        <v>890</v>
      </c>
      <c r="B891" s="12">
        <v>11.0</v>
      </c>
      <c r="C891" s="12" t="s">
        <v>14</v>
      </c>
      <c r="D891" s="12">
        <v>23.02</v>
      </c>
      <c r="E891" s="12" t="s">
        <v>21</v>
      </c>
      <c r="F891" s="12" t="s">
        <v>16</v>
      </c>
      <c r="G891" s="12" t="s">
        <v>33</v>
      </c>
      <c r="H891" s="12" t="s">
        <v>37</v>
      </c>
      <c r="I891" s="12">
        <v>4.0</v>
      </c>
      <c r="J891" s="12">
        <v>7.0</v>
      </c>
      <c r="K891" s="13">
        <v>45491.0</v>
      </c>
      <c r="L891" s="14">
        <v>0.4812456481481482</v>
      </c>
      <c r="M891" s="15">
        <f>VLOOKUP(F891, Time_of_Day_encodings[], 2, FALSE)</f>
        <v>1</v>
      </c>
      <c r="N891" s="16" t="str">
        <f>VLOOKUP(D891,Money_encodings[],2,TRUE)</f>
        <v>Cheap</v>
      </c>
    </row>
    <row r="892">
      <c r="A892" s="5">
        <f t="shared" si="1"/>
        <v>891</v>
      </c>
      <c r="B892" s="6">
        <v>11.0</v>
      </c>
      <c r="C892" s="6" t="s">
        <v>14</v>
      </c>
      <c r="D892" s="6">
        <v>23.02</v>
      </c>
      <c r="E892" s="6" t="s">
        <v>21</v>
      </c>
      <c r="F892" s="6" t="s">
        <v>16</v>
      </c>
      <c r="G892" s="6" t="s">
        <v>33</v>
      </c>
      <c r="H892" s="6" t="s">
        <v>37</v>
      </c>
      <c r="I892" s="6">
        <v>4.0</v>
      </c>
      <c r="J892" s="6">
        <v>7.0</v>
      </c>
      <c r="K892" s="7">
        <v>45491.0</v>
      </c>
      <c r="L892" s="8">
        <v>0.48250505787037035</v>
      </c>
      <c r="M892" s="9">
        <f>VLOOKUP(F892, Time_of_Day_encodings[], 2, FALSE)</f>
        <v>1</v>
      </c>
      <c r="N892" s="10" t="str">
        <f>VLOOKUP(D892,Money_encodings[],2,TRUE)</f>
        <v>Cheap</v>
      </c>
    </row>
    <row r="893">
      <c r="A893" s="11">
        <f t="shared" si="1"/>
        <v>892</v>
      </c>
      <c r="B893" s="12">
        <v>11.0</v>
      </c>
      <c r="C893" s="12" t="s">
        <v>14</v>
      </c>
      <c r="D893" s="12">
        <v>23.02</v>
      </c>
      <c r="E893" s="12" t="s">
        <v>27</v>
      </c>
      <c r="F893" s="12" t="s">
        <v>16</v>
      </c>
      <c r="G893" s="12" t="s">
        <v>33</v>
      </c>
      <c r="H893" s="12" t="s">
        <v>37</v>
      </c>
      <c r="I893" s="12">
        <v>4.0</v>
      </c>
      <c r="J893" s="12">
        <v>7.0</v>
      </c>
      <c r="K893" s="13">
        <v>45491.0</v>
      </c>
      <c r="L893" s="14">
        <v>0.48323501157407406</v>
      </c>
      <c r="M893" s="15">
        <f>VLOOKUP(F893, Time_of_Day_encodings[], 2, FALSE)</f>
        <v>1</v>
      </c>
      <c r="N893" s="16" t="str">
        <f>VLOOKUP(D893,Money_encodings[],2,TRUE)</f>
        <v>Cheap</v>
      </c>
    </row>
    <row r="894">
      <c r="A894" s="5">
        <f t="shared" si="1"/>
        <v>893</v>
      </c>
      <c r="B894" s="6">
        <v>13.0</v>
      </c>
      <c r="C894" s="6" t="s">
        <v>14</v>
      </c>
      <c r="D894" s="6">
        <v>32.82</v>
      </c>
      <c r="E894" s="6" t="s">
        <v>15</v>
      </c>
      <c r="F894" s="6" t="s">
        <v>20</v>
      </c>
      <c r="G894" s="6" t="s">
        <v>33</v>
      </c>
      <c r="H894" s="6" t="s">
        <v>37</v>
      </c>
      <c r="I894" s="6">
        <v>4.0</v>
      </c>
      <c r="J894" s="6">
        <v>7.0</v>
      </c>
      <c r="K894" s="7">
        <v>45491.0</v>
      </c>
      <c r="L894" s="8">
        <v>0.5580302314814815</v>
      </c>
      <c r="M894" s="9">
        <f>VLOOKUP(F894, Time_of_Day_encodings[], 2, FALSE)</f>
        <v>2</v>
      </c>
      <c r="N894" s="10" t="str">
        <f>VLOOKUP(D894,Money_encodings[],2,TRUE)</f>
        <v>Expensive</v>
      </c>
    </row>
    <row r="895">
      <c r="A895" s="11">
        <f t="shared" si="1"/>
        <v>894</v>
      </c>
      <c r="B895" s="12">
        <v>18.0</v>
      </c>
      <c r="C895" s="12" t="s">
        <v>14</v>
      </c>
      <c r="D895" s="12">
        <v>32.82</v>
      </c>
      <c r="E895" s="12" t="s">
        <v>32</v>
      </c>
      <c r="F895" s="12" t="s">
        <v>23</v>
      </c>
      <c r="G895" s="12" t="s">
        <v>33</v>
      </c>
      <c r="H895" s="12" t="s">
        <v>37</v>
      </c>
      <c r="I895" s="12">
        <v>4.0</v>
      </c>
      <c r="J895" s="12">
        <v>7.0</v>
      </c>
      <c r="K895" s="13">
        <v>45491.0</v>
      </c>
      <c r="L895" s="14">
        <v>0.7627705787037037</v>
      </c>
      <c r="M895" s="15">
        <f>VLOOKUP(F895, Time_of_Day_encodings[], 2, FALSE)</f>
        <v>3</v>
      </c>
      <c r="N895" s="16" t="str">
        <f>VLOOKUP(D895,Money_encodings[],2,TRUE)</f>
        <v>Expensive</v>
      </c>
    </row>
    <row r="896">
      <c r="A896" s="5">
        <f t="shared" si="1"/>
        <v>895</v>
      </c>
      <c r="B896" s="6">
        <v>19.0</v>
      </c>
      <c r="C896" s="6" t="s">
        <v>14</v>
      </c>
      <c r="D896" s="6">
        <v>32.82</v>
      </c>
      <c r="E896" s="6" t="s">
        <v>15</v>
      </c>
      <c r="F896" s="6" t="s">
        <v>23</v>
      </c>
      <c r="G896" s="6" t="s">
        <v>33</v>
      </c>
      <c r="H896" s="6" t="s">
        <v>37</v>
      </c>
      <c r="I896" s="6">
        <v>4.0</v>
      </c>
      <c r="J896" s="6">
        <v>7.0</v>
      </c>
      <c r="K896" s="7">
        <v>45491.0</v>
      </c>
      <c r="L896" s="8">
        <v>0.8130852083333334</v>
      </c>
      <c r="M896" s="9">
        <f>VLOOKUP(F896, Time_of_Day_encodings[], 2, FALSE)</f>
        <v>3</v>
      </c>
      <c r="N896" s="10" t="str">
        <f>VLOOKUP(D896,Money_encodings[],2,TRUE)</f>
        <v>Expensive</v>
      </c>
    </row>
    <row r="897">
      <c r="A897" s="11">
        <f t="shared" si="1"/>
        <v>896</v>
      </c>
      <c r="B897" s="12">
        <v>21.0</v>
      </c>
      <c r="C897" s="12" t="s">
        <v>14</v>
      </c>
      <c r="D897" s="12">
        <v>32.82</v>
      </c>
      <c r="E897" s="12" t="s">
        <v>19</v>
      </c>
      <c r="F897" s="12" t="s">
        <v>23</v>
      </c>
      <c r="G897" s="12" t="s">
        <v>33</v>
      </c>
      <c r="H897" s="12" t="s">
        <v>37</v>
      </c>
      <c r="I897" s="12">
        <v>4.0</v>
      </c>
      <c r="J897" s="12">
        <v>7.0</v>
      </c>
      <c r="K897" s="13">
        <v>45491.0</v>
      </c>
      <c r="L897" s="14">
        <v>0.8886784027777778</v>
      </c>
      <c r="M897" s="15">
        <f>VLOOKUP(F897, Time_of_Day_encodings[], 2, FALSE)</f>
        <v>3</v>
      </c>
      <c r="N897" s="16" t="str">
        <f>VLOOKUP(D897,Money_encodings[],2,TRUE)</f>
        <v>Expensive</v>
      </c>
    </row>
    <row r="898">
      <c r="A898" s="5">
        <f t="shared" si="1"/>
        <v>897</v>
      </c>
      <c r="B898" s="6">
        <v>21.0</v>
      </c>
      <c r="C898" s="6" t="s">
        <v>14</v>
      </c>
      <c r="D898" s="6">
        <v>32.82</v>
      </c>
      <c r="E898" s="6" t="s">
        <v>15</v>
      </c>
      <c r="F898" s="6" t="s">
        <v>23</v>
      </c>
      <c r="G898" s="6" t="s">
        <v>33</v>
      </c>
      <c r="H898" s="6" t="s">
        <v>37</v>
      </c>
      <c r="I898" s="6">
        <v>4.0</v>
      </c>
      <c r="J898" s="6">
        <v>7.0</v>
      </c>
      <c r="K898" s="7">
        <v>45491.0</v>
      </c>
      <c r="L898" s="8">
        <v>0.890276099537037</v>
      </c>
      <c r="M898" s="9">
        <f>VLOOKUP(F898, Time_of_Day_encodings[], 2, FALSE)</f>
        <v>3</v>
      </c>
      <c r="N898" s="10" t="str">
        <f>VLOOKUP(D898,Money_encodings[],2,TRUE)</f>
        <v>Expensive</v>
      </c>
    </row>
    <row r="899">
      <c r="A899" s="11">
        <f t="shared" si="1"/>
        <v>898</v>
      </c>
      <c r="B899" s="12">
        <v>21.0</v>
      </c>
      <c r="C899" s="12" t="s">
        <v>14</v>
      </c>
      <c r="D899" s="12">
        <v>32.82</v>
      </c>
      <c r="E899" s="12" t="s">
        <v>15</v>
      </c>
      <c r="F899" s="12" t="s">
        <v>23</v>
      </c>
      <c r="G899" s="12" t="s">
        <v>33</v>
      </c>
      <c r="H899" s="12" t="s">
        <v>37</v>
      </c>
      <c r="I899" s="12">
        <v>4.0</v>
      </c>
      <c r="J899" s="12">
        <v>7.0</v>
      </c>
      <c r="K899" s="13">
        <v>45491.0</v>
      </c>
      <c r="L899" s="14">
        <v>0.9071605787037037</v>
      </c>
      <c r="M899" s="15">
        <f>VLOOKUP(F899, Time_of_Day_encodings[], 2, FALSE)</f>
        <v>3</v>
      </c>
      <c r="N899" s="16" t="str">
        <f>VLOOKUP(D899,Money_encodings[],2,TRUE)</f>
        <v>Expensive</v>
      </c>
    </row>
    <row r="900">
      <c r="A900" s="5">
        <f t="shared" si="1"/>
        <v>899</v>
      </c>
      <c r="B900" s="6">
        <v>11.0</v>
      </c>
      <c r="C900" s="6" t="s">
        <v>14</v>
      </c>
      <c r="D900" s="6">
        <v>23.02</v>
      </c>
      <c r="E900" s="6" t="s">
        <v>21</v>
      </c>
      <c r="F900" s="6" t="s">
        <v>16</v>
      </c>
      <c r="G900" s="6" t="s">
        <v>17</v>
      </c>
      <c r="H900" s="6" t="s">
        <v>37</v>
      </c>
      <c r="I900" s="6">
        <v>5.0</v>
      </c>
      <c r="J900" s="6">
        <v>7.0</v>
      </c>
      <c r="K900" s="7">
        <v>45492.0</v>
      </c>
      <c r="L900" s="8">
        <v>0.4604437615740741</v>
      </c>
      <c r="M900" s="9">
        <f>VLOOKUP(F900, Time_of_Day_encodings[], 2, FALSE)</f>
        <v>1</v>
      </c>
      <c r="N900" s="10" t="str">
        <f>VLOOKUP(D900,Money_encodings[],2,TRUE)</f>
        <v>Cheap</v>
      </c>
    </row>
    <row r="901">
      <c r="A901" s="11">
        <f t="shared" si="1"/>
        <v>900</v>
      </c>
      <c r="B901" s="12">
        <v>11.0</v>
      </c>
      <c r="C901" s="12" t="s">
        <v>14</v>
      </c>
      <c r="D901" s="12">
        <v>27.92</v>
      </c>
      <c r="E901" s="12" t="s">
        <v>22</v>
      </c>
      <c r="F901" s="12" t="s">
        <v>16</v>
      </c>
      <c r="G901" s="12" t="s">
        <v>17</v>
      </c>
      <c r="H901" s="12" t="s">
        <v>37</v>
      </c>
      <c r="I901" s="12">
        <v>5.0</v>
      </c>
      <c r="J901" s="12">
        <v>7.0</v>
      </c>
      <c r="K901" s="13">
        <v>45492.0</v>
      </c>
      <c r="L901" s="14">
        <v>0.4696818171296296</v>
      </c>
      <c r="M901" s="15">
        <f>VLOOKUP(F901, Time_of_Day_encodings[], 2, FALSE)</f>
        <v>1</v>
      </c>
      <c r="N901" s="16" t="str">
        <f>VLOOKUP(D901,Money_encodings[],2,TRUE)</f>
        <v>Fair</v>
      </c>
    </row>
    <row r="902">
      <c r="A902" s="5">
        <f t="shared" si="1"/>
        <v>901</v>
      </c>
      <c r="B902" s="6">
        <v>12.0</v>
      </c>
      <c r="C902" s="6" t="s">
        <v>14</v>
      </c>
      <c r="D902" s="6">
        <v>32.82</v>
      </c>
      <c r="E902" s="6" t="s">
        <v>15</v>
      </c>
      <c r="F902" s="6" t="s">
        <v>20</v>
      </c>
      <c r="G902" s="6" t="s">
        <v>17</v>
      </c>
      <c r="H902" s="6" t="s">
        <v>37</v>
      </c>
      <c r="I902" s="6">
        <v>5.0</v>
      </c>
      <c r="J902" s="6">
        <v>7.0</v>
      </c>
      <c r="K902" s="7">
        <v>45492.0</v>
      </c>
      <c r="L902" s="8">
        <v>0.5407125115740741</v>
      </c>
      <c r="M902" s="9">
        <f>VLOOKUP(F902, Time_of_Day_encodings[], 2, FALSE)</f>
        <v>2</v>
      </c>
      <c r="N902" s="10" t="str">
        <f>VLOOKUP(D902,Money_encodings[],2,TRUE)</f>
        <v>Expensive</v>
      </c>
    </row>
    <row r="903">
      <c r="A903" s="11">
        <f t="shared" si="1"/>
        <v>902</v>
      </c>
      <c r="B903" s="12">
        <v>12.0</v>
      </c>
      <c r="C903" s="12" t="s">
        <v>14</v>
      </c>
      <c r="D903" s="12">
        <v>27.92</v>
      </c>
      <c r="E903" s="12" t="s">
        <v>22</v>
      </c>
      <c r="F903" s="12" t="s">
        <v>20</v>
      </c>
      <c r="G903" s="12" t="s">
        <v>17</v>
      </c>
      <c r="H903" s="12" t="s">
        <v>37</v>
      </c>
      <c r="I903" s="12">
        <v>5.0</v>
      </c>
      <c r="J903" s="12">
        <v>7.0</v>
      </c>
      <c r="K903" s="13">
        <v>45492.0</v>
      </c>
      <c r="L903" s="14">
        <v>0.5416132291666667</v>
      </c>
      <c r="M903" s="15">
        <f>VLOOKUP(F903, Time_of_Day_encodings[], 2, FALSE)</f>
        <v>2</v>
      </c>
      <c r="N903" s="16" t="str">
        <f>VLOOKUP(D903,Money_encodings[],2,TRUE)</f>
        <v>Fair</v>
      </c>
    </row>
    <row r="904">
      <c r="A904" s="5">
        <f t="shared" si="1"/>
        <v>903</v>
      </c>
      <c r="B904" s="6">
        <v>14.0</v>
      </c>
      <c r="C904" s="6" t="s">
        <v>14</v>
      </c>
      <c r="D904" s="6">
        <v>32.82</v>
      </c>
      <c r="E904" s="6" t="s">
        <v>15</v>
      </c>
      <c r="F904" s="6" t="s">
        <v>20</v>
      </c>
      <c r="G904" s="6" t="s">
        <v>17</v>
      </c>
      <c r="H904" s="6" t="s">
        <v>37</v>
      </c>
      <c r="I904" s="6">
        <v>5.0</v>
      </c>
      <c r="J904" s="6">
        <v>7.0</v>
      </c>
      <c r="K904" s="7">
        <v>45492.0</v>
      </c>
      <c r="L904" s="8">
        <v>0.5898231018518518</v>
      </c>
      <c r="M904" s="9">
        <f>VLOOKUP(F904, Time_of_Day_encodings[], 2, FALSE)</f>
        <v>2</v>
      </c>
      <c r="N904" s="10" t="str">
        <f>VLOOKUP(D904,Money_encodings[],2,TRUE)</f>
        <v>Expensive</v>
      </c>
    </row>
    <row r="905">
      <c r="A905" s="11">
        <f t="shared" si="1"/>
        <v>904</v>
      </c>
      <c r="B905" s="12">
        <v>14.0</v>
      </c>
      <c r="C905" s="12" t="s">
        <v>14</v>
      </c>
      <c r="D905" s="12">
        <v>32.82</v>
      </c>
      <c r="E905" s="12" t="s">
        <v>24</v>
      </c>
      <c r="F905" s="12" t="s">
        <v>20</v>
      </c>
      <c r="G905" s="12" t="s">
        <v>17</v>
      </c>
      <c r="H905" s="12" t="s">
        <v>37</v>
      </c>
      <c r="I905" s="12">
        <v>5.0</v>
      </c>
      <c r="J905" s="12">
        <v>7.0</v>
      </c>
      <c r="K905" s="13">
        <v>45492.0</v>
      </c>
      <c r="L905" s="14">
        <v>0.5912280671296297</v>
      </c>
      <c r="M905" s="15">
        <f>VLOOKUP(F905, Time_of_Day_encodings[], 2, FALSE)</f>
        <v>2</v>
      </c>
      <c r="N905" s="16" t="str">
        <f>VLOOKUP(D905,Money_encodings[],2,TRUE)</f>
        <v>Expensive</v>
      </c>
    </row>
    <row r="906">
      <c r="A906" s="5">
        <f t="shared" si="1"/>
        <v>905</v>
      </c>
      <c r="B906" s="6">
        <v>16.0</v>
      </c>
      <c r="C906" s="6" t="s">
        <v>14</v>
      </c>
      <c r="D906" s="6">
        <v>32.82</v>
      </c>
      <c r="E906" s="6" t="s">
        <v>15</v>
      </c>
      <c r="F906" s="6" t="s">
        <v>20</v>
      </c>
      <c r="G906" s="6" t="s">
        <v>17</v>
      </c>
      <c r="H906" s="6" t="s">
        <v>37</v>
      </c>
      <c r="I906" s="6">
        <v>5.0</v>
      </c>
      <c r="J906" s="6">
        <v>7.0</v>
      </c>
      <c r="K906" s="7">
        <v>45492.0</v>
      </c>
      <c r="L906" s="8">
        <v>0.6918897222222222</v>
      </c>
      <c r="M906" s="9">
        <f>VLOOKUP(F906, Time_of_Day_encodings[], 2, FALSE)</f>
        <v>2</v>
      </c>
      <c r="N906" s="10" t="str">
        <f>VLOOKUP(D906,Money_encodings[],2,TRUE)</f>
        <v>Expensive</v>
      </c>
    </row>
    <row r="907">
      <c r="A907" s="11">
        <f t="shared" si="1"/>
        <v>906</v>
      </c>
      <c r="B907" s="12">
        <v>16.0</v>
      </c>
      <c r="C907" s="12" t="s">
        <v>14</v>
      </c>
      <c r="D907" s="12">
        <v>32.82</v>
      </c>
      <c r="E907" s="12" t="s">
        <v>15</v>
      </c>
      <c r="F907" s="12" t="s">
        <v>20</v>
      </c>
      <c r="G907" s="12" t="s">
        <v>17</v>
      </c>
      <c r="H907" s="12" t="s">
        <v>37</v>
      </c>
      <c r="I907" s="12">
        <v>5.0</v>
      </c>
      <c r="J907" s="12">
        <v>7.0</v>
      </c>
      <c r="K907" s="13">
        <v>45492.0</v>
      </c>
      <c r="L907" s="14">
        <v>0.6927755555555555</v>
      </c>
      <c r="M907" s="15">
        <f>VLOOKUP(F907, Time_of_Day_encodings[], 2, FALSE)</f>
        <v>2</v>
      </c>
      <c r="N907" s="16" t="str">
        <f>VLOOKUP(D907,Money_encodings[],2,TRUE)</f>
        <v>Expensive</v>
      </c>
    </row>
    <row r="908">
      <c r="A908" s="5">
        <f t="shared" si="1"/>
        <v>907</v>
      </c>
      <c r="B908" s="6">
        <v>8.0</v>
      </c>
      <c r="C908" s="6" t="s">
        <v>14</v>
      </c>
      <c r="D908" s="6">
        <v>23.02</v>
      </c>
      <c r="E908" s="6" t="s">
        <v>21</v>
      </c>
      <c r="F908" s="6" t="s">
        <v>16</v>
      </c>
      <c r="G908" s="6" t="s">
        <v>25</v>
      </c>
      <c r="H908" s="6" t="s">
        <v>37</v>
      </c>
      <c r="I908" s="6">
        <v>6.0</v>
      </c>
      <c r="J908" s="6">
        <v>7.0</v>
      </c>
      <c r="K908" s="7">
        <v>45493.0</v>
      </c>
      <c r="L908" s="8">
        <v>0.3373202430555556</v>
      </c>
      <c r="M908" s="9">
        <f>VLOOKUP(F908, Time_of_Day_encodings[], 2, FALSE)</f>
        <v>1</v>
      </c>
      <c r="N908" s="10" t="str">
        <f>VLOOKUP(D908,Money_encodings[],2,TRUE)</f>
        <v>Cheap</v>
      </c>
    </row>
    <row r="909">
      <c r="A909" s="11">
        <f t="shared" si="1"/>
        <v>908</v>
      </c>
      <c r="B909" s="12">
        <v>8.0</v>
      </c>
      <c r="C909" s="12" t="s">
        <v>14</v>
      </c>
      <c r="D909" s="12">
        <v>32.82</v>
      </c>
      <c r="E909" s="12" t="s">
        <v>15</v>
      </c>
      <c r="F909" s="12" t="s">
        <v>16</v>
      </c>
      <c r="G909" s="12" t="s">
        <v>25</v>
      </c>
      <c r="H909" s="12" t="s">
        <v>37</v>
      </c>
      <c r="I909" s="12">
        <v>6.0</v>
      </c>
      <c r="J909" s="12">
        <v>7.0</v>
      </c>
      <c r="K909" s="13">
        <v>45493.0</v>
      </c>
      <c r="L909" s="14">
        <v>0.3380634837962963</v>
      </c>
      <c r="M909" s="15">
        <f>VLOOKUP(F909, Time_of_Day_encodings[], 2, FALSE)</f>
        <v>1</v>
      </c>
      <c r="N909" s="16" t="str">
        <f>VLOOKUP(D909,Money_encodings[],2,TRUE)</f>
        <v>Expensive</v>
      </c>
    </row>
    <row r="910">
      <c r="A910" s="5">
        <f t="shared" si="1"/>
        <v>909</v>
      </c>
      <c r="B910" s="6">
        <v>8.0</v>
      </c>
      <c r="C910" s="6" t="s">
        <v>14</v>
      </c>
      <c r="D910" s="6">
        <v>23.02</v>
      </c>
      <c r="E910" s="6" t="s">
        <v>21</v>
      </c>
      <c r="F910" s="6" t="s">
        <v>16</v>
      </c>
      <c r="G910" s="6" t="s">
        <v>25</v>
      </c>
      <c r="H910" s="6" t="s">
        <v>37</v>
      </c>
      <c r="I910" s="6">
        <v>6.0</v>
      </c>
      <c r="J910" s="6">
        <v>7.0</v>
      </c>
      <c r="K910" s="7">
        <v>45493.0</v>
      </c>
      <c r="L910" s="8">
        <v>0.3387897337962963</v>
      </c>
      <c r="M910" s="9">
        <f>VLOOKUP(F910, Time_of_Day_encodings[], 2, FALSE)</f>
        <v>1</v>
      </c>
      <c r="N910" s="10" t="str">
        <f>VLOOKUP(D910,Money_encodings[],2,TRUE)</f>
        <v>Cheap</v>
      </c>
    </row>
    <row r="911">
      <c r="A911" s="11">
        <f t="shared" si="1"/>
        <v>910</v>
      </c>
      <c r="B911" s="12">
        <v>9.0</v>
      </c>
      <c r="C911" s="12" t="s">
        <v>14</v>
      </c>
      <c r="D911" s="12">
        <v>32.82</v>
      </c>
      <c r="E911" s="12" t="s">
        <v>15</v>
      </c>
      <c r="F911" s="12" t="s">
        <v>16</v>
      </c>
      <c r="G911" s="12" t="s">
        <v>25</v>
      </c>
      <c r="H911" s="12" t="s">
        <v>37</v>
      </c>
      <c r="I911" s="12">
        <v>6.0</v>
      </c>
      <c r="J911" s="12">
        <v>7.0</v>
      </c>
      <c r="K911" s="13">
        <v>45493.0</v>
      </c>
      <c r="L911" s="14">
        <v>0.3756204282407407</v>
      </c>
      <c r="M911" s="15">
        <f>VLOOKUP(F911, Time_of_Day_encodings[], 2, FALSE)</f>
        <v>1</v>
      </c>
      <c r="N911" s="16" t="str">
        <f>VLOOKUP(D911,Money_encodings[],2,TRUE)</f>
        <v>Expensive</v>
      </c>
    </row>
    <row r="912">
      <c r="A912" s="5">
        <f t="shared" si="1"/>
        <v>911</v>
      </c>
      <c r="B912" s="6">
        <v>9.0</v>
      </c>
      <c r="C912" s="6" t="s">
        <v>14</v>
      </c>
      <c r="D912" s="6">
        <v>32.82</v>
      </c>
      <c r="E912" s="6" t="s">
        <v>15</v>
      </c>
      <c r="F912" s="6" t="s">
        <v>16</v>
      </c>
      <c r="G912" s="6" t="s">
        <v>25</v>
      </c>
      <c r="H912" s="6" t="s">
        <v>37</v>
      </c>
      <c r="I912" s="6">
        <v>6.0</v>
      </c>
      <c r="J912" s="6">
        <v>7.0</v>
      </c>
      <c r="K912" s="7">
        <v>45493.0</v>
      </c>
      <c r="L912" s="8">
        <v>0.3767112037037037</v>
      </c>
      <c r="M912" s="9">
        <f>VLOOKUP(F912, Time_of_Day_encodings[], 2, FALSE)</f>
        <v>1</v>
      </c>
      <c r="N912" s="10" t="str">
        <f>VLOOKUP(D912,Money_encodings[],2,TRUE)</f>
        <v>Expensive</v>
      </c>
    </row>
    <row r="913">
      <c r="A913" s="11">
        <f t="shared" si="1"/>
        <v>912</v>
      </c>
      <c r="B913" s="12">
        <v>10.0</v>
      </c>
      <c r="C913" s="12" t="s">
        <v>14</v>
      </c>
      <c r="D913" s="12">
        <v>23.02</v>
      </c>
      <c r="E913" s="12" t="s">
        <v>21</v>
      </c>
      <c r="F913" s="12" t="s">
        <v>16</v>
      </c>
      <c r="G913" s="12" t="s">
        <v>25</v>
      </c>
      <c r="H913" s="12" t="s">
        <v>37</v>
      </c>
      <c r="I913" s="12">
        <v>6.0</v>
      </c>
      <c r="J913" s="12">
        <v>7.0</v>
      </c>
      <c r="K913" s="13">
        <v>45493.0</v>
      </c>
      <c r="L913" s="14">
        <v>0.44399356481481483</v>
      </c>
      <c r="M913" s="15">
        <f>VLOOKUP(F913, Time_of_Day_encodings[], 2, FALSE)</f>
        <v>1</v>
      </c>
      <c r="N913" s="16" t="str">
        <f>VLOOKUP(D913,Money_encodings[],2,TRUE)</f>
        <v>Cheap</v>
      </c>
    </row>
    <row r="914">
      <c r="A914" s="5">
        <f t="shared" si="1"/>
        <v>913</v>
      </c>
      <c r="B914" s="6">
        <v>15.0</v>
      </c>
      <c r="C914" s="6" t="s">
        <v>14</v>
      </c>
      <c r="D914" s="6">
        <v>32.82</v>
      </c>
      <c r="E914" s="6" t="s">
        <v>15</v>
      </c>
      <c r="F914" s="6" t="s">
        <v>20</v>
      </c>
      <c r="G914" s="6" t="s">
        <v>25</v>
      </c>
      <c r="H914" s="6" t="s">
        <v>37</v>
      </c>
      <c r="I914" s="6">
        <v>6.0</v>
      </c>
      <c r="J914" s="6">
        <v>7.0</v>
      </c>
      <c r="K914" s="7">
        <v>45493.0</v>
      </c>
      <c r="L914" s="8">
        <v>0.6355233912037037</v>
      </c>
      <c r="M914" s="9">
        <f>VLOOKUP(F914, Time_of_Day_encodings[], 2, FALSE)</f>
        <v>2</v>
      </c>
      <c r="N914" s="10" t="str">
        <f>VLOOKUP(D914,Money_encodings[],2,TRUE)</f>
        <v>Expensive</v>
      </c>
    </row>
    <row r="915">
      <c r="A915" s="11">
        <f t="shared" si="1"/>
        <v>914</v>
      </c>
      <c r="B915" s="12">
        <v>10.0</v>
      </c>
      <c r="C915" s="12" t="s">
        <v>14</v>
      </c>
      <c r="D915" s="12">
        <v>32.82</v>
      </c>
      <c r="E915" s="12" t="s">
        <v>24</v>
      </c>
      <c r="F915" s="12" t="s">
        <v>16</v>
      </c>
      <c r="G915" s="12" t="s">
        <v>26</v>
      </c>
      <c r="H915" s="12" t="s">
        <v>37</v>
      </c>
      <c r="I915" s="12">
        <v>7.0</v>
      </c>
      <c r="J915" s="12">
        <v>7.0</v>
      </c>
      <c r="K915" s="13">
        <v>45494.0</v>
      </c>
      <c r="L915" s="14">
        <v>0.43814604166666665</v>
      </c>
      <c r="M915" s="15">
        <f>VLOOKUP(F915, Time_of_Day_encodings[], 2, FALSE)</f>
        <v>1</v>
      </c>
      <c r="N915" s="16" t="str">
        <f>VLOOKUP(D915,Money_encodings[],2,TRUE)</f>
        <v>Expensive</v>
      </c>
    </row>
    <row r="916">
      <c r="A916" s="5">
        <f t="shared" si="1"/>
        <v>915</v>
      </c>
      <c r="B916" s="6">
        <v>11.0</v>
      </c>
      <c r="C916" s="6" t="s">
        <v>14</v>
      </c>
      <c r="D916" s="6">
        <v>32.82</v>
      </c>
      <c r="E916" s="6" t="s">
        <v>32</v>
      </c>
      <c r="F916" s="6" t="s">
        <v>16</v>
      </c>
      <c r="G916" s="6" t="s">
        <v>26</v>
      </c>
      <c r="H916" s="6" t="s">
        <v>37</v>
      </c>
      <c r="I916" s="6">
        <v>7.0</v>
      </c>
      <c r="J916" s="6">
        <v>7.0</v>
      </c>
      <c r="K916" s="7">
        <v>45494.0</v>
      </c>
      <c r="L916" s="8">
        <v>0.4857497222222222</v>
      </c>
      <c r="M916" s="9">
        <f>VLOOKUP(F916, Time_of_Day_encodings[], 2, FALSE)</f>
        <v>1</v>
      </c>
      <c r="N916" s="10" t="str">
        <f>VLOOKUP(D916,Money_encodings[],2,TRUE)</f>
        <v>Expensive</v>
      </c>
    </row>
    <row r="917">
      <c r="A917" s="11">
        <f t="shared" si="1"/>
        <v>916</v>
      </c>
      <c r="B917" s="12">
        <v>13.0</v>
      </c>
      <c r="C917" s="12" t="s">
        <v>14</v>
      </c>
      <c r="D917" s="12">
        <v>23.02</v>
      </c>
      <c r="E917" s="12" t="s">
        <v>27</v>
      </c>
      <c r="F917" s="12" t="s">
        <v>20</v>
      </c>
      <c r="G917" s="12" t="s">
        <v>26</v>
      </c>
      <c r="H917" s="12" t="s">
        <v>37</v>
      </c>
      <c r="I917" s="12">
        <v>7.0</v>
      </c>
      <c r="J917" s="12">
        <v>7.0</v>
      </c>
      <c r="K917" s="13">
        <v>45494.0</v>
      </c>
      <c r="L917" s="14">
        <v>0.565634826388889</v>
      </c>
      <c r="M917" s="15">
        <f>VLOOKUP(F917, Time_of_Day_encodings[], 2, FALSE)</f>
        <v>2</v>
      </c>
      <c r="N917" s="16" t="str">
        <f>VLOOKUP(D917,Money_encodings[],2,TRUE)</f>
        <v>Cheap</v>
      </c>
    </row>
    <row r="918">
      <c r="A918" s="5">
        <f t="shared" si="1"/>
        <v>917</v>
      </c>
      <c r="B918" s="6">
        <v>13.0</v>
      </c>
      <c r="C918" s="6" t="s">
        <v>14</v>
      </c>
      <c r="D918" s="6">
        <v>32.82</v>
      </c>
      <c r="E918" s="6" t="s">
        <v>15</v>
      </c>
      <c r="F918" s="6" t="s">
        <v>20</v>
      </c>
      <c r="G918" s="6" t="s">
        <v>26</v>
      </c>
      <c r="H918" s="6" t="s">
        <v>37</v>
      </c>
      <c r="I918" s="6">
        <v>7.0</v>
      </c>
      <c r="J918" s="6">
        <v>7.0</v>
      </c>
      <c r="K918" s="7">
        <v>45494.0</v>
      </c>
      <c r="L918" s="8">
        <v>0.5711972685185186</v>
      </c>
      <c r="M918" s="9">
        <f>VLOOKUP(F918, Time_of_Day_encodings[], 2, FALSE)</f>
        <v>2</v>
      </c>
      <c r="N918" s="10" t="str">
        <f>VLOOKUP(D918,Money_encodings[],2,TRUE)</f>
        <v>Expensive</v>
      </c>
    </row>
    <row r="919">
      <c r="A919" s="11">
        <f t="shared" si="1"/>
        <v>918</v>
      </c>
      <c r="B919" s="12">
        <v>8.0</v>
      </c>
      <c r="C919" s="12" t="s">
        <v>14</v>
      </c>
      <c r="D919" s="12">
        <v>23.02</v>
      </c>
      <c r="E919" s="12" t="s">
        <v>21</v>
      </c>
      <c r="F919" s="12" t="s">
        <v>16</v>
      </c>
      <c r="G919" s="12" t="s">
        <v>28</v>
      </c>
      <c r="H919" s="12" t="s">
        <v>37</v>
      </c>
      <c r="I919" s="12">
        <v>1.0</v>
      </c>
      <c r="J919" s="12">
        <v>7.0</v>
      </c>
      <c r="K919" s="13">
        <v>45495.0</v>
      </c>
      <c r="L919" s="14">
        <v>0.34262901620370373</v>
      </c>
      <c r="M919" s="15">
        <f>VLOOKUP(F919, Time_of_Day_encodings[], 2, FALSE)</f>
        <v>1</v>
      </c>
      <c r="N919" s="16" t="str">
        <f>VLOOKUP(D919,Money_encodings[],2,TRUE)</f>
        <v>Cheap</v>
      </c>
    </row>
    <row r="920">
      <c r="A920" s="5">
        <f t="shared" si="1"/>
        <v>919</v>
      </c>
      <c r="B920" s="6">
        <v>8.0</v>
      </c>
      <c r="C920" s="6" t="s">
        <v>14</v>
      </c>
      <c r="D920" s="6">
        <v>23.02</v>
      </c>
      <c r="E920" s="6" t="s">
        <v>21</v>
      </c>
      <c r="F920" s="6" t="s">
        <v>16</v>
      </c>
      <c r="G920" s="6" t="s">
        <v>28</v>
      </c>
      <c r="H920" s="6" t="s">
        <v>37</v>
      </c>
      <c r="I920" s="6">
        <v>1.0</v>
      </c>
      <c r="J920" s="6">
        <v>7.0</v>
      </c>
      <c r="K920" s="7">
        <v>45495.0</v>
      </c>
      <c r="L920" s="8">
        <v>0.3616846527777778</v>
      </c>
      <c r="M920" s="9">
        <f>VLOOKUP(F920, Time_of_Day_encodings[], 2, FALSE)</f>
        <v>1</v>
      </c>
      <c r="N920" s="10" t="str">
        <f>VLOOKUP(D920,Money_encodings[],2,TRUE)</f>
        <v>Cheap</v>
      </c>
    </row>
    <row r="921">
      <c r="A921" s="11">
        <f t="shared" si="1"/>
        <v>920</v>
      </c>
      <c r="B921" s="12">
        <v>10.0</v>
      </c>
      <c r="C921" s="12" t="s">
        <v>14</v>
      </c>
      <c r="D921" s="12">
        <v>27.92</v>
      </c>
      <c r="E921" s="12" t="s">
        <v>22</v>
      </c>
      <c r="F921" s="12" t="s">
        <v>16</v>
      </c>
      <c r="G921" s="12" t="s">
        <v>28</v>
      </c>
      <c r="H921" s="12" t="s">
        <v>37</v>
      </c>
      <c r="I921" s="12">
        <v>1.0</v>
      </c>
      <c r="J921" s="12">
        <v>7.0</v>
      </c>
      <c r="K921" s="13">
        <v>45495.0</v>
      </c>
      <c r="L921" s="14">
        <v>0.42751465277777784</v>
      </c>
      <c r="M921" s="15">
        <f>VLOOKUP(F921, Time_of_Day_encodings[], 2, FALSE)</f>
        <v>1</v>
      </c>
      <c r="N921" s="16" t="str">
        <f>VLOOKUP(D921,Money_encodings[],2,TRUE)</f>
        <v>Fair</v>
      </c>
    </row>
    <row r="922">
      <c r="A922" s="5">
        <f t="shared" si="1"/>
        <v>921</v>
      </c>
      <c r="B922" s="6">
        <v>16.0</v>
      </c>
      <c r="C922" s="6" t="s">
        <v>14</v>
      </c>
      <c r="D922" s="6">
        <v>32.82</v>
      </c>
      <c r="E922" s="6" t="s">
        <v>15</v>
      </c>
      <c r="F922" s="6" t="s">
        <v>20</v>
      </c>
      <c r="G922" s="6" t="s">
        <v>28</v>
      </c>
      <c r="H922" s="6" t="s">
        <v>37</v>
      </c>
      <c r="I922" s="6">
        <v>1.0</v>
      </c>
      <c r="J922" s="6">
        <v>7.0</v>
      </c>
      <c r="K922" s="7">
        <v>45495.0</v>
      </c>
      <c r="L922" s="8">
        <v>0.6976573263888889</v>
      </c>
      <c r="M922" s="9">
        <f>VLOOKUP(F922, Time_of_Day_encodings[], 2, FALSE)</f>
        <v>2</v>
      </c>
      <c r="N922" s="10" t="str">
        <f>VLOOKUP(D922,Money_encodings[],2,TRUE)</f>
        <v>Expensive</v>
      </c>
    </row>
    <row r="923">
      <c r="A923" s="11">
        <f t="shared" si="1"/>
        <v>922</v>
      </c>
      <c r="B923" s="12">
        <v>8.0</v>
      </c>
      <c r="C923" s="12" t="s">
        <v>14</v>
      </c>
      <c r="D923" s="12">
        <v>32.82</v>
      </c>
      <c r="E923" s="12" t="s">
        <v>15</v>
      </c>
      <c r="F923" s="12" t="s">
        <v>16</v>
      </c>
      <c r="G923" s="12" t="s">
        <v>30</v>
      </c>
      <c r="H923" s="12" t="s">
        <v>37</v>
      </c>
      <c r="I923" s="12">
        <v>2.0</v>
      </c>
      <c r="J923" s="12">
        <v>7.0</v>
      </c>
      <c r="K923" s="13">
        <v>45496.0</v>
      </c>
      <c r="L923" s="14">
        <v>0.3423174652777778</v>
      </c>
      <c r="M923" s="15">
        <f>VLOOKUP(F923, Time_of_Day_encodings[], 2, FALSE)</f>
        <v>1</v>
      </c>
      <c r="N923" s="16" t="str">
        <f>VLOOKUP(D923,Money_encodings[],2,TRUE)</f>
        <v>Expensive</v>
      </c>
    </row>
    <row r="924">
      <c r="A924" s="5">
        <f t="shared" si="1"/>
        <v>923</v>
      </c>
      <c r="B924" s="6">
        <v>8.0</v>
      </c>
      <c r="C924" s="6" t="s">
        <v>14</v>
      </c>
      <c r="D924" s="6">
        <v>23.02</v>
      </c>
      <c r="E924" s="6" t="s">
        <v>21</v>
      </c>
      <c r="F924" s="6" t="s">
        <v>16</v>
      </c>
      <c r="G924" s="6" t="s">
        <v>30</v>
      </c>
      <c r="H924" s="6" t="s">
        <v>37</v>
      </c>
      <c r="I924" s="6">
        <v>2.0</v>
      </c>
      <c r="J924" s="6">
        <v>7.0</v>
      </c>
      <c r="K924" s="7">
        <v>45496.0</v>
      </c>
      <c r="L924" s="8">
        <v>0.3613307986111111</v>
      </c>
      <c r="M924" s="9">
        <f>VLOOKUP(F924, Time_of_Day_encodings[], 2, FALSE)</f>
        <v>1</v>
      </c>
      <c r="N924" s="10" t="str">
        <f>VLOOKUP(D924,Money_encodings[],2,TRUE)</f>
        <v>Cheap</v>
      </c>
    </row>
    <row r="925">
      <c r="A925" s="11">
        <f t="shared" si="1"/>
        <v>924</v>
      </c>
      <c r="B925" s="12">
        <v>8.0</v>
      </c>
      <c r="C925" s="12" t="s">
        <v>14</v>
      </c>
      <c r="D925" s="12">
        <v>27.92</v>
      </c>
      <c r="E925" s="12" t="s">
        <v>22</v>
      </c>
      <c r="F925" s="12" t="s">
        <v>16</v>
      </c>
      <c r="G925" s="12" t="s">
        <v>30</v>
      </c>
      <c r="H925" s="12" t="s">
        <v>37</v>
      </c>
      <c r="I925" s="12">
        <v>2.0</v>
      </c>
      <c r="J925" s="12">
        <v>7.0</v>
      </c>
      <c r="K925" s="13">
        <v>45496.0</v>
      </c>
      <c r="L925" s="14">
        <v>0.36451175925925927</v>
      </c>
      <c r="M925" s="15">
        <f>VLOOKUP(F925, Time_of_Day_encodings[], 2, FALSE)</f>
        <v>1</v>
      </c>
      <c r="N925" s="16" t="str">
        <f>VLOOKUP(D925,Money_encodings[],2,TRUE)</f>
        <v>Fair</v>
      </c>
    </row>
    <row r="926">
      <c r="A926" s="5">
        <f t="shared" si="1"/>
        <v>925</v>
      </c>
      <c r="B926" s="6">
        <v>8.0</v>
      </c>
      <c r="C926" s="6" t="s">
        <v>14</v>
      </c>
      <c r="D926" s="6">
        <v>32.82</v>
      </c>
      <c r="E926" s="6" t="s">
        <v>24</v>
      </c>
      <c r="F926" s="6" t="s">
        <v>16</v>
      </c>
      <c r="G926" s="6" t="s">
        <v>30</v>
      </c>
      <c r="H926" s="6" t="s">
        <v>37</v>
      </c>
      <c r="I926" s="6">
        <v>2.0</v>
      </c>
      <c r="J926" s="6">
        <v>7.0</v>
      </c>
      <c r="K926" s="7">
        <v>45496.0</v>
      </c>
      <c r="L926" s="8">
        <v>0.36765170138888886</v>
      </c>
      <c r="M926" s="9">
        <f>VLOOKUP(F926, Time_of_Day_encodings[], 2, FALSE)</f>
        <v>1</v>
      </c>
      <c r="N926" s="10" t="str">
        <f>VLOOKUP(D926,Money_encodings[],2,TRUE)</f>
        <v>Expensive</v>
      </c>
    </row>
    <row r="927">
      <c r="A927" s="11">
        <f t="shared" si="1"/>
        <v>926</v>
      </c>
      <c r="B927" s="12">
        <v>8.0</v>
      </c>
      <c r="C927" s="12" t="s">
        <v>14</v>
      </c>
      <c r="D927" s="12">
        <v>32.82</v>
      </c>
      <c r="E927" s="12" t="s">
        <v>15</v>
      </c>
      <c r="F927" s="12" t="s">
        <v>16</v>
      </c>
      <c r="G927" s="12" t="s">
        <v>30</v>
      </c>
      <c r="H927" s="12" t="s">
        <v>37</v>
      </c>
      <c r="I927" s="12">
        <v>2.0</v>
      </c>
      <c r="J927" s="12">
        <v>7.0</v>
      </c>
      <c r="K927" s="13">
        <v>45496.0</v>
      </c>
      <c r="L927" s="14">
        <v>0.3688699652777778</v>
      </c>
      <c r="M927" s="15">
        <f>VLOOKUP(F927, Time_of_Day_encodings[], 2, FALSE)</f>
        <v>1</v>
      </c>
      <c r="N927" s="16" t="str">
        <f>VLOOKUP(D927,Money_encodings[],2,TRUE)</f>
        <v>Expensive</v>
      </c>
    </row>
    <row r="928">
      <c r="A928" s="5">
        <f t="shared" si="1"/>
        <v>927</v>
      </c>
      <c r="B928" s="6">
        <v>9.0</v>
      </c>
      <c r="C928" s="6" t="s">
        <v>14</v>
      </c>
      <c r="D928" s="6">
        <v>23.02</v>
      </c>
      <c r="E928" s="6" t="s">
        <v>21</v>
      </c>
      <c r="F928" s="6" t="s">
        <v>16</v>
      </c>
      <c r="G928" s="6" t="s">
        <v>30</v>
      </c>
      <c r="H928" s="6" t="s">
        <v>37</v>
      </c>
      <c r="I928" s="6">
        <v>2.0</v>
      </c>
      <c r="J928" s="6">
        <v>7.0</v>
      </c>
      <c r="K928" s="7">
        <v>45496.0</v>
      </c>
      <c r="L928" s="8">
        <v>0.37622346064814816</v>
      </c>
      <c r="M928" s="9">
        <f>VLOOKUP(F928, Time_of_Day_encodings[], 2, FALSE)</f>
        <v>1</v>
      </c>
      <c r="N928" s="10" t="str">
        <f>VLOOKUP(D928,Money_encodings[],2,TRUE)</f>
        <v>Cheap</v>
      </c>
    </row>
    <row r="929">
      <c r="A929" s="11">
        <f t="shared" si="1"/>
        <v>928</v>
      </c>
      <c r="B929" s="12">
        <v>10.0</v>
      </c>
      <c r="C929" s="12" t="s">
        <v>14</v>
      </c>
      <c r="D929" s="12">
        <v>27.92</v>
      </c>
      <c r="E929" s="12" t="s">
        <v>22</v>
      </c>
      <c r="F929" s="12" t="s">
        <v>16</v>
      </c>
      <c r="G929" s="12" t="s">
        <v>30</v>
      </c>
      <c r="H929" s="12" t="s">
        <v>37</v>
      </c>
      <c r="I929" s="12">
        <v>2.0</v>
      </c>
      <c r="J929" s="12">
        <v>7.0</v>
      </c>
      <c r="K929" s="13">
        <v>45496.0</v>
      </c>
      <c r="L929" s="14">
        <v>0.4191723611111111</v>
      </c>
      <c r="M929" s="15">
        <f>VLOOKUP(F929, Time_of_Day_encodings[], 2, FALSE)</f>
        <v>1</v>
      </c>
      <c r="N929" s="16" t="str">
        <f>VLOOKUP(D929,Money_encodings[],2,TRUE)</f>
        <v>Fair</v>
      </c>
    </row>
    <row r="930">
      <c r="A930" s="5">
        <f t="shared" si="1"/>
        <v>929</v>
      </c>
      <c r="B930" s="6">
        <v>15.0</v>
      </c>
      <c r="C930" s="6" t="s">
        <v>14</v>
      </c>
      <c r="D930" s="6">
        <v>27.92</v>
      </c>
      <c r="E930" s="6" t="s">
        <v>22</v>
      </c>
      <c r="F930" s="6" t="s">
        <v>20</v>
      </c>
      <c r="G930" s="6" t="s">
        <v>30</v>
      </c>
      <c r="H930" s="6" t="s">
        <v>37</v>
      </c>
      <c r="I930" s="6">
        <v>2.0</v>
      </c>
      <c r="J930" s="6">
        <v>7.0</v>
      </c>
      <c r="K930" s="7">
        <v>45496.0</v>
      </c>
      <c r="L930" s="8">
        <v>0.6389464236111111</v>
      </c>
      <c r="M930" s="9">
        <f>VLOOKUP(F930, Time_of_Day_encodings[], 2, FALSE)</f>
        <v>2</v>
      </c>
      <c r="N930" s="10" t="str">
        <f>VLOOKUP(D930,Money_encodings[],2,TRUE)</f>
        <v>Fair</v>
      </c>
    </row>
    <row r="931">
      <c r="A931" s="11">
        <f t="shared" si="1"/>
        <v>930</v>
      </c>
      <c r="B931" s="12">
        <v>15.0</v>
      </c>
      <c r="C931" s="12" t="s">
        <v>14</v>
      </c>
      <c r="D931" s="12">
        <v>32.82</v>
      </c>
      <c r="E931" s="12" t="s">
        <v>15</v>
      </c>
      <c r="F931" s="12" t="s">
        <v>20</v>
      </c>
      <c r="G931" s="12" t="s">
        <v>30</v>
      </c>
      <c r="H931" s="12" t="s">
        <v>37</v>
      </c>
      <c r="I931" s="12">
        <v>2.0</v>
      </c>
      <c r="J931" s="12">
        <v>7.0</v>
      </c>
      <c r="K931" s="13">
        <v>45496.0</v>
      </c>
      <c r="L931" s="14">
        <v>0.6395981481481481</v>
      </c>
      <c r="M931" s="15">
        <f>VLOOKUP(F931, Time_of_Day_encodings[], 2, FALSE)</f>
        <v>2</v>
      </c>
      <c r="N931" s="16" t="str">
        <f>VLOOKUP(D931,Money_encodings[],2,TRUE)</f>
        <v>Expensive</v>
      </c>
    </row>
    <row r="932">
      <c r="A932" s="5">
        <f t="shared" si="1"/>
        <v>931</v>
      </c>
      <c r="B932" s="6">
        <v>21.0</v>
      </c>
      <c r="C932" s="6" t="s">
        <v>14</v>
      </c>
      <c r="D932" s="6">
        <v>32.82</v>
      </c>
      <c r="E932" s="6" t="s">
        <v>15</v>
      </c>
      <c r="F932" s="6" t="s">
        <v>23</v>
      </c>
      <c r="G932" s="6" t="s">
        <v>30</v>
      </c>
      <c r="H932" s="6" t="s">
        <v>37</v>
      </c>
      <c r="I932" s="6">
        <v>2.0</v>
      </c>
      <c r="J932" s="6">
        <v>7.0</v>
      </c>
      <c r="K932" s="7">
        <v>45496.0</v>
      </c>
      <c r="L932" s="8">
        <v>0.8761644907407407</v>
      </c>
      <c r="M932" s="9">
        <f>VLOOKUP(F932, Time_of_Day_encodings[], 2, FALSE)</f>
        <v>3</v>
      </c>
      <c r="N932" s="10" t="str">
        <f>VLOOKUP(D932,Money_encodings[],2,TRUE)</f>
        <v>Expensive</v>
      </c>
    </row>
    <row r="933">
      <c r="A933" s="11">
        <f t="shared" si="1"/>
        <v>932</v>
      </c>
      <c r="B933" s="12">
        <v>21.0</v>
      </c>
      <c r="C933" s="12" t="s">
        <v>14</v>
      </c>
      <c r="D933" s="12">
        <v>23.02</v>
      </c>
      <c r="E933" s="12" t="s">
        <v>21</v>
      </c>
      <c r="F933" s="12" t="s">
        <v>23</v>
      </c>
      <c r="G933" s="12" t="s">
        <v>30</v>
      </c>
      <c r="H933" s="12" t="s">
        <v>37</v>
      </c>
      <c r="I933" s="12">
        <v>2.0</v>
      </c>
      <c r="J933" s="12">
        <v>7.0</v>
      </c>
      <c r="K933" s="13">
        <v>45496.0</v>
      </c>
      <c r="L933" s="14">
        <v>0.8911284837962964</v>
      </c>
      <c r="M933" s="15">
        <f>VLOOKUP(F933, Time_of_Day_encodings[], 2, FALSE)</f>
        <v>3</v>
      </c>
      <c r="N933" s="16" t="str">
        <f>VLOOKUP(D933,Money_encodings[],2,TRUE)</f>
        <v>Cheap</v>
      </c>
    </row>
    <row r="934">
      <c r="A934" s="5">
        <f t="shared" si="1"/>
        <v>933</v>
      </c>
      <c r="B934" s="6">
        <v>21.0</v>
      </c>
      <c r="C934" s="6" t="s">
        <v>14</v>
      </c>
      <c r="D934" s="6">
        <v>23.02</v>
      </c>
      <c r="E934" s="6" t="s">
        <v>21</v>
      </c>
      <c r="F934" s="6" t="s">
        <v>23</v>
      </c>
      <c r="G934" s="6" t="s">
        <v>30</v>
      </c>
      <c r="H934" s="6" t="s">
        <v>37</v>
      </c>
      <c r="I934" s="6">
        <v>2.0</v>
      </c>
      <c r="J934" s="6">
        <v>7.0</v>
      </c>
      <c r="K934" s="7">
        <v>45496.0</v>
      </c>
      <c r="L934" s="8">
        <v>0.8919283449074074</v>
      </c>
      <c r="M934" s="9">
        <f>VLOOKUP(F934, Time_of_Day_encodings[], 2, FALSE)</f>
        <v>3</v>
      </c>
      <c r="N934" s="10" t="str">
        <f>VLOOKUP(D934,Money_encodings[],2,TRUE)</f>
        <v>Cheap</v>
      </c>
    </row>
    <row r="935">
      <c r="A935" s="11">
        <f t="shared" si="1"/>
        <v>934</v>
      </c>
      <c r="B935" s="12">
        <v>9.0</v>
      </c>
      <c r="C935" s="12" t="s">
        <v>14</v>
      </c>
      <c r="D935" s="12">
        <v>27.92</v>
      </c>
      <c r="E935" s="12" t="s">
        <v>22</v>
      </c>
      <c r="F935" s="12" t="s">
        <v>16</v>
      </c>
      <c r="G935" s="12" t="s">
        <v>31</v>
      </c>
      <c r="H935" s="12" t="s">
        <v>37</v>
      </c>
      <c r="I935" s="12">
        <v>3.0</v>
      </c>
      <c r="J935" s="12">
        <v>7.0</v>
      </c>
      <c r="K935" s="13">
        <v>45497.0</v>
      </c>
      <c r="L935" s="14">
        <v>0.38622469907407403</v>
      </c>
      <c r="M935" s="15">
        <f>VLOOKUP(F935, Time_of_Day_encodings[], 2, FALSE)</f>
        <v>1</v>
      </c>
      <c r="N935" s="16" t="str">
        <f>VLOOKUP(D935,Money_encodings[],2,TRUE)</f>
        <v>Fair</v>
      </c>
    </row>
    <row r="936">
      <c r="A936" s="5">
        <f t="shared" si="1"/>
        <v>935</v>
      </c>
      <c r="B936" s="6">
        <v>9.0</v>
      </c>
      <c r="C936" s="6" t="s">
        <v>14</v>
      </c>
      <c r="D936" s="6">
        <v>27.92</v>
      </c>
      <c r="E936" s="6" t="s">
        <v>22</v>
      </c>
      <c r="F936" s="6" t="s">
        <v>16</v>
      </c>
      <c r="G936" s="6" t="s">
        <v>31</v>
      </c>
      <c r="H936" s="6" t="s">
        <v>37</v>
      </c>
      <c r="I936" s="6">
        <v>3.0</v>
      </c>
      <c r="J936" s="6">
        <v>7.0</v>
      </c>
      <c r="K936" s="7">
        <v>45497.0</v>
      </c>
      <c r="L936" s="8">
        <v>0.40202554398148144</v>
      </c>
      <c r="M936" s="9">
        <f>VLOOKUP(F936, Time_of_Day_encodings[], 2, FALSE)</f>
        <v>1</v>
      </c>
      <c r="N936" s="10" t="str">
        <f>VLOOKUP(D936,Money_encodings[],2,TRUE)</f>
        <v>Fair</v>
      </c>
    </row>
    <row r="937">
      <c r="A937" s="11">
        <f t="shared" si="1"/>
        <v>936</v>
      </c>
      <c r="B937" s="12">
        <v>9.0</v>
      </c>
      <c r="C937" s="12" t="s">
        <v>14</v>
      </c>
      <c r="D937" s="12">
        <v>18.12</v>
      </c>
      <c r="E937" s="12" t="s">
        <v>29</v>
      </c>
      <c r="F937" s="12" t="s">
        <v>16</v>
      </c>
      <c r="G937" s="12" t="s">
        <v>31</v>
      </c>
      <c r="H937" s="12" t="s">
        <v>37</v>
      </c>
      <c r="I937" s="12">
        <v>3.0</v>
      </c>
      <c r="J937" s="12">
        <v>7.0</v>
      </c>
      <c r="K937" s="13">
        <v>45497.0</v>
      </c>
      <c r="L937" s="14">
        <v>0.4129335185185185</v>
      </c>
      <c r="M937" s="15">
        <f>VLOOKUP(F937, Time_of_Day_encodings[], 2, FALSE)</f>
        <v>1</v>
      </c>
      <c r="N937" s="16" t="str">
        <f>VLOOKUP(D937,Money_encodings[],2,TRUE)</f>
        <v>Very Cheap</v>
      </c>
    </row>
    <row r="938">
      <c r="A938" s="5">
        <f t="shared" si="1"/>
        <v>937</v>
      </c>
      <c r="B938" s="6">
        <v>11.0</v>
      </c>
      <c r="C938" s="6" t="s">
        <v>14</v>
      </c>
      <c r="D938" s="6">
        <v>32.82</v>
      </c>
      <c r="E938" s="6" t="s">
        <v>32</v>
      </c>
      <c r="F938" s="6" t="s">
        <v>16</v>
      </c>
      <c r="G938" s="6" t="s">
        <v>31</v>
      </c>
      <c r="H938" s="6" t="s">
        <v>37</v>
      </c>
      <c r="I938" s="6">
        <v>3.0</v>
      </c>
      <c r="J938" s="6">
        <v>7.0</v>
      </c>
      <c r="K938" s="7">
        <v>45497.0</v>
      </c>
      <c r="L938" s="8">
        <v>0.4888092708333333</v>
      </c>
      <c r="M938" s="9">
        <f>VLOOKUP(F938, Time_of_Day_encodings[], 2, FALSE)</f>
        <v>1</v>
      </c>
      <c r="N938" s="10" t="str">
        <f>VLOOKUP(D938,Money_encodings[],2,TRUE)</f>
        <v>Expensive</v>
      </c>
    </row>
    <row r="939">
      <c r="A939" s="11">
        <f t="shared" si="1"/>
        <v>938</v>
      </c>
      <c r="B939" s="12">
        <v>13.0</v>
      </c>
      <c r="C939" s="12" t="s">
        <v>14</v>
      </c>
      <c r="D939" s="12">
        <v>32.82</v>
      </c>
      <c r="E939" s="12" t="s">
        <v>15</v>
      </c>
      <c r="F939" s="12" t="s">
        <v>20</v>
      </c>
      <c r="G939" s="12" t="s">
        <v>31</v>
      </c>
      <c r="H939" s="12" t="s">
        <v>37</v>
      </c>
      <c r="I939" s="12">
        <v>3.0</v>
      </c>
      <c r="J939" s="12">
        <v>7.0</v>
      </c>
      <c r="K939" s="13">
        <v>45497.0</v>
      </c>
      <c r="L939" s="14">
        <v>0.5800210763888889</v>
      </c>
      <c r="M939" s="15">
        <f>VLOOKUP(F939, Time_of_Day_encodings[], 2, FALSE)</f>
        <v>2</v>
      </c>
      <c r="N939" s="16" t="str">
        <f>VLOOKUP(D939,Money_encodings[],2,TRUE)</f>
        <v>Expensive</v>
      </c>
    </row>
    <row r="940">
      <c r="A940" s="5">
        <f t="shared" si="1"/>
        <v>939</v>
      </c>
      <c r="B940" s="6">
        <v>14.0</v>
      </c>
      <c r="C940" s="6" t="s">
        <v>14</v>
      </c>
      <c r="D940" s="6">
        <v>18.12</v>
      </c>
      <c r="E940" s="6" t="s">
        <v>29</v>
      </c>
      <c r="F940" s="6" t="s">
        <v>20</v>
      </c>
      <c r="G940" s="6" t="s">
        <v>31</v>
      </c>
      <c r="H940" s="6" t="s">
        <v>37</v>
      </c>
      <c r="I940" s="6">
        <v>3.0</v>
      </c>
      <c r="J940" s="6">
        <v>7.0</v>
      </c>
      <c r="K940" s="7">
        <v>45497.0</v>
      </c>
      <c r="L940" s="8">
        <v>0.6151593287037037</v>
      </c>
      <c r="M940" s="9">
        <f>VLOOKUP(F940, Time_of_Day_encodings[], 2, FALSE)</f>
        <v>2</v>
      </c>
      <c r="N940" s="10" t="str">
        <f>VLOOKUP(D940,Money_encodings[],2,TRUE)</f>
        <v>Very Cheap</v>
      </c>
    </row>
    <row r="941">
      <c r="A941" s="11">
        <f t="shared" si="1"/>
        <v>940</v>
      </c>
      <c r="B941" s="12">
        <v>15.0</v>
      </c>
      <c r="C941" s="12" t="s">
        <v>14</v>
      </c>
      <c r="D941" s="12">
        <v>32.82</v>
      </c>
      <c r="E941" s="12" t="s">
        <v>15</v>
      </c>
      <c r="F941" s="12" t="s">
        <v>20</v>
      </c>
      <c r="G941" s="12" t="s">
        <v>31</v>
      </c>
      <c r="H941" s="12" t="s">
        <v>37</v>
      </c>
      <c r="I941" s="12">
        <v>3.0</v>
      </c>
      <c r="J941" s="12">
        <v>7.0</v>
      </c>
      <c r="K941" s="13">
        <v>45497.0</v>
      </c>
      <c r="L941" s="14">
        <v>0.6378532638888889</v>
      </c>
      <c r="M941" s="15">
        <f>VLOOKUP(F941, Time_of_Day_encodings[], 2, FALSE)</f>
        <v>2</v>
      </c>
      <c r="N941" s="16" t="str">
        <f>VLOOKUP(D941,Money_encodings[],2,TRUE)</f>
        <v>Expensive</v>
      </c>
    </row>
    <row r="942">
      <c r="A942" s="5">
        <f t="shared" si="1"/>
        <v>941</v>
      </c>
      <c r="B942" s="6">
        <v>19.0</v>
      </c>
      <c r="C942" s="6" t="s">
        <v>14</v>
      </c>
      <c r="D942" s="6">
        <v>32.82</v>
      </c>
      <c r="E942" s="6" t="s">
        <v>32</v>
      </c>
      <c r="F942" s="6" t="s">
        <v>23</v>
      </c>
      <c r="G942" s="6" t="s">
        <v>31</v>
      </c>
      <c r="H942" s="6" t="s">
        <v>37</v>
      </c>
      <c r="I942" s="6">
        <v>3.0</v>
      </c>
      <c r="J942" s="6">
        <v>7.0</v>
      </c>
      <c r="K942" s="7">
        <v>45497.0</v>
      </c>
      <c r="L942" s="8">
        <v>0.8021490509259259</v>
      </c>
      <c r="M942" s="9">
        <f>VLOOKUP(F942, Time_of_Day_encodings[], 2, FALSE)</f>
        <v>3</v>
      </c>
      <c r="N942" s="10" t="str">
        <f>VLOOKUP(D942,Money_encodings[],2,TRUE)</f>
        <v>Expensive</v>
      </c>
    </row>
    <row r="943">
      <c r="A943" s="11">
        <f t="shared" si="1"/>
        <v>942</v>
      </c>
      <c r="B943" s="12">
        <v>19.0</v>
      </c>
      <c r="C943" s="12" t="s">
        <v>14</v>
      </c>
      <c r="D943" s="12">
        <v>32.82</v>
      </c>
      <c r="E943" s="12" t="s">
        <v>32</v>
      </c>
      <c r="F943" s="12" t="s">
        <v>23</v>
      </c>
      <c r="G943" s="12" t="s">
        <v>31</v>
      </c>
      <c r="H943" s="12" t="s">
        <v>37</v>
      </c>
      <c r="I943" s="12">
        <v>3.0</v>
      </c>
      <c r="J943" s="12">
        <v>7.0</v>
      </c>
      <c r="K943" s="13">
        <v>45497.0</v>
      </c>
      <c r="L943" s="14">
        <v>0.8034696643518517</v>
      </c>
      <c r="M943" s="15">
        <f>VLOOKUP(F943, Time_of_Day_encodings[], 2, FALSE)</f>
        <v>3</v>
      </c>
      <c r="N943" s="16" t="str">
        <f>VLOOKUP(D943,Money_encodings[],2,TRUE)</f>
        <v>Expensive</v>
      </c>
    </row>
    <row r="944">
      <c r="A944" s="5">
        <f t="shared" si="1"/>
        <v>943</v>
      </c>
      <c r="B944" s="6">
        <v>21.0</v>
      </c>
      <c r="C944" s="6" t="s">
        <v>14</v>
      </c>
      <c r="D944" s="6">
        <v>27.92</v>
      </c>
      <c r="E944" s="6" t="s">
        <v>22</v>
      </c>
      <c r="F944" s="6" t="s">
        <v>23</v>
      </c>
      <c r="G944" s="6" t="s">
        <v>31</v>
      </c>
      <c r="H944" s="6" t="s">
        <v>37</v>
      </c>
      <c r="I944" s="6">
        <v>3.0</v>
      </c>
      <c r="J944" s="6">
        <v>7.0</v>
      </c>
      <c r="K944" s="7">
        <v>45497.0</v>
      </c>
      <c r="L944" s="8">
        <v>0.8872314467592594</v>
      </c>
      <c r="M944" s="9">
        <f>VLOOKUP(F944, Time_of_Day_encodings[], 2, FALSE)</f>
        <v>3</v>
      </c>
      <c r="N944" s="10" t="str">
        <f>VLOOKUP(D944,Money_encodings[],2,TRUE)</f>
        <v>Fair</v>
      </c>
    </row>
    <row r="945">
      <c r="A945" s="11">
        <f t="shared" si="1"/>
        <v>944</v>
      </c>
      <c r="B945" s="12">
        <v>21.0</v>
      </c>
      <c r="C945" s="12" t="s">
        <v>14</v>
      </c>
      <c r="D945" s="12">
        <v>23.02</v>
      </c>
      <c r="E945" s="12" t="s">
        <v>21</v>
      </c>
      <c r="F945" s="12" t="s">
        <v>23</v>
      </c>
      <c r="G945" s="12" t="s">
        <v>31</v>
      </c>
      <c r="H945" s="12" t="s">
        <v>37</v>
      </c>
      <c r="I945" s="12">
        <v>3.0</v>
      </c>
      <c r="J945" s="12">
        <v>7.0</v>
      </c>
      <c r="K945" s="13">
        <v>45497.0</v>
      </c>
      <c r="L945" s="14">
        <v>0.8879779398148148</v>
      </c>
      <c r="M945" s="15">
        <f>VLOOKUP(F945, Time_of_Day_encodings[], 2, FALSE)</f>
        <v>3</v>
      </c>
      <c r="N945" s="16" t="str">
        <f>VLOOKUP(D945,Money_encodings[],2,TRUE)</f>
        <v>Cheap</v>
      </c>
    </row>
    <row r="946">
      <c r="A946" s="5">
        <f t="shared" si="1"/>
        <v>945</v>
      </c>
      <c r="B946" s="6">
        <v>21.0</v>
      </c>
      <c r="C946" s="6" t="s">
        <v>14</v>
      </c>
      <c r="D946" s="6">
        <v>23.02</v>
      </c>
      <c r="E946" s="6" t="s">
        <v>21</v>
      </c>
      <c r="F946" s="6" t="s">
        <v>23</v>
      </c>
      <c r="G946" s="6" t="s">
        <v>31</v>
      </c>
      <c r="H946" s="6" t="s">
        <v>37</v>
      </c>
      <c r="I946" s="6">
        <v>3.0</v>
      </c>
      <c r="J946" s="6">
        <v>7.0</v>
      </c>
      <c r="K946" s="7">
        <v>45497.0</v>
      </c>
      <c r="L946" s="8">
        <v>0.892563576388889</v>
      </c>
      <c r="M946" s="9">
        <f>VLOOKUP(F946, Time_of_Day_encodings[], 2, FALSE)</f>
        <v>3</v>
      </c>
      <c r="N946" s="10" t="str">
        <f>VLOOKUP(D946,Money_encodings[],2,TRUE)</f>
        <v>Cheap</v>
      </c>
    </row>
    <row r="947">
      <c r="A947" s="11">
        <f t="shared" si="1"/>
        <v>946</v>
      </c>
      <c r="B947" s="12">
        <v>7.0</v>
      </c>
      <c r="C947" s="12" t="s">
        <v>14</v>
      </c>
      <c r="D947" s="12">
        <v>23.02</v>
      </c>
      <c r="E947" s="12" t="s">
        <v>21</v>
      </c>
      <c r="F947" s="12" t="s">
        <v>16</v>
      </c>
      <c r="G947" s="12" t="s">
        <v>33</v>
      </c>
      <c r="H947" s="12" t="s">
        <v>37</v>
      </c>
      <c r="I947" s="12">
        <v>4.0</v>
      </c>
      <c r="J947" s="12">
        <v>7.0</v>
      </c>
      <c r="K947" s="13">
        <v>45498.0</v>
      </c>
      <c r="L947" s="14">
        <v>0.3297214699074074</v>
      </c>
      <c r="M947" s="15">
        <f>VLOOKUP(F947, Time_of_Day_encodings[], 2, FALSE)</f>
        <v>1</v>
      </c>
      <c r="N947" s="16" t="str">
        <f>VLOOKUP(D947,Money_encodings[],2,TRUE)</f>
        <v>Cheap</v>
      </c>
    </row>
    <row r="948">
      <c r="A948" s="5">
        <f t="shared" si="1"/>
        <v>947</v>
      </c>
      <c r="B948" s="6">
        <v>8.0</v>
      </c>
      <c r="C948" s="6" t="s">
        <v>14</v>
      </c>
      <c r="D948" s="6">
        <v>32.82</v>
      </c>
      <c r="E948" s="6" t="s">
        <v>15</v>
      </c>
      <c r="F948" s="6" t="s">
        <v>16</v>
      </c>
      <c r="G948" s="6" t="s">
        <v>33</v>
      </c>
      <c r="H948" s="6" t="s">
        <v>37</v>
      </c>
      <c r="I948" s="6">
        <v>4.0</v>
      </c>
      <c r="J948" s="6">
        <v>7.0</v>
      </c>
      <c r="K948" s="7">
        <v>45498.0</v>
      </c>
      <c r="L948" s="8">
        <v>0.36757439814814813</v>
      </c>
      <c r="M948" s="9">
        <f>VLOOKUP(F948, Time_of_Day_encodings[], 2, FALSE)</f>
        <v>1</v>
      </c>
      <c r="N948" s="10" t="str">
        <f>VLOOKUP(D948,Money_encodings[],2,TRUE)</f>
        <v>Expensive</v>
      </c>
    </row>
    <row r="949">
      <c r="A949" s="11">
        <f t="shared" si="1"/>
        <v>948</v>
      </c>
      <c r="B949" s="12">
        <v>10.0</v>
      </c>
      <c r="C949" s="12" t="s">
        <v>14</v>
      </c>
      <c r="D949" s="12">
        <v>27.92</v>
      </c>
      <c r="E949" s="12" t="s">
        <v>22</v>
      </c>
      <c r="F949" s="12" t="s">
        <v>16</v>
      </c>
      <c r="G949" s="12" t="s">
        <v>33</v>
      </c>
      <c r="H949" s="12" t="s">
        <v>37</v>
      </c>
      <c r="I949" s="12">
        <v>4.0</v>
      </c>
      <c r="J949" s="12">
        <v>7.0</v>
      </c>
      <c r="K949" s="13">
        <v>45498.0</v>
      </c>
      <c r="L949" s="14">
        <v>0.4373220949074074</v>
      </c>
      <c r="M949" s="15">
        <f>VLOOKUP(F949, Time_of_Day_encodings[], 2, FALSE)</f>
        <v>1</v>
      </c>
      <c r="N949" s="16" t="str">
        <f>VLOOKUP(D949,Money_encodings[],2,TRUE)</f>
        <v>Fair</v>
      </c>
    </row>
    <row r="950">
      <c r="A950" s="5">
        <f t="shared" si="1"/>
        <v>949</v>
      </c>
      <c r="B950" s="6">
        <v>11.0</v>
      </c>
      <c r="C950" s="6" t="s">
        <v>14</v>
      </c>
      <c r="D950" s="6">
        <v>23.02</v>
      </c>
      <c r="E950" s="6" t="s">
        <v>21</v>
      </c>
      <c r="F950" s="6" t="s">
        <v>16</v>
      </c>
      <c r="G950" s="6" t="s">
        <v>33</v>
      </c>
      <c r="H950" s="6" t="s">
        <v>37</v>
      </c>
      <c r="I950" s="6">
        <v>4.0</v>
      </c>
      <c r="J950" s="6">
        <v>7.0</v>
      </c>
      <c r="K950" s="7">
        <v>45498.0</v>
      </c>
      <c r="L950" s="8">
        <v>0.4764432986111111</v>
      </c>
      <c r="M950" s="9">
        <f>VLOOKUP(F950, Time_of_Day_encodings[], 2, FALSE)</f>
        <v>1</v>
      </c>
      <c r="N950" s="10" t="str">
        <f>VLOOKUP(D950,Money_encodings[],2,TRUE)</f>
        <v>Cheap</v>
      </c>
    </row>
    <row r="951">
      <c r="A951" s="11">
        <f t="shared" si="1"/>
        <v>950</v>
      </c>
      <c r="B951" s="12">
        <v>15.0</v>
      </c>
      <c r="C951" s="12" t="s">
        <v>14</v>
      </c>
      <c r="D951" s="12">
        <v>32.82</v>
      </c>
      <c r="E951" s="12" t="s">
        <v>32</v>
      </c>
      <c r="F951" s="12" t="s">
        <v>20</v>
      </c>
      <c r="G951" s="12" t="s">
        <v>33</v>
      </c>
      <c r="H951" s="12" t="s">
        <v>37</v>
      </c>
      <c r="I951" s="12">
        <v>4.0</v>
      </c>
      <c r="J951" s="12">
        <v>7.0</v>
      </c>
      <c r="K951" s="13">
        <v>45498.0</v>
      </c>
      <c r="L951" s="14">
        <v>0.6424364814814815</v>
      </c>
      <c r="M951" s="15">
        <f>VLOOKUP(F951, Time_of_Day_encodings[], 2, FALSE)</f>
        <v>2</v>
      </c>
      <c r="N951" s="16" t="str">
        <f>VLOOKUP(D951,Money_encodings[],2,TRUE)</f>
        <v>Expensive</v>
      </c>
    </row>
    <row r="952">
      <c r="A952" s="5">
        <f t="shared" si="1"/>
        <v>951</v>
      </c>
      <c r="B952" s="6">
        <v>19.0</v>
      </c>
      <c r="C952" s="6" t="s">
        <v>14</v>
      </c>
      <c r="D952" s="6">
        <v>32.82</v>
      </c>
      <c r="E952" s="6" t="s">
        <v>32</v>
      </c>
      <c r="F952" s="6" t="s">
        <v>23</v>
      </c>
      <c r="G952" s="6" t="s">
        <v>33</v>
      </c>
      <c r="H952" s="6" t="s">
        <v>37</v>
      </c>
      <c r="I952" s="6">
        <v>4.0</v>
      </c>
      <c r="J952" s="6">
        <v>7.0</v>
      </c>
      <c r="K952" s="7">
        <v>45498.0</v>
      </c>
      <c r="L952" s="8">
        <v>0.8062588425925925</v>
      </c>
      <c r="M952" s="9">
        <f>VLOOKUP(F952, Time_of_Day_encodings[], 2, FALSE)</f>
        <v>3</v>
      </c>
      <c r="N952" s="10" t="str">
        <f>VLOOKUP(D952,Money_encodings[],2,TRUE)</f>
        <v>Expensive</v>
      </c>
    </row>
    <row r="953">
      <c r="A953" s="11">
        <f t="shared" si="1"/>
        <v>952</v>
      </c>
      <c r="B953" s="12">
        <v>21.0</v>
      </c>
      <c r="C953" s="12" t="s">
        <v>14</v>
      </c>
      <c r="D953" s="12">
        <v>23.02</v>
      </c>
      <c r="E953" s="12" t="s">
        <v>27</v>
      </c>
      <c r="F953" s="12" t="s">
        <v>23</v>
      </c>
      <c r="G953" s="12" t="s">
        <v>33</v>
      </c>
      <c r="H953" s="12" t="s">
        <v>37</v>
      </c>
      <c r="I953" s="12">
        <v>4.0</v>
      </c>
      <c r="J953" s="12">
        <v>7.0</v>
      </c>
      <c r="K953" s="13">
        <v>45498.0</v>
      </c>
      <c r="L953" s="14">
        <v>0.8791813888888889</v>
      </c>
      <c r="M953" s="15">
        <f>VLOOKUP(F953, Time_of_Day_encodings[], 2, FALSE)</f>
        <v>3</v>
      </c>
      <c r="N953" s="16" t="str">
        <f>VLOOKUP(D953,Money_encodings[],2,TRUE)</f>
        <v>Cheap</v>
      </c>
    </row>
    <row r="954">
      <c r="A954" s="5">
        <f t="shared" si="1"/>
        <v>953</v>
      </c>
      <c r="B954" s="6">
        <v>21.0</v>
      </c>
      <c r="C954" s="6" t="s">
        <v>14</v>
      </c>
      <c r="D954" s="6">
        <v>18.12</v>
      </c>
      <c r="E954" s="6" t="s">
        <v>29</v>
      </c>
      <c r="F954" s="6" t="s">
        <v>23</v>
      </c>
      <c r="G954" s="6" t="s">
        <v>33</v>
      </c>
      <c r="H954" s="6" t="s">
        <v>37</v>
      </c>
      <c r="I954" s="6">
        <v>4.0</v>
      </c>
      <c r="J954" s="6">
        <v>7.0</v>
      </c>
      <c r="K954" s="7">
        <v>45498.0</v>
      </c>
      <c r="L954" s="8">
        <v>0.8797453935185184</v>
      </c>
      <c r="M954" s="9">
        <f>VLOOKUP(F954, Time_of_Day_encodings[], 2, FALSE)</f>
        <v>3</v>
      </c>
      <c r="N954" s="10" t="str">
        <f>VLOOKUP(D954,Money_encodings[],2,TRUE)</f>
        <v>Very Cheap</v>
      </c>
    </row>
    <row r="955">
      <c r="A955" s="11">
        <f t="shared" si="1"/>
        <v>954</v>
      </c>
      <c r="B955" s="12">
        <v>22.0</v>
      </c>
      <c r="C955" s="12" t="s">
        <v>14</v>
      </c>
      <c r="D955" s="12">
        <v>23.02</v>
      </c>
      <c r="E955" s="12" t="s">
        <v>27</v>
      </c>
      <c r="F955" s="12" t="s">
        <v>23</v>
      </c>
      <c r="G955" s="12" t="s">
        <v>33</v>
      </c>
      <c r="H955" s="12" t="s">
        <v>37</v>
      </c>
      <c r="I955" s="12">
        <v>4.0</v>
      </c>
      <c r="J955" s="12">
        <v>7.0</v>
      </c>
      <c r="K955" s="13">
        <v>45498.0</v>
      </c>
      <c r="L955" s="14">
        <v>0.9436496527777778</v>
      </c>
      <c r="M955" s="15">
        <f>VLOOKUP(F955, Time_of_Day_encodings[], 2, FALSE)</f>
        <v>3</v>
      </c>
      <c r="N955" s="16" t="str">
        <f>VLOOKUP(D955,Money_encodings[],2,TRUE)</f>
        <v>Cheap</v>
      </c>
    </row>
    <row r="956">
      <c r="A956" s="5">
        <f t="shared" si="1"/>
        <v>955</v>
      </c>
      <c r="B956" s="6">
        <v>22.0</v>
      </c>
      <c r="C956" s="6" t="s">
        <v>14</v>
      </c>
      <c r="D956" s="6">
        <v>32.82</v>
      </c>
      <c r="E956" s="6" t="s">
        <v>24</v>
      </c>
      <c r="F956" s="6" t="s">
        <v>23</v>
      </c>
      <c r="G956" s="6" t="s">
        <v>33</v>
      </c>
      <c r="H956" s="6" t="s">
        <v>37</v>
      </c>
      <c r="I956" s="6">
        <v>4.0</v>
      </c>
      <c r="J956" s="6">
        <v>7.0</v>
      </c>
      <c r="K956" s="7">
        <v>45498.0</v>
      </c>
      <c r="L956" s="8">
        <v>0.9442915509259259</v>
      </c>
      <c r="M956" s="9">
        <f>VLOOKUP(F956, Time_of_Day_encodings[], 2, FALSE)</f>
        <v>3</v>
      </c>
      <c r="N956" s="10" t="str">
        <f>VLOOKUP(D956,Money_encodings[],2,TRUE)</f>
        <v>Expensive</v>
      </c>
    </row>
    <row r="957">
      <c r="A957" s="11">
        <f t="shared" si="1"/>
        <v>956</v>
      </c>
      <c r="B957" s="12">
        <v>8.0</v>
      </c>
      <c r="C957" s="12" t="s">
        <v>14</v>
      </c>
      <c r="D957" s="12">
        <v>32.82</v>
      </c>
      <c r="E957" s="12" t="s">
        <v>15</v>
      </c>
      <c r="F957" s="12" t="s">
        <v>16</v>
      </c>
      <c r="G957" s="12" t="s">
        <v>17</v>
      </c>
      <c r="H957" s="12" t="s">
        <v>37</v>
      </c>
      <c r="I957" s="12">
        <v>5.0</v>
      </c>
      <c r="J957" s="12">
        <v>7.0</v>
      </c>
      <c r="K957" s="13">
        <v>45499.0</v>
      </c>
      <c r="L957" s="14">
        <v>0.3562647337962963</v>
      </c>
      <c r="M957" s="15">
        <f>VLOOKUP(F957, Time_of_Day_encodings[], 2, FALSE)</f>
        <v>1</v>
      </c>
      <c r="N957" s="16" t="str">
        <f>VLOOKUP(D957,Money_encodings[],2,TRUE)</f>
        <v>Expensive</v>
      </c>
    </row>
    <row r="958">
      <c r="A958" s="5">
        <f t="shared" si="1"/>
        <v>957</v>
      </c>
      <c r="B958" s="6">
        <v>9.0</v>
      </c>
      <c r="C958" s="6" t="s">
        <v>14</v>
      </c>
      <c r="D958" s="6">
        <v>27.92</v>
      </c>
      <c r="E958" s="6" t="s">
        <v>22</v>
      </c>
      <c r="F958" s="6" t="s">
        <v>16</v>
      </c>
      <c r="G958" s="6" t="s">
        <v>17</v>
      </c>
      <c r="H958" s="6" t="s">
        <v>37</v>
      </c>
      <c r="I958" s="6">
        <v>5.0</v>
      </c>
      <c r="J958" s="6">
        <v>7.0</v>
      </c>
      <c r="K958" s="7">
        <v>45499.0</v>
      </c>
      <c r="L958" s="8">
        <v>0.388627037037037</v>
      </c>
      <c r="M958" s="9">
        <f>VLOOKUP(F958, Time_of_Day_encodings[], 2, FALSE)</f>
        <v>1</v>
      </c>
      <c r="N958" s="10" t="str">
        <f>VLOOKUP(D958,Money_encodings[],2,TRUE)</f>
        <v>Fair</v>
      </c>
    </row>
    <row r="959">
      <c r="A959" s="11">
        <f t="shared" si="1"/>
        <v>958</v>
      </c>
      <c r="B959" s="12">
        <v>9.0</v>
      </c>
      <c r="C959" s="12" t="s">
        <v>14</v>
      </c>
      <c r="D959" s="12">
        <v>18.12</v>
      </c>
      <c r="E959" s="12" t="s">
        <v>29</v>
      </c>
      <c r="F959" s="12" t="s">
        <v>16</v>
      </c>
      <c r="G959" s="12" t="s">
        <v>17</v>
      </c>
      <c r="H959" s="12" t="s">
        <v>37</v>
      </c>
      <c r="I959" s="12">
        <v>5.0</v>
      </c>
      <c r="J959" s="12">
        <v>7.0</v>
      </c>
      <c r="K959" s="13">
        <v>45499.0</v>
      </c>
      <c r="L959" s="14">
        <v>0.38928638888888883</v>
      </c>
      <c r="M959" s="15">
        <f>VLOOKUP(F959, Time_of_Day_encodings[], 2, FALSE)</f>
        <v>1</v>
      </c>
      <c r="N959" s="16" t="str">
        <f>VLOOKUP(D959,Money_encodings[],2,TRUE)</f>
        <v>Very Cheap</v>
      </c>
    </row>
    <row r="960">
      <c r="A960" s="5">
        <f t="shared" si="1"/>
        <v>959</v>
      </c>
      <c r="B960" s="6">
        <v>9.0</v>
      </c>
      <c r="C960" s="6" t="s">
        <v>14</v>
      </c>
      <c r="D960" s="6">
        <v>23.02</v>
      </c>
      <c r="E960" s="6" t="s">
        <v>27</v>
      </c>
      <c r="F960" s="6" t="s">
        <v>16</v>
      </c>
      <c r="G960" s="6" t="s">
        <v>17</v>
      </c>
      <c r="H960" s="6" t="s">
        <v>37</v>
      </c>
      <c r="I960" s="6">
        <v>5.0</v>
      </c>
      <c r="J960" s="6">
        <v>7.0</v>
      </c>
      <c r="K960" s="7">
        <v>45499.0</v>
      </c>
      <c r="L960" s="8">
        <v>0.39804989583333333</v>
      </c>
      <c r="M960" s="9">
        <f>VLOOKUP(F960, Time_of_Day_encodings[], 2, FALSE)</f>
        <v>1</v>
      </c>
      <c r="N960" s="10" t="str">
        <f>VLOOKUP(D960,Money_encodings[],2,TRUE)</f>
        <v>Cheap</v>
      </c>
    </row>
    <row r="961">
      <c r="A961" s="11">
        <f t="shared" si="1"/>
        <v>960</v>
      </c>
      <c r="B961" s="12">
        <v>9.0</v>
      </c>
      <c r="C961" s="12" t="s">
        <v>14</v>
      </c>
      <c r="D961" s="12">
        <v>23.02</v>
      </c>
      <c r="E961" s="12" t="s">
        <v>27</v>
      </c>
      <c r="F961" s="12" t="s">
        <v>16</v>
      </c>
      <c r="G961" s="12" t="s">
        <v>17</v>
      </c>
      <c r="H961" s="12" t="s">
        <v>37</v>
      </c>
      <c r="I961" s="12">
        <v>5.0</v>
      </c>
      <c r="J961" s="12">
        <v>7.0</v>
      </c>
      <c r="K961" s="13">
        <v>45499.0</v>
      </c>
      <c r="L961" s="14">
        <v>0.3988036226851852</v>
      </c>
      <c r="M961" s="15">
        <f>VLOOKUP(F961, Time_of_Day_encodings[], 2, FALSE)</f>
        <v>1</v>
      </c>
      <c r="N961" s="16" t="str">
        <f>VLOOKUP(D961,Money_encodings[],2,TRUE)</f>
        <v>Cheap</v>
      </c>
    </row>
    <row r="962">
      <c r="A962" s="5">
        <f t="shared" si="1"/>
        <v>961</v>
      </c>
      <c r="B962" s="6">
        <v>9.0</v>
      </c>
      <c r="C962" s="6" t="s">
        <v>14</v>
      </c>
      <c r="D962" s="6">
        <v>32.82</v>
      </c>
      <c r="E962" s="6" t="s">
        <v>15</v>
      </c>
      <c r="F962" s="6" t="s">
        <v>16</v>
      </c>
      <c r="G962" s="6" t="s">
        <v>17</v>
      </c>
      <c r="H962" s="6" t="s">
        <v>37</v>
      </c>
      <c r="I962" s="6">
        <v>5.0</v>
      </c>
      <c r="J962" s="6">
        <v>7.0</v>
      </c>
      <c r="K962" s="7">
        <v>45499.0</v>
      </c>
      <c r="L962" s="8">
        <v>0.41606327546296296</v>
      </c>
      <c r="M962" s="9">
        <f>VLOOKUP(F962, Time_of_Day_encodings[], 2, FALSE)</f>
        <v>1</v>
      </c>
      <c r="N962" s="10" t="str">
        <f>VLOOKUP(D962,Money_encodings[],2,TRUE)</f>
        <v>Expensive</v>
      </c>
    </row>
    <row r="963">
      <c r="A963" s="11">
        <f t="shared" si="1"/>
        <v>962</v>
      </c>
      <c r="B963" s="12">
        <v>10.0</v>
      </c>
      <c r="C963" s="12" t="s">
        <v>14</v>
      </c>
      <c r="D963" s="12">
        <v>32.82</v>
      </c>
      <c r="E963" s="12" t="s">
        <v>15</v>
      </c>
      <c r="F963" s="12" t="s">
        <v>16</v>
      </c>
      <c r="G963" s="12" t="s">
        <v>17</v>
      </c>
      <c r="H963" s="12" t="s">
        <v>37</v>
      </c>
      <c r="I963" s="12">
        <v>5.0</v>
      </c>
      <c r="J963" s="12">
        <v>7.0</v>
      </c>
      <c r="K963" s="13">
        <v>45499.0</v>
      </c>
      <c r="L963" s="14">
        <v>0.41669813657407406</v>
      </c>
      <c r="M963" s="15">
        <f>VLOOKUP(F963, Time_of_Day_encodings[], 2, FALSE)</f>
        <v>1</v>
      </c>
      <c r="N963" s="16" t="str">
        <f>VLOOKUP(D963,Money_encodings[],2,TRUE)</f>
        <v>Expensive</v>
      </c>
    </row>
    <row r="964">
      <c r="A964" s="5">
        <f t="shared" si="1"/>
        <v>963</v>
      </c>
      <c r="B964" s="6">
        <v>11.0</v>
      </c>
      <c r="C964" s="6" t="s">
        <v>14</v>
      </c>
      <c r="D964" s="6">
        <v>27.92</v>
      </c>
      <c r="E964" s="6" t="s">
        <v>22</v>
      </c>
      <c r="F964" s="6" t="s">
        <v>16</v>
      </c>
      <c r="G964" s="6" t="s">
        <v>17</v>
      </c>
      <c r="H964" s="6" t="s">
        <v>37</v>
      </c>
      <c r="I964" s="6">
        <v>5.0</v>
      </c>
      <c r="J964" s="6">
        <v>7.0</v>
      </c>
      <c r="K964" s="7">
        <v>45499.0</v>
      </c>
      <c r="L964" s="8">
        <v>0.49113258101851853</v>
      </c>
      <c r="M964" s="9">
        <f>VLOOKUP(F964, Time_of_Day_encodings[], 2, FALSE)</f>
        <v>1</v>
      </c>
      <c r="N964" s="10" t="str">
        <f>VLOOKUP(D964,Money_encodings[],2,TRUE)</f>
        <v>Fair</v>
      </c>
    </row>
    <row r="965">
      <c r="A965" s="11">
        <f t="shared" si="1"/>
        <v>964</v>
      </c>
      <c r="B965" s="12">
        <v>12.0</v>
      </c>
      <c r="C965" s="12" t="s">
        <v>14</v>
      </c>
      <c r="D965" s="12">
        <v>27.92</v>
      </c>
      <c r="E965" s="12" t="s">
        <v>22</v>
      </c>
      <c r="F965" s="12" t="s">
        <v>20</v>
      </c>
      <c r="G965" s="12" t="s">
        <v>17</v>
      </c>
      <c r="H965" s="12" t="s">
        <v>37</v>
      </c>
      <c r="I965" s="12">
        <v>5.0</v>
      </c>
      <c r="J965" s="12">
        <v>7.0</v>
      </c>
      <c r="K965" s="13">
        <v>45499.0</v>
      </c>
      <c r="L965" s="14">
        <v>0.5048804398148148</v>
      </c>
      <c r="M965" s="15">
        <f>VLOOKUP(F965, Time_of_Day_encodings[], 2, FALSE)</f>
        <v>2</v>
      </c>
      <c r="N965" s="16" t="str">
        <f>VLOOKUP(D965,Money_encodings[],2,TRUE)</f>
        <v>Fair</v>
      </c>
    </row>
    <row r="966">
      <c r="A966" s="5">
        <f t="shared" si="1"/>
        <v>965</v>
      </c>
      <c r="B966" s="6">
        <v>12.0</v>
      </c>
      <c r="C966" s="6" t="s">
        <v>14</v>
      </c>
      <c r="D966" s="6">
        <v>32.82</v>
      </c>
      <c r="E966" s="6" t="s">
        <v>32</v>
      </c>
      <c r="F966" s="6" t="s">
        <v>20</v>
      </c>
      <c r="G966" s="6" t="s">
        <v>17</v>
      </c>
      <c r="H966" s="6" t="s">
        <v>37</v>
      </c>
      <c r="I966" s="6">
        <v>5.0</v>
      </c>
      <c r="J966" s="6">
        <v>7.0</v>
      </c>
      <c r="K966" s="7">
        <v>45499.0</v>
      </c>
      <c r="L966" s="8">
        <v>0.5195375462962963</v>
      </c>
      <c r="M966" s="9">
        <f>VLOOKUP(F966, Time_of_Day_encodings[], 2, FALSE)</f>
        <v>2</v>
      </c>
      <c r="N966" s="10" t="str">
        <f>VLOOKUP(D966,Money_encodings[],2,TRUE)</f>
        <v>Expensive</v>
      </c>
    </row>
    <row r="967">
      <c r="A967" s="11">
        <f t="shared" si="1"/>
        <v>966</v>
      </c>
      <c r="B967" s="12">
        <v>12.0</v>
      </c>
      <c r="C967" s="12" t="s">
        <v>14</v>
      </c>
      <c r="D967" s="12">
        <v>32.82</v>
      </c>
      <c r="E967" s="12" t="s">
        <v>32</v>
      </c>
      <c r="F967" s="12" t="s">
        <v>20</v>
      </c>
      <c r="G967" s="12" t="s">
        <v>17</v>
      </c>
      <c r="H967" s="12" t="s">
        <v>37</v>
      </c>
      <c r="I967" s="12">
        <v>5.0</v>
      </c>
      <c r="J967" s="12">
        <v>7.0</v>
      </c>
      <c r="K967" s="13">
        <v>45499.0</v>
      </c>
      <c r="L967" s="14">
        <v>0.5203438425925926</v>
      </c>
      <c r="M967" s="15">
        <f>VLOOKUP(F967, Time_of_Day_encodings[], 2, FALSE)</f>
        <v>2</v>
      </c>
      <c r="N967" s="16" t="str">
        <f>VLOOKUP(D967,Money_encodings[],2,TRUE)</f>
        <v>Expensive</v>
      </c>
    </row>
    <row r="968">
      <c r="A968" s="5">
        <f t="shared" si="1"/>
        <v>967</v>
      </c>
      <c r="B968" s="6">
        <v>13.0</v>
      </c>
      <c r="C968" s="6" t="s">
        <v>14</v>
      </c>
      <c r="D968" s="6">
        <v>32.82</v>
      </c>
      <c r="E968" s="6" t="s">
        <v>15</v>
      </c>
      <c r="F968" s="6" t="s">
        <v>20</v>
      </c>
      <c r="G968" s="6" t="s">
        <v>17</v>
      </c>
      <c r="H968" s="6" t="s">
        <v>37</v>
      </c>
      <c r="I968" s="6">
        <v>5.0</v>
      </c>
      <c r="J968" s="6">
        <v>7.0</v>
      </c>
      <c r="K968" s="7">
        <v>45499.0</v>
      </c>
      <c r="L968" s="8">
        <v>0.548566412037037</v>
      </c>
      <c r="M968" s="9">
        <f>VLOOKUP(F968, Time_of_Day_encodings[], 2, FALSE)</f>
        <v>2</v>
      </c>
      <c r="N968" s="10" t="str">
        <f>VLOOKUP(D968,Money_encodings[],2,TRUE)</f>
        <v>Expensive</v>
      </c>
    </row>
    <row r="969">
      <c r="A969" s="11">
        <f t="shared" si="1"/>
        <v>968</v>
      </c>
      <c r="B969" s="12">
        <v>17.0</v>
      </c>
      <c r="C969" s="12" t="s">
        <v>14</v>
      </c>
      <c r="D969" s="12">
        <v>23.02</v>
      </c>
      <c r="E969" s="12" t="s">
        <v>21</v>
      </c>
      <c r="F969" s="12" t="s">
        <v>23</v>
      </c>
      <c r="G969" s="12" t="s">
        <v>17</v>
      </c>
      <c r="H969" s="12" t="s">
        <v>37</v>
      </c>
      <c r="I969" s="12">
        <v>5.0</v>
      </c>
      <c r="J969" s="12">
        <v>7.0</v>
      </c>
      <c r="K969" s="13">
        <v>45499.0</v>
      </c>
      <c r="L969" s="14">
        <v>0.7246452199074074</v>
      </c>
      <c r="M969" s="15">
        <f>VLOOKUP(F969, Time_of_Day_encodings[], 2, FALSE)</f>
        <v>3</v>
      </c>
      <c r="N969" s="16" t="str">
        <f>VLOOKUP(D969,Money_encodings[],2,TRUE)</f>
        <v>Cheap</v>
      </c>
    </row>
    <row r="970">
      <c r="A970" s="5">
        <f t="shared" si="1"/>
        <v>969</v>
      </c>
      <c r="B970" s="6">
        <v>17.0</v>
      </c>
      <c r="C970" s="6" t="s">
        <v>14</v>
      </c>
      <c r="D970" s="6">
        <v>32.82</v>
      </c>
      <c r="E970" s="6" t="s">
        <v>32</v>
      </c>
      <c r="F970" s="6" t="s">
        <v>23</v>
      </c>
      <c r="G970" s="6" t="s">
        <v>17</v>
      </c>
      <c r="H970" s="6" t="s">
        <v>37</v>
      </c>
      <c r="I970" s="6">
        <v>5.0</v>
      </c>
      <c r="J970" s="6">
        <v>7.0</v>
      </c>
      <c r="K970" s="7">
        <v>45499.0</v>
      </c>
      <c r="L970" s="8">
        <v>0.7489492708333333</v>
      </c>
      <c r="M970" s="9">
        <f>VLOOKUP(F970, Time_of_Day_encodings[], 2, FALSE)</f>
        <v>3</v>
      </c>
      <c r="N970" s="10" t="str">
        <f>VLOOKUP(D970,Money_encodings[],2,TRUE)</f>
        <v>Expensive</v>
      </c>
    </row>
    <row r="971">
      <c r="A971" s="11">
        <f t="shared" si="1"/>
        <v>970</v>
      </c>
      <c r="B971" s="12">
        <v>21.0</v>
      </c>
      <c r="C971" s="12" t="s">
        <v>14</v>
      </c>
      <c r="D971" s="12">
        <v>32.82</v>
      </c>
      <c r="E971" s="12" t="s">
        <v>15</v>
      </c>
      <c r="F971" s="12" t="s">
        <v>23</v>
      </c>
      <c r="G971" s="12" t="s">
        <v>17</v>
      </c>
      <c r="H971" s="12" t="s">
        <v>37</v>
      </c>
      <c r="I971" s="12">
        <v>5.0</v>
      </c>
      <c r="J971" s="12">
        <v>7.0</v>
      </c>
      <c r="K971" s="13">
        <v>45499.0</v>
      </c>
      <c r="L971" s="14">
        <v>0.8855279166666666</v>
      </c>
      <c r="M971" s="15">
        <f>VLOOKUP(F971, Time_of_Day_encodings[], 2, FALSE)</f>
        <v>3</v>
      </c>
      <c r="N971" s="16" t="str">
        <f>VLOOKUP(D971,Money_encodings[],2,TRUE)</f>
        <v>Expensive</v>
      </c>
    </row>
    <row r="972">
      <c r="A972" s="5">
        <f t="shared" si="1"/>
        <v>971</v>
      </c>
      <c r="B972" s="6">
        <v>22.0</v>
      </c>
      <c r="C972" s="6" t="s">
        <v>14</v>
      </c>
      <c r="D972" s="6">
        <v>27.92</v>
      </c>
      <c r="E972" s="6" t="s">
        <v>22</v>
      </c>
      <c r="F972" s="6" t="s">
        <v>23</v>
      </c>
      <c r="G972" s="6" t="s">
        <v>17</v>
      </c>
      <c r="H972" s="6" t="s">
        <v>37</v>
      </c>
      <c r="I972" s="6">
        <v>5.0</v>
      </c>
      <c r="J972" s="6">
        <v>7.0</v>
      </c>
      <c r="K972" s="7">
        <v>45499.0</v>
      </c>
      <c r="L972" s="8">
        <v>0.9512999768518519</v>
      </c>
      <c r="M972" s="9">
        <f>VLOOKUP(F972, Time_of_Day_encodings[], 2, FALSE)</f>
        <v>3</v>
      </c>
      <c r="N972" s="10" t="str">
        <f>VLOOKUP(D972,Money_encodings[],2,TRUE)</f>
        <v>Fair</v>
      </c>
    </row>
    <row r="973">
      <c r="A973" s="11">
        <f t="shared" si="1"/>
        <v>972</v>
      </c>
      <c r="B973" s="12">
        <v>9.0</v>
      </c>
      <c r="C973" s="12" t="s">
        <v>14</v>
      </c>
      <c r="D973" s="12">
        <v>32.82</v>
      </c>
      <c r="E973" s="12" t="s">
        <v>32</v>
      </c>
      <c r="F973" s="12" t="s">
        <v>16</v>
      </c>
      <c r="G973" s="12" t="s">
        <v>25</v>
      </c>
      <c r="H973" s="12" t="s">
        <v>37</v>
      </c>
      <c r="I973" s="12">
        <v>6.0</v>
      </c>
      <c r="J973" s="12">
        <v>7.0</v>
      </c>
      <c r="K973" s="13">
        <v>45500.0</v>
      </c>
      <c r="L973" s="14">
        <v>0.38144047453703706</v>
      </c>
      <c r="M973" s="15">
        <f>VLOOKUP(F973, Time_of_Day_encodings[], 2, FALSE)</f>
        <v>1</v>
      </c>
      <c r="N973" s="16" t="str">
        <f>VLOOKUP(D973,Money_encodings[],2,TRUE)</f>
        <v>Expensive</v>
      </c>
    </row>
    <row r="974">
      <c r="A974" s="5">
        <f t="shared" si="1"/>
        <v>973</v>
      </c>
      <c r="B974" s="6">
        <v>11.0</v>
      </c>
      <c r="C974" s="6" t="s">
        <v>14</v>
      </c>
      <c r="D974" s="6">
        <v>27.92</v>
      </c>
      <c r="E974" s="6" t="s">
        <v>22</v>
      </c>
      <c r="F974" s="6" t="s">
        <v>16</v>
      </c>
      <c r="G974" s="6" t="s">
        <v>25</v>
      </c>
      <c r="H974" s="6" t="s">
        <v>37</v>
      </c>
      <c r="I974" s="6">
        <v>6.0</v>
      </c>
      <c r="J974" s="6">
        <v>7.0</v>
      </c>
      <c r="K974" s="7">
        <v>45500.0</v>
      </c>
      <c r="L974" s="8">
        <v>0.4968909837962963</v>
      </c>
      <c r="M974" s="9">
        <f>VLOOKUP(F974, Time_of_Day_encodings[], 2, FALSE)</f>
        <v>1</v>
      </c>
      <c r="N974" s="10" t="str">
        <f>VLOOKUP(D974,Money_encodings[],2,TRUE)</f>
        <v>Fair</v>
      </c>
    </row>
    <row r="975">
      <c r="A975" s="11">
        <f t="shared" si="1"/>
        <v>974</v>
      </c>
      <c r="B975" s="12">
        <v>12.0</v>
      </c>
      <c r="C975" s="12" t="s">
        <v>14</v>
      </c>
      <c r="D975" s="12">
        <v>27.92</v>
      </c>
      <c r="E975" s="12" t="s">
        <v>22</v>
      </c>
      <c r="F975" s="12" t="s">
        <v>20</v>
      </c>
      <c r="G975" s="12" t="s">
        <v>25</v>
      </c>
      <c r="H975" s="12" t="s">
        <v>37</v>
      </c>
      <c r="I975" s="12">
        <v>6.0</v>
      </c>
      <c r="J975" s="12">
        <v>7.0</v>
      </c>
      <c r="K975" s="13">
        <v>45500.0</v>
      </c>
      <c r="L975" s="14">
        <v>0.5174781828703704</v>
      </c>
      <c r="M975" s="15">
        <f>VLOOKUP(F975, Time_of_Day_encodings[], 2, FALSE)</f>
        <v>2</v>
      </c>
      <c r="N975" s="16" t="str">
        <f>VLOOKUP(D975,Money_encodings[],2,TRUE)</f>
        <v>Fair</v>
      </c>
    </row>
    <row r="976">
      <c r="A976" s="5">
        <f t="shared" si="1"/>
        <v>975</v>
      </c>
      <c r="B976" s="6">
        <v>12.0</v>
      </c>
      <c r="C976" s="6" t="s">
        <v>14</v>
      </c>
      <c r="D976" s="6">
        <v>18.12</v>
      </c>
      <c r="E976" s="6" t="s">
        <v>29</v>
      </c>
      <c r="F976" s="6" t="s">
        <v>20</v>
      </c>
      <c r="G976" s="6" t="s">
        <v>25</v>
      </c>
      <c r="H976" s="6" t="s">
        <v>37</v>
      </c>
      <c r="I976" s="6">
        <v>6.0</v>
      </c>
      <c r="J976" s="6">
        <v>7.0</v>
      </c>
      <c r="K976" s="7">
        <v>45500.0</v>
      </c>
      <c r="L976" s="8">
        <v>0.5182078587962963</v>
      </c>
      <c r="M976" s="9">
        <f>VLOOKUP(F976, Time_of_Day_encodings[], 2, FALSE)</f>
        <v>2</v>
      </c>
      <c r="N976" s="10" t="str">
        <f>VLOOKUP(D976,Money_encodings[],2,TRUE)</f>
        <v>Very Cheap</v>
      </c>
    </row>
    <row r="977">
      <c r="A977" s="11">
        <f t="shared" si="1"/>
        <v>976</v>
      </c>
      <c r="B977" s="12">
        <v>12.0</v>
      </c>
      <c r="C977" s="12" t="s">
        <v>14</v>
      </c>
      <c r="D977" s="12">
        <v>27.92</v>
      </c>
      <c r="E977" s="12" t="s">
        <v>22</v>
      </c>
      <c r="F977" s="12" t="s">
        <v>20</v>
      </c>
      <c r="G977" s="12" t="s">
        <v>25</v>
      </c>
      <c r="H977" s="12" t="s">
        <v>37</v>
      </c>
      <c r="I977" s="12">
        <v>6.0</v>
      </c>
      <c r="J977" s="12">
        <v>7.0</v>
      </c>
      <c r="K977" s="13">
        <v>45500.0</v>
      </c>
      <c r="L977" s="14">
        <v>0.5231836805555555</v>
      </c>
      <c r="M977" s="15">
        <f>VLOOKUP(F977, Time_of_Day_encodings[], 2, FALSE)</f>
        <v>2</v>
      </c>
      <c r="N977" s="16" t="str">
        <f>VLOOKUP(D977,Money_encodings[],2,TRUE)</f>
        <v>Fair</v>
      </c>
    </row>
    <row r="978">
      <c r="A978" s="5">
        <f t="shared" si="1"/>
        <v>977</v>
      </c>
      <c r="B978" s="6">
        <v>14.0</v>
      </c>
      <c r="C978" s="6" t="s">
        <v>14</v>
      </c>
      <c r="D978" s="6">
        <v>18.12</v>
      </c>
      <c r="E978" s="6" t="s">
        <v>29</v>
      </c>
      <c r="F978" s="6" t="s">
        <v>20</v>
      </c>
      <c r="G978" s="6" t="s">
        <v>25</v>
      </c>
      <c r="H978" s="6" t="s">
        <v>37</v>
      </c>
      <c r="I978" s="6">
        <v>6.0</v>
      </c>
      <c r="J978" s="6">
        <v>7.0</v>
      </c>
      <c r="K978" s="7">
        <v>45500.0</v>
      </c>
      <c r="L978" s="8">
        <v>0.6032627777777778</v>
      </c>
      <c r="M978" s="9">
        <f>VLOOKUP(F978, Time_of_Day_encodings[], 2, FALSE)</f>
        <v>2</v>
      </c>
      <c r="N978" s="10" t="str">
        <f>VLOOKUP(D978,Money_encodings[],2,TRUE)</f>
        <v>Very Cheap</v>
      </c>
    </row>
    <row r="979">
      <c r="A979" s="11">
        <f t="shared" si="1"/>
        <v>978</v>
      </c>
      <c r="B979" s="12">
        <v>14.0</v>
      </c>
      <c r="C979" s="12" t="s">
        <v>14</v>
      </c>
      <c r="D979" s="12">
        <v>32.82</v>
      </c>
      <c r="E979" s="12" t="s">
        <v>15</v>
      </c>
      <c r="F979" s="12" t="s">
        <v>20</v>
      </c>
      <c r="G979" s="12" t="s">
        <v>25</v>
      </c>
      <c r="H979" s="12" t="s">
        <v>37</v>
      </c>
      <c r="I979" s="12">
        <v>6.0</v>
      </c>
      <c r="J979" s="12">
        <v>7.0</v>
      </c>
      <c r="K979" s="13">
        <v>45500.0</v>
      </c>
      <c r="L979" s="14">
        <v>0.6193656944444444</v>
      </c>
      <c r="M979" s="15">
        <f>VLOOKUP(F979, Time_of_Day_encodings[], 2, FALSE)</f>
        <v>2</v>
      </c>
      <c r="N979" s="16" t="str">
        <f>VLOOKUP(D979,Money_encodings[],2,TRUE)</f>
        <v>Expensive</v>
      </c>
    </row>
    <row r="980">
      <c r="A980" s="5">
        <f t="shared" si="1"/>
        <v>979</v>
      </c>
      <c r="B980" s="6">
        <v>17.0</v>
      </c>
      <c r="C980" s="6" t="s">
        <v>14</v>
      </c>
      <c r="D980" s="6">
        <v>32.82</v>
      </c>
      <c r="E980" s="6" t="s">
        <v>32</v>
      </c>
      <c r="F980" s="6" t="s">
        <v>23</v>
      </c>
      <c r="G980" s="6" t="s">
        <v>25</v>
      </c>
      <c r="H980" s="6" t="s">
        <v>37</v>
      </c>
      <c r="I980" s="6">
        <v>6.0</v>
      </c>
      <c r="J980" s="6">
        <v>7.0</v>
      </c>
      <c r="K980" s="7">
        <v>45500.0</v>
      </c>
      <c r="L980" s="8">
        <v>0.7101083101851852</v>
      </c>
      <c r="M980" s="9">
        <f>VLOOKUP(F980, Time_of_Day_encodings[], 2, FALSE)</f>
        <v>3</v>
      </c>
      <c r="N980" s="10" t="str">
        <f>VLOOKUP(D980,Money_encodings[],2,TRUE)</f>
        <v>Expensive</v>
      </c>
    </row>
    <row r="981">
      <c r="A981" s="11">
        <f t="shared" si="1"/>
        <v>980</v>
      </c>
      <c r="B981" s="12">
        <v>17.0</v>
      </c>
      <c r="C981" s="12" t="s">
        <v>14</v>
      </c>
      <c r="D981" s="12">
        <v>32.82</v>
      </c>
      <c r="E981" s="12" t="s">
        <v>32</v>
      </c>
      <c r="F981" s="12" t="s">
        <v>23</v>
      </c>
      <c r="G981" s="12" t="s">
        <v>25</v>
      </c>
      <c r="H981" s="12" t="s">
        <v>37</v>
      </c>
      <c r="I981" s="12">
        <v>6.0</v>
      </c>
      <c r="J981" s="12">
        <v>7.0</v>
      </c>
      <c r="K981" s="13">
        <v>45500.0</v>
      </c>
      <c r="L981" s="14">
        <v>0.7108693518518518</v>
      </c>
      <c r="M981" s="15">
        <f>VLOOKUP(F981, Time_of_Day_encodings[], 2, FALSE)</f>
        <v>3</v>
      </c>
      <c r="N981" s="16" t="str">
        <f>VLOOKUP(D981,Money_encodings[],2,TRUE)</f>
        <v>Expensive</v>
      </c>
    </row>
    <row r="982">
      <c r="A982" s="5">
        <f t="shared" si="1"/>
        <v>981</v>
      </c>
      <c r="B982" s="6">
        <v>17.0</v>
      </c>
      <c r="C982" s="6" t="s">
        <v>14</v>
      </c>
      <c r="D982" s="6">
        <v>27.92</v>
      </c>
      <c r="E982" s="6" t="s">
        <v>22</v>
      </c>
      <c r="F982" s="6" t="s">
        <v>23</v>
      </c>
      <c r="G982" s="6" t="s">
        <v>25</v>
      </c>
      <c r="H982" s="6" t="s">
        <v>37</v>
      </c>
      <c r="I982" s="6">
        <v>6.0</v>
      </c>
      <c r="J982" s="6">
        <v>7.0</v>
      </c>
      <c r="K982" s="7">
        <v>45500.0</v>
      </c>
      <c r="L982" s="8">
        <v>0.7145882407407407</v>
      </c>
      <c r="M982" s="9">
        <f>VLOOKUP(F982, Time_of_Day_encodings[], 2, FALSE)</f>
        <v>3</v>
      </c>
      <c r="N982" s="10" t="str">
        <f>VLOOKUP(D982,Money_encodings[],2,TRUE)</f>
        <v>Fair</v>
      </c>
    </row>
    <row r="983">
      <c r="A983" s="11">
        <f t="shared" si="1"/>
        <v>982</v>
      </c>
      <c r="B983" s="12">
        <v>17.0</v>
      </c>
      <c r="C983" s="12" t="s">
        <v>14</v>
      </c>
      <c r="D983" s="12">
        <v>27.92</v>
      </c>
      <c r="E983" s="12" t="s">
        <v>22</v>
      </c>
      <c r="F983" s="12" t="s">
        <v>23</v>
      </c>
      <c r="G983" s="12" t="s">
        <v>25</v>
      </c>
      <c r="H983" s="12" t="s">
        <v>37</v>
      </c>
      <c r="I983" s="12">
        <v>6.0</v>
      </c>
      <c r="J983" s="12">
        <v>7.0</v>
      </c>
      <c r="K983" s="13">
        <v>45500.0</v>
      </c>
      <c r="L983" s="14">
        <v>0.7153712268518518</v>
      </c>
      <c r="M983" s="15">
        <f>VLOOKUP(F983, Time_of_Day_encodings[], 2, FALSE)</f>
        <v>3</v>
      </c>
      <c r="N983" s="16" t="str">
        <f>VLOOKUP(D983,Money_encodings[],2,TRUE)</f>
        <v>Fair</v>
      </c>
    </row>
    <row r="984">
      <c r="A984" s="5">
        <f t="shared" si="1"/>
        <v>983</v>
      </c>
      <c r="B984" s="6">
        <v>20.0</v>
      </c>
      <c r="C984" s="6" t="s">
        <v>14</v>
      </c>
      <c r="D984" s="6">
        <v>32.82</v>
      </c>
      <c r="E984" s="6" t="s">
        <v>15</v>
      </c>
      <c r="F984" s="6" t="s">
        <v>23</v>
      </c>
      <c r="G984" s="6" t="s">
        <v>25</v>
      </c>
      <c r="H984" s="6" t="s">
        <v>37</v>
      </c>
      <c r="I984" s="6">
        <v>6.0</v>
      </c>
      <c r="J984" s="6">
        <v>7.0</v>
      </c>
      <c r="K984" s="7">
        <v>45500.0</v>
      </c>
      <c r="L984" s="8">
        <v>0.8717612847222223</v>
      </c>
      <c r="M984" s="9">
        <f>VLOOKUP(F984, Time_of_Day_encodings[], 2, FALSE)</f>
        <v>3</v>
      </c>
      <c r="N984" s="10" t="str">
        <f>VLOOKUP(D984,Money_encodings[],2,TRUE)</f>
        <v>Expensive</v>
      </c>
    </row>
    <row r="985">
      <c r="A985" s="11">
        <f t="shared" si="1"/>
        <v>984</v>
      </c>
      <c r="B985" s="12">
        <v>22.0</v>
      </c>
      <c r="C985" s="12" t="s">
        <v>14</v>
      </c>
      <c r="D985" s="12">
        <v>32.82</v>
      </c>
      <c r="E985" s="12" t="s">
        <v>32</v>
      </c>
      <c r="F985" s="12" t="s">
        <v>23</v>
      </c>
      <c r="G985" s="12" t="s">
        <v>25</v>
      </c>
      <c r="H985" s="12" t="s">
        <v>37</v>
      </c>
      <c r="I985" s="12">
        <v>6.0</v>
      </c>
      <c r="J985" s="12">
        <v>7.0</v>
      </c>
      <c r="K985" s="13">
        <v>45500.0</v>
      </c>
      <c r="L985" s="14">
        <v>0.955832349537037</v>
      </c>
      <c r="M985" s="15">
        <f>VLOOKUP(F985, Time_of_Day_encodings[], 2, FALSE)</f>
        <v>3</v>
      </c>
      <c r="N985" s="16" t="str">
        <f>VLOOKUP(D985,Money_encodings[],2,TRUE)</f>
        <v>Expensive</v>
      </c>
    </row>
    <row r="986">
      <c r="A986" s="5">
        <f t="shared" si="1"/>
        <v>985</v>
      </c>
      <c r="B986" s="6">
        <v>11.0</v>
      </c>
      <c r="C986" s="6" t="s">
        <v>14</v>
      </c>
      <c r="D986" s="6">
        <v>18.12</v>
      </c>
      <c r="E986" s="6" t="s">
        <v>29</v>
      </c>
      <c r="F986" s="6" t="s">
        <v>16</v>
      </c>
      <c r="G986" s="6" t="s">
        <v>26</v>
      </c>
      <c r="H986" s="6" t="s">
        <v>37</v>
      </c>
      <c r="I986" s="6">
        <v>7.0</v>
      </c>
      <c r="J986" s="6">
        <v>7.0</v>
      </c>
      <c r="K986" s="7">
        <v>45501.0</v>
      </c>
      <c r="L986" s="8">
        <v>0.46349444444444443</v>
      </c>
      <c r="M986" s="9">
        <f>VLOOKUP(F986, Time_of_Day_encodings[], 2, FALSE)</f>
        <v>1</v>
      </c>
      <c r="N986" s="10" t="str">
        <f>VLOOKUP(D986,Money_encodings[],2,TRUE)</f>
        <v>Very Cheap</v>
      </c>
    </row>
    <row r="987">
      <c r="A987" s="11">
        <f t="shared" si="1"/>
        <v>986</v>
      </c>
      <c r="B987" s="12">
        <v>14.0</v>
      </c>
      <c r="C987" s="12" t="s">
        <v>14</v>
      </c>
      <c r="D987" s="12">
        <v>27.92</v>
      </c>
      <c r="E987" s="12" t="s">
        <v>22</v>
      </c>
      <c r="F987" s="12" t="s">
        <v>20</v>
      </c>
      <c r="G987" s="12" t="s">
        <v>26</v>
      </c>
      <c r="H987" s="12" t="s">
        <v>37</v>
      </c>
      <c r="I987" s="12">
        <v>7.0</v>
      </c>
      <c r="J987" s="12">
        <v>7.0</v>
      </c>
      <c r="K987" s="13">
        <v>45501.0</v>
      </c>
      <c r="L987" s="14">
        <v>0.5957662615740741</v>
      </c>
      <c r="M987" s="15">
        <f>VLOOKUP(F987, Time_of_Day_encodings[], 2, FALSE)</f>
        <v>2</v>
      </c>
      <c r="N987" s="16" t="str">
        <f>VLOOKUP(D987,Money_encodings[],2,TRUE)</f>
        <v>Fair</v>
      </c>
    </row>
    <row r="988">
      <c r="A988" s="5">
        <f t="shared" si="1"/>
        <v>987</v>
      </c>
      <c r="B988" s="6">
        <v>14.0</v>
      </c>
      <c r="C988" s="6" t="s">
        <v>14</v>
      </c>
      <c r="D988" s="6">
        <v>32.82</v>
      </c>
      <c r="E988" s="6" t="s">
        <v>15</v>
      </c>
      <c r="F988" s="6" t="s">
        <v>20</v>
      </c>
      <c r="G988" s="6" t="s">
        <v>26</v>
      </c>
      <c r="H988" s="6" t="s">
        <v>37</v>
      </c>
      <c r="I988" s="6">
        <v>7.0</v>
      </c>
      <c r="J988" s="6">
        <v>7.0</v>
      </c>
      <c r="K988" s="7">
        <v>45501.0</v>
      </c>
      <c r="L988" s="8">
        <v>0.5964374537037037</v>
      </c>
      <c r="M988" s="9">
        <f>VLOOKUP(F988, Time_of_Day_encodings[], 2, FALSE)</f>
        <v>2</v>
      </c>
      <c r="N988" s="10" t="str">
        <f>VLOOKUP(D988,Money_encodings[],2,TRUE)</f>
        <v>Expensive</v>
      </c>
    </row>
    <row r="989">
      <c r="A989" s="11">
        <f t="shared" si="1"/>
        <v>988</v>
      </c>
      <c r="B989" s="12">
        <v>8.0</v>
      </c>
      <c r="C989" s="12" t="s">
        <v>14</v>
      </c>
      <c r="D989" s="12">
        <v>32.82</v>
      </c>
      <c r="E989" s="12" t="s">
        <v>15</v>
      </c>
      <c r="F989" s="12" t="s">
        <v>16</v>
      </c>
      <c r="G989" s="12" t="s">
        <v>28</v>
      </c>
      <c r="H989" s="12" t="s">
        <v>37</v>
      </c>
      <c r="I989" s="12">
        <v>1.0</v>
      </c>
      <c r="J989" s="12">
        <v>7.0</v>
      </c>
      <c r="K989" s="13">
        <v>45502.0</v>
      </c>
      <c r="L989" s="14">
        <v>0.34174081018518515</v>
      </c>
      <c r="M989" s="15">
        <f>VLOOKUP(F989, Time_of_Day_encodings[], 2, FALSE)</f>
        <v>1</v>
      </c>
      <c r="N989" s="16" t="str">
        <f>VLOOKUP(D989,Money_encodings[],2,TRUE)</f>
        <v>Expensive</v>
      </c>
    </row>
    <row r="990">
      <c r="A990" s="5">
        <f t="shared" si="1"/>
        <v>989</v>
      </c>
      <c r="B990" s="6">
        <v>9.0</v>
      </c>
      <c r="C990" s="6" t="s">
        <v>14</v>
      </c>
      <c r="D990" s="6">
        <v>23.02</v>
      </c>
      <c r="E990" s="6" t="s">
        <v>21</v>
      </c>
      <c r="F990" s="6" t="s">
        <v>16</v>
      </c>
      <c r="G990" s="6" t="s">
        <v>28</v>
      </c>
      <c r="H990" s="6" t="s">
        <v>37</v>
      </c>
      <c r="I990" s="6">
        <v>1.0</v>
      </c>
      <c r="J990" s="6">
        <v>7.0</v>
      </c>
      <c r="K990" s="7">
        <v>45502.0</v>
      </c>
      <c r="L990" s="8">
        <v>0.3783330092592593</v>
      </c>
      <c r="M990" s="9">
        <f>VLOOKUP(F990, Time_of_Day_encodings[], 2, FALSE)</f>
        <v>1</v>
      </c>
      <c r="N990" s="10" t="str">
        <f>VLOOKUP(D990,Money_encodings[],2,TRUE)</f>
        <v>Cheap</v>
      </c>
    </row>
    <row r="991">
      <c r="A991" s="11">
        <f t="shared" si="1"/>
        <v>990</v>
      </c>
      <c r="B991" s="12">
        <v>9.0</v>
      </c>
      <c r="C991" s="12" t="s">
        <v>14</v>
      </c>
      <c r="D991" s="12">
        <v>27.92</v>
      </c>
      <c r="E991" s="12" t="s">
        <v>22</v>
      </c>
      <c r="F991" s="12" t="s">
        <v>16</v>
      </c>
      <c r="G991" s="12" t="s">
        <v>28</v>
      </c>
      <c r="H991" s="12" t="s">
        <v>37</v>
      </c>
      <c r="I991" s="12">
        <v>1.0</v>
      </c>
      <c r="J991" s="12">
        <v>7.0</v>
      </c>
      <c r="K991" s="13">
        <v>45502.0</v>
      </c>
      <c r="L991" s="14">
        <v>0.38595086805555556</v>
      </c>
      <c r="M991" s="15">
        <f>VLOOKUP(F991, Time_of_Day_encodings[], 2, FALSE)</f>
        <v>1</v>
      </c>
      <c r="N991" s="16" t="str">
        <f>VLOOKUP(D991,Money_encodings[],2,TRUE)</f>
        <v>Fair</v>
      </c>
    </row>
    <row r="992">
      <c r="A992" s="5">
        <f t="shared" si="1"/>
        <v>991</v>
      </c>
      <c r="B992" s="6">
        <v>9.0</v>
      </c>
      <c r="C992" s="6" t="s">
        <v>14</v>
      </c>
      <c r="D992" s="6">
        <v>23.02</v>
      </c>
      <c r="E992" s="6" t="s">
        <v>21</v>
      </c>
      <c r="F992" s="6" t="s">
        <v>16</v>
      </c>
      <c r="G992" s="6" t="s">
        <v>28</v>
      </c>
      <c r="H992" s="6" t="s">
        <v>37</v>
      </c>
      <c r="I992" s="6">
        <v>1.0</v>
      </c>
      <c r="J992" s="6">
        <v>7.0</v>
      </c>
      <c r="K992" s="7">
        <v>45502.0</v>
      </c>
      <c r="L992" s="8">
        <v>0.3887046527777778</v>
      </c>
      <c r="M992" s="9">
        <f>VLOOKUP(F992, Time_of_Day_encodings[], 2, FALSE)</f>
        <v>1</v>
      </c>
      <c r="N992" s="10" t="str">
        <f>VLOOKUP(D992,Money_encodings[],2,TRUE)</f>
        <v>Cheap</v>
      </c>
    </row>
    <row r="993">
      <c r="A993" s="11">
        <f t="shared" si="1"/>
        <v>992</v>
      </c>
      <c r="B993" s="12">
        <v>9.0</v>
      </c>
      <c r="C993" s="12" t="s">
        <v>14</v>
      </c>
      <c r="D993" s="12">
        <v>27.92</v>
      </c>
      <c r="E993" s="12" t="s">
        <v>22</v>
      </c>
      <c r="F993" s="12" t="s">
        <v>16</v>
      </c>
      <c r="G993" s="12" t="s">
        <v>28</v>
      </c>
      <c r="H993" s="12" t="s">
        <v>37</v>
      </c>
      <c r="I993" s="12">
        <v>1.0</v>
      </c>
      <c r="J993" s="12">
        <v>7.0</v>
      </c>
      <c r="K993" s="13">
        <v>45502.0</v>
      </c>
      <c r="L993" s="14">
        <v>0.4107030902777778</v>
      </c>
      <c r="M993" s="15">
        <f>VLOOKUP(F993, Time_of_Day_encodings[], 2, FALSE)</f>
        <v>1</v>
      </c>
      <c r="N993" s="16" t="str">
        <f>VLOOKUP(D993,Money_encodings[],2,TRUE)</f>
        <v>Fair</v>
      </c>
    </row>
    <row r="994">
      <c r="A994" s="5">
        <f t="shared" si="1"/>
        <v>993</v>
      </c>
      <c r="B994" s="6">
        <v>9.0</v>
      </c>
      <c r="C994" s="6" t="s">
        <v>14</v>
      </c>
      <c r="D994" s="6">
        <v>32.82</v>
      </c>
      <c r="E994" s="6" t="s">
        <v>32</v>
      </c>
      <c r="F994" s="6" t="s">
        <v>16</v>
      </c>
      <c r="G994" s="6" t="s">
        <v>28</v>
      </c>
      <c r="H994" s="6" t="s">
        <v>37</v>
      </c>
      <c r="I994" s="6">
        <v>1.0</v>
      </c>
      <c r="J994" s="6">
        <v>7.0</v>
      </c>
      <c r="K994" s="7">
        <v>45502.0</v>
      </c>
      <c r="L994" s="8">
        <v>0.4156208217592593</v>
      </c>
      <c r="M994" s="9">
        <f>VLOOKUP(F994, Time_of_Day_encodings[], 2, FALSE)</f>
        <v>1</v>
      </c>
      <c r="N994" s="10" t="str">
        <f>VLOOKUP(D994,Money_encodings[],2,TRUE)</f>
        <v>Expensive</v>
      </c>
    </row>
    <row r="995">
      <c r="A995" s="11">
        <f t="shared" si="1"/>
        <v>994</v>
      </c>
      <c r="B995" s="12">
        <v>10.0</v>
      </c>
      <c r="C995" s="12" t="s">
        <v>14</v>
      </c>
      <c r="D995" s="12">
        <v>32.82</v>
      </c>
      <c r="E995" s="12" t="s">
        <v>19</v>
      </c>
      <c r="F995" s="12" t="s">
        <v>16</v>
      </c>
      <c r="G995" s="12" t="s">
        <v>28</v>
      </c>
      <c r="H995" s="12" t="s">
        <v>37</v>
      </c>
      <c r="I995" s="12">
        <v>1.0</v>
      </c>
      <c r="J995" s="12">
        <v>7.0</v>
      </c>
      <c r="K995" s="13">
        <v>45502.0</v>
      </c>
      <c r="L995" s="14">
        <v>0.4470365856481482</v>
      </c>
      <c r="M995" s="15">
        <f>VLOOKUP(F995, Time_of_Day_encodings[], 2, FALSE)</f>
        <v>1</v>
      </c>
      <c r="N995" s="16" t="str">
        <f>VLOOKUP(D995,Money_encodings[],2,TRUE)</f>
        <v>Expensive</v>
      </c>
    </row>
    <row r="996">
      <c r="A996" s="5">
        <f t="shared" si="1"/>
        <v>995</v>
      </c>
      <c r="B996" s="6">
        <v>10.0</v>
      </c>
      <c r="C996" s="6" t="s">
        <v>14</v>
      </c>
      <c r="D996" s="6">
        <v>32.82</v>
      </c>
      <c r="E996" s="6" t="s">
        <v>19</v>
      </c>
      <c r="F996" s="6" t="s">
        <v>16</v>
      </c>
      <c r="G996" s="6" t="s">
        <v>28</v>
      </c>
      <c r="H996" s="6" t="s">
        <v>37</v>
      </c>
      <c r="I996" s="6">
        <v>1.0</v>
      </c>
      <c r="J996" s="6">
        <v>7.0</v>
      </c>
      <c r="K996" s="7">
        <v>45502.0</v>
      </c>
      <c r="L996" s="8">
        <v>0.4478685879629629</v>
      </c>
      <c r="M996" s="9">
        <f>VLOOKUP(F996, Time_of_Day_encodings[], 2, FALSE)</f>
        <v>1</v>
      </c>
      <c r="N996" s="10" t="str">
        <f>VLOOKUP(D996,Money_encodings[],2,TRUE)</f>
        <v>Expensive</v>
      </c>
    </row>
    <row r="997">
      <c r="A997" s="11">
        <f t="shared" si="1"/>
        <v>996</v>
      </c>
      <c r="B997" s="12">
        <v>19.0</v>
      </c>
      <c r="C997" s="12" t="s">
        <v>14</v>
      </c>
      <c r="D997" s="12">
        <v>32.82</v>
      </c>
      <c r="E997" s="12" t="s">
        <v>32</v>
      </c>
      <c r="F997" s="12" t="s">
        <v>23</v>
      </c>
      <c r="G997" s="12" t="s">
        <v>28</v>
      </c>
      <c r="H997" s="12" t="s">
        <v>37</v>
      </c>
      <c r="I997" s="12">
        <v>1.0</v>
      </c>
      <c r="J997" s="12">
        <v>7.0</v>
      </c>
      <c r="K997" s="13">
        <v>45502.0</v>
      </c>
      <c r="L997" s="14">
        <v>0.7961936458333333</v>
      </c>
      <c r="M997" s="15">
        <f>VLOOKUP(F997, Time_of_Day_encodings[], 2, FALSE)</f>
        <v>3</v>
      </c>
      <c r="N997" s="16" t="str">
        <f>VLOOKUP(D997,Money_encodings[],2,TRUE)</f>
        <v>Expensive</v>
      </c>
    </row>
    <row r="998">
      <c r="A998" s="5">
        <f t="shared" si="1"/>
        <v>997</v>
      </c>
      <c r="B998" s="6">
        <v>19.0</v>
      </c>
      <c r="C998" s="6" t="s">
        <v>14</v>
      </c>
      <c r="D998" s="6">
        <v>23.02</v>
      </c>
      <c r="E998" s="6" t="s">
        <v>21</v>
      </c>
      <c r="F998" s="6" t="s">
        <v>23</v>
      </c>
      <c r="G998" s="6" t="s">
        <v>28</v>
      </c>
      <c r="H998" s="6" t="s">
        <v>37</v>
      </c>
      <c r="I998" s="6">
        <v>1.0</v>
      </c>
      <c r="J998" s="6">
        <v>7.0</v>
      </c>
      <c r="K998" s="7">
        <v>45502.0</v>
      </c>
      <c r="L998" s="8">
        <v>0.8126888773148149</v>
      </c>
      <c r="M998" s="9">
        <f>VLOOKUP(F998, Time_of_Day_encodings[], 2, FALSE)</f>
        <v>3</v>
      </c>
      <c r="N998" s="10" t="str">
        <f>VLOOKUP(D998,Money_encodings[],2,TRUE)</f>
        <v>Cheap</v>
      </c>
    </row>
    <row r="999">
      <c r="A999" s="11">
        <f t="shared" si="1"/>
        <v>998</v>
      </c>
      <c r="B999" s="12">
        <v>21.0</v>
      </c>
      <c r="C999" s="12" t="s">
        <v>14</v>
      </c>
      <c r="D999" s="12">
        <v>32.82</v>
      </c>
      <c r="E999" s="12" t="s">
        <v>24</v>
      </c>
      <c r="F999" s="12" t="s">
        <v>23</v>
      </c>
      <c r="G999" s="12" t="s">
        <v>28</v>
      </c>
      <c r="H999" s="12" t="s">
        <v>37</v>
      </c>
      <c r="I999" s="12">
        <v>1.0</v>
      </c>
      <c r="J999" s="12">
        <v>7.0</v>
      </c>
      <c r="K999" s="13">
        <v>45502.0</v>
      </c>
      <c r="L999" s="14">
        <v>0.9149817013888888</v>
      </c>
      <c r="M999" s="15">
        <f>VLOOKUP(F999, Time_of_Day_encodings[], 2, FALSE)</f>
        <v>3</v>
      </c>
      <c r="N999" s="16" t="str">
        <f>VLOOKUP(D999,Money_encodings[],2,TRUE)</f>
        <v>Expensive</v>
      </c>
    </row>
    <row r="1000">
      <c r="A1000" s="5">
        <f t="shared" si="1"/>
        <v>999</v>
      </c>
      <c r="B1000" s="6">
        <v>7.0</v>
      </c>
      <c r="C1000" s="6" t="s">
        <v>14</v>
      </c>
      <c r="D1000" s="6">
        <v>27.92</v>
      </c>
      <c r="E1000" s="6" t="s">
        <v>22</v>
      </c>
      <c r="F1000" s="6" t="s">
        <v>16</v>
      </c>
      <c r="G1000" s="6" t="s">
        <v>30</v>
      </c>
      <c r="H1000" s="6" t="s">
        <v>37</v>
      </c>
      <c r="I1000" s="6">
        <v>2.0</v>
      </c>
      <c r="J1000" s="6">
        <v>7.0</v>
      </c>
      <c r="K1000" s="7">
        <v>45503.0</v>
      </c>
      <c r="L1000" s="8">
        <v>0.3202655671296296</v>
      </c>
      <c r="M1000" s="9">
        <f>VLOOKUP(F1000, Time_of_Day_encodings[], 2, FALSE)</f>
        <v>1</v>
      </c>
      <c r="N1000" s="10" t="str">
        <f>VLOOKUP(D1000,Money_encodings[],2,TRUE)</f>
        <v>Fair</v>
      </c>
    </row>
    <row r="1001">
      <c r="A1001" s="11">
        <f t="shared" si="1"/>
        <v>1000</v>
      </c>
      <c r="B1001" s="12">
        <v>8.0</v>
      </c>
      <c r="C1001" s="12" t="s">
        <v>14</v>
      </c>
      <c r="D1001" s="12">
        <v>23.02</v>
      </c>
      <c r="E1001" s="12" t="s">
        <v>27</v>
      </c>
      <c r="F1001" s="12" t="s">
        <v>16</v>
      </c>
      <c r="G1001" s="12" t="s">
        <v>30</v>
      </c>
      <c r="H1001" s="12" t="s">
        <v>37</v>
      </c>
      <c r="I1001" s="12">
        <v>2.0</v>
      </c>
      <c r="J1001" s="12">
        <v>7.0</v>
      </c>
      <c r="K1001" s="13">
        <v>45503.0</v>
      </c>
      <c r="L1001" s="14">
        <v>0.3368890740740741</v>
      </c>
      <c r="M1001" s="15">
        <f>VLOOKUP(F1001, Time_of_Day_encodings[], 2, FALSE)</f>
        <v>1</v>
      </c>
      <c r="N1001" s="16" t="str">
        <f>VLOOKUP(D1001,Money_encodings[],2,TRUE)</f>
        <v>Cheap</v>
      </c>
    </row>
    <row r="1002">
      <c r="A1002" s="5">
        <f t="shared" si="1"/>
        <v>1001</v>
      </c>
      <c r="B1002" s="6">
        <v>8.0</v>
      </c>
      <c r="C1002" s="6" t="s">
        <v>14</v>
      </c>
      <c r="D1002" s="6">
        <v>32.82</v>
      </c>
      <c r="E1002" s="6" t="s">
        <v>32</v>
      </c>
      <c r="F1002" s="6" t="s">
        <v>16</v>
      </c>
      <c r="G1002" s="6" t="s">
        <v>30</v>
      </c>
      <c r="H1002" s="6" t="s">
        <v>37</v>
      </c>
      <c r="I1002" s="6">
        <v>2.0</v>
      </c>
      <c r="J1002" s="6">
        <v>7.0</v>
      </c>
      <c r="K1002" s="7">
        <v>45503.0</v>
      </c>
      <c r="L1002" s="8">
        <v>0.34781383101851854</v>
      </c>
      <c r="M1002" s="9">
        <f>VLOOKUP(F1002, Time_of_Day_encodings[], 2, FALSE)</f>
        <v>1</v>
      </c>
      <c r="N1002" s="10" t="str">
        <f>VLOOKUP(D1002,Money_encodings[],2,TRUE)</f>
        <v>Expensive</v>
      </c>
    </row>
    <row r="1003">
      <c r="A1003" s="11">
        <f t="shared" si="1"/>
        <v>1002</v>
      </c>
      <c r="B1003" s="12">
        <v>9.0</v>
      </c>
      <c r="C1003" s="12" t="s">
        <v>14</v>
      </c>
      <c r="D1003" s="12">
        <v>27.92</v>
      </c>
      <c r="E1003" s="12" t="s">
        <v>22</v>
      </c>
      <c r="F1003" s="12" t="s">
        <v>16</v>
      </c>
      <c r="G1003" s="12" t="s">
        <v>30</v>
      </c>
      <c r="H1003" s="12" t="s">
        <v>37</v>
      </c>
      <c r="I1003" s="12">
        <v>2.0</v>
      </c>
      <c r="J1003" s="12">
        <v>7.0</v>
      </c>
      <c r="K1003" s="13">
        <v>45503.0</v>
      </c>
      <c r="L1003" s="14">
        <v>0.384527974537037</v>
      </c>
      <c r="M1003" s="15">
        <f>VLOOKUP(F1003, Time_of_Day_encodings[], 2, FALSE)</f>
        <v>1</v>
      </c>
      <c r="N1003" s="16" t="str">
        <f>VLOOKUP(D1003,Money_encodings[],2,TRUE)</f>
        <v>Fair</v>
      </c>
    </row>
    <row r="1004">
      <c r="A1004" s="5">
        <f t="shared" si="1"/>
        <v>1003</v>
      </c>
      <c r="B1004" s="6">
        <v>10.0</v>
      </c>
      <c r="C1004" s="6" t="s">
        <v>14</v>
      </c>
      <c r="D1004" s="6">
        <v>23.02</v>
      </c>
      <c r="E1004" s="6" t="s">
        <v>27</v>
      </c>
      <c r="F1004" s="6" t="s">
        <v>16</v>
      </c>
      <c r="G1004" s="6" t="s">
        <v>30</v>
      </c>
      <c r="H1004" s="6" t="s">
        <v>37</v>
      </c>
      <c r="I1004" s="6">
        <v>2.0</v>
      </c>
      <c r="J1004" s="6">
        <v>7.0</v>
      </c>
      <c r="K1004" s="7">
        <v>45503.0</v>
      </c>
      <c r="L1004" s="8">
        <v>0.4286012384259259</v>
      </c>
      <c r="M1004" s="9">
        <f>VLOOKUP(F1004, Time_of_Day_encodings[], 2, FALSE)</f>
        <v>1</v>
      </c>
      <c r="N1004" s="10" t="str">
        <f>VLOOKUP(D1004,Money_encodings[],2,TRUE)</f>
        <v>Cheap</v>
      </c>
    </row>
    <row r="1005">
      <c r="A1005" s="11">
        <f t="shared" si="1"/>
        <v>1004</v>
      </c>
      <c r="B1005" s="12">
        <v>10.0</v>
      </c>
      <c r="C1005" s="12" t="s">
        <v>14</v>
      </c>
      <c r="D1005" s="12">
        <v>27.92</v>
      </c>
      <c r="E1005" s="12" t="s">
        <v>22</v>
      </c>
      <c r="F1005" s="12" t="s">
        <v>16</v>
      </c>
      <c r="G1005" s="12" t="s">
        <v>30</v>
      </c>
      <c r="H1005" s="12" t="s">
        <v>37</v>
      </c>
      <c r="I1005" s="12">
        <v>2.0</v>
      </c>
      <c r="J1005" s="12">
        <v>7.0</v>
      </c>
      <c r="K1005" s="13">
        <v>45503.0</v>
      </c>
      <c r="L1005" s="14">
        <v>0.43025709490740743</v>
      </c>
      <c r="M1005" s="15">
        <f>VLOOKUP(F1005, Time_of_Day_encodings[], 2, FALSE)</f>
        <v>1</v>
      </c>
      <c r="N1005" s="16" t="str">
        <f>VLOOKUP(D1005,Money_encodings[],2,TRUE)</f>
        <v>Fair</v>
      </c>
    </row>
    <row r="1006">
      <c r="A1006" s="5">
        <f t="shared" si="1"/>
        <v>1005</v>
      </c>
      <c r="B1006" s="6">
        <v>10.0</v>
      </c>
      <c r="C1006" s="6" t="s">
        <v>14</v>
      </c>
      <c r="D1006" s="6">
        <v>32.82</v>
      </c>
      <c r="E1006" s="6" t="s">
        <v>15</v>
      </c>
      <c r="F1006" s="6" t="s">
        <v>16</v>
      </c>
      <c r="G1006" s="6" t="s">
        <v>30</v>
      </c>
      <c r="H1006" s="6" t="s">
        <v>37</v>
      </c>
      <c r="I1006" s="6">
        <v>2.0</v>
      </c>
      <c r="J1006" s="6">
        <v>7.0</v>
      </c>
      <c r="K1006" s="7">
        <v>45503.0</v>
      </c>
      <c r="L1006" s="8">
        <v>0.4328717592592593</v>
      </c>
      <c r="M1006" s="9">
        <f>VLOOKUP(F1006, Time_of_Day_encodings[], 2, FALSE)</f>
        <v>1</v>
      </c>
      <c r="N1006" s="10" t="str">
        <f>VLOOKUP(D1006,Money_encodings[],2,TRUE)</f>
        <v>Expensive</v>
      </c>
    </row>
    <row r="1007">
      <c r="A1007" s="11">
        <f t="shared" si="1"/>
        <v>1006</v>
      </c>
      <c r="B1007" s="12">
        <v>11.0</v>
      </c>
      <c r="C1007" s="12" t="s">
        <v>14</v>
      </c>
      <c r="D1007" s="12">
        <v>23.02</v>
      </c>
      <c r="E1007" s="12" t="s">
        <v>21</v>
      </c>
      <c r="F1007" s="12" t="s">
        <v>16</v>
      </c>
      <c r="G1007" s="12" t="s">
        <v>30</v>
      </c>
      <c r="H1007" s="12" t="s">
        <v>37</v>
      </c>
      <c r="I1007" s="12">
        <v>2.0</v>
      </c>
      <c r="J1007" s="12">
        <v>7.0</v>
      </c>
      <c r="K1007" s="13">
        <v>45503.0</v>
      </c>
      <c r="L1007" s="14">
        <v>0.4667518402777777</v>
      </c>
      <c r="M1007" s="15">
        <f>VLOOKUP(F1007, Time_of_Day_encodings[], 2, FALSE)</f>
        <v>1</v>
      </c>
      <c r="N1007" s="16" t="str">
        <f>VLOOKUP(D1007,Money_encodings[],2,TRUE)</f>
        <v>Cheap</v>
      </c>
    </row>
    <row r="1008">
      <c r="A1008" s="5">
        <f t="shared" si="1"/>
        <v>1007</v>
      </c>
      <c r="B1008" s="6">
        <v>11.0</v>
      </c>
      <c r="C1008" s="6" t="s">
        <v>14</v>
      </c>
      <c r="D1008" s="6">
        <v>18.12</v>
      </c>
      <c r="E1008" s="6" t="s">
        <v>29</v>
      </c>
      <c r="F1008" s="6" t="s">
        <v>16</v>
      </c>
      <c r="G1008" s="6" t="s">
        <v>30</v>
      </c>
      <c r="H1008" s="6" t="s">
        <v>37</v>
      </c>
      <c r="I1008" s="6">
        <v>2.0</v>
      </c>
      <c r="J1008" s="6">
        <v>7.0</v>
      </c>
      <c r="K1008" s="7">
        <v>45503.0</v>
      </c>
      <c r="L1008" s="8">
        <v>0.46754881944444443</v>
      </c>
      <c r="M1008" s="9">
        <f>VLOOKUP(F1008, Time_of_Day_encodings[], 2, FALSE)</f>
        <v>1</v>
      </c>
      <c r="N1008" s="10" t="str">
        <f>VLOOKUP(D1008,Money_encodings[],2,TRUE)</f>
        <v>Very Cheap</v>
      </c>
    </row>
    <row r="1009">
      <c r="A1009" s="11">
        <f t="shared" si="1"/>
        <v>1008</v>
      </c>
      <c r="B1009" s="12">
        <v>11.0</v>
      </c>
      <c r="C1009" s="12" t="s">
        <v>14</v>
      </c>
      <c r="D1009" s="12">
        <v>27.92</v>
      </c>
      <c r="E1009" s="12" t="s">
        <v>22</v>
      </c>
      <c r="F1009" s="12" t="s">
        <v>16</v>
      </c>
      <c r="G1009" s="12" t="s">
        <v>30</v>
      </c>
      <c r="H1009" s="12" t="s">
        <v>37</v>
      </c>
      <c r="I1009" s="12">
        <v>2.0</v>
      </c>
      <c r="J1009" s="12">
        <v>7.0</v>
      </c>
      <c r="K1009" s="13">
        <v>45503.0</v>
      </c>
      <c r="L1009" s="14">
        <v>0.46853793981481484</v>
      </c>
      <c r="M1009" s="15">
        <f>VLOOKUP(F1009, Time_of_Day_encodings[], 2, FALSE)</f>
        <v>1</v>
      </c>
      <c r="N1009" s="16" t="str">
        <f>VLOOKUP(D1009,Money_encodings[],2,TRUE)</f>
        <v>Fair</v>
      </c>
    </row>
    <row r="1010">
      <c r="A1010" s="5">
        <f t="shared" si="1"/>
        <v>1009</v>
      </c>
      <c r="B1010" s="6">
        <v>11.0</v>
      </c>
      <c r="C1010" s="6" t="s">
        <v>14</v>
      </c>
      <c r="D1010" s="6">
        <v>27.92</v>
      </c>
      <c r="E1010" s="6" t="s">
        <v>22</v>
      </c>
      <c r="F1010" s="6" t="s">
        <v>16</v>
      </c>
      <c r="G1010" s="6" t="s">
        <v>30</v>
      </c>
      <c r="H1010" s="6" t="s">
        <v>37</v>
      </c>
      <c r="I1010" s="6">
        <v>2.0</v>
      </c>
      <c r="J1010" s="6">
        <v>7.0</v>
      </c>
      <c r="K1010" s="7">
        <v>45503.0</v>
      </c>
      <c r="L1010" s="8">
        <v>0.46946331018518517</v>
      </c>
      <c r="M1010" s="9">
        <f>VLOOKUP(F1010, Time_of_Day_encodings[], 2, FALSE)</f>
        <v>1</v>
      </c>
      <c r="N1010" s="10" t="str">
        <f>VLOOKUP(D1010,Money_encodings[],2,TRUE)</f>
        <v>Fair</v>
      </c>
    </row>
    <row r="1011">
      <c r="A1011" s="11">
        <f t="shared" si="1"/>
        <v>1010</v>
      </c>
      <c r="B1011" s="12">
        <v>11.0</v>
      </c>
      <c r="C1011" s="12" t="s">
        <v>14</v>
      </c>
      <c r="D1011" s="12">
        <v>27.92</v>
      </c>
      <c r="E1011" s="12" t="s">
        <v>22</v>
      </c>
      <c r="F1011" s="12" t="s">
        <v>16</v>
      </c>
      <c r="G1011" s="12" t="s">
        <v>30</v>
      </c>
      <c r="H1011" s="12" t="s">
        <v>37</v>
      </c>
      <c r="I1011" s="12">
        <v>2.0</v>
      </c>
      <c r="J1011" s="12">
        <v>7.0</v>
      </c>
      <c r="K1011" s="13">
        <v>45503.0</v>
      </c>
      <c r="L1011" s="14">
        <v>0.4795687152777778</v>
      </c>
      <c r="M1011" s="15">
        <f>VLOOKUP(F1011, Time_of_Day_encodings[], 2, FALSE)</f>
        <v>1</v>
      </c>
      <c r="N1011" s="16" t="str">
        <f>VLOOKUP(D1011,Money_encodings[],2,TRUE)</f>
        <v>Fair</v>
      </c>
    </row>
    <row r="1012">
      <c r="A1012" s="5">
        <f t="shared" si="1"/>
        <v>1011</v>
      </c>
      <c r="B1012" s="6">
        <v>11.0</v>
      </c>
      <c r="C1012" s="6" t="s">
        <v>14</v>
      </c>
      <c r="D1012" s="6">
        <v>27.92</v>
      </c>
      <c r="E1012" s="6" t="s">
        <v>22</v>
      </c>
      <c r="F1012" s="6" t="s">
        <v>16</v>
      </c>
      <c r="G1012" s="6" t="s">
        <v>30</v>
      </c>
      <c r="H1012" s="6" t="s">
        <v>37</v>
      </c>
      <c r="I1012" s="6">
        <v>2.0</v>
      </c>
      <c r="J1012" s="6">
        <v>7.0</v>
      </c>
      <c r="K1012" s="7">
        <v>45503.0</v>
      </c>
      <c r="L1012" s="8">
        <v>0.4803334375</v>
      </c>
      <c r="M1012" s="9">
        <f>VLOOKUP(F1012, Time_of_Day_encodings[], 2, FALSE)</f>
        <v>1</v>
      </c>
      <c r="N1012" s="10" t="str">
        <f>VLOOKUP(D1012,Money_encodings[],2,TRUE)</f>
        <v>Fair</v>
      </c>
    </row>
    <row r="1013">
      <c r="A1013" s="11">
        <f t="shared" si="1"/>
        <v>1012</v>
      </c>
      <c r="B1013" s="12">
        <v>12.0</v>
      </c>
      <c r="C1013" s="12" t="s">
        <v>14</v>
      </c>
      <c r="D1013" s="12">
        <v>32.82</v>
      </c>
      <c r="E1013" s="12" t="s">
        <v>15</v>
      </c>
      <c r="F1013" s="12" t="s">
        <v>20</v>
      </c>
      <c r="G1013" s="12" t="s">
        <v>30</v>
      </c>
      <c r="H1013" s="12" t="s">
        <v>37</v>
      </c>
      <c r="I1013" s="12">
        <v>2.0</v>
      </c>
      <c r="J1013" s="12">
        <v>7.0</v>
      </c>
      <c r="K1013" s="13">
        <v>45503.0</v>
      </c>
      <c r="L1013" s="14">
        <v>0.5056424537037038</v>
      </c>
      <c r="M1013" s="15">
        <f>VLOOKUP(F1013, Time_of_Day_encodings[], 2, FALSE)</f>
        <v>2</v>
      </c>
      <c r="N1013" s="16" t="str">
        <f>VLOOKUP(D1013,Money_encodings[],2,TRUE)</f>
        <v>Expensive</v>
      </c>
    </row>
    <row r="1014">
      <c r="A1014" s="5">
        <f t="shared" si="1"/>
        <v>1013</v>
      </c>
      <c r="B1014" s="6">
        <v>15.0</v>
      </c>
      <c r="C1014" s="6" t="s">
        <v>14</v>
      </c>
      <c r="D1014" s="6">
        <v>27.92</v>
      </c>
      <c r="E1014" s="6" t="s">
        <v>22</v>
      </c>
      <c r="F1014" s="6" t="s">
        <v>20</v>
      </c>
      <c r="G1014" s="6" t="s">
        <v>30</v>
      </c>
      <c r="H1014" s="6" t="s">
        <v>37</v>
      </c>
      <c r="I1014" s="6">
        <v>2.0</v>
      </c>
      <c r="J1014" s="6">
        <v>7.0</v>
      </c>
      <c r="K1014" s="7">
        <v>45503.0</v>
      </c>
      <c r="L1014" s="8">
        <v>0.6362225462962963</v>
      </c>
      <c r="M1014" s="9">
        <f>VLOOKUP(F1014, Time_of_Day_encodings[], 2, FALSE)</f>
        <v>2</v>
      </c>
      <c r="N1014" s="10" t="str">
        <f>VLOOKUP(D1014,Money_encodings[],2,TRUE)</f>
        <v>Fair</v>
      </c>
    </row>
    <row r="1015">
      <c r="A1015" s="11">
        <f t="shared" si="1"/>
        <v>1014</v>
      </c>
      <c r="B1015" s="12">
        <v>16.0</v>
      </c>
      <c r="C1015" s="12" t="s">
        <v>14</v>
      </c>
      <c r="D1015" s="12">
        <v>23.02</v>
      </c>
      <c r="E1015" s="12" t="s">
        <v>27</v>
      </c>
      <c r="F1015" s="12" t="s">
        <v>20</v>
      </c>
      <c r="G1015" s="12" t="s">
        <v>30</v>
      </c>
      <c r="H1015" s="12" t="s">
        <v>37</v>
      </c>
      <c r="I1015" s="12">
        <v>2.0</v>
      </c>
      <c r="J1015" s="12">
        <v>7.0</v>
      </c>
      <c r="K1015" s="13">
        <v>45503.0</v>
      </c>
      <c r="L1015" s="14">
        <v>0.672834212962963</v>
      </c>
      <c r="M1015" s="15">
        <f>VLOOKUP(F1015, Time_of_Day_encodings[], 2, FALSE)</f>
        <v>2</v>
      </c>
      <c r="N1015" s="16" t="str">
        <f>VLOOKUP(D1015,Money_encodings[],2,TRUE)</f>
        <v>Cheap</v>
      </c>
    </row>
    <row r="1016">
      <c r="A1016" s="5">
        <f t="shared" si="1"/>
        <v>1015</v>
      </c>
      <c r="B1016" s="6">
        <v>16.0</v>
      </c>
      <c r="C1016" s="6" t="s">
        <v>14</v>
      </c>
      <c r="D1016" s="6">
        <v>27.92</v>
      </c>
      <c r="E1016" s="6" t="s">
        <v>22</v>
      </c>
      <c r="F1016" s="6" t="s">
        <v>20</v>
      </c>
      <c r="G1016" s="6" t="s">
        <v>30</v>
      </c>
      <c r="H1016" s="6" t="s">
        <v>37</v>
      </c>
      <c r="I1016" s="6">
        <v>2.0</v>
      </c>
      <c r="J1016" s="6">
        <v>7.0</v>
      </c>
      <c r="K1016" s="7">
        <v>45503.0</v>
      </c>
      <c r="L1016" s="8">
        <v>0.6734216087962963</v>
      </c>
      <c r="M1016" s="9">
        <f>VLOOKUP(F1016, Time_of_Day_encodings[], 2, FALSE)</f>
        <v>2</v>
      </c>
      <c r="N1016" s="10" t="str">
        <f>VLOOKUP(D1016,Money_encodings[],2,TRUE)</f>
        <v>Fair</v>
      </c>
    </row>
    <row r="1017">
      <c r="A1017" s="11">
        <f t="shared" si="1"/>
        <v>1016</v>
      </c>
      <c r="B1017" s="12">
        <v>20.0</v>
      </c>
      <c r="C1017" s="12" t="s">
        <v>14</v>
      </c>
      <c r="D1017" s="12">
        <v>18.12</v>
      </c>
      <c r="E1017" s="12" t="s">
        <v>29</v>
      </c>
      <c r="F1017" s="12" t="s">
        <v>23</v>
      </c>
      <c r="G1017" s="12" t="s">
        <v>30</v>
      </c>
      <c r="H1017" s="12" t="s">
        <v>37</v>
      </c>
      <c r="I1017" s="12">
        <v>2.0</v>
      </c>
      <c r="J1017" s="12">
        <v>7.0</v>
      </c>
      <c r="K1017" s="13">
        <v>45503.0</v>
      </c>
      <c r="L1017" s="14">
        <v>0.8502300231481481</v>
      </c>
      <c r="M1017" s="15">
        <f>VLOOKUP(F1017, Time_of_Day_encodings[], 2, FALSE)</f>
        <v>3</v>
      </c>
      <c r="N1017" s="16" t="str">
        <f>VLOOKUP(D1017,Money_encodings[],2,TRUE)</f>
        <v>Very Cheap</v>
      </c>
    </row>
    <row r="1018">
      <c r="A1018" s="5">
        <f t="shared" si="1"/>
        <v>1017</v>
      </c>
      <c r="B1018" s="6">
        <v>20.0</v>
      </c>
      <c r="C1018" s="6" t="s">
        <v>14</v>
      </c>
      <c r="D1018" s="6">
        <v>27.92</v>
      </c>
      <c r="E1018" s="6" t="s">
        <v>22</v>
      </c>
      <c r="F1018" s="6" t="s">
        <v>23</v>
      </c>
      <c r="G1018" s="6" t="s">
        <v>30</v>
      </c>
      <c r="H1018" s="6" t="s">
        <v>37</v>
      </c>
      <c r="I1018" s="6">
        <v>2.0</v>
      </c>
      <c r="J1018" s="6">
        <v>7.0</v>
      </c>
      <c r="K1018" s="7">
        <v>45503.0</v>
      </c>
      <c r="L1018" s="8">
        <v>0.8707391898148148</v>
      </c>
      <c r="M1018" s="9">
        <f>VLOOKUP(F1018, Time_of_Day_encodings[], 2, FALSE)</f>
        <v>3</v>
      </c>
      <c r="N1018" s="10" t="str">
        <f>VLOOKUP(D1018,Money_encodings[],2,TRUE)</f>
        <v>Fair</v>
      </c>
    </row>
    <row r="1019">
      <c r="A1019" s="11">
        <f t="shared" si="1"/>
        <v>1018</v>
      </c>
      <c r="B1019" s="12">
        <v>20.0</v>
      </c>
      <c r="C1019" s="12" t="s">
        <v>14</v>
      </c>
      <c r="D1019" s="12">
        <v>27.92</v>
      </c>
      <c r="E1019" s="12" t="s">
        <v>22</v>
      </c>
      <c r="F1019" s="12" t="s">
        <v>23</v>
      </c>
      <c r="G1019" s="12" t="s">
        <v>30</v>
      </c>
      <c r="H1019" s="12" t="s">
        <v>37</v>
      </c>
      <c r="I1019" s="12">
        <v>2.0</v>
      </c>
      <c r="J1019" s="12">
        <v>7.0</v>
      </c>
      <c r="K1019" s="13">
        <v>45503.0</v>
      </c>
      <c r="L1019" s="14">
        <v>0.8713693981481482</v>
      </c>
      <c r="M1019" s="15">
        <f>VLOOKUP(F1019, Time_of_Day_encodings[], 2, FALSE)</f>
        <v>3</v>
      </c>
      <c r="N1019" s="16" t="str">
        <f>VLOOKUP(D1019,Money_encodings[],2,TRUE)</f>
        <v>Fair</v>
      </c>
    </row>
    <row r="1020">
      <c r="A1020" s="5">
        <f t="shared" si="1"/>
        <v>1019</v>
      </c>
      <c r="B1020" s="6">
        <v>20.0</v>
      </c>
      <c r="C1020" s="6" t="s">
        <v>14</v>
      </c>
      <c r="D1020" s="6">
        <v>27.92</v>
      </c>
      <c r="E1020" s="6" t="s">
        <v>22</v>
      </c>
      <c r="F1020" s="6" t="s">
        <v>23</v>
      </c>
      <c r="G1020" s="6" t="s">
        <v>30</v>
      </c>
      <c r="H1020" s="6" t="s">
        <v>37</v>
      </c>
      <c r="I1020" s="6">
        <v>2.0</v>
      </c>
      <c r="J1020" s="6">
        <v>7.0</v>
      </c>
      <c r="K1020" s="7">
        <v>45503.0</v>
      </c>
      <c r="L1020" s="8">
        <v>0.8729435648148147</v>
      </c>
      <c r="M1020" s="9">
        <f>VLOOKUP(F1020, Time_of_Day_encodings[], 2, FALSE)</f>
        <v>3</v>
      </c>
      <c r="N1020" s="10" t="str">
        <f>VLOOKUP(D1020,Money_encodings[],2,TRUE)</f>
        <v>Fair</v>
      </c>
    </row>
    <row r="1021">
      <c r="A1021" s="11">
        <f t="shared" si="1"/>
        <v>1020</v>
      </c>
      <c r="B1021" s="12">
        <v>21.0</v>
      </c>
      <c r="C1021" s="12" t="s">
        <v>14</v>
      </c>
      <c r="D1021" s="12">
        <v>32.82</v>
      </c>
      <c r="E1021" s="12" t="s">
        <v>15</v>
      </c>
      <c r="F1021" s="12" t="s">
        <v>23</v>
      </c>
      <c r="G1021" s="12" t="s">
        <v>30</v>
      </c>
      <c r="H1021" s="12" t="s">
        <v>37</v>
      </c>
      <c r="I1021" s="12">
        <v>2.0</v>
      </c>
      <c r="J1021" s="12">
        <v>7.0</v>
      </c>
      <c r="K1021" s="13">
        <v>45503.0</v>
      </c>
      <c r="L1021" s="14">
        <v>0.8981388657407408</v>
      </c>
      <c r="M1021" s="15">
        <f>VLOOKUP(F1021, Time_of_Day_encodings[], 2, FALSE)</f>
        <v>3</v>
      </c>
      <c r="N1021" s="16" t="str">
        <f>VLOOKUP(D1021,Money_encodings[],2,TRUE)</f>
        <v>Expensive</v>
      </c>
    </row>
    <row r="1022">
      <c r="A1022" s="5">
        <f t="shared" si="1"/>
        <v>1021</v>
      </c>
      <c r="B1022" s="6">
        <v>22.0</v>
      </c>
      <c r="C1022" s="6" t="s">
        <v>14</v>
      </c>
      <c r="D1022" s="6">
        <v>23.02</v>
      </c>
      <c r="E1022" s="6" t="s">
        <v>21</v>
      </c>
      <c r="F1022" s="6" t="s">
        <v>23</v>
      </c>
      <c r="G1022" s="6" t="s">
        <v>30</v>
      </c>
      <c r="H1022" s="6" t="s">
        <v>37</v>
      </c>
      <c r="I1022" s="6">
        <v>2.0</v>
      </c>
      <c r="J1022" s="6">
        <v>7.0</v>
      </c>
      <c r="K1022" s="7">
        <v>45503.0</v>
      </c>
      <c r="L1022" s="8">
        <v>0.9273319907407407</v>
      </c>
      <c r="M1022" s="9">
        <f>VLOOKUP(F1022, Time_of_Day_encodings[], 2, FALSE)</f>
        <v>3</v>
      </c>
      <c r="N1022" s="10" t="str">
        <f>VLOOKUP(D1022,Money_encodings[],2,TRUE)</f>
        <v>Cheap</v>
      </c>
    </row>
    <row r="1023">
      <c r="A1023" s="11">
        <f t="shared" si="1"/>
        <v>1022</v>
      </c>
      <c r="B1023" s="12">
        <v>22.0</v>
      </c>
      <c r="C1023" s="12" t="s">
        <v>14</v>
      </c>
      <c r="D1023" s="12">
        <v>32.82</v>
      </c>
      <c r="E1023" s="12" t="s">
        <v>32</v>
      </c>
      <c r="F1023" s="12" t="s">
        <v>23</v>
      </c>
      <c r="G1023" s="12" t="s">
        <v>30</v>
      </c>
      <c r="H1023" s="12" t="s">
        <v>37</v>
      </c>
      <c r="I1023" s="12">
        <v>2.0</v>
      </c>
      <c r="J1023" s="12">
        <v>7.0</v>
      </c>
      <c r="K1023" s="13">
        <v>45503.0</v>
      </c>
      <c r="L1023" s="14">
        <v>0.9280006944444443</v>
      </c>
      <c r="M1023" s="15">
        <f>VLOOKUP(F1023, Time_of_Day_encodings[], 2, FALSE)</f>
        <v>3</v>
      </c>
      <c r="N1023" s="16" t="str">
        <f>VLOOKUP(D1023,Money_encodings[],2,TRUE)</f>
        <v>Expensive</v>
      </c>
    </row>
    <row r="1024">
      <c r="A1024" s="5">
        <f t="shared" si="1"/>
        <v>1023</v>
      </c>
      <c r="B1024" s="6">
        <v>7.0</v>
      </c>
      <c r="C1024" s="6" t="s">
        <v>14</v>
      </c>
      <c r="D1024" s="6">
        <v>27.92</v>
      </c>
      <c r="E1024" s="6" t="s">
        <v>22</v>
      </c>
      <c r="F1024" s="6" t="s">
        <v>16</v>
      </c>
      <c r="G1024" s="6" t="s">
        <v>31</v>
      </c>
      <c r="H1024" s="6" t="s">
        <v>37</v>
      </c>
      <c r="I1024" s="6">
        <v>3.0</v>
      </c>
      <c r="J1024" s="6">
        <v>7.0</v>
      </c>
      <c r="K1024" s="7">
        <v>45504.0</v>
      </c>
      <c r="L1024" s="8">
        <v>0.333241875</v>
      </c>
      <c r="M1024" s="9">
        <f>VLOOKUP(F1024, Time_of_Day_encodings[], 2, FALSE)</f>
        <v>1</v>
      </c>
      <c r="N1024" s="10" t="str">
        <f>VLOOKUP(D1024,Money_encodings[],2,TRUE)</f>
        <v>Fair</v>
      </c>
    </row>
    <row r="1025">
      <c r="A1025" s="11">
        <f t="shared" si="1"/>
        <v>1024</v>
      </c>
      <c r="B1025" s="12">
        <v>8.0</v>
      </c>
      <c r="C1025" s="12" t="s">
        <v>14</v>
      </c>
      <c r="D1025" s="12">
        <v>27.92</v>
      </c>
      <c r="E1025" s="12" t="s">
        <v>22</v>
      </c>
      <c r="F1025" s="12" t="s">
        <v>16</v>
      </c>
      <c r="G1025" s="12" t="s">
        <v>31</v>
      </c>
      <c r="H1025" s="12" t="s">
        <v>37</v>
      </c>
      <c r="I1025" s="12">
        <v>3.0</v>
      </c>
      <c r="J1025" s="12">
        <v>7.0</v>
      </c>
      <c r="K1025" s="13">
        <v>45504.0</v>
      </c>
      <c r="L1025" s="14">
        <v>0.35951322916666667</v>
      </c>
      <c r="M1025" s="15">
        <f>VLOOKUP(F1025, Time_of_Day_encodings[], 2, FALSE)</f>
        <v>1</v>
      </c>
      <c r="N1025" s="16" t="str">
        <f>VLOOKUP(D1025,Money_encodings[],2,TRUE)</f>
        <v>Fair</v>
      </c>
    </row>
    <row r="1026">
      <c r="A1026" s="5">
        <f t="shared" si="1"/>
        <v>1025</v>
      </c>
      <c r="B1026" s="6">
        <v>8.0</v>
      </c>
      <c r="C1026" s="6" t="s">
        <v>14</v>
      </c>
      <c r="D1026" s="6">
        <v>27.92</v>
      </c>
      <c r="E1026" s="6" t="s">
        <v>22</v>
      </c>
      <c r="F1026" s="6" t="s">
        <v>16</v>
      </c>
      <c r="G1026" s="6" t="s">
        <v>31</v>
      </c>
      <c r="H1026" s="6" t="s">
        <v>37</v>
      </c>
      <c r="I1026" s="6">
        <v>3.0</v>
      </c>
      <c r="J1026" s="6">
        <v>7.0</v>
      </c>
      <c r="K1026" s="7">
        <v>45504.0</v>
      </c>
      <c r="L1026" s="8">
        <v>0.36016476851851853</v>
      </c>
      <c r="M1026" s="9">
        <f>VLOOKUP(F1026, Time_of_Day_encodings[], 2, FALSE)</f>
        <v>1</v>
      </c>
      <c r="N1026" s="10" t="str">
        <f>VLOOKUP(D1026,Money_encodings[],2,TRUE)</f>
        <v>Fair</v>
      </c>
    </row>
    <row r="1027">
      <c r="A1027" s="11">
        <f t="shared" si="1"/>
        <v>1026</v>
      </c>
      <c r="B1027" s="12">
        <v>9.0</v>
      </c>
      <c r="C1027" s="12" t="s">
        <v>14</v>
      </c>
      <c r="D1027" s="12">
        <v>23.02</v>
      </c>
      <c r="E1027" s="12" t="s">
        <v>21</v>
      </c>
      <c r="F1027" s="12" t="s">
        <v>16</v>
      </c>
      <c r="G1027" s="12" t="s">
        <v>31</v>
      </c>
      <c r="H1027" s="12" t="s">
        <v>37</v>
      </c>
      <c r="I1027" s="12">
        <v>3.0</v>
      </c>
      <c r="J1027" s="12">
        <v>7.0</v>
      </c>
      <c r="K1027" s="13">
        <v>45504.0</v>
      </c>
      <c r="L1027" s="14">
        <v>0.4130244791666667</v>
      </c>
      <c r="M1027" s="15">
        <f>VLOOKUP(F1027, Time_of_Day_encodings[], 2, FALSE)</f>
        <v>1</v>
      </c>
      <c r="N1027" s="16" t="str">
        <f>VLOOKUP(D1027,Money_encodings[],2,TRUE)</f>
        <v>Cheap</v>
      </c>
    </row>
    <row r="1028">
      <c r="A1028" s="5">
        <f t="shared" si="1"/>
        <v>1027</v>
      </c>
      <c r="B1028" s="6">
        <v>9.0</v>
      </c>
      <c r="C1028" s="6" t="s">
        <v>14</v>
      </c>
      <c r="D1028" s="6">
        <v>23.02</v>
      </c>
      <c r="E1028" s="6" t="s">
        <v>21</v>
      </c>
      <c r="F1028" s="6" t="s">
        <v>16</v>
      </c>
      <c r="G1028" s="6" t="s">
        <v>31</v>
      </c>
      <c r="H1028" s="6" t="s">
        <v>37</v>
      </c>
      <c r="I1028" s="6">
        <v>3.0</v>
      </c>
      <c r="J1028" s="6">
        <v>7.0</v>
      </c>
      <c r="K1028" s="7">
        <v>45504.0</v>
      </c>
      <c r="L1028" s="8">
        <v>0.4137169212962963</v>
      </c>
      <c r="M1028" s="9">
        <f>VLOOKUP(F1028, Time_of_Day_encodings[], 2, FALSE)</f>
        <v>1</v>
      </c>
      <c r="N1028" s="10" t="str">
        <f>VLOOKUP(D1028,Money_encodings[],2,TRUE)</f>
        <v>Cheap</v>
      </c>
    </row>
    <row r="1029">
      <c r="A1029" s="11">
        <f t="shared" si="1"/>
        <v>1028</v>
      </c>
      <c r="B1029" s="12">
        <v>9.0</v>
      </c>
      <c r="C1029" s="12" t="s">
        <v>14</v>
      </c>
      <c r="D1029" s="12">
        <v>27.92</v>
      </c>
      <c r="E1029" s="12" t="s">
        <v>22</v>
      </c>
      <c r="F1029" s="12" t="s">
        <v>16</v>
      </c>
      <c r="G1029" s="12" t="s">
        <v>31</v>
      </c>
      <c r="H1029" s="12" t="s">
        <v>37</v>
      </c>
      <c r="I1029" s="12">
        <v>3.0</v>
      </c>
      <c r="J1029" s="12">
        <v>7.0</v>
      </c>
      <c r="K1029" s="13">
        <v>45504.0</v>
      </c>
      <c r="L1029" s="14">
        <v>0.4154613773148148</v>
      </c>
      <c r="M1029" s="15">
        <f>VLOOKUP(F1029, Time_of_Day_encodings[], 2, FALSE)</f>
        <v>1</v>
      </c>
      <c r="N1029" s="16" t="str">
        <f>VLOOKUP(D1029,Money_encodings[],2,TRUE)</f>
        <v>Fair</v>
      </c>
    </row>
    <row r="1030">
      <c r="A1030" s="5">
        <f t="shared" si="1"/>
        <v>1029</v>
      </c>
      <c r="B1030" s="6">
        <v>13.0</v>
      </c>
      <c r="C1030" s="6" t="s">
        <v>14</v>
      </c>
      <c r="D1030" s="6">
        <v>32.82</v>
      </c>
      <c r="E1030" s="6" t="s">
        <v>24</v>
      </c>
      <c r="F1030" s="6" t="s">
        <v>20</v>
      </c>
      <c r="G1030" s="6" t="s">
        <v>31</v>
      </c>
      <c r="H1030" s="6" t="s">
        <v>37</v>
      </c>
      <c r="I1030" s="6">
        <v>3.0</v>
      </c>
      <c r="J1030" s="6">
        <v>7.0</v>
      </c>
      <c r="K1030" s="7">
        <v>45504.0</v>
      </c>
      <c r="L1030" s="8">
        <v>0.5497987152777778</v>
      </c>
      <c r="M1030" s="9">
        <f>VLOOKUP(F1030, Time_of_Day_encodings[], 2, FALSE)</f>
        <v>2</v>
      </c>
      <c r="N1030" s="10" t="str">
        <f>VLOOKUP(D1030,Money_encodings[],2,TRUE)</f>
        <v>Expensive</v>
      </c>
    </row>
    <row r="1031">
      <c r="A1031" s="11">
        <f t="shared" si="1"/>
        <v>1030</v>
      </c>
      <c r="B1031" s="12">
        <v>13.0</v>
      </c>
      <c r="C1031" s="12" t="s">
        <v>14</v>
      </c>
      <c r="D1031" s="12">
        <v>32.82</v>
      </c>
      <c r="E1031" s="12" t="s">
        <v>15</v>
      </c>
      <c r="F1031" s="12" t="s">
        <v>20</v>
      </c>
      <c r="G1031" s="12" t="s">
        <v>31</v>
      </c>
      <c r="H1031" s="12" t="s">
        <v>37</v>
      </c>
      <c r="I1031" s="12">
        <v>3.0</v>
      </c>
      <c r="J1031" s="12">
        <v>7.0</v>
      </c>
      <c r="K1031" s="13">
        <v>45504.0</v>
      </c>
      <c r="L1031" s="14">
        <v>0.5513921990740741</v>
      </c>
      <c r="M1031" s="15">
        <f>VLOOKUP(F1031, Time_of_Day_encodings[], 2, FALSE)</f>
        <v>2</v>
      </c>
      <c r="N1031" s="16" t="str">
        <f>VLOOKUP(D1031,Money_encodings[],2,TRUE)</f>
        <v>Expensive</v>
      </c>
    </row>
    <row r="1032">
      <c r="A1032" s="5">
        <f t="shared" si="1"/>
        <v>1031</v>
      </c>
      <c r="B1032" s="6">
        <v>13.0</v>
      </c>
      <c r="C1032" s="6" t="s">
        <v>14</v>
      </c>
      <c r="D1032" s="6">
        <v>27.92</v>
      </c>
      <c r="E1032" s="6" t="s">
        <v>22</v>
      </c>
      <c r="F1032" s="6" t="s">
        <v>20</v>
      </c>
      <c r="G1032" s="6" t="s">
        <v>31</v>
      </c>
      <c r="H1032" s="6" t="s">
        <v>37</v>
      </c>
      <c r="I1032" s="6">
        <v>3.0</v>
      </c>
      <c r="J1032" s="6">
        <v>7.0</v>
      </c>
      <c r="K1032" s="7">
        <v>45504.0</v>
      </c>
      <c r="L1032" s="8">
        <v>0.5589055208333333</v>
      </c>
      <c r="M1032" s="9">
        <f>VLOOKUP(F1032, Time_of_Day_encodings[], 2, FALSE)</f>
        <v>2</v>
      </c>
      <c r="N1032" s="10" t="str">
        <f>VLOOKUP(D1032,Money_encodings[],2,TRUE)</f>
        <v>Fair</v>
      </c>
    </row>
    <row r="1033">
      <c r="A1033" s="11">
        <f t="shared" si="1"/>
        <v>1032</v>
      </c>
      <c r="B1033" s="12">
        <v>17.0</v>
      </c>
      <c r="C1033" s="12" t="s">
        <v>14</v>
      </c>
      <c r="D1033" s="12">
        <v>23.02</v>
      </c>
      <c r="E1033" s="12" t="s">
        <v>27</v>
      </c>
      <c r="F1033" s="12" t="s">
        <v>23</v>
      </c>
      <c r="G1033" s="12" t="s">
        <v>31</v>
      </c>
      <c r="H1033" s="12" t="s">
        <v>37</v>
      </c>
      <c r="I1033" s="12">
        <v>3.0</v>
      </c>
      <c r="J1033" s="12">
        <v>7.0</v>
      </c>
      <c r="K1033" s="13">
        <v>45504.0</v>
      </c>
      <c r="L1033" s="14">
        <v>0.7417452199074074</v>
      </c>
      <c r="M1033" s="15">
        <f>VLOOKUP(F1033, Time_of_Day_encodings[], 2, FALSE)</f>
        <v>3</v>
      </c>
      <c r="N1033" s="16" t="str">
        <f>VLOOKUP(D1033,Money_encodings[],2,TRUE)</f>
        <v>Cheap</v>
      </c>
    </row>
    <row r="1034">
      <c r="A1034" s="5">
        <f t="shared" si="1"/>
        <v>1033</v>
      </c>
      <c r="B1034" s="6">
        <v>18.0</v>
      </c>
      <c r="C1034" s="6" t="s">
        <v>14</v>
      </c>
      <c r="D1034" s="6">
        <v>32.82</v>
      </c>
      <c r="E1034" s="6" t="s">
        <v>15</v>
      </c>
      <c r="F1034" s="6" t="s">
        <v>23</v>
      </c>
      <c r="G1034" s="6" t="s">
        <v>31</v>
      </c>
      <c r="H1034" s="6" t="s">
        <v>37</v>
      </c>
      <c r="I1034" s="6">
        <v>3.0</v>
      </c>
      <c r="J1034" s="6">
        <v>7.0</v>
      </c>
      <c r="K1034" s="7">
        <v>45504.0</v>
      </c>
      <c r="L1034" s="8">
        <v>0.7529510648148149</v>
      </c>
      <c r="M1034" s="9">
        <f>VLOOKUP(F1034, Time_of_Day_encodings[], 2, FALSE)</f>
        <v>3</v>
      </c>
      <c r="N1034" s="10" t="str">
        <f>VLOOKUP(D1034,Money_encodings[],2,TRUE)</f>
        <v>Expensive</v>
      </c>
    </row>
    <row r="1035">
      <c r="A1035" s="11">
        <f t="shared" si="1"/>
        <v>1034</v>
      </c>
      <c r="B1035" s="12">
        <v>19.0</v>
      </c>
      <c r="C1035" s="12" t="s">
        <v>14</v>
      </c>
      <c r="D1035" s="12">
        <v>23.02</v>
      </c>
      <c r="E1035" s="12" t="s">
        <v>27</v>
      </c>
      <c r="F1035" s="12" t="s">
        <v>23</v>
      </c>
      <c r="G1035" s="12" t="s">
        <v>31</v>
      </c>
      <c r="H1035" s="12" t="s">
        <v>37</v>
      </c>
      <c r="I1035" s="12">
        <v>3.0</v>
      </c>
      <c r="J1035" s="12">
        <v>7.0</v>
      </c>
      <c r="K1035" s="13">
        <v>45504.0</v>
      </c>
      <c r="L1035" s="14">
        <v>0.8073944791666667</v>
      </c>
      <c r="M1035" s="15">
        <f>VLOOKUP(F1035, Time_of_Day_encodings[], 2, FALSE)</f>
        <v>3</v>
      </c>
      <c r="N1035" s="16" t="str">
        <f>VLOOKUP(D1035,Money_encodings[],2,TRUE)</f>
        <v>Cheap</v>
      </c>
    </row>
    <row r="1036">
      <c r="A1036" s="5">
        <f t="shared" si="1"/>
        <v>1035</v>
      </c>
      <c r="B1036" s="6">
        <v>19.0</v>
      </c>
      <c r="C1036" s="6" t="s">
        <v>14</v>
      </c>
      <c r="D1036" s="6">
        <v>32.82</v>
      </c>
      <c r="E1036" s="6" t="s">
        <v>15</v>
      </c>
      <c r="F1036" s="6" t="s">
        <v>23</v>
      </c>
      <c r="G1036" s="6" t="s">
        <v>31</v>
      </c>
      <c r="H1036" s="6" t="s">
        <v>37</v>
      </c>
      <c r="I1036" s="6">
        <v>3.0</v>
      </c>
      <c r="J1036" s="6">
        <v>7.0</v>
      </c>
      <c r="K1036" s="7">
        <v>45504.0</v>
      </c>
      <c r="L1036" s="8">
        <v>0.8116335763888889</v>
      </c>
      <c r="M1036" s="9">
        <f>VLOOKUP(F1036, Time_of_Day_encodings[], 2, FALSE)</f>
        <v>3</v>
      </c>
      <c r="N1036" s="10" t="str">
        <f>VLOOKUP(D1036,Money_encodings[],2,TRUE)</f>
        <v>Expensive</v>
      </c>
    </row>
    <row r="1037">
      <c r="A1037" s="11">
        <f t="shared" si="1"/>
        <v>1036</v>
      </c>
      <c r="B1037" s="12">
        <v>20.0</v>
      </c>
      <c r="C1037" s="12" t="s">
        <v>14</v>
      </c>
      <c r="D1037" s="12">
        <v>32.82</v>
      </c>
      <c r="E1037" s="12" t="s">
        <v>24</v>
      </c>
      <c r="F1037" s="12" t="s">
        <v>23</v>
      </c>
      <c r="G1037" s="12" t="s">
        <v>31</v>
      </c>
      <c r="H1037" s="12" t="s">
        <v>37</v>
      </c>
      <c r="I1037" s="12">
        <v>3.0</v>
      </c>
      <c r="J1037" s="12">
        <v>7.0</v>
      </c>
      <c r="K1037" s="13">
        <v>45504.0</v>
      </c>
      <c r="L1037" s="14">
        <v>0.8657687268518519</v>
      </c>
      <c r="M1037" s="15">
        <f>VLOOKUP(F1037, Time_of_Day_encodings[], 2, FALSE)</f>
        <v>3</v>
      </c>
      <c r="N1037" s="16" t="str">
        <f>VLOOKUP(D1037,Money_encodings[],2,TRUE)</f>
        <v>Expensive</v>
      </c>
    </row>
    <row r="1038">
      <c r="A1038" s="5">
        <f t="shared" si="1"/>
        <v>1037</v>
      </c>
      <c r="B1038" s="6">
        <v>20.0</v>
      </c>
      <c r="C1038" s="6" t="s">
        <v>14</v>
      </c>
      <c r="D1038" s="6">
        <v>23.02</v>
      </c>
      <c r="E1038" s="6" t="s">
        <v>27</v>
      </c>
      <c r="F1038" s="6" t="s">
        <v>23</v>
      </c>
      <c r="G1038" s="6" t="s">
        <v>31</v>
      </c>
      <c r="H1038" s="6" t="s">
        <v>37</v>
      </c>
      <c r="I1038" s="6">
        <v>3.0</v>
      </c>
      <c r="J1038" s="6">
        <v>7.0</v>
      </c>
      <c r="K1038" s="7">
        <v>45504.0</v>
      </c>
      <c r="L1038" s="8">
        <v>0.8681413310185184</v>
      </c>
      <c r="M1038" s="9">
        <f>VLOOKUP(F1038, Time_of_Day_encodings[], 2, FALSE)</f>
        <v>3</v>
      </c>
      <c r="N1038" s="10" t="str">
        <f>VLOOKUP(D1038,Money_encodings[],2,TRUE)</f>
        <v>Cheap</v>
      </c>
    </row>
    <row r="1039">
      <c r="A1039" s="11">
        <f t="shared" si="1"/>
        <v>1038</v>
      </c>
      <c r="B1039" s="12">
        <v>20.0</v>
      </c>
      <c r="C1039" s="12" t="s">
        <v>14</v>
      </c>
      <c r="D1039" s="12">
        <v>32.82</v>
      </c>
      <c r="E1039" s="12" t="s">
        <v>15</v>
      </c>
      <c r="F1039" s="12" t="s">
        <v>23</v>
      </c>
      <c r="G1039" s="12" t="s">
        <v>31</v>
      </c>
      <c r="H1039" s="12" t="s">
        <v>37</v>
      </c>
      <c r="I1039" s="12">
        <v>3.0</v>
      </c>
      <c r="J1039" s="12">
        <v>7.0</v>
      </c>
      <c r="K1039" s="13">
        <v>45504.0</v>
      </c>
      <c r="L1039" s="14">
        <v>0.8688701736111112</v>
      </c>
      <c r="M1039" s="15">
        <f>VLOOKUP(F1039, Time_of_Day_encodings[], 2, FALSE)</f>
        <v>3</v>
      </c>
      <c r="N1039" s="16" t="str">
        <f>VLOOKUP(D1039,Money_encodings[],2,TRUE)</f>
        <v>Expensive</v>
      </c>
    </row>
    <row r="1040">
      <c r="A1040" s="5">
        <f t="shared" si="1"/>
        <v>1039</v>
      </c>
      <c r="B1040" s="6">
        <v>20.0</v>
      </c>
      <c r="C1040" s="6" t="s">
        <v>14</v>
      </c>
      <c r="D1040" s="6">
        <v>32.82</v>
      </c>
      <c r="E1040" s="6" t="s">
        <v>32</v>
      </c>
      <c r="F1040" s="6" t="s">
        <v>23</v>
      </c>
      <c r="G1040" s="6" t="s">
        <v>31</v>
      </c>
      <c r="H1040" s="6" t="s">
        <v>37</v>
      </c>
      <c r="I1040" s="6">
        <v>3.0</v>
      </c>
      <c r="J1040" s="6">
        <v>7.0</v>
      </c>
      <c r="K1040" s="7">
        <v>45504.0</v>
      </c>
      <c r="L1040" s="8">
        <v>0.8696157638888888</v>
      </c>
      <c r="M1040" s="9">
        <f>VLOOKUP(F1040, Time_of_Day_encodings[], 2, FALSE)</f>
        <v>3</v>
      </c>
      <c r="N1040" s="10" t="str">
        <f>VLOOKUP(D1040,Money_encodings[],2,TRUE)</f>
        <v>Expensive</v>
      </c>
    </row>
    <row r="1041">
      <c r="A1041" s="11">
        <f t="shared" si="1"/>
        <v>1040</v>
      </c>
      <c r="B1041" s="12">
        <v>20.0</v>
      </c>
      <c r="C1041" s="12" t="s">
        <v>14</v>
      </c>
      <c r="D1041" s="12">
        <v>23.02</v>
      </c>
      <c r="E1041" s="12" t="s">
        <v>27</v>
      </c>
      <c r="F1041" s="12" t="s">
        <v>23</v>
      </c>
      <c r="G1041" s="12" t="s">
        <v>31</v>
      </c>
      <c r="H1041" s="12" t="s">
        <v>37</v>
      </c>
      <c r="I1041" s="12">
        <v>3.0</v>
      </c>
      <c r="J1041" s="12">
        <v>7.0</v>
      </c>
      <c r="K1041" s="13">
        <v>45504.0</v>
      </c>
      <c r="L1041" s="14">
        <v>0.8705448726851852</v>
      </c>
      <c r="M1041" s="15">
        <f>VLOOKUP(F1041, Time_of_Day_encodings[], 2, FALSE)</f>
        <v>3</v>
      </c>
      <c r="N1041" s="16" t="str">
        <f>VLOOKUP(D1041,Money_encodings[],2,TRUE)</f>
        <v>Cheap</v>
      </c>
    </row>
    <row r="1042">
      <c r="A1042" s="5">
        <f t="shared" si="1"/>
        <v>1041</v>
      </c>
      <c r="B1042" s="6">
        <v>20.0</v>
      </c>
      <c r="C1042" s="6" t="s">
        <v>14</v>
      </c>
      <c r="D1042" s="6">
        <v>27.92</v>
      </c>
      <c r="E1042" s="6" t="s">
        <v>22</v>
      </c>
      <c r="F1042" s="6" t="s">
        <v>23</v>
      </c>
      <c r="G1042" s="6" t="s">
        <v>31</v>
      </c>
      <c r="H1042" s="6" t="s">
        <v>37</v>
      </c>
      <c r="I1042" s="6">
        <v>3.0</v>
      </c>
      <c r="J1042" s="6">
        <v>7.0</v>
      </c>
      <c r="K1042" s="7">
        <v>45504.0</v>
      </c>
      <c r="L1042" s="8">
        <v>0.8745950578703704</v>
      </c>
      <c r="M1042" s="9">
        <f>VLOOKUP(F1042, Time_of_Day_encodings[], 2, FALSE)</f>
        <v>3</v>
      </c>
      <c r="N1042" s="10" t="str">
        <f>VLOOKUP(D1042,Money_encodings[],2,TRUE)</f>
        <v>Fair</v>
      </c>
    </row>
    <row r="1043">
      <c r="A1043" s="11">
        <f t="shared" si="1"/>
        <v>1042</v>
      </c>
      <c r="B1043" s="12">
        <v>21.0</v>
      </c>
      <c r="C1043" s="12" t="s">
        <v>14</v>
      </c>
      <c r="D1043" s="12">
        <v>32.82</v>
      </c>
      <c r="E1043" s="12" t="s">
        <v>15</v>
      </c>
      <c r="F1043" s="12" t="s">
        <v>23</v>
      </c>
      <c r="G1043" s="12" t="s">
        <v>31</v>
      </c>
      <c r="H1043" s="12" t="s">
        <v>37</v>
      </c>
      <c r="I1043" s="12">
        <v>3.0</v>
      </c>
      <c r="J1043" s="12">
        <v>7.0</v>
      </c>
      <c r="K1043" s="13">
        <v>45504.0</v>
      </c>
      <c r="L1043" s="14">
        <v>0.8933564814814815</v>
      </c>
      <c r="M1043" s="15">
        <f>VLOOKUP(F1043, Time_of_Day_encodings[], 2, FALSE)</f>
        <v>3</v>
      </c>
      <c r="N1043" s="16" t="str">
        <f>VLOOKUP(D1043,Money_encodings[],2,TRUE)</f>
        <v>Expensive</v>
      </c>
    </row>
    <row r="1044">
      <c r="A1044" s="5">
        <f t="shared" si="1"/>
        <v>1043</v>
      </c>
      <c r="B1044" s="6">
        <v>21.0</v>
      </c>
      <c r="C1044" s="6" t="s">
        <v>14</v>
      </c>
      <c r="D1044" s="6">
        <v>32.82</v>
      </c>
      <c r="E1044" s="6" t="s">
        <v>15</v>
      </c>
      <c r="F1044" s="6" t="s">
        <v>23</v>
      </c>
      <c r="G1044" s="6" t="s">
        <v>31</v>
      </c>
      <c r="H1044" s="6" t="s">
        <v>37</v>
      </c>
      <c r="I1044" s="6">
        <v>3.0</v>
      </c>
      <c r="J1044" s="6">
        <v>7.0</v>
      </c>
      <c r="K1044" s="7">
        <v>45504.0</v>
      </c>
      <c r="L1044" s="8">
        <v>0.9126368518518517</v>
      </c>
      <c r="M1044" s="9">
        <f>VLOOKUP(F1044, Time_of_Day_encodings[], 2, FALSE)</f>
        <v>3</v>
      </c>
      <c r="N1044" s="10" t="str">
        <f>VLOOKUP(D1044,Money_encodings[],2,TRUE)</f>
        <v>Expensive</v>
      </c>
    </row>
    <row r="1045">
      <c r="A1045" s="11">
        <f t="shared" si="1"/>
        <v>1044</v>
      </c>
      <c r="B1045" s="12">
        <v>21.0</v>
      </c>
      <c r="C1045" s="12" t="s">
        <v>14</v>
      </c>
      <c r="D1045" s="12">
        <v>32.82</v>
      </c>
      <c r="E1045" s="12" t="s">
        <v>15</v>
      </c>
      <c r="F1045" s="12" t="s">
        <v>23</v>
      </c>
      <c r="G1045" s="12" t="s">
        <v>31</v>
      </c>
      <c r="H1045" s="12" t="s">
        <v>37</v>
      </c>
      <c r="I1045" s="12">
        <v>3.0</v>
      </c>
      <c r="J1045" s="12">
        <v>7.0</v>
      </c>
      <c r="K1045" s="13">
        <v>45504.0</v>
      </c>
      <c r="L1045" s="14">
        <v>0.9133862268518519</v>
      </c>
      <c r="M1045" s="15">
        <f>VLOOKUP(F1045, Time_of_Day_encodings[], 2, FALSE)</f>
        <v>3</v>
      </c>
      <c r="N1045" s="16" t="str">
        <f>VLOOKUP(D1045,Money_encodings[],2,TRUE)</f>
        <v>Expensive</v>
      </c>
    </row>
    <row r="1046">
      <c r="A1046" s="5">
        <f t="shared" si="1"/>
        <v>1045</v>
      </c>
      <c r="B1046" s="6">
        <v>7.0</v>
      </c>
      <c r="C1046" s="6" t="s">
        <v>14</v>
      </c>
      <c r="D1046" s="6">
        <v>27.92</v>
      </c>
      <c r="E1046" s="6" t="s">
        <v>22</v>
      </c>
      <c r="F1046" s="6" t="s">
        <v>16</v>
      </c>
      <c r="G1046" s="6" t="s">
        <v>33</v>
      </c>
      <c r="H1046" s="6" t="s">
        <v>38</v>
      </c>
      <c r="I1046" s="6">
        <v>4.0</v>
      </c>
      <c r="J1046" s="6">
        <v>8.0</v>
      </c>
      <c r="K1046" s="7">
        <v>45505.0</v>
      </c>
      <c r="L1046" s="8">
        <v>0.3131954282407407</v>
      </c>
      <c r="M1046" s="9">
        <f>VLOOKUP(F1046, Time_of_Day_encodings[], 2, FALSE)</f>
        <v>1</v>
      </c>
      <c r="N1046" s="10" t="str">
        <f>VLOOKUP(D1046,Money_encodings[],2,TRUE)</f>
        <v>Fair</v>
      </c>
    </row>
    <row r="1047">
      <c r="A1047" s="11">
        <f t="shared" si="1"/>
        <v>1046</v>
      </c>
      <c r="B1047" s="12">
        <v>9.0</v>
      </c>
      <c r="C1047" s="12" t="s">
        <v>14</v>
      </c>
      <c r="D1047" s="12">
        <v>27.92</v>
      </c>
      <c r="E1047" s="12" t="s">
        <v>22</v>
      </c>
      <c r="F1047" s="12" t="s">
        <v>16</v>
      </c>
      <c r="G1047" s="12" t="s">
        <v>33</v>
      </c>
      <c r="H1047" s="12" t="s">
        <v>38</v>
      </c>
      <c r="I1047" s="12">
        <v>4.0</v>
      </c>
      <c r="J1047" s="12">
        <v>8.0</v>
      </c>
      <c r="K1047" s="13">
        <v>45505.0</v>
      </c>
      <c r="L1047" s="14">
        <v>0.392593287037037</v>
      </c>
      <c r="M1047" s="15">
        <f>VLOOKUP(F1047, Time_of_Day_encodings[], 2, FALSE)</f>
        <v>1</v>
      </c>
      <c r="N1047" s="16" t="str">
        <f>VLOOKUP(D1047,Money_encodings[],2,TRUE)</f>
        <v>Fair</v>
      </c>
    </row>
    <row r="1048">
      <c r="A1048" s="5">
        <f t="shared" si="1"/>
        <v>1047</v>
      </c>
      <c r="B1048" s="6">
        <v>11.0</v>
      </c>
      <c r="C1048" s="6" t="s">
        <v>14</v>
      </c>
      <c r="D1048" s="6">
        <v>27.92</v>
      </c>
      <c r="E1048" s="6" t="s">
        <v>22</v>
      </c>
      <c r="F1048" s="6" t="s">
        <v>16</v>
      </c>
      <c r="G1048" s="6" t="s">
        <v>33</v>
      </c>
      <c r="H1048" s="6" t="s">
        <v>38</v>
      </c>
      <c r="I1048" s="6">
        <v>4.0</v>
      </c>
      <c r="J1048" s="6">
        <v>8.0</v>
      </c>
      <c r="K1048" s="7">
        <v>45505.0</v>
      </c>
      <c r="L1048" s="8">
        <v>0.46127392361111114</v>
      </c>
      <c r="M1048" s="9">
        <f>VLOOKUP(F1048, Time_of_Day_encodings[], 2, FALSE)</f>
        <v>1</v>
      </c>
      <c r="N1048" s="10" t="str">
        <f>VLOOKUP(D1048,Money_encodings[],2,TRUE)</f>
        <v>Fair</v>
      </c>
    </row>
    <row r="1049">
      <c r="A1049" s="11">
        <f t="shared" si="1"/>
        <v>1048</v>
      </c>
      <c r="B1049" s="12">
        <v>11.0</v>
      </c>
      <c r="C1049" s="12" t="s">
        <v>14</v>
      </c>
      <c r="D1049" s="12">
        <v>27.92</v>
      </c>
      <c r="E1049" s="12" t="s">
        <v>22</v>
      </c>
      <c r="F1049" s="12" t="s">
        <v>16</v>
      </c>
      <c r="G1049" s="12" t="s">
        <v>33</v>
      </c>
      <c r="H1049" s="12" t="s">
        <v>38</v>
      </c>
      <c r="I1049" s="12">
        <v>4.0</v>
      </c>
      <c r="J1049" s="12">
        <v>8.0</v>
      </c>
      <c r="K1049" s="13">
        <v>45505.0</v>
      </c>
      <c r="L1049" s="14">
        <v>0.4741477893518518</v>
      </c>
      <c r="M1049" s="15">
        <f>VLOOKUP(F1049, Time_of_Day_encodings[], 2, FALSE)</f>
        <v>1</v>
      </c>
      <c r="N1049" s="16" t="str">
        <f>VLOOKUP(D1049,Money_encodings[],2,TRUE)</f>
        <v>Fair</v>
      </c>
    </row>
    <row r="1050">
      <c r="A1050" s="5">
        <f t="shared" si="1"/>
        <v>1049</v>
      </c>
      <c r="B1050" s="6">
        <v>13.0</v>
      </c>
      <c r="C1050" s="6" t="s">
        <v>14</v>
      </c>
      <c r="D1050" s="6">
        <v>23.02</v>
      </c>
      <c r="E1050" s="6" t="s">
        <v>27</v>
      </c>
      <c r="F1050" s="6" t="s">
        <v>20</v>
      </c>
      <c r="G1050" s="6" t="s">
        <v>33</v>
      </c>
      <c r="H1050" s="6" t="s">
        <v>38</v>
      </c>
      <c r="I1050" s="6">
        <v>4.0</v>
      </c>
      <c r="J1050" s="6">
        <v>8.0</v>
      </c>
      <c r="K1050" s="7">
        <v>45505.0</v>
      </c>
      <c r="L1050" s="8">
        <v>0.5574838078703704</v>
      </c>
      <c r="M1050" s="9">
        <f>VLOOKUP(F1050, Time_of_Day_encodings[], 2, FALSE)</f>
        <v>2</v>
      </c>
      <c r="N1050" s="10" t="str">
        <f>VLOOKUP(D1050,Money_encodings[],2,TRUE)</f>
        <v>Cheap</v>
      </c>
    </row>
    <row r="1051">
      <c r="A1051" s="11">
        <f t="shared" si="1"/>
        <v>1050</v>
      </c>
      <c r="B1051" s="12">
        <v>13.0</v>
      </c>
      <c r="C1051" s="12" t="s">
        <v>14</v>
      </c>
      <c r="D1051" s="12">
        <v>32.82</v>
      </c>
      <c r="E1051" s="12" t="s">
        <v>32</v>
      </c>
      <c r="F1051" s="12" t="s">
        <v>20</v>
      </c>
      <c r="G1051" s="12" t="s">
        <v>33</v>
      </c>
      <c r="H1051" s="12" t="s">
        <v>38</v>
      </c>
      <c r="I1051" s="12">
        <v>4.0</v>
      </c>
      <c r="J1051" s="12">
        <v>8.0</v>
      </c>
      <c r="K1051" s="13">
        <v>45505.0</v>
      </c>
      <c r="L1051" s="14">
        <v>0.5580707638888889</v>
      </c>
      <c r="M1051" s="15">
        <f>VLOOKUP(F1051, Time_of_Day_encodings[], 2, FALSE)</f>
        <v>2</v>
      </c>
      <c r="N1051" s="16" t="str">
        <f>VLOOKUP(D1051,Money_encodings[],2,TRUE)</f>
        <v>Expensive</v>
      </c>
    </row>
    <row r="1052">
      <c r="A1052" s="5">
        <f t="shared" si="1"/>
        <v>1051</v>
      </c>
      <c r="B1052" s="6">
        <v>13.0</v>
      </c>
      <c r="C1052" s="6" t="s">
        <v>14</v>
      </c>
      <c r="D1052" s="6">
        <v>32.82</v>
      </c>
      <c r="E1052" s="6" t="s">
        <v>32</v>
      </c>
      <c r="F1052" s="6" t="s">
        <v>20</v>
      </c>
      <c r="G1052" s="6" t="s">
        <v>33</v>
      </c>
      <c r="H1052" s="6" t="s">
        <v>38</v>
      </c>
      <c r="I1052" s="6">
        <v>4.0</v>
      </c>
      <c r="J1052" s="6">
        <v>8.0</v>
      </c>
      <c r="K1052" s="7">
        <v>45505.0</v>
      </c>
      <c r="L1052" s="8">
        <v>0.5757785300925926</v>
      </c>
      <c r="M1052" s="9">
        <f>VLOOKUP(F1052, Time_of_Day_encodings[], 2, FALSE)</f>
        <v>2</v>
      </c>
      <c r="N1052" s="10" t="str">
        <f>VLOOKUP(D1052,Money_encodings[],2,TRUE)</f>
        <v>Expensive</v>
      </c>
    </row>
    <row r="1053">
      <c r="A1053" s="11">
        <f t="shared" si="1"/>
        <v>1052</v>
      </c>
      <c r="B1053" s="12">
        <v>15.0</v>
      </c>
      <c r="C1053" s="12" t="s">
        <v>14</v>
      </c>
      <c r="D1053" s="12">
        <v>27.92</v>
      </c>
      <c r="E1053" s="12" t="s">
        <v>22</v>
      </c>
      <c r="F1053" s="12" t="s">
        <v>20</v>
      </c>
      <c r="G1053" s="12" t="s">
        <v>33</v>
      </c>
      <c r="H1053" s="12" t="s">
        <v>38</v>
      </c>
      <c r="I1053" s="12">
        <v>4.0</v>
      </c>
      <c r="J1053" s="12">
        <v>8.0</v>
      </c>
      <c r="K1053" s="13">
        <v>45505.0</v>
      </c>
      <c r="L1053" s="14">
        <v>0.655368287037037</v>
      </c>
      <c r="M1053" s="15">
        <f>VLOOKUP(F1053, Time_of_Day_encodings[], 2, FALSE)</f>
        <v>2</v>
      </c>
      <c r="N1053" s="16" t="str">
        <f>VLOOKUP(D1053,Money_encodings[],2,TRUE)</f>
        <v>Fair</v>
      </c>
    </row>
    <row r="1054">
      <c r="A1054" s="5">
        <f t="shared" si="1"/>
        <v>1053</v>
      </c>
      <c r="B1054" s="6">
        <v>16.0</v>
      </c>
      <c r="C1054" s="6" t="s">
        <v>14</v>
      </c>
      <c r="D1054" s="6">
        <v>27.92</v>
      </c>
      <c r="E1054" s="6" t="s">
        <v>22</v>
      </c>
      <c r="F1054" s="6" t="s">
        <v>20</v>
      </c>
      <c r="G1054" s="6" t="s">
        <v>33</v>
      </c>
      <c r="H1054" s="6" t="s">
        <v>38</v>
      </c>
      <c r="I1054" s="6">
        <v>4.0</v>
      </c>
      <c r="J1054" s="6">
        <v>8.0</v>
      </c>
      <c r="K1054" s="7">
        <v>45505.0</v>
      </c>
      <c r="L1054" s="8">
        <v>0.6833410069444444</v>
      </c>
      <c r="M1054" s="9">
        <f>VLOOKUP(F1054, Time_of_Day_encodings[], 2, FALSE)</f>
        <v>2</v>
      </c>
      <c r="N1054" s="10" t="str">
        <f>VLOOKUP(D1054,Money_encodings[],2,TRUE)</f>
        <v>Fair</v>
      </c>
    </row>
    <row r="1055">
      <c r="A1055" s="11">
        <f t="shared" si="1"/>
        <v>1054</v>
      </c>
      <c r="B1055" s="12">
        <v>16.0</v>
      </c>
      <c r="C1055" s="12" t="s">
        <v>14</v>
      </c>
      <c r="D1055" s="12">
        <v>23.02</v>
      </c>
      <c r="E1055" s="12" t="s">
        <v>21</v>
      </c>
      <c r="F1055" s="12" t="s">
        <v>20</v>
      </c>
      <c r="G1055" s="12" t="s">
        <v>33</v>
      </c>
      <c r="H1055" s="12" t="s">
        <v>38</v>
      </c>
      <c r="I1055" s="12">
        <v>4.0</v>
      </c>
      <c r="J1055" s="12">
        <v>8.0</v>
      </c>
      <c r="K1055" s="13">
        <v>45505.0</v>
      </c>
      <c r="L1055" s="14">
        <v>0.6848070717592593</v>
      </c>
      <c r="M1055" s="15">
        <f>VLOOKUP(F1055, Time_of_Day_encodings[], 2, FALSE)</f>
        <v>2</v>
      </c>
      <c r="N1055" s="16" t="str">
        <f>VLOOKUP(D1055,Money_encodings[],2,TRUE)</f>
        <v>Cheap</v>
      </c>
    </row>
    <row r="1056">
      <c r="A1056" s="5">
        <f t="shared" si="1"/>
        <v>1055</v>
      </c>
      <c r="B1056" s="6">
        <v>17.0</v>
      </c>
      <c r="C1056" s="6" t="s">
        <v>14</v>
      </c>
      <c r="D1056" s="6">
        <v>23.02</v>
      </c>
      <c r="E1056" s="6" t="s">
        <v>21</v>
      </c>
      <c r="F1056" s="6" t="s">
        <v>23</v>
      </c>
      <c r="G1056" s="6" t="s">
        <v>33</v>
      </c>
      <c r="H1056" s="6" t="s">
        <v>38</v>
      </c>
      <c r="I1056" s="6">
        <v>4.0</v>
      </c>
      <c r="J1056" s="6">
        <v>8.0</v>
      </c>
      <c r="K1056" s="7">
        <v>45505.0</v>
      </c>
      <c r="L1056" s="8">
        <v>0.7247134027777777</v>
      </c>
      <c r="M1056" s="9">
        <f>VLOOKUP(F1056, Time_of_Day_encodings[], 2, FALSE)</f>
        <v>3</v>
      </c>
      <c r="N1056" s="10" t="str">
        <f>VLOOKUP(D1056,Money_encodings[],2,TRUE)</f>
        <v>Cheap</v>
      </c>
    </row>
    <row r="1057">
      <c r="A1057" s="11">
        <f t="shared" si="1"/>
        <v>1056</v>
      </c>
      <c r="B1057" s="12">
        <v>20.0</v>
      </c>
      <c r="C1057" s="12" t="s">
        <v>14</v>
      </c>
      <c r="D1057" s="12">
        <v>32.82</v>
      </c>
      <c r="E1057" s="12" t="s">
        <v>32</v>
      </c>
      <c r="F1057" s="12" t="s">
        <v>23</v>
      </c>
      <c r="G1057" s="12" t="s">
        <v>33</v>
      </c>
      <c r="H1057" s="12" t="s">
        <v>38</v>
      </c>
      <c r="I1057" s="12">
        <v>4.0</v>
      </c>
      <c r="J1057" s="12">
        <v>8.0</v>
      </c>
      <c r="K1057" s="13">
        <v>45505.0</v>
      </c>
      <c r="L1057" s="14">
        <v>0.8621309953703704</v>
      </c>
      <c r="M1057" s="15">
        <f>VLOOKUP(F1057, Time_of_Day_encodings[], 2, FALSE)</f>
        <v>3</v>
      </c>
      <c r="N1057" s="16" t="str">
        <f>VLOOKUP(D1057,Money_encodings[],2,TRUE)</f>
        <v>Expensive</v>
      </c>
    </row>
    <row r="1058">
      <c r="A1058" s="5">
        <f t="shared" si="1"/>
        <v>1057</v>
      </c>
      <c r="B1058" s="6">
        <v>9.0</v>
      </c>
      <c r="C1058" s="6" t="s">
        <v>14</v>
      </c>
      <c r="D1058" s="6">
        <v>27.92</v>
      </c>
      <c r="E1058" s="6" t="s">
        <v>22</v>
      </c>
      <c r="F1058" s="6" t="s">
        <v>16</v>
      </c>
      <c r="G1058" s="6" t="s">
        <v>17</v>
      </c>
      <c r="H1058" s="6" t="s">
        <v>38</v>
      </c>
      <c r="I1058" s="6">
        <v>5.0</v>
      </c>
      <c r="J1058" s="6">
        <v>8.0</v>
      </c>
      <c r="K1058" s="7">
        <v>45506.0</v>
      </c>
      <c r="L1058" s="8">
        <v>0.3763213541666667</v>
      </c>
      <c r="M1058" s="9">
        <f>VLOOKUP(F1058, Time_of_Day_encodings[], 2, FALSE)</f>
        <v>1</v>
      </c>
      <c r="N1058" s="10" t="str">
        <f>VLOOKUP(D1058,Money_encodings[],2,TRUE)</f>
        <v>Fair</v>
      </c>
    </row>
    <row r="1059">
      <c r="A1059" s="11">
        <f t="shared" si="1"/>
        <v>1058</v>
      </c>
      <c r="B1059" s="12">
        <v>9.0</v>
      </c>
      <c r="C1059" s="12" t="s">
        <v>14</v>
      </c>
      <c r="D1059" s="12">
        <v>27.92</v>
      </c>
      <c r="E1059" s="12" t="s">
        <v>22</v>
      </c>
      <c r="F1059" s="12" t="s">
        <v>16</v>
      </c>
      <c r="G1059" s="12" t="s">
        <v>17</v>
      </c>
      <c r="H1059" s="12" t="s">
        <v>38</v>
      </c>
      <c r="I1059" s="12">
        <v>5.0</v>
      </c>
      <c r="J1059" s="12">
        <v>8.0</v>
      </c>
      <c r="K1059" s="13">
        <v>45506.0</v>
      </c>
      <c r="L1059" s="14">
        <v>0.39933910879629625</v>
      </c>
      <c r="M1059" s="15">
        <f>VLOOKUP(F1059, Time_of_Day_encodings[], 2, FALSE)</f>
        <v>1</v>
      </c>
      <c r="N1059" s="16" t="str">
        <f>VLOOKUP(D1059,Money_encodings[],2,TRUE)</f>
        <v>Fair</v>
      </c>
    </row>
    <row r="1060">
      <c r="A1060" s="5">
        <f t="shared" si="1"/>
        <v>1059</v>
      </c>
      <c r="B1060" s="6">
        <v>11.0</v>
      </c>
      <c r="C1060" s="6" t="s">
        <v>14</v>
      </c>
      <c r="D1060" s="6">
        <v>23.02</v>
      </c>
      <c r="E1060" s="6" t="s">
        <v>27</v>
      </c>
      <c r="F1060" s="6" t="s">
        <v>16</v>
      </c>
      <c r="G1060" s="6" t="s">
        <v>17</v>
      </c>
      <c r="H1060" s="6" t="s">
        <v>38</v>
      </c>
      <c r="I1060" s="6">
        <v>5.0</v>
      </c>
      <c r="J1060" s="6">
        <v>8.0</v>
      </c>
      <c r="K1060" s="7">
        <v>45506.0</v>
      </c>
      <c r="L1060" s="8">
        <v>0.46480862268518514</v>
      </c>
      <c r="M1060" s="9">
        <f>VLOOKUP(F1060, Time_of_Day_encodings[], 2, FALSE)</f>
        <v>1</v>
      </c>
      <c r="N1060" s="10" t="str">
        <f>VLOOKUP(D1060,Money_encodings[],2,TRUE)</f>
        <v>Cheap</v>
      </c>
    </row>
    <row r="1061">
      <c r="A1061" s="11">
        <f t="shared" si="1"/>
        <v>1060</v>
      </c>
      <c r="B1061" s="12">
        <v>18.0</v>
      </c>
      <c r="C1061" s="12" t="s">
        <v>14</v>
      </c>
      <c r="D1061" s="12">
        <v>27.92</v>
      </c>
      <c r="E1061" s="12" t="s">
        <v>22</v>
      </c>
      <c r="F1061" s="12" t="s">
        <v>23</v>
      </c>
      <c r="G1061" s="12" t="s">
        <v>17</v>
      </c>
      <c r="H1061" s="12" t="s">
        <v>38</v>
      </c>
      <c r="I1061" s="12">
        <v>5.0</v>
      </c>
      <c r="J1061" s="12">
        <v>8.0</v>
      </c>
      <c r="K1061" s="13">
        <v>45506.0</v>
      </c>
      <c r="L1061" s="14">
        <v>0.7559639120370371</v>
      </c>
      <c r="M1061" s="15">
        <f>VLOOKUP(F1061, Time_of_Day_encodings[], 2, FALSE)</f>
        <v>3</v>
      </c>
      <c r="N1061" s="16" t="str">
        <f>VLOOKUP(D1061,Money_encodings[],2,TRUE)</f>
        <v>Fair</v>
      </c>
    </row>
    <row r="1062">
      <c r="A1062" s="5">
        <f t="shared" si="1"/>
        <v>1061</v>
      </c>
      <c r="B1062" s="6">
        <v>21.0</v>
      </c>
      <c r="C1062" s="6" t="s">
        <v>14</v>
      </c>
      <c r="D1062" s="6">
        <v>32.82</v>
      </c>
      <c r="E1062" s="6" t="s">
        <v>15</v>
      </c>
      <c r="F1062" s="6" t="s">
        <v>23</v>
      </c>
      <c r="G1062" s="6" t="s">
        <v>17</v>
      </c>
      <c r="H1062" s="6" t="s">
        <v>38</v>
      </c>
      <c r="I1062" s="6">
        <v>5.0</v>
      </c>
      <c r="J1062" s="6">
        <v>8.0</v>
      </c>
      <c r="K1062" s="7">
        <v>45506.0</v>
      </c>
      <c r="L1062" s="8">
        <v>0.8910226736111111</v>
      </c>
      <c r="M1062" s="9">
        <f>VLOOKUP(F1062, Time_of_Day_encodings[], 2, FALSE)</f>
        <v>3</v>
      </c>
      <c r="N1062" s="10" t="str">
        <f>VLOOKUP(D1062,Money_encodings[],2,TRUE)</f>
        <v>Expensive</v>
      </c>
    </row>
    <row r="1063">
      <c r="A1063" s="11">
        <f t="shared" si="1"/>
        <v>1062</v>
      </c>
      <c r="B1063" s="12">
        <v>8.0</v>
      </c>
      <c r="C1063" s="12" t="s">
        <v>14</v>
      </c>
      <c r="D1063" s="12">
        <v>27.92</v>
      </c>
      <c r="E1063" s="12" t="s">
        <v>22</v>
      </c>
      <c r="F1063" s="12" t="s">
        <v>16</v>
      </c>
      <c r="G1063" s="12" t="s">
        <v>25</v>
      </c>
      <c r="H1063" s="12" t="s">
        <v>38</v>
      </c>
      <c r="I1063" s="12">
        <v>6.0</v>
      </c>
      <c r="J1063" s="12">
        <v>8.0</v>
      </c>
      <c r="K1063" s="13">
        <v>45507.0</v>
      </c>
      <c r="L1063" s="14">
        <v>0.37067883101851856</v>
      </c>
      <c r="M1063" s="15">
        <f>VLOOKUP(F1063, Time_of_Day_encodings[], 2, FALSE)</f>
        <v>1</v>
      </c>
      <c r="N1063" s="16" t="str">
        <f>VLOOKUP(D1063,Money_encodings[],2,TRUE)</f>
        <v>Fair</v>
      </c>
    </row>
    <row r="1064">
      <c r="A1064" s="5">
        <f t="shared" si="1"/>
        <v>1063</v>
      </c>
      <c r="B1064" s="6">
        <v>9.0</v>
      </c>
      <c r="C1064" s="6" t="s">
        <v>14</v>
      </c>
      <c r="D1064" s="6">
        <v>27.92</v>
      </c>
      <c r="E1064" s="6" t="s">
        <v>22</v>
      </c>
      <c r="F1064" s="6" t="s">
        <v>16</v>
      </c>
      <c r="G1064" s="6" t="s">
        <v>25</v>
      </c>
      <c r="H1064" s="6" t="s">
        <v>38</v>
      </c>
      <c r="I1064" s="6">
        <v>6.0</v>
      </c>
      <c r="J1064" s="6">
        <v>8.0</v>
      </c>
      <c r="K1064" s="7">
        <v>45507.0</v>
      </c>
      <c r="L1064" s="8">
        <v>0.4009168171296297</v>
      </c>
      <c r="M1064" s="9">
        <f>VLOOKUP(F1064, Time_of_Day_encodings[], 2, FALSE)</f>
        <v>1</v>
      </c>
      <c r="N1064" s="10" t="str">
        <f>VLOOKUP(D1064,Money_encodings[],2,TRUE)</f>
        <v>Fair</v>
      </c>
    </row>
    <row r="1065">
      <c r="A1065" s="11">
        <f t="shared" si="1"/>
        <v>1064</v>
      </c>
      <c r="B1065" s="12">
        <v>9.0</v>
      </c>
      <c r="C1065" s="12" t="s">
        <v>14</v>
      </c>
      <c r="D1065" s="12">
        <v>27.92</v>
      </c>
      <c r="E1065" s="12" t="s">
        <v>22</v>
      </c>
      <c r="F1065" s="12" t="s">
        <v>16</v>
      </c>
      <c r="G1065" s="12" t="s">
        <v>25</v>
      </c>
      <c r="H1065" s="12" t="s">
        <v>38</v>
      </c>
      <c r="I1065" s="12">
        <v>6.0</v>
      </c>
      <c r="J1065" s="12">
        <v>8.0</v>
      </c>
      <c r="K1065" s="13">
        <v>45507.0</v>
      </c>
      <c r="L1065" s="14">
        <v>0.4018635416666667</v>
      </c>
      <c r="M1065" s="15">
        <f>VLOOKUP(F1065, Time_of_Day_encodings[], 2, FALSE)</f>
        <v>1</v>
      </c>
      <c r="N1065" s="16" t="str">
        <f>VLOOKUP(D1065,Money_encodings[],2,TRUE)</f>
        <v>Fair</v>
      </c>
    </row>
    <row r="1066">
      <c r="A1066" s="5">
        <f t="shared" si="1"/>
        <v>1065</v>
      </c>
      <c r="B1066" s="6">
        <v>10.0</v>
      </c>
      <c r="C1066" s="6" t="s">
        <v>14</v>
      </c>
      <c r="D1066" s="6">
        <v>27.92</v>
      </c>
      <c r="E1066" s="6" t="s">
        <v>22</v>
      </c>
      <c r="F1066" s="6" t="s">
        <v>16</v>
      </c>
      <c r="G1066" s="6" t="s">
        <v>25</v>
      </c>
      <c r="H1066" s="6" t="s">
        <v>38</v>
      </c>
      <c r="I1066" s="6">
        <v>6.0</v>
      </c>
      <c r="J1066" s="6">
        <v>8.0</v>
      </c>
      <c r="K1066" s="7">
        <v>45507.0</v>
      </c>
      <c r="L1066" s="8">
        <v>0.425296875</v>
      </c>
      <c r="M1066" s="9">
        <f>VLOOKUP(F1066, Time_of_Day_encodings[], 2, FALSE)</f>
        <v>1</v>
      </c>
      <c r="N1066" s="10" t="str">
        <f>VLOOKUP(D1066,Money_encodings[],2,TRUE)</f>
        <v>Fair</v>
      </c>
    </row>
    <row r="1067">
      <c r="A1067" s="11">
        <f t="shared" si="1"/>
        <v>1066</v>
      </c>
      <c r="B1067" s="12">
        <v>11.0</v>
      </c>
      <c r="C1067" s="12" t="s">
        <v>14</v>
      </c>
      <c r="D1067" s="12">
        <v>23.02</v>
      </c>
      <c r="E1067" s="12" t="s">
        <v>27</v>
      </c>
      <c r="F1067" s="12" t="s">
        <v>16</v>
      </c>
      <c r="G1067" s="12" t="s">
        <v>25</v>
      </c>
      <c r="H1067" s="12" t="s">
        <v>38</v>
      </c>
      <c r="I1067" s="12">
        <v>6.0</v>
      </c>
      <c r="J1067" s="12">
        <v>8.0</v>
      </c>
      <c r="K1067" s="13">
        <v>45507.0</v>
      </c>
      <c r="L1067" s="14">
        <v>0.4725297569444445</v>
      </c>
      <c r="M1067" s="15">
        <f>VLOOKUP(F1067, Time_of_Day_encodings[], 2, FALSE)</f>
        <v>1</v>
      </c>
      <c r="N1067" s="16" t="str">
        <f>VLOOKUP(D1067,Money_encodings[],2,TRUE)</f>
        <v>Cheap</v>
      </c>
    </row>
    <row r="1068">
      <c r="A1068" s="5">
        <f t="shared" si="1"/>
        <v>1067</v>
      </c>
      <c r="B1068" s="6">
        <v>11.0</v>
      </c>
      <c r="C1068" s="6" t="s">
        <v>14</v>
      </c>
      <c r="D1068" s="6">
        <v>23.02</v>
      </c>
      <c r="E1068" s="6" t="s">
        <v>27</v>
      </c>
      <c r="F1068" s="6" t="s">
        <v>16</v>
      </c>
      <c r="G1068" s="6" t="s">
        <v>25</v>
      </c>
      <c r="H1068" s="6" t="s">
        <v>38</v>
      </c>
      <c r="I1068" s="6">
        <v>6.0</v>
      </c>
      <c r="J1068" s="6">
        <v>8.0</v>
      </c>
      <c r="K1068" s="7">
        <v>45507.0</v>
      </c>
      <c r="L1068" s="8">
        <v>0.4731712962962963</v>
      </c>
      <c r="M1068" s="9">
        <f>VLOOKUP(F1068, Time_of_Day_encodings[], 2, FALSE)</f>
        <v>1</v>
      </c>
      <c r="N1068" s="10" t="str">
        <f>VLOOKUP(D1068,Money_encodings[],2,TRUE)</f>
        <v>Cheap</v>
      </c>
    </row>
    <row r="1069">
      <c r="A1069" s="11">
        <f t="shared" si="1"/>
        <v>1068</v>
      </c>
      <c r="B1069" s="12">
        <v>11.0</v>
      </c>
      <c r="C1069" s="12" t="s">
        <v>14</v>
      </c>
      <c r="D1069" s="12">
        <v>18.12</v>
      </c>
      <c r="E1069" s="12" t="s">
        <v>29</v>
      </c>
      <c r="F1069" s="12" t="s">
        <v>16</v>
      </c>
      <c r="G1069" s="12" t="s">
        <v>25</v>
      </c>
      <c r="H1069" s="12" t="s">
        <v>38</v>
      </c>
      <c r="I1069" s="12">
        <v>6.0</v>
      </c>
      <c r="J1069" s="12">
        <v>8.0</v>
      </c>
      <c r="K1069" s="13">
        <v>45507.0</v>
      </c>
      <c r="L1069" s="14">
        <v>0.49764615740740736</v>
      </c>
      <c r="M1069" s="15">
        <f>VLOOKUP(F1069, Time_of_Day_encodings[], 2, FALSE)</f>
        <v>1</v>
      </c>
      <c r="N1069" s="16" t="str">
        <f>VLOOKUP(D1069,Money_encodings[],2,TRUE)</f>
        <v>Very Cheap</v>
      </c>
    </row>
    <row r="1070">
      <c r="A1070" s="5">
        <f t="shared" si="1"/>
        <v>1069</v>
      </c>
      <c r="B1070" s="6">
        <v>11.0</v>
      </c>
      <c r="C1070" s="6" t="s">
        <v>14</v>
      </c>
      <c r="D1070" s="6">
        <v>27.92</v>
      </c>
      <c r="E1070" s="6" t="s">
        <v>22</v>
      </c>
      <c r="F1070" s="6" t="s">
        <v>16</v>
      </c>
      <c r="G1070" s="6" t="s">
        <v>25</v>
      </c>
      <c r="H1070" s="6" t="s">
        <v>38</v>
      </c>
      <c r="I1070" s="6">
        <v>6.0</v>
      </c>
      <c r="J1070" s="6">
        <v>8.0</v>
      </c>
      <c r="K1070" s="7">
        <v>45507.0</v>
      </c>
      <c r="L1070" s="8">
        <v>0.4982786226851852</v>
      </c>
      <c r="M1070" s="9">
        <f>VLOOKUP(F1070, Time_of_Day_encodings[], 2, FALSE)</f>
        <v>1</v>
      </c>
      <c r="N1070" s="10" t="str">
        <f>VLOOKUP(D1070,Money_encodings[],2,TRUE)</f>
        <v>Fair</v>
      </c>
    </row>
    <row r="1071">
      <c r="A1071" s="11">
        <f t="shared" si="1"/>
        <v>1070</v>
      </c>
      <c r="B1071" s="12">
        <v>12.0</v>
      </c>
      <c r="C1071" s="12" t="s">
        <v>14</v>
      </c>
      <c r="D1071" s="12">
        <v>27.92</v>
      </c>
      <c r="E1071" s="12" t="s">
        <v>22</v>
      </c>
      <c r="F1071" s="12" t="s">
        <v>20</v>
      </c>
      <c r="G1071" s="12" t="s">
        <v>25</v>
      </c>
      <c r="H1071" s="12" t="s">
        <v>38</v>
      </c>
      <c r="I1071" s="12">
        <v>6.0</v>
      </c>
      <c r="J1071" s="12">
        <v>8.0</v>
      </c>
      <c r="K1071" s="13">
        <v>45507.0</v>
      </c>
      <c r="L1071" s="14">
        <v>0.5024974189814815</v>
      </c>
      <c r="M1071" s="15">
        <f>VLOOKUP(F1071, Time_of_Day_encodings[], 2, FALSE)</f>
        <v>2</v>
      </c>
      <c r="N1071" s="16" t="str">
        <f>VLOOKUP(D1071,Money_encodings[],2,TRUE)</f>
        <v>Fair</v>
      </c>
    </row>
    <row r="1072">
      <c r="A1072" s="5">
        <f t="shared" si="1"/>
        <v>1071</v>
      </c>
      <c r="B1072" s="6">
        <v>16.0</v>
      </c>
      <c r="C1072" s="6" t="s">
        <v>14</v>
      </c>
      <c r="D1072" s="6">
        <v>27.92</v>
      </c>
      <c r="E1072" s="6" t="s">
        <v>22</v>
      </c>
      <c r="F1072" s="6" t="s">
        <v>20</v>
      </c>
      <c r="G1072" s="6" t="s">
        <v>25</v>
      </c>
      <c r="H1072" s="6" t="s">
        <v>38</v>
      </c>
      <c r="I1072" s="6">
        <v>6.0</v>
      </c>
      <c r="J1072" s="6">
        <v>8.0</v>
      </c>
      <c r="K1072" s="7">
        <v>45507.0</v>
      </c>
      <c r="L1072" s="8">
        <v>0.7041658217592593</v>
      </c>
      <c r="M1072" s="9">
        <f>VLOOKUP(F1072, Time_of_Day_encodings[], 2, FALSE)</f>
        <v>2</v>
      </c>
      <c r="N1072" s="10" t="str">
        <f>VLOOKUP(D1072,Money_encodings[],2,TRUE)</f>
        <v>Fair</v>
      </c>
    </row>
    <row r="1073">
      <c r="A1073" s="11">
        <f t="shared" si="1"/>
        <v>1072</v>
      </c>
      <c r="B1073" s="12">
        <v>18.0</v>
      </c>
      <c r="C1073" s="12" t="s">
        <v>14</v>
      </c>
      <c r="D1073" s="12">
        <v>32.82</v>
      </c>
      <c r="E1073" s="12" t="s">
        <v>32</v>
      </c>
      <c r="F1073" s="12" t="s">
        <v>23</v>
      </c>
      <c r="G1073" s="12" t="s">
        <v>25</v>
      </c>
      <c r="H1073" s="12" t="s">
        <v>38</v>
      </c>
      <c r="I1073" s="12">
        <v>6.0</v>
      </c>
      <c r="J1073" s="12">
        <v>8.0</v>
      </c>
      <c r="K1073" s="13">
        <v>45507.0</v>
      </c>
      <c r="L1073" s="14">
        <v>0.7768753009259259</v>
      </c>
      <c r="M1073" s="15">
        <f>VLOOKUP(F1073, Time_of_Day_encodings[], 2, FALSE)</f>
        <v>3</v>
      </c>
      <c r="N1073" s="16" t="str">
        <f>VLOOKUP(D1073,Money_encodings[],2,TRUE)</f>
        <v>Expensive</v>
      </c>
    </row>
    <row r="1074">
      <c r="A1074" s="5">
        <f t="shared" si="1"/>
        <v>1073</v>
      </c>
      <c r="B1074" s="6">
        <v>21.0</v>
      </c>
      <c r="C1074" s="6" t="s">
        <v>14</v>
      </c>
      <c r="D1074" s="6">
        <v>32.82</v>
      </c>
      <c r="E1074" s="6" t="s">
        <v>15</v>
      </c>
      <c r="F1074" s="6" t="s">
        <v>23</v>
      </c>
      <c r="G1074" s="6" t="s">
        <v>25</v>
      </c>
      <c r="H1074" s="6" t="s">
        <v>38</v>
      </c>
      <c r="I1074" s="6">
        <v>6.0</v>
      </c>
      <c r="J1074" s="6">
        <v>8.0</v>
      </c>
      <c r="K1074" s="7">
        <v>45507.0</v>
      </c>
      <c r="L1074" s="8">
        <v>0.8963999768518518</v>
      </c>
      <c r="M1074" s="9">
        <f>VLOOKUP(F1074, Time_of_Day_encodings[], 2, FALSE)</f>
        <v>3</v>
      </c>
      <c r="N1074" s="10" t="str">
        <f>VLOOKUP(D1074,Money_encodings[],2,TRUE)</f>
        <v>Expensive</v>
      </c>
    </row>
    <row r="1075">
      <c r="A1075" s="11">
        <f t="shared" si="1"/>
        <v>1074</v>
      </c>
      <c r="B1075" s="12">
        <v>21.0</v>
      </c>
      <c r="C1075" s="12" t="s">
        <v>14</v>
      </c>
      <c r="D1075" s="12">
        <v>32.82</v>
      </c>
      <c r="E1075" s="12" t="s">
        <v>15</v>
      </c>
      <c r="F1075" s="12" t="s">
        <v>23</v>
      </c>
      <c r="G1075" s="12" t="s">
        <v>25</v>
      </c>
      <c r="H1075" s="12" t="s">
        <v>38</v>
      </c>
      <c r="I1075" s="12">
        <v>6.0</v>
      </c>
      <c r="J1075" s="12">
        <v>8.0</v>
      </c>
      <c r="K1075" s="13">
        <v>45507.0</v>
      </c>
      <c r="L1075" s="14">
        <v>0.8979891782407408</v>
      </c>
      <c r="M1075" s="15">
        <f>VLOOKUP(F1075, Time_of_Day_encodings[], 2, FALSE)</f>
        <v>3</v>
      </c>
      <c r="N1075" s="16" t="str">
        <f>VLOOKUP(D1075,Money_encodings[],2,TRUE)</f>
        <v>Expensive</v>
      </c>
    </row>
    <row r="1076">
      <c r="A1076" s="5">
        <f t="shared" si="1"/>
        <v>1075</v>
      </c>
      <c r="B1076" s="6">
        <v>8.0</v>
      </c>
      <c r="C1076" s="6" t="s">
        <v>14</v>
      </c>
      <c r="D1076" s="6">
        <v>32.82</v>
      </c>
      <c r="E1076" s="6" t="s">
        <v>32</v>
      </c>
      <c r="F1076" s="6" t="s">
        <v>16</v>
      </c>
      <c r="G1076" s="6" t="s">
        <v>26</v>
      </c>
      <c r="H1076" s="6" t="s">
        <v>38</v>
      </c>
      <c r="I1076" s="6">
        <v>7.0</v>
      </c>
      <c r="J1076" s="6">
        <v>8.0</v>
      </c>
      <c r="K1076" s="7">
        <v>45508.0</v>
      </c>
      <c r="L1076" s="8">
        <v>0.3462652083333333</v>
      </c>
      <c r="M1076" s="9">
        <f>VLOOKUP(F1076, Time_of_Day_encodings[], 2, FALSE)</f>
        <v>1</v>
      </c>
      <c r="N1076" s="10" t="str">
        <f>VLOOKUP(D1076,Money_encodings[],2,TRUE)</f>
        <v>Expensive</v>
      </c>
    </row>
    <row r="1077">
      <c r="A1077" s="11">
        <f t="shared" si="1"/>
        <v>1076</v>
      </c>
      <c r="B1077" s="12">
        <v>10.0</v>
      </c>
      <c r="C1077" s="12" t="s">
        <v>14</v>
      </c>
      <c r="D1077" s="12">
        <v>27.92</v>
      </c>
      <c r="E1077" s="12" t="s">
        <v>22</v>
      </c>
      <c r="F1077" s="12" t="s">
        <v>16</v>
      </c>
      <c r="G1077" s="12" t="s">
        <v>26</v>
      </c>
      <c r="H1077" s="12" t="s">
        <v>38</v>
      </c>
      <c r="I1077" s="12">
        <v>7.0</v>
      </c>
      <c r="J1077" s="12">
        <v>8.0</v>
      </c>
      <c r="K1077" s="13">
        <v>45508.0</v>
      </c>
      <c r="L1077" s="14">
        <v>0.44295258101851853</v>
      </c>
      <c r="M1077" s="15">
        <f>VLOOKUP(F1077, Time_of_Day_encodings[], 2, FALSE)</f>
        <v>1</v>
      </c>
      <c r="N1077" s="16" t="str">
        <f>VLOOKUP(D1077,Money_encodings[],2,TRUE)</f>
        <v>Fair</v>
      </c>
    </row>
    <row r="1078">
      <c r="A1078" s="5">
        <f t="shared" si="1"/>
        <v>1077</v>
      </c>
      <c r="B1078" s="6">
        <v>11.0</v>
      </c>
      <c r="C1078" s="6" t="s">
        <v>14</v>
      </c>
      <c r="D1078" s="6">
        <v>32.82</v>
      </c>
      <c r="E1078" s="6" t="s">
        <v>32</v>
      </c>
      <c r="F1078" s="6" t="s">
        <v>16</v>
      </c>
      <c r="G1078" s="6" t="s">
        <v>26</v>
      </c>
      <c r="H1078" s="6" t="s">
        <v>38</v>
      </c>
      <c r="I1078" s="6">
        <v>7.0</v>
      </c>
      <c r="J1078" s="6">
        <v>8.0</v>
      </c>
      <c r="K1078" s="7">
        <v>45508.0</v>
      </c>
      <c r="L1078" s="8">
        <v>0.49368753472222227</v>
      </c>
      <c r="M1078" s="9">
        <f>VLOOKUP(F1078, Time_of_Day_encodings[], 2, FALSE)</f>
        <v>1</v>
      </c>
      <c r="N1078" s="10" t="str">
        <f>VLOOKUP(D1078,Money_encodings[],2,TRUE)</f>
        <v>Expensive</v>
      </c>
    </row>
    <row r="1079">
      <c r="A1079" s="11">
        <f t="shared" si="1"/>
        <v>1078</v>
      </c>
      <c r="B1079" s="12">
        <v>11.0</v>
      </c>
      <c r="C1079" s="12" t="s">
        <v>14</v>
      </c>
      <c r="D1079" s="12">
        <v>27.92</v>
      </c>
      <c r="E1079" s="12" t="s">
        <v>22</v>
      </c>
      <c r="F1079" s="12" t="s">
        <v>16</v>
      </c>
      <c r="G1079" s="12" t="s">
        <v>26</v>
      </c>
      <c r="H1079" s="12" t="s">
        <v>38</v>
      </c>
      <c r="I1079" s="12">
        <v>7.0</v>
      </c>
      <c r="J1079" s="12">
        <v>8.0</v>
      </c>
      <c r="K1079" s="13">
        <v>45508.0</v>
      </c>
      <c r="L1079" s="14">
        <v>0.49482658564814813</v>
      </c>
      <c r="M1079" s="15">
        <f>VLOOKUP(F1079, Time_of_Day_encodings[], 2, FALSE)</f>
        <v>1</v>
      </c>
      <c r="N1079" s="16" t="str">
        <f>VLOOKUP(D1079,Money_encodings[],2,TRUE)</f>
        <v>Fair</v>
      </c>
    </row>
    <row r="1080">
      <c r="A1080" s="5">
        <f t="shared" si="1"/>
        <v>1079</v>
      </c>
      <c r="B1080" s="6">
        <v>15.0</v>
      </c>
      <c r="C1080" s="6" t="s">
        <v>14</v>
      </c>
      <c r="D1080" s="6">
        <v>32.82</v>
      </c>
      <c r="E1080" s="6" t="s">
        <v>32</v>
      </c>
      <c r="F1080" s="6" t="s">
        <v>20</v>
      </c>
      <c r="G1080" s="6" t="s">
        <v>26</v>
      </c>
      <c r="H1080" s="6" t="s">
        <v>38</v>
      </c>
      <c r="I1080" s="6">
        <v>7.0</v>
      </c>
      <c r="J1080" s="6">
        <v>8.0</v>
      </c>
      <c r="K1080" s="7">
        <v>45508.0</v>
      </c>
      <c r="L1080" s="8">
        <v>0.6485201041666667</v>
      </c>
      <c r="M1080" s="9">
        <f>VLOOKUP(F1080, Time_of_Day_encodings[], 2, FALSE)</f>
        <v>2</v>
      </c>
      <c r="N1080" s="10" t="str">
        <f>VLOOKUP(D1080,Money_encodings[],2,TRUE)</f>
        <v>Expensive</v>
      </c>
    </row>
    <row r="1081">
      <c r="A1081" s="11">
        <f t="shared" si="1"/>
        <v>1080</v>
      </c>
      <c r="B1081" s="12">
        <v>15.0</v>
      </c>
      <c r="C1081" s="12" t="s">
        <v>14</v>
      </c>
      <c r="D1081" s="12">
        <v>32.82</v>
      </c>
      <c r="E1081" s="12" t="s">
        <v>32</v>
      </c>
      <c r="F1081" s="12" t="s">
        <v>20</v>
      </c>
      <c r="G1081" s="12" t="s">
        <v>26</v>
      </c>
      <c r="H1081" s="12" t="s">
        <v>38</v>
      </c>
      <c r="I1081" s="12">
        <v>7.0</v>
      </c>
      <c r="J1081" s="12">
        <v>8.0</v>
      </c>
      <c r="K1081" s="13">
        <v>45508.0</v>
      </c>
      <c r="L1081" s="14">
        <v>0.6493739120370371</v>
      </c>
      <c r="M1081" s="15">
        <f>VLOOKUP(F1081, Time_of_Day_encodings[], 2, FALSE)</f>
        <v>2</v>
      </c>
      <c r="N1081" s="16" t="str">
        <f>VLOOKUP(D1081,Money_encodings[],2,TRUE)</f>
        <v>Expensive</v>
      </c>
    </row>
    <row r="1082">
      <c r="A1082" s="5">
        <f t="shared" si="1"/>
        <v>1081</v>
      </c>
      <c r="B1082" s="6">
        <v>8.0</v>
      </c>
      <c r="C1082" s="6" t="s">
        <v>14</v>
      </c>
      <c r="D1082" s="6">
        <v>23.02</v>
      </c>
      <c r="E1082" s="6" t="s">
        <v>27</v>
      </c>
      <c r="F1082" s="6" t="s">
        <v>16</v>
      </c>
      <c r="G1082" s="6" t="s">
        <v>28</v>
      </c>
      <c r="H1082" s="6" t="s">
        <v>38</v>
      </c>
      <c r="I1082" s="6">
        <v>1.0</v>
      </c>
      <c r="J1082" s="6">
        <v>8.0</v>
      </c>
      <c r="K1082" s="7">
        <v>45509.0</v>
      </c>
      <c r="L1082" s="8">
        <v>0.36812214120370373</v>
      </c>
      <c r="M1082" s="9">
        <f>VLOOKUP(F1082, Time_of_Day_encodings[], 2, FALSE)</f>
        <v>1</v>
      </c>
      <c r="N1082" s="10" t="str">
        <f>VLOOKUP(D1082,Money_encodings[],2,TRUE)</f>
        <v>Cheap</v>
      </c>
    </row>
    <row r="1083">
      <c r="A1083" s="11">
        <f t="shared" si="1"/>
        <v>1082</v>
      </c>
      <c r="B1083" s="12">
        <v>9.0</v>
      </c>
      <c r="C1083" s="12" t="s">
        <v>14</v>
      </c>
      <c r="D1083" s="12">
        <v>27.92</v>
      </c>
      <c r="E1083" s="12" t="s">
        <v>22</v>
      </c>
      <c r="F1083" s="12" t="s">
        <v>16</v>
      </c>
      <c r="G1083" s="12" t="s">
        <v>28</v>
      </c>
      <c r="H1083" s="12" t="s">
        <v>38</v>
      </c>
      <c r="I1083" s="12">
        <v>1.0</v>
      </c>
      <c r="J1083" s="12">
        <v>8.0</v>
      </c>
      <c r="K1083" s="13">
        <v>45509.0</v>
      </c>
      <c r="L1083" s="14">
        <v>0.3884163888888889</v>
      </c>
      <c r="M1083" s="15">
        <f>VLOOKUP(F1083, Time_of_Day_encodings[], 2, FALSE)</f>
        <v>1</v>
      </c>
      <c r="N1083" s="16" t="str">
        <f>VLOOKUP(D1083,Money_encodings[],2,TRUE)</f>
        <v>Fair</v>
      </c>
    </row>
    <row r="1084">
      <c r="A1084" s="5">
        <f t="shared" si="1"/>
        <v>1083</v>
      </c>
      <c r="B1084" s="6">
        <v>11.0</v>
      </c>
      <c r="C1084" s="6" t="s">
        <v>14</v>
      </c>
      <c r="D1084" s="6">
        <v>23.02</v>
      </c>
      <c r="E1084" s="6" t="s">
        <v>27</v>
      </c>
      <c r="F1084" s="6" t="s">
        <v>16</v>
      </c>
      <c r="G1084" s="6" t="s">
        <v>28</v>
      </c>
      <c r="H1084" s="6" t="s">
        <v>38</v>
      </c>
      <c r="I1084" s="6">
        <v>1.0</v>
      </c>
      <c r="J1084" s="6">
        <v>8.0</v>
      </c>
      <c r="K1084" s="7">
        <v>45509.0</v>
      </c>
      <c r="L1084" s="8">
        <v>0.4727713425925926</v>
      </c>
      <c r="M1084" s="9">
        <f>VLOOKUP(F1084, Time_of_Day_encodings[], 2, FALSE)</f>
        <v>1</v>
      </c>
      <c r="N1084" s="10" t="str">
        <f>VLOOKUP(D1084,Money_encodings[],2,TRUE)</f>
        <v>Cheap</v>
      </c>
    </row>
    <row r="1085">
      <c r="A1085" s="11">
        <f t="shared" si="1"/>
        <v>1084</v>
      </c>
      <c r="B1085" s="12">
        <v>13.0</v>
      </c>
      <c r="C1085" s="12" t="s">
        <v>14</v>
      </c>
      <c r="D1085" s="12">
        <v>32.82</v>
      </c>
      <c r="E1085" s="12" t="s">
        <v>32</v>
      </c>
      <c r="F1085" s="12" t="s">
        <v>20</v>
      </c>
      <c r="G1085" s="12" t="s">
        <v>28</v>
      </c>
      <c r="H1085" s="12" t="s">
        <v>38</v>
      </c>
      <c r="I1085" s="12">
        <v>1.0</v>
      </c>
      <c r="J1085" s="12">
        <v>8.0</v>
      </c>
      <c r="K1085" s="13">
        <v>45509.0</v>
      </c>
      <c r="L1085" s="14">
        <v>0.5731765509259259</v>
      </c>
      <c r="M1085" s="15">
        <f>VLOOKUP(F1085, Time_of_Day_encodings[], 2, FALSE)</f>
        <v>2</v>
      </c>
      <c r="N1085" s="16" t="str">
        <f>VLOOKUP(D1085,Money_encodings[],2,TRUE)</f>
        <v>Expensive</v>
      </c>
    </row>
    <row r="1086">
      <c r="A1086" s="5">
        <f t="shared" si="1"/>
        <v>1085</v>
      </c>
      <c r="B1086" s="6">
        <v>16.0</v>
      </c>
      <c r="C1086" s="6" t="s">
        <v>14</v>
      </c>
      <c r="D1086" s="6">
        <v>32.82</v>
      </c>
      <c r="E1086" s="6" t="s">
        <v>15</v>
      </c>
      <c r="F1086" s="6" t="s">
        <v>20</v>
      </c>
      <c r="G1086" s="6" t="s">
        <v>28</v>
      </c>
      <c r="H1086" s="6" t="s">
        <v>38</v>
      </c>
      <c r="I1086" s="6">
        <v>1.0</v>
      </c>
      <c r="J1086" s="6">
        <v>8.0</v>
      </c>
      <c r="K1086" s="7">
        <v>45509.0</v>
      </c>
      <c r="L1086" s="8">
        <v>0.6708071527777778</v>
      </c>
      <c r="M1086" s="9">
        <f>VLOOKUP(F1086, Time_of_Day_encodings[], 2, FALSE)</f>
        <v>2</v>
      </c>
      <c r="N1086" s="10" t="str">
        <f>VLOOKUP(D1086,Money_encodings[],2,TRUE)</f>
        <v>Expensive</v>
      </c>
    </row>
    <row r="1087">
      <c r="A1087" s="11">
        <f t="shared" si="1"/>
        <v>1086</v>
      </c>
      <c r="B1087" s="12">
        <v>16.0</v>
      </c>
      <c r="C1087" s="12" t="s">
        <v>14</v>
      </c>
      <c r="D1087" s="12">
        <v>32.82</v>
      </c>
      <c r="E1087" s="12" t="s">
        <v>15</v>
      </c>
      <c r="F1087" s="12" t="s">
        <v>20</v>
      </c>
      <c r="G1087" s="12" t="s">
        <v>28</v>
      </c>
      <c r="H1087" s="12" t="s">
        <v>38</v>
      </c>
      <c r="I1087" s="12">
        <v>1.0</v>
      </c>
      <c r="J1087" s="12">
        <v>8.0</v>
      </c>
      <c r="K1087" s="13">
        <v>45509.0</v>
      </c>
      <c r="L1087" s="14">
        <v>0.6717457986111111</v>
      </c>
      <c r="M1087" s="15">
        <f>VLOOKUP(F1087, Time_of_Day_encodings[], 2, FALSE)</f>
        <v>2</v>
      </c>
      <c r="N1087" s="16" t="str">
        <f>VLOOKUP(D1087,Money_encodings[],2,TRUE)</f>
        <v>Expensive</v>
      </c>
    </row>
    <row r="1088">
      <c r="A1088" s="5">
        <f t="shared" si="1"/>
        <v>1087</v>
      </c>
      <c r="B1088" s="6">
        <v>17.0</v>
      </c>
      <c r="C1088" s="6" t="s">
        <v>14</v>
      </c>
      <c r="D1088" s="6">
        <v>32.82</v>
      </c>
      <c r="E1088" s="6" t="s">
        <v>15</v>
      </c>
      <c r="F1088" s="6" t="s">
        <v>23</v>
      </c>
      <c r="G1088" s="6" t="s">
        <v>28</v>
      </c>
      <c r="H1088" s="6" t="s">
        <v>38</v>
      </c>
      <c r="I1088" s="6">
        <v>1.0</v>
      </c>
      <c r="J1088" s="6">
        <v>8.0</v>
      </c>
      <c r="K1088" s="7">
        <v>45509.0</v>
      </c>
      <c r="L1088" s="8">
        <v>0.7391725231481482</v>
      </c>
      <c r="M1088" s="9">
        <f>VLOOKUP(F1088, Time_of_Day_encodings[], 2, FALSE)</f>
        <v>3</v>
      </c>
      <c r="N1088" s="10" t="str">
        <f>VLOOKUP(D1088,Money_encodings[],2,TRUE)</f>
        <v>Expensive</v>
      </c>
    </row>
    <row r="1089">
      <c r="A1089" s="11">
        <f t="shared" si="1"/>
        <v>1088</v>
      </c>
      <c r="B1089" s="12">
        <v>17.0</v>
      </c>
      <c r="C1089" s="12" t="s">
        <v>14</v>
      </c>
      <c r="D1089" s="12">
        <v>27.92</v>
      </c>
      <c r="E1089" s="12" t="s">
        <v>22</v>
      </c>
      <c r="F1089" s="12" t="s">
        <v>23</v>
      </c>
      <c r="G1089" s="12" t="s">
        <v>28</v>
      </c>
      <c r="H1089" s="12" t="s">
        <v>38</v>
      </c>
      <c r="I1089" s="12">
        <v>1.0</v>
      </c>
      <c r="J1089" s="12">
        <v>8.0</v>
      </c>
      <c r="K1089" s="13">
        <v>45509.0</v>
      </c>
      <c r="L1089" s="14">
        <v>0.7399550578703703</v>
      </c>
      <c r="M1089" s="15">
        <f>VLOOKUP(F1089, Time_of_Day_encodings[], 2, FALSE)</f>
        <v>3</v>
      </c>
      <c r="N1089" s="16" t="str">
        <f>VLOOKUP(D1089,Money_encodings[],2,TRUE)</f>
        <v>Fair</v>
      </c>
    </row>
    <row r="1090">
      <c r="A1090" s="5">
        <f t="shared" si="1"/>
        <v>1089</v>
      </c>
      <c r="B1090" s="6">
        <v>19.0</v>
      </c>
      <c r="C1090" s="6" t="s">
        <v>14</v>
      </c>
      <c r="D1090" s="6">
        <v>32.82</v>
      </c>
      <c r="E1090" s="6" t="s">
        <v>15</v>
      </c>
      <c r="F1090" s="6" t="s">
        <v>23</v>
      </c>
      <c r="G1090" s="6" t="s">
        <v>28</v>
      </c>
      <c r="H1090" s="6" t="s">
        <v>38</v>
      </c>
      <c r="I1090" s="6">
        <v>1.0</v>
      </c>
      <c r="J1090" s="6">
        <v>8.0</v>
      </c>
      <c r="K1090" s="7">
        <v>45509.0</v>
      </c>
      <c r="L1090" s="8">
        <v>0.8055865393518518</v>
      </c>
      <c r="M1090" s="9">
        <f>VLOOKUP(F1090, Time_of_Day_encodings[], 2, FALSE)</f>
        <v>3</v>
      </c>
      <c r="N1090" s="10" t="str">
        <f>VLOOKUP(D1090,Money_encodings[],2,TRUE)</f>
        <v>Expensive</v>
      </c>
    </row>
    <row r="1091">
      <c r="A1091" s="11">
        <f t="shared" si="1"/>
        <v>1090</v>
      </c>
      <c r="B1091" s="12">
        <v>19.0</v>
      </c>
      <c r="C1091" s="12" t="s">
        <v>14</v>
      </c>
      <c r="D1091" s="12">
        <v>32.82</v>
      </c>
      <c r="E1091" s="12" t="s">
        <v>15</v>
      </c>
      <c r="F1091" s="12" t="s">
        <v>23</v>
      </c>
      <c r="G1091" s="12" t="s">
        <v>28</v>
      </c>
      <c r="H1091" s="12" t="s">
        <v>38</v>
      </c>
      <c r="I1091" s="12">
        <v>1.0</v>
      </c>
      <c r="J1091" s="12">
        <v>8.0</v>
      </c>
      <c r="K1091" s="13">
        <v>45509.0</v>
      </c>
      <c r="L1091" s="14">
        <v>0.8158736574074074</v>
      </c>
      <c r="M1091" s="15">
        <f>VLOOKUP(F1091, Time_of_Day_encodings[], 2, FALSE)</f>
        <v>3</v>
      </c>
      <c r="N1091" s="16" t="str">
        <f>VLOOKUP(D1091,Money_encodings[],2,TRUE)</f>
        <v>Expensive</v>
      </c>
    </row>
    <row r="1092">
      <c r="A1092" s="5">
        <f t="shared" si="1"/>
        <v>1091</v>
      </c>
      <c r="B1092" s="6">
        <v>20.0</v>
      </c>
      <c r="C1092" s="6" t="s">
        <v>14</v>
      </c>
      <c r="D1092" s="6">
        <v>32.82</v>
      </c>
      <c r="E1092" s="6" t="s">
        <v>24</v>
      </c>
      <c r="F1092" s="6" t="s">
        <v>23</v>
      </c>
      <c r="G1092" s="6" t="s">
        <v>28</v>
      </c>
      <c r="H1092" s="6" t="s">
        <v>38</v>
      </c>
      <c r="I1092" s="6">
        <v>1.0</v>
      </c>
      <c r="J1092" s="6">
        <v>8.0</v>
      </c>
      <c r="K1092" s="7">
        <v>45509.0</v>
      </c>
      <c r="L1092" s="8">
        <v>0.8677192708333334</v>
      </c>
      <c r="M1092" s="9">
        <f>VLOOKUP(F1092, Time_of_Day_encodings[], 2, FALSE)</f>
        <v>3</v>
      </c>
      <c r="N1092" s="10" t="str">
        <f>VLOOKUP(D1092,Money_encodings[],2,TRUE)</f>
        <v>Expensive</v>
      </c>
    </row>
    <row r="1093">
      <c r="A1093" s="11">
        <f t="shared" si="1"/>
        <v>1092</v>
      </c>
      <c r="B1093" s="12">
        <v>20.0</v>
      </c>
      <c r="C1093" s="12" t="s">
        <v>14</v>
      </c>
      <c r="D1093" s="12">
        <v>32.82</v>
      </c>
      <c r="E1093" s="12" t="s">
        <v>24</v>
      </c>
      <c r="F1093" s="12" t="s">
        <v>23</v>
      </c>
      <c r="G1093" s="12" t="s">
        <v>28</v>
      </c>
      <c r="H1093" s="12" t="s">
        <v>38</v>
      </c>
      <c r="I1093" s="12">
        <v>1.0</v>
      </c>
      <c r="J1093" s="12">
        <v>8.0</v>
      </c>
      <c r="K1093" s="13">
        <v>45509.0</v>
      </c>
      <c r="L1093" s="14">
        <v>0.8683092476851851</v>
      </c>
      <c r="M1093" s="15">
        <f>VLOOKUP(F1093, Time_of_Day_encodings[], 2, FALSE)</f>
        <v>3</v>
      </c>
      <c r="N1093" s="16" t="str">
        <f>VLOOKUP(D1093,Money_encodings[],2,TRUE)</f>
        <v>Expensive</v>
      </c>
    </row>
    <row r="1094">
      <c r="A1094" s="5">
        <f t="shared" si="1"/>
        <v>1093</v>
      </c>
      <c r="B1094" s="6">
        <v>22.0</v>
      </c>
      <c r="C1094" s="6" t="s">
        <v>14</v>
      </c>
      <c r="D1094" s="6">
        <v>27.92</v>
      </c>
      <c r="E1094" s="6" t="s">
        <v>22</v>
      </c>
      <c r="F1094" s="6" t="s">
        <v>23</v>
      </c>
      <c r="G1094" s="6" t="s">
        <v>28</v>
      </c>
      <c r="H1094" s="6" t="s">
        <v>38</v>
      </c>
      <c r="I1094" s="6">
        <v>1.0</v>
      </c>
      <c r="J1094" s="6">
        <v>8.0</v>
      </c>
      <c r="K1094" s="7">
        <v>45509.0</v>
      </c>
      <c r="L1094" s="8">
        <v>0.9470855671296297</v>
      </c>
      <c r="M1094" s="9">
        <f>VLOOKUP(F1094, Time_of_Day_encodings[], 2, FALSE)</f>
        <v>3</v>
      </c>
      <c r="N1094" s="10" t="str">
        <f>VLOOKUP(D1094,Money_encodings[],2,TRUE)</f>
        <v>Fair</v>
      </c>
    </row>
    <row r="1095">
      <c r="A1095" s="11">
        <f t="shared" si="1"/>
        <v>1094</v>
      </c>
      <c r="B1095" s="12">
        <v>10.0</v>
      </c>
      <c r="C1095" s="12" t="s">
        <v>14</v>
      </c>
      <c r="D1095" s="12">
        <v>23.02</v>
      </c>
      <c r="E1095" s="12" t="s">
        <v>27</v>
      </c>
      <c r="F1095" s="12" t="s">
        <v>16</v>
      </c>
      <c r="G1095" s="12" t="s">
        <v>30</v>
      </c>
      <c r="H1095" s="12" t="s">
        <v>38</v>
      </c>
      <c r="I1095" s="12">
        <v>2.0</v>
      </c>
      <c r="J1095" s="12">
        <v>8.0</v>
      </c>
      <c r="K1095" s="13">
        <v>45510.0</v>
      </c>
      <c r="L1095" s="14">
        <v>0.4312884259259259</v>
      </c>
      <c r="M1095" s="15">
        <f>VLOOKUP(F1095, Time_of_Day_encodings[], 2, FALSE)</f>
        <v>1</v>
      </c>
      <c r="N1095" s="16" t="str">
        <f>VLOOKUP(D1095,Money_encodings[],2,TRUE)</f>
        <v>Cheap</v>
      </c>
    </row>
    <row r="1096">
      <c r="A1096" s="5">
        <f t="shared" si="1"/>
        <v>1095</v>
      </c>
      <c r="B1096" s="6">
        <v>10.0</v>
      </c>
      <c r="C1096" s="6" t="s">
        <v>14</v>
      </c>
      <c r="D1096" s="6">
        <v>32.82</v>
      </c>
      <c r="E1096" s="6" t="s">
        <v>19</v>
      </c>
      <c r="F1096" s="6" t="s">
        <v>16</v>
      </c>
      <c r="G1096" s="6" t="s">
        <v>30</v>
      </c>
      <c r="H1096" s="6" t="s">
        <v>38</v>
      </c>
      <c r="I1096" s="6">
        <v>2.0</v>
      </c>
      <c r="J1096" s="6">
        <v>8.0</v>
      </c>
      <c r="K1096" s="7">
        <v>45510.0</v>
      </c>
      <c r="L1096" s="8">
        <v>0.43926313657407406</v>
      </c>
      <c r="M1096" s="9">
        <f>VLOOKUP(F1096, Time_of_Day_encodings[], 2, FALSE)</f>
        <v>1</v>
      </c>
      <c r="N1096" s="10" t="str">
        <f>VLOOKUP(D1096,Money_encodings[],2,TRUE)</f>
        <v>Expensive</v>
      </c>
    </row>
    <row r="1097">
      <c r="A1097" s="11">
        <f t="shared" si="1"/>
        <v>1096</v>
      </c>
      <c r="B1097" s="12">
        <v>17.0</v>
      </c>
      <c r="C1097" s="12" t="s">
        <v>14</v>
      </c>
      <c r="D1097" s="12">
        <v>32.82</v>
      </c>
      <c r="E1097" s="12" t="s">
        <v>32</v>
      </c>
      <c r="F1097" s="12" t="s">
        <v>23</v>
      </c>
      <c r="G1097" s="12" t="s">
        <v>30</v>
      </c>
      <c r="H1097" s="12" t="s">
        <v>38</v>
      </c>
      <c r="I1097" s="12">
        <v>2.0</v>
      </c>
      <c r="J1097" s="12">
        <v>8.0</v>
      </c>
      <c r="K1097" s="13">
        <v>45510.0</v>
      </c>
      <c r="L1097" s="14">
        <v>0.7366805671296296</v>
      </c>
      <c r="M1097" s="15">
        <f>VLOOKUP(F1097, Time_of_Day_encodings[], 2, FALSE)</f>
        <v>3</v>
      </c>
      <c r="N1097" s="16" t="str">
        <f>VLOOKUP(D1097,Money_encodings[],2,TRUE)</f>
        <v>Expensive</v>
      </c>
    </row>
    <row r="1098">
      <c r="A1098" s="5">
        <f t="shared" si="1"/>
        <v>1097</v>
      </c>
      <c r="B1098" s="6">
        <v>17.0</v>
      </c>
      <c r="C1098" s="6" t="s">
        <v>14</v>
      </c>
      <c r="D1098" s="6">
        <v>32.82</v>
      </c>
      <c r="E1098" s="6" t="s">
        <v>15</v>
      </c>
      <c r="F1098" s="6" t="s">
        <v>23</v>
      </c>
      <c r="G1098" s="6" t="s">
        <v>30</v>
      </c>
      <c r="H1098" s="6" t="s">
        <v>38</v>
      </c>
      <c r="I1098" s="6">
        <v>2.0</v>
      </c>
      <c r="J1098" s="6">
        <v>8.0</v>
      </c>
      <c r="K1098" s="7">
        <v>45510.0</v>
      </c>
      <c r="L1098" s="8">
        <v>0.7381099537037037</v>
      </c>
      <c r="M1098" s="9">
        <f>VLOOKUP(F1098, Time_of_Day_encodings[], 2, FALSE)</f>
        <v>3</v>
      </c>
      <c r="N1098" s="10" t="str">
        <f>VLOOKUP(D1098,Money_encodings[],2,TRUE)</f>
        <v>Expensive</v>
      </c>
    </row>
    <row r="1099">
      <c r="A1099" s="11">
        <f t="shared" si="1"/>
        <v>1098</v>
      </c>
      <c r="B1099" s="12">
        <v>17.0</v>
      </c>
      <c r="C1099" s="12" t="s">
        <v>14</v>
      </c>
      <c r="D1099" s="12">
        <v>32.82</v>
      </c>
      <c r="E1099" s="12" t="s">
        <v>24</v>
      </c>
      <c r="F1099" s="12" t="s">
        <v>23</v>
      </c>
      <c r="G1099" s="12" t="s">
        <v>30</v>
      </c>
      <c r="H1099" s="12" t="s">
        <v>38</v>
      </c>
      <c r="I1099" s="12">
        <v>2.0</v>
      </c>
      <c r="J1099" s="12">
        <v>8.0</v>
      </c>
      <c r="K1099" s="13">
        <v>45510.0</v>
      </c>
      <c r="L1099" s="14">
        <v>0.7389475347222223</v>
      </c>
      <c r="M1099" s="15">
        <f>VLOOKUP(F1099, Time_of_Day_encodings[], 2, FALSE)</f>
        <v>3</v>
      </c>
      <c r="N1099" s="16" t="str">
        <f>VLOOKUP(D1099,Money_encodings[],2,TRUE)</f>
        <v>Expensive</v>
      </c>
    </row>
    <row r="1100">
      <c r="A1100" s="5">
        <f t="shared" si="1"/>
        <v>1099</v>
      </c>
      <c r="B1100" s="6">
        <v>19.0</v>
      </c>
      <c r="C1100" s="6" t="s">
        <v>14</v>
      </c>
      <c r="D1100" s="6">
        <v>32.82</v>
      </c>
      <c r="E1100" s="6" t="s">
        <v>15</v>
      </c>
      <c r="F1100" s="6" t="s">
        <v>23</v>
      </c>
      <c r="G1100" s="6" t="s">
        <v>30</v>
      </c>
      <c r="H1100" s="6" t="s">
        <v>38</v>
      </c>
      <c r="I1100" s="6">
        <v>2.0</v>
      </c>
      <c r="J1100" s="6">
        <v>8.0</v>
      </c>
      <c r="K1100" s="7">
        <v>45510.0</v>
      </c>
      <c r="L1100" s="8">
        <v>0.794497037037037</v>
      </c>
      <c r="M1100" s="9">
        <f>VLOOKUP(F1100, Time_of_Day_encodings[], 2, FALSE)</f>
        <v>3</v>
      </c>
      <c r="N1100" s="10" t="str">
        <f>VLOOKUP(D1100,Money_encodings[],2,TRUE)</f>
        <v>Expensive</v>
      </c>
    </row>
    <row r="1101">
      <c r="A1101" s="11">
        <f t="shared" si="1"/>
        <v>1100</v>
      </c>
      <c r="B1101" s="12">
        <v>19.0</v>
      </c>
      <c r="C1101" s="12" t="s">
        <v>14</v>
      </c>
      <c r="D1101" s="12">
        <v>27.92</v>
      </c>
      <c r="E1101" s="12" t="s">
        <v>22</v>
      </c>
      <c r="F1101" s="12" t="s">
        <v>23</v>
      </c>
      <c r="G1101" s="12" t="s">
        <v>30</v>
      </c>
      <c r="H1101" s="12" t="s">
        <v>38</v>
      </c>
      <c r="I1101" s="12">
        <v>2.0</v>
      </c>
      <c r="J1101" s="12">
        <v>8.0</v>
      </c>
      <c r="K1101" s="13">
        <v>45510.0</v>
      </c>
      <c r="L1101" s="14">
        <v>0.7954063657407408</v>
      </c>
      <c r="M1101" s="15">
        <f>VLOOKUP(F1101, Time_of_Day_encodings[], 2, FALSE)</f>
        <v>3</v>
      </c>
      <c r="N1101" s="16" t="str">
        <f>VLOOKUP(D1101,Money_encodings[],2,TRUE)</f>
        <v>Fair</v>
      </c>
    </row>
    <row r="1102">
      <c r="A1102" s="5">
        <f t="shared" si="1"/>
        <v>1101</v>
      </c>
      <c r="B1102" s="6">
        <v>20.0</v>
      </c>
      <c r="C1102" s="6" t="s">
        <v>14</v>
      </c>
      <c r="D1102" s="6">
        <v>32.82</v>
      </c>
      <c r="E1102" s="6" t="s">
        <v>15</v>
      </c>
      <c r="F1102" s="6" t="s">
        <v>23</v>
      </c>
      <c r="G1102" s="6" t="s">
        <v>30</v>
      </c>
      <c r="H1102" s="6" t="s">
        <v>38</v>
      </c>
      <c r="I1102" s="6">
        <v>2.0</v>
      </c>
      <c r="J1102" s="6">
        <v>8.0</v>
      </c>
      <c r="K1102" s="7">
        <v>45510.0</v>
      </c>
      <c r="L1102" s="8">
        <v>0.836425150462963</v>
      </c>
      <c r="M1102" s="9">
        <f>VLOOKUP(F1102, Time_of_Day_encodings[], 2, FALSE)</f>
        <v>3</v>
      </c>
      <c r="N1102" s="10" t="str">
        <f>VLOOKUP(D1102,Money_encodings[],2,TRUE)</f>
        <v>Expensive</v>
      </c>
    </row>
    <row r="1103">
      <c r="A1103" s="11">
        <f t="shared" si="1"/>
        <v>1102</v>
      </c>
      <c r="B1103" s="12">
        <v>8.0</v>
      </c>
      <c r="C1103" s="12" t="s">
        <v>14</v>
      </c>
      <c r="D1103" s="12">
        <v>27.92</v>
      </c>
      <c r="E1103" s="12" t="s">
        <v>22</v>
      </c>
      <c r="F1103" s="12" t="s">
        <v>16</v>
      </c>
      <c r="G1103" s="12" t="s">
        <v>31</v>
      </c>
      <c r="H1103" s="12" t="s">
        <v>38</v>
      </c>
      <c r="I1103" s="12">
        <v>3.0</v>
      </c>
      <c r="J1103" s="12">
        <v>8.0</v>
      </c>
      <c r="K1103" s="13">
        <v>45511.0</v>
      </c>
      <c r="L1103" s="14">
        <v>0.37208859953703705</v>
      </c>
      <c r="M1103" s="15">
        <f>VLOOKUP(F1103, Time_of_Day_encodings[], 2, FALSE)</f>
        <v>1</v>
      </c>
      <c r="N1103" s="16" t="str">
        <f>VLOOKUP(D1103,Money_encodings[],2,TRUE)</f>
        <v>Fair</v>
      </c>
    </row>
    <row r="1104">
      <c r="A1104" s="5">
        <f t="shared" si="1"/>
        <v>1103</v>
      </c>
      <c r="B1104" s="6">
        <v>12.0</v>
      </c>
      <c r="C1104" s="6" t="s">
        <v>14</v>
      </c>
      <c r="D1104" s="6">
        <v>23.02</v>
      </c>
      <c r="E1104" s="6" t="s">
        <v>21</v>
      </c>
      <c r="F1104" s="6" t="s">
        <v>20</v>
      </c>
      <c r="G1104" s="6" t="s">
        <v>31</v>
      </c>
      <c r="H1104" s="6" t="s">
        <v>38</v>
      </c>
      <c r="I1104" s="6">
        <v>3.0</v>
      </c>
      <c r="J1104" s="6">
        <v>8.0</v>
      </c>
      <c r="K1104" s="7">
        <v>45511.0</v>
      </c>
      <c r="L1104" s="8">
        <v>0.5086435185185185</v>
      </c>
      <c r="M1104" s="9">
        <f>VLOOKUP(F1104, Time_of_Day_encodings[], 2, FALSE)</f>
        <v>2</v>
      </c>
      <c r="N1104" s="10" t="str">
        <f>VLOOKUP(D1104,Money_encodings[],2,TRUE)</f>
        <v>Cheap</v>
      </c>
    </row>
    <row r="1105">
      <c r="A1105" s="11">
        <f t="shared" si="1"/>
        <v>1104</v>
      </c>
      <c r="B1105" s="12">
        <v>12.0</v>
      </c>
      <c r="C1105" s="12" t="s">
        <v>14</v>
      </c>
      <c r="D1105" s="12">
        <v>23.02</v>
      </c>
      <c r="E1105" s="12" t="s">
        <v>21</v>
      </c>
      <c r="F1105" s="12" t="s">
        <v>20</v>
      </c>
      <c r="G1105" s="12" t="s">
        <v>31</v>
      </c>
      <c r="H1105" s="12" t="s">
        <v>38</v>
      </c>
      <c r="I1105" s="12">
        <v>3.0</v>
      </c>
      <c r="J1105" s="12">
        <v>8.0</v>
      </c>
      <c r="K1105" s="13">
        <v>45511.0</v>
      </c>
      <c r="L1105" s="14">
        <v>0.5094984259259259</v>
      </c>
      <c r="M1105" s="15">
        <f>VLOOKUP(F1105, Time_of_Day_encodings[], 2, FALSE)</f>
        <v>2</v>
      </c>
      <c r="N1105" s="16" t="str">
        <f>VLOOKUP(D1105,Money_encodings[],2,TRUE)</f>
        <v>Cheap</v>
      </c>
    </row>
    <row r="1106">
      <c r="A1106" s="5">
        <f t="shared" si="1"/>
        <v>1105</v>
      </c>
      <c r="B1106" s="6">
        <v>13.0</v>
      </c>
      <c r="C1106" s="6" t="s">
        <v>14</v>
      </c>
      <c r="D1106" s="6">
        <v>18.12</v>
      </c>
      <c r="E1106" s="6" t="s">
        <v>29</v>
      </c>
      <c r="F1106" s="6" t="s">
        <v>20</v>
      </c>
      <c r="G1106" s="6" t="s">
        <v>31</v>
      </c>
      <c r="H1106" s="6" t="s">
        <v>38</v>
      </c>
      <c r="I1106" s="6">
        <v>3.0</v>
      </c>
      <c r="J1106" s="6">
        <v>8.0</v>
      </c>
      <c r="K1106" s="7">
        <v>45511.0</v>
      </c>
      <c r="L1106" s="8">
        <v>0.5494925347222223</v>
      </c>
      <c r="M1106" s="9">
        <f>VLOOKUP(F1106, Time_of_Day_encodings[], 2, FALSE)</f>
        <v>2</v>
      </c>
      <c r="N1106" s="10" t="str">
        <f>VLOOKUP(D1106,Money_encodings[],2,TRUE)</f>
        <v>Very Cheap</v>
      </c>
    </row>
    <row r="1107">
      <c r="A1107" s="11">
        <f t="shared" si="1"/>
        <v>1106</v>
      </c>
      <c r="B1107" s="12">
        <v>16.0</v>
      </c>
      <c r="C1107" s="12" t="s">
        <v>14</v>
      </c>
      <c r="D1107" s="12">
        <v>23.02</v>
      </c>
      <c r="E1107" s="12" t="s">
        <v>21</v>
      </c>
      <c r="F1107" s="12" t="s">
        <v>20</v>
      </c>
      <c r="G1107" s="12" t="s">
        <v>31</v>
      </c>
      <c r="H1107" s="12" t="s">
        <v>38</v>
      </c>
      <c r="I1107" s="12">
        <v>3.0</v>
      </c>
      <c r="J1107" s="12">
        <v>8.0</v>
      </c>
      <c r="K1107" s="13">
        <v>45511.0</v>
      </c>
      <c r="L1107" s="14">
        <v>0.6798802893518519</v>
      </c>
      <c r="M1107" s="15">
        <f>VLOOKUP(F1107, Time_of_Day_encodings[], 2, FALSE)</f>
        <v>2</v>
      </c>
      <c r="N1107" s="16" t="str">
        <f>VLOOKUP(D1107,Money_encodings[],2,TRUE)</f>
        <v>Cheap</v>
      </c>
    </row>
    <row r="1108">
      <c r="A1108" s="5">
        <f t="shared" si="1"/>
        <v>1107</v>
      </c>
      <c r="B1108" s="6">
        <v>19.0</v>
      </c>
      <c r="C1108" s="6" t="s">
        <v>14</v>
      </c>
      <c r="D1108" s="6">
        <v>32.82</v>
      </c>
      <c r="E1108" s="6" t="s">
        <v>15</v>
      </c>
      <c r="F1108" s="6" t="s">
        <v>23</v>
      </c>
      <c r="G1108" s="6" t="s">
        <v>31</v>
      </c>
      <c r="H1108" s="6" t="s">
        <v>38</v>
      </c>
      <c r="I1108" s="6">
        <v>3.0</v>
      </c>
      <c r="J1108" s="6">
        <v>8.0</v>
      </c>
      <c r="K1108" s="7">
        <v>45511.0</v>
      </c>
      <c r="L1108" s="8">
        <v>0.8169298495370371</v>
      </c>
      <c r="M1108" s="9">
        <f>VLOOKUP(F1108, Time_of_Day_encodings[], 2, FALSE)</f>
        <v>3</v>
      </c>
      <c r="N1108" s="10" t="str">
        <f>VLOOKUP(D1108,Money_encodings[],2,TRUE)</f>
        <v>Expensive</v>
      </c>
    </row>
    <row r="1109">
      <c r="A1109" s="11">
        <f t="shared" si="1"/>
        <v>1108</v>
      </c>
      <c r="B1109" s="12">
        <v>20.0</v>
      </c>
      <c r="C1109" s="12" t="s">
        <v>14</v>
      </c>
      <c r="D1109" s="12">
        <v>32.82</v>
      </c>
      <c r="E1109" s="12" t="s">
        <v>24</v>
      </c>
      <c r="F1109" s="12" t="s">
        <v>23</v>
      </c>
      <c r="G1109" s="12" t="s">
        <v>31</v>
      </c>
      <c r="H1109" s="12" t="s">
        <v>38</v>
      </c>
      <c r="I1109" s="12">
        <v>3.0</v>
      </c>
      <c r="J1109" s="12">
        <v>8.0</v>
      </c>
      <c r="K1109" s="13">
        <v>45511.0</v>
      </c>
      <c r="L1109" s="14">
        <v>0.8612185300925926</v>
      </c>
      <c r="M1109" s="15">
        <f>VLOOKUP(F1109, Time_of_Day_encodings[], 2, FALSE)</f>
        <v>3</v>
      </c>
      <c r="N1109" s="16" t="str">
        <f>VLOOKUP(D1109,Money_encodings[],2,TRUE)</f>
        <v>Expensive</v>
      </c>
    </row>
    <row r="1110">
      <c r="A1110" s="5">
        <f t="shared" si="1"/>
        <v>1109</v>
      </c>
      <c r="B1110" s="6">
        <v>21.0</v>
      </c>
      <c r="C1110" s="6" t="s">
        <v>14</v>
      </c>
      <c r="D1110" s="6">
        <v>32.82</v>
      </c>
      <c r="E1110" s="6" t="s">
        <v>32</v>
      </c>
      <c r="F1110" s="6" t="s">
        <v>23</v>
      </c>
      <c r="G1110" s="6" t="s">
        <v>31</v>
      </c>
      <c r="H1110" s="6" t="s">
        <v>38</v>
      </c>
      <c r="I1110" s="6">
        <v>3.0</v>
      </c>
      <c r="J1110" s="6">
        <v>8.0</v>
      </c>
      <c r="K1110" s="7">
        <v>45511.0</v>
      </c>
      <c r="L1110" s="8">
        <v>0.8876387731481482</v>
      </c>
      <c r="M1110" s="9">
        <f>VLOOKUP(F1110, Time_of_Day_encodings[], 2, FALSE)</f>
        <v>3</v>
      </c>
      <c r="N1110" s="10" t="str">
        <f>VLOOKUP(D1110,Money_encodings[],2,TRUE)</f>
        <v>Expensive</v>
      </c>
    </row>
    <row r="1111">
      <c r="A1111" s="11">
        <f t="shared" si="1"/>
        <v>1110</v>
      </c>
      <c r="B1111" s="12">
        <v>22.0</v>
      </c>
      <c r="C1111" s="12" t="s">
        <v>14</v>
      </c>
      <c r="D1111" s="12">
        <v>32.82</v>
      </c>
      <c r="E1111" s="12" t="s">
        <v>15</v>
      </c>
      <c r="F1111" s="12" t="s">
        <v>23</v>
      </c>
      <c r="G1111" s="12" t="s">
        <v>31</v>
      </c>
      <c r="H1111" s="12" t="s">
        <v>38</v>
      </c>
      <c r="I1111" s="12">
        <v>3.0</v>
      </c>
      <c r="J1111" s="12">
        <v>8.0</v>
      </c>
      <c r="K1111" s="13">
        <v>45511.0</v>
      </c>
      <c r="L1111" s="14">
        <v>0.9367671990740741</v>
      </c>
      <c r="M1111" s="15">
        <f>VLOOKUP(F1111, Time_of_Day_encodings[], 2, FALSE)</f>
        <v>3</v>
      </c>
      <c r="N1111" s="16" t="str">
        <f>VLOOKUP(D1111,Money_encodings[],2,TRUE)</f>
        <v>Expensive</v>
      </c>
    </row>
    <row r="1112">
      <c r="A1112" s="5">
        <f t="shared" si="1"/>
        <v>1111</v>
      </c>
      <c r="B1112" s="6">
        <v>22.0</v>
      </c>
      <c r="C1112" s="6" t="s">
        <v>14</v>
      </c>
      <c r="D1112" s="6">
        <v>32.82</v>
      </c>
      <c r="E1112" s="6" t="s">
        <v>15</v>
      </c>
      <c r="F1112" s="6" t="s">
        <v>23</v>
      </c>
      <c r="G1112" s="6" t="s">
        <v>31</v>
      </c>
      <c r="H1112" s="6" t="s">
        <v>38</v>
      </c>
      <c r="I1112" s="6">
        <v>3.0</v>
      </c>
      <c r="J1112" s="6">
        <v>8.0</v>
      </c>
      <c r="K1112" s="7">
        <v>45511.0</v>
      </c>
      <c r="L1112" s="8">
        <v>0.939073738425926</v>
      </c>
      <c r="M1112" s="9">
        <f>VLOOKUP(F1112, Time_of_Day_encodings[], 2, FALSE)</f>
        <v>3</v>
      </c>
      <c r="N1112" s="10" t="str">
        <f>VLOOKUP(D1112,Money_encodings[],2,TRUE)</f>
        <v>Expensive</v>
      </c>
    </row>
    <row r="1113">
      <c r="A1113" s="11">
        <f t="shared" si="1"/>
        <v>1112</v>
      </c>
      <c r="B1113" s="12">
        <v>8.0</v>
      </c>
      <c r="C1113" s="12" t="s">
        <v>14</v>
      </c>
      <c r="D1113" s="12">
        <v>18.12</v>
      </c>
      <c r="E1113" s="12" t="s">
        <v>29</v>
      </c>
      <c r="F1113" s="12" t="s">
        <v>16</v>
      </c>
      <c r="G1113" s="12" t="s">
        <v>33</v>
      </c>
      <c r="H1113" s="12" t="s">
        <v>38</v>
      </c>
      <c r="I1113" s="12">
        <v>4.0</v>
      </c>
      <c r="J1113" s="12">
        <v>8.0</v>
      </c>
      <c r="K1113" s="13">
        <v>45512.0</v>
      </c>
      <c r="L1113" s="14">
        <v>0.36569680555555556</v>
      </c>
      <c r="M1113" s="15">
        <f>VLOOKUP(F1113, Time_of_Day_encodings[], 2, FALSE)</f>
        <v>1</v>
      </c>
      <c r="N1113" s="16" t="str">
        <f>VLOOKUP(D1113,Money_encodings[],2,TRUE)</f>
        <v>Very Cheap</v>
      </c>
    </row>
    <row r="1114">
      <c r="A1114" s="5">
        <f t="shared" si="1"/>
        <v>1113</v>
      </c>
      <c r="B1114" s="6">
        <v>8.0</v>
      </c>
      <c r="C1114" s="6" t="s">
        <v>14</v>
      </c>
      <c r="D1114" s="6">
        <v>23.02</v>
      </c>
      <c r="E1114" s="6" t="s">
        <v>27</v>
      </c>
      <c r="F1114" s="6" t="s">
        <v>16</v>
      </c>
      <c r="G1114" s="6" t="s">
        <v>33</v>
      </c>
      <c r="H1114" s="6" t="s">
        <v>38</v>
      </c>
      <c r="I1114" s="6">
        <v>4.0</v>
      </c>
      <c r="J1114" s="6">
        <v>8.0</v>
      </c>
      <c r="K1114" s="7">
        <v>45512.0</v>
      </c>
      <c r="L1114" s="8">
        <v>0.3663042361111111</v>
      </c>
      <c r="M1114" s="9">
        <f>VLOOKUP(F1114, Time_of_Day_encodings[], 2, FALSE)</f>
        <v>1</v>
      </c>
      <c r="N1114" s="10" t="str">
        <f>VLOOKUP(D1114,Money_encodings[],2,TRUE)</f>
        <v>Cheap</v>
      </c>
    </row>
    <row r="1115">
      <c r="A1115" s="11">
        <f t="shared" si="1"/>
        <v>1114</v>
      </c>
      <c r="B1115" s="12">
        <v>12.0</v>
      </c>
      <c r="C1115" s="12" t="s">
        <v>14</v>
      </c>
      <c r="D1115" s="12">
        <v>27.92</v>
      </c>
      <c r="E1115" s="12" t="s">
        <v>22</v>
      </c>
      <c r="F1115" s="12" t="s">
        <v>20</v>
      </c>
      <c r="G1115" s="12" t="s">
        <v>33</v>
      </c>
      <c r="H1115" s="12" t="s">
        <v>38</v>
      </c>
      <c r="I1115" s="12">
        <v>4.0</v>
      </c>
      <c r="J1115" s="12">
        <v>8.0</v>
      </c>
      <c r="K1115" s="13">
        <v>45512.0</v>
      </c>
      <c r="L1115" s="14">
        <v>0.5188121875</v>
      </c>
      <c r="M1115" s="15">
        <f>VLOOKUP(F1115, Time_of_Day_encodings[], 2, FALSE)</f>
        <v>2</v>
      </c>
      <c r="N1115" s="16" t="str">
        <f>VLOOKUP(D1115,Money_encodings[],2,TRUE)</f>
        <v>Fair</v>
      </c>
    </row>
    <row r="1116">
      <c r="A1116" s="5">
        <f t="shared" si="1"/>
        <v>1115</v>
      </c>
      <c r="B1116" s="6">
        <v>12.0</v>
      </c>
      <c r="C1116" s="6" t="s">
        <v>14</v>
      </c>
      <c r="D1116" s="6">
        <v>23.02</v>
      </c>
      <c r="E1116" s="6" t="s">
        <v>27</v>
      </c>
      <c r="F1116" s="6" t="s">
        <v>20</v>
      </c>
      <c r="G1116" s="6" t="s">
        <v>33</v>
      </c>
      <c r="H1116" s="6" t="s">
        <v>38</v>
      </c>
      <c r="I1116" s="6">
        <v>4.0</v>
      </c>
      <c r="J1116" s="6">
        <v>8.0</v>
      </c>
      <c r="K1116" s="7">
        <v>45512.0</v>
      </c>
      <c r="L1116" s="8">
        <v>0.5300874768518519</v>
      </c>
      <c r="M1116" s="9">
        <f>VLOOKUP(F1116, Time_of_Day_encodings[], 2, FALSE)</f>
        <v>2</v>
      </c>
      <c r="N1116" s="10" t="str">
        <f>VLOOKUP(D1116,Money_encodings[],2,TRUE)</f>
        <v>Cheap</v>
      </c>
    </row>
    <row r="1117">
      <c r="A1117" s="11">
        <f t="shared" si="1"/>
        <v>1116</v>
      </c>
      <c r="B1117" s="12">
        <v>12.0</v>
      </c>
      <c r="C1117" s="12" t="s">
        <v>14</v>
      </c>
      <c r="D1117" s="12">
        <v>23.02</v>
      </c>
      <c r="E1117" s="12" t="s">
        <v>27</v>
      </c>
      <c r="F1117" s="12" t="s">
        <v>20</v>
      </c>
      <c r="G1117" s="12" t="s">
        <v>33</v>
      </c>
      <c r="H1117" s="12" t="s">
        <v>38</v>
      </c>
      <c r="I1117" s="12">
        <v>4.0</v>
      </c>
      <c r="J1117" s="12">
        <v>8.0</v>
      </c>
      <c r="K1117" s="13">
        <v>45512.0</v>
      </c>
      <c r="L1117" s="14">
        <v>0.5307286226851852</v>
      </c>
      <c r="M1117" s="15">
        <f>VLOOKUP(F1117, Time_of_Day_encodings[], 2, FALSE)</f>
        <v>2</v>
      </c>
      <c r="N1117" s="16" t="str">
        <f>VLOOKUP(D1117,Money_encodings[],2,TRUE)</f>
        <v>Cheap</v>
      </c>
    </row>
    <row r="1118">
      <c r="A1118" s="5">
        <f t="shared" si="1"/>
        <v>1117</v>
      </c>
      <c r="B1118" s="6">
        <v>16.0</v>
      </c>
      <c r="C1118" s="6" t="s">
        <v>14</v>
      </c>
      <c r="D1118" s="6">
        <v>32.82</v>
      </c>
      <c r="E1118" s="6" t="s">
        <v>32</v>
      </c>
      <c r="F1118" s="6" t="s">
        <v>20</v>
      </c>
      <c r="G1118" s="6" t="s">
        <v>33</v>
      </c>
      <c r="H1118" s="6" t="s">
        <v>38</v>
      </c>
      <c r="I1118" s="6">
        <v>4.0</v>
      </c>
      <c r="J1118" s="6">
        <v>8.0</v>
      </c>
      <c r="K1118" s="7">
        <v>45512.0</v>
      </c>
      <c r="L1118" s="8">
        <v>0.7068665046296296</v>
      </c>
      <c r="M1118" s="9">
        <f>VLOOKUP(F1118, Time_of_Day_encodings[], 2, FALSE)</f>
        <v>2</v>
      </c>
      <c r="N1118" s="10" t="str">
        <f>VLOOKUP(D1118,Money_encodings[],2,TRUE)</f>
        <v>Expensive</v>
      </c>
    </row>
    <row r="1119">
      <c r="A1119" s="11">
        <f t="shared" si="1"/>
        <v>1118</v>
      </c>
      <c r="B1119" s="12">
        <v>17.0</v>
      </c>
      <c r="C1119" s="12" t="s">
        <v>14</v>
      </c>
      <c r="D1119" s="12">
        <v>32.82</v>
      </c>
      <c r="E1119" s="12" t="s">
        <v>32</v>
      </c>
      <c r="F1119" s="12" t="s">
        <v>23</v>
      </c>
      <c r="G1119" s="12" t="s">
        <v>33</v>
      </c>
      <c r="H1119" s="12" t="s">
        <v>38</v>
      </c>
      <c r="I1119" s="12">
        <v>4.0</v>
      </c>
      <c r="J1119" s="12">
        <v>8.0</v>
      </c>
      <c r="K1119" s="13">
        <v>45512.0</v>
      </c>
      <c r="L1119" s="14">
        <v>0.7207378356481482</v>
      </c>
      <c r="M1119" s="15">
        <f>VLOOKUP(F1119, Time_of_Day_encodings[], 2, FALSE)</f>
        <v>3</v>
      </c>
      <c r="N1119" s="16" t="str">
        <f>VLOOKUP(D1119,Money_encodings[],2,TRUE)</f>
        <v>Expensive</v>
      </c>
    </row>
    <row r="1120">
      <c r="A1120" s="5">
        <f t="shared" si="1"/>
        <v>1119</v>
      </c>
      <c r="B1120" s="6">
        <v>21.0</v>
      </c>
      <c r="C1120" s="6" t="s">
        <v>14</v>
      </c>
      <c r="D1120" s="6">
        <v>27.92</v>
      </c>
      <c r="E1120" s="6" t="s">
        <v>22</v>
      </c>
      <c r="F1120" s="6" t="s">
        <v>23</v>
      </c>
      <c r="G1120" s="6" t="s">
        <v>33</v>
      </c>
      <c r="H1120" s="6" t="s">
        <v>38</v>
      </c>
      <c r="I1120" s="6">
        <v>4.0</v>
      </c>
      <c r="J1120" s="6">
        <v>8.0</v>
      </c>
      <c r="K1120" s="7">
        <v>45512.0</v>
      </c>
      <c r="L1120" s="8">
        <v>0.8930470486111111</v>
      </c>
      <c r="M1120" s="9">
        <f>VLOOKUP(F1120, Time_of_Day_encodings[], 2, FALSE)</f>
        <v>3</v>
      </c>
      <c r="N1120" s="10" t="str">
        <f>VLOOKUP(D1120,Money_encodings[],2,TRUE)</f>
        <v>Fair</v>
      </c>
    </row>
    <row r="1121">
      <c r="A1121" s="11">
        <f t="shared" si="1"/>
        <v>1120</v>
      </c>
      <c r="B1121" s="12">
        <v>7.0</v>
      </c>
      <c r="C1121" s="12" t="s">
        <v>14</v>
      </c>
      <c r="D1121" s="12">
        <v>32.82</v>
      </c>
      <c r="E1121" s="12" t="s">
        <v>15</v>
      </c>
      <c r="F1121" s="12" t="s">
        <v>16</v>
      </c>
      <c r="G1121" s="12" t="s">
        <v>17</v>
      </c>
      <c r="H1121" s="12" t="s">
        <v>38</v>
      </c>
      <c r="I1121" s="12">
        <v>5.0</v>
      </c>
      <c r="J1121" s="12">
        <v>8.0</v>
      </c>
      <c r="K1121" s="13">
        <v>45513.0</v>
      </c>
      <c r="L1121" s="14">
        <v>0.31623078703703705</v>
      </c>
      <c r="M1121" s="15">
        <f>VLOOKUP(F1121, Time_of_Day_encodings[], 2, FALSE)</f>
        <v>1</v>
      </c>
      <c r="N1121" s="16" t="str">
        <f>VLOOKUP(D1121,Money_encodings[],2,TRUE)</f>
        <v>Expensive</v>
      </c>
    </row>
    <row r="1122">
      <c r="A1122" s="5">
        <f t="shared" si="1"/>
        <v>1121</v>
      </c>
      <c r="B1122" s="6">
        <v>9.0</v>
      </c>
      <c r="C1122" s="6" t="s">
        <v>14</v>
      </c>
      <c r="D1122" s="6">
        <v>23.02</v>
      </c>
      <c r="E1122" s="6" t="s">
        <v>21</v>
      </c>
      <c r="F1122" s="6" t="s">
        <v>16</v>
      </c>
      <c r="G1122" s="6" t="s">
        <v>17</v>
      </c>
      <c r="H1122" s="6" t="s">
        <v>38</v>
      </c>
      <c r="I1122" s="6">
        <v>5.0</v>
      </c>
      <c r="J1122" s="6">
        <v>8.0</v>
      </c>
      <c r="K1122" s="7">
        <v>45513.0</v>
      </c>
      <c r="L1122" s="8">
        <v>0.41220547453703704</v>
      </c>
      <c r="M1122" s="9">
        <f>VLOOKUP(F1122, Time_of_Day_encodings[], 2, FALSE)</f>
        <v>1</v>
      </c>
      <c r="N1122" s="10" t="str">
        <f>VLOOKUP(D1122,Money_encodings[],2,TRUE)</f>
        <v>Cheap</v>
      </c>
    </row>
    <row r="1123">
      <c r="A1123" s="11">
        <f t="shared" si="1"/>
        <v>1122</v>
      </c>
      <c r="B1123" s="12">
        <v>10.0</v>
      </c>
      <c r="C1123" s="12" t="s">
        <v>14</v>
      </c>
      <c r="D1123" s="12">
        <v>23.02</v>
      </c>
      <c r="E1123" s="12" t="s">
        <v>27</v>
      </c>
      <c r="F1123" s="12" t="s">
        <v>16</v>
      </c>
      <c r="G1123" s="12" t="s">
        <v>17</v>
      </c>
      <c r="H1123" s="12" t="s">
        <v>38</v>
      </c>
      <c r="I1123" s="12">
        <v>5.0</v>
      </c>
      <c r="J1123" s="12">
        <v>8.0</v>
      </c>
      <c r="K1123" s="13">
        <v>45513.0</v>
      </c>
      <c r="L1123" s="14">
        <v>0.4257816782407407</v>
      </c>
      <c r="M1123" s="15">
        <f>VLOOKUP(F1123, Time_of_Day_encodings[], 2, FALSE)</f>
        <v>1</v>
      </c>
      <c r="N1123" s="16" t="str">
        <f>VLOOKUP(D1123,Money_encodings[],2,TRUE)</f>
        <v>Cheap</v>
      </c>
    </row>
    <row r="1124">
      <c r="A1124" s="5">
        <f t="shared" si="1"/>
        <v>1123</v>
      </c>
      <c r="B1124" s="6">
        <v>10.0</v>
      </c>
      <c r="C1124" s="6" t="s">
        <v>14</v>
      </c>
      <c r="D1124" s="6">
        <v>27.92</v>
      </c>
      <c r="E1124" s="6" t="s">
        <v>22</v>
      </c>
      <c r="F1124" s="6" t="s">
        <v>16</v>
      </c>
      <c r="G1124" s="6" t="s">
        <v>17</v>
      </c>
      <c r="H1124" s="6" t="s">
        <v>38</v>
      </c>
      <c r="I1124" s="6">
        <v>5.0</v>
      </c>
      <c r="J1124" s="6">
        <v>8.0</v>
      </c>
      <c r="K1124" s="7">
        <v>45513.0</v>
      </c>
      <c r="L1124" s="8">
        <v>0.4352682175925926</v>
      </c>
      <c r="M1124" s="9">
        <f>VLOOKUP(F1124, Time_of_Day_encodings[], 2, FALSE)</f>
        <v>1</v>
      </c>
      <c r="N1124" s="10" t="str">
        <f>VLOOKUP(D1124,Money_encodings[],2,TRUE)</f>
        <v>Fair</v>
      </c>
    </row>
    <row r="1125">
      <c r="A1125" s="11">
        <f t="shared" si="1"/>
        <v>1124</v>
      </c>
      <c r="B1125" s="12">
        <v>11.0</v>
      </c>
      <c r="C1125" s="12" t="s">
        <v>14</v>
      </c>
      <c r="D1125" s="12">
        <v>32.82</v>
      </c>
      <c r="E1125" s="12" t="s">
        <v>15</v>
      </c>
      <c r="F1125" s="12" t="s">
        <v>16</v>
      </c>
      <c r="G1125" s="12" t="s">
        <v>17</v>
      </c>
      <c r="H1125" s="12" t="s">
        <v>38</v>
      </c>
      <c r="I1125" s="12">
        <v>5.0</v>
      </c>
      <c r="J1125" s="12">
        <v>8.0</v>
      </c>
      <c r="K1125" s="13">
        <v>45513.0</v>
      </c>
      <c r="L1125" s="14">
        <v>0.47787872685185184</v>
      </c>
      <c r="M1125" s="15">
        <f>VLOOKUP(F1125, Time_of_Day_encodings[], 2, FALSE)</f>
        <v>1</v>
      </c>
      <c r="N1125" s="16" t="str">
        <f>VLOOKUP(D1125,Money_encodings[],2,TRUE)</f>
        <v>Expensive</v>
      </c>
    </row>
    <row r="1126">
      <c r="A1126" s="5">
        <f t="shared" si="1"/>
        <v>1125</v>
      </c>
      <c r="B1126" s="6">
        <v>11.0</v>
      </c>
      <c r="C1126" s="6" t="s">
        <v>14</v>
      </c>
      <c r="D1126" s="6">
        <v>23.02</v>
      </c>
      <c r="E1126" s="6" t="s">
        <v>21</v>
      </c>
      <c r="F1126" s="6" t="s">
        <v>16</v>
      </c>
      <c r="G1126" s="6" t="s">
        <v>17</v>
      </c>
      <c r="H1126" s="6" t="s">
        <v>38</v>
      </c>
      <c r="I1126" s="6">
        <v>5.0</v>
      </c>
      <c r="J1126" s="6">
        <v>8.0</v>
      </c>
      <c r="K1126" s="7">
        <v>45513.0</v>
      </c>
      <c r="L1126" s="8">
        <v>0.4790356712962963</v>
      </c>
      <c r="M1126" s="9">
        <f>VLOOKUP(F1126, Time_of_Day_encodings[], 2, FALSE)</f>
        <v>1</v>
      </c>
      <c r="N1126" s="10" t="str">
        <f>VLOOKUP(D1126,Money_encodings[],2,TRUE)</f>
        <v>Cheap</v>
      </c>
    </row>
    <row r="1127">
      <c r="A1127" s="11">
        <f t="shared" si="1"/>
        <v>1126</v>
      </c>
      <c r="B1127" s="12">
        <v>18.0</v>
      </c>
      <c r="C1127" s="12" t="s">
        <v>14</v>
      </c>
      <c r="D1127" s="12">
        <v>23.02</v>
      </c>
      <c r="E1127" s="12" t="s">
        <v>21</v>
      </c>
      <c r="F1127" s="12" t="s">
        <v>23</v>
      </c>
      <c r="G1127" s="12" t="s">
        <v>17</v>
      </c>
      <c r="H1127" s="12" t="s">
        <v>38</v>
      </c>
      <c r="I1127" s="12">
        <v>5.0</v>
      </c>
      <c r="J1127" s="12">
        <v>8.0</v>
      </c>
      <c r="K1127" s="13">
        <v>45513.0</v>
      </c>
      <c r="L1127" s="14">
        <v>0.7892096296296296</v>
      </c>
      <c r="M1127" s="15">
        <f>VLOOKUP(F1127, Time_of_Day_encodings[], 2, FALSE)</f>
        <v>3</v>
      </c>
      <c r="N1127" s="16" t="str">
        <f>VLOOKUP(D1127,Money_encodings[],2,TRUE)</f>
        <v>Cheap</v>
      </c>
    </row>
    <row r="1128">
      <c r="A1128" s="5">
        <f t="shared" si="1"/>
        <v>1127</v>
      </c>
      <c r="B1128" s="6">
        <v>19.0</v>
      </c>
      <c r="C1128" s="6" t="s">
        <v>14</v>
      </c>
      <c r="D1128" s="6">
        <v>32.82</v>
      </c>
      <c r="E1128" s="6" t="s">
        <v>19</v>
      </c>
      <c r="F1128" s="6" t="s">
        <v>23</v>
      </c>
      <c r="G1128" s="6" t="s">
        <v>17</v>
      </c>
      <c r="H1128" s="6" t="s">
        <v>38</v>
      </c>
      <c r="I1128" s="6">
        <v>5.0</v>
      </c>
      <c r="J1128" s="6">
        <v>8.0</v>
      </c>
      <c r="K1128" s="7">
        <v>45513.0</v>
      </c>
      <c r="L1128" s="8">
        <v>0.7938265162037037</v>
      </c>
      <c r="M1128" s="9">
        <f>VLOOKUP(F1128, Time_of_Day_encodings[], 2, FALSE)</f>
        <v>3</v>
      </c>
      <c r="N1128" s="10" t="str">
        <f>VLOOKUP(D1128,Money_encodings[],2,TRUE)</f>
        <v>Expensive</v>
      </c>
    </row>
    <row r="1129">
      <c r="A1129" s="11">
        <f t="shared" si="1"/>
        <v>1128</v>
      </c>
      <c r="B1129" s="12">
        <v>8.0</v>
      </c>
      <c r="C1129" s="12" t="s">
        <v>14</v>
      </c>
      <c r="D1129" s="12">
        <v>32.82</v>
      </c>
      <c r="E1129" s="12" t="s">
        <v>32</v>
      </c>
      <c r="F1129" s="12" t="s">
        <v>16</v>
      </c>
      <c r="G1129" s="12" t="s">
        <v>25</v>
      </c>
      <c r="H1129" s="12" t="s">
        <v>38</v>
      </c>
      <c r="I1129" s="12">
        <v>6.0</v>
      </c>
      <c r="J1129" s="12">
        <v>8.0</v>
      </c>
      <c r="K1129" s="13">
        <v>45514.0</v>
      </c>
      <c r="L1129" s="14">
        <v>0.3588498611111111</v>
      </c>
      <c r="M1129" s="15">
        <f>VLOOKUP(F1129, Time_of_Day_encodings[], 2, FALSE)</f>
        <v>1</v>
      </c>
      <c r="N1129" s="16" t="str">
        <f>VLOOKUP(D1129,Money_encodings[],2,TRUE)</f>
        <v>Expensive</v>
      </c>
    </row>
    <row r="1130">
      <c r="A1130" s="5">
        <f t="shared" si="1"/>
        <v>1129</v>
      </c>
      <c r="B1130" s="6">
        <v>8.0</v>
      </c>
      <c r="C1130" s="6" t="s">
        <v>14</v>
      </c>
      <c r="D1130" s="6">
        <v>27.92</v>
      </c>
      <c r="E1130" s="6" t="s">
        <v>22</v>
      </c>
      <c r="F1130" s="6" t="s">
        <v>16</v>
      </c>
      <c r="G1130" s="6" t="s">
        <v>25</v>
      </c>
      <c r="H1130" s="6" t="s">
        <v>38</v>
      </c>
      <c r="I1130" s="6">
        <v>6.0</v>
      </c>
      <c r="J1130" s="6">
        <v>8.0</v>
      </c>
      <c r="K1130" s="7">
        <v>45514.0</v>
      </c>
      <c r="L1130" s="8">
        <v>0.3596882986111111</v>
      </c>
      <c r="M1130" s="9">
        <f>VLOOKUP(F1130, Time_of_Day_encodings[], 2, FALSE)</f>
        <v>1</v>
      </c>
      <c r="N1130" s="10" t="str">
        <f>VLOOKUP(D1130,Money_encodings[],2,TRUE)</f>
        <v>Fair</v>
      </c>
    </row>
    <row r="1131">
      <c r="A1131" s="11">
        <f t="shared" si="1"/>
        <v>1130</v>
      </c>
      <c r="B1131" s="12">
        <v>8.0</v>
      </c>
      <c r="C1131" s="12" t="s">
        <v>14</v>
      </c>
      <c r="D1131" s="12">
        <v>23.02</v>
      </c>
      <c r="E1131" s="12" t="s">
        <v>27</v>
      </c>
      <c r="F1131" s="12" t="s">
        <v>16</v>
      </c>
      <c r="G1131" s="12" t="s">
        <v>25</v>
      </c>
      <c r="H1131" s="12" t="s">
        <v>38</v>
      </c>
      <c r="I1131" s="12">
        <v>6.0</v>
      </c>
      <c r="J1131" s="12">
        <v>8.0</v>
      </c>
      <c r="K1131" s="13">
        <v>45514.0</v>
      </c>
      <c r="L1131" s="14">
        <v>0.3646877199074074</v>
      </c>
      <c r="M1131" s="15">
        <f>VLOOKUP(F1131, Time_of_Day_encodings[], 2, FALSE)</f>
        <v>1</v>
      </c>
      <c r="N1131" s="16" t="str">
        <f>VLOOKUP(D1131,Money_encodings[],2,TRUE)</f>
        <v>Cheap</v>
      </c>
    </row>
    <row r="1132">
      <c r="A1132" s="5">
        <f t="shared" si="1"/>
        <v>1131</v>
      </c>
      <c r="B1132" s="6">
        <v>11.0</v>
      </c>
      <c r="C1132" s="6" t="s">
        <v>14</v>
      </c>
      <c r="D1132" s="6">
        <v>23.02</v>
      </c>
      <c r="E1132" s="6" t="s">
        <v>27</v>
      </c>
      <c r="F1132" s="6" t="s">
        <v>16</v>
      </c>
      <c r="G1132" s="6" t="s">
        <v>25</v>
      </c>
      <c r="H1132" s="6" t="s">
        <v>38</v>
      </c>
      <c r="I1132" s="6">
        <v>6.0</v>
      </c>
      <c r="J1132" s="6">
        <v>8.0</v>
      </c>
      <c r="K1132" s="7">
        <v>45514.0</v>
      </c>
      <c r="L1132" s="8">
        <v>0.49483606481481485</v>
      </c>
      <c r="M1132" s="9">
        <f>VLOOKUP(F1132, Time_of_Day_encodings[], 2, FALSE)</f>
        <v>1</v>
      </c>
      <c r="N1132" s="10" t="str">
        <f>VLOOKUP(D1132,Money_encodings[],2,TRUE)</f>
        <v>Cheap</v>
      </c>
    </row>
    <row r="1133">
      <c r="A1133" s="11">
        <f t="shared" si="1"/>
        <v>1132</v>
      </c>
      <c r="B1133" s="12">
        <v>11.0</v>
      </c>
      <c r="C1133" s="12" t="s">
        <v>14</v>
      </c>
      <c r="D1133" s="12">
        <v>23.02</v>
      </c>
      <c r="E1133" s="12" t="s">
        <v>21</v>
      </c>
      <c r="F1133" s="12" t="s">
        <v>16</v>
      </c>
      <c r="G1133" s="12" t="s">
        <v>25</v>
      </c>
      <c r="H1133" s="12" t="s">
        <v>38</v>
      </c>
      <c r="I1133" s="12">
        <v>6.0</v>
      </c>
      <c r="J1133" s="12">
        <v>8.0</v>
      </c>
      <c r="K1133" s="13">
        <v>45514.0</v>
      </c>
      <c r="L1133" s="14">
        <v>0.4961057175925926</v>
      </c>
      <c r="M1133" s="15">
        <f>VLOOKUP(F1133, Time_of_Day_encodings[], 2, FALSE)</f>
        <v>1</v>
      </c>
      <c r="N1133" s="16" t="str">
        <f>VLOOKUP(D1133,Money_encodings[],2,TRUE)</f>
        <v>Cheap</v>
      </c>
    </row>
    <row r="1134">
      <c r="A1134" s="5">
        <f t="shared" si="1"/>
        <v>1133</v>
      </c>
      <c r="B1134" s="6">
        <v>12.0</v>
      </c>
      <c r="C1134" s="6" t="s">
        <v>14</v>
      </c>
      <c r="D1134" s="6">
        <v>32.82</v>
      </c>
      <c r="E1134" s="6" t="s">
        <v>15</v>
      </c>
      <c r="F1134" s="6" t="s">
        <v>20</v>
      </c>
      <c r="G1134" s="6" t="s">
        <v>25</v>
      </c>
      <c r="H1134" s="6" t="s">
        <v>38</v>
      </c>
      <c r="I1134" s="6">
        <v>6.0</v>
      </c>
      <c r="J1134" s="6">
        <v>8.0</v>
      </c>
      <c r="K1134" s="7">
        <v>45514.0</v>
      </c>
      <c r="L1134" s="8">
        <v>0.5105431365740741</v>
      </c>
      <c r="M1134" s="9">
        <f>VLOOKUP(F1134, Time_of_Day_encodings[], 2, FALSE)</f>
        <v>2</v>
      </c>
      <c r="N1134" s="10" t="str">
        <f>VLOOKUP(D1134,Money_encodings[],2,TRUE)</f>
        <v>Expensive</v>
      </c>
    </row>
    <row r="1135">
      <c r="A1135" s="11">
        <f t="shared" si="1"/>
        <v>1134</v>
      </c>
      <c r="B1135" s="12">
        <v>12.0</v>
      </c>
      <c r="C1135" s="12" t="s">
        <v>14</v>
      </c>
      <c r="D1135" s="12">
        <v>27.92</v>
      </c>
      <c r="E1135" s="12" t="s">
        <v>22</v>
      </c>
      <c r="F1135" s="12" t="s">
        <v>20</v>
      </c>
      <c r="G1135" s="12" t="s">
        <v>25</v>
      </c>
      <c r="H1135" s="12" t="s">
        <v>38</v>
      </c>
      <c r="I1135" s="12">
        <v>6.0</v>
      </c>
      <c r="J1135" s="12">
        <v>8.0</v>
      </c>
      <c r="K1135" s="13">
        <v>45514.0</v>
      </c>
      <c r="L1135" s="14">
        <v>0.5230608101851851</v>
      </c>
      <c r="M1135" s="15">
        <f>VLOOKUP(F1135, Time_of_Day_encodings[], 2, FALSE)</f>
        <v>2</v>
      </c>
      <c r="N1135" s="16" t="str">
        <f>VLOOKUP(D1135,Money_encodings[],2,TRUE)</f>
        <v>Fair</v>
      </c>
    </row>
    <row r="1136">
      <c r="A1136" s="5">
        <f t="shared" si="1"/>
        <v>1135</v>
      </c>
      <c r="B1136" s="6">
        <v>16.0</v>
      </c>
      <c r="C1136" s="6" t="s">
        <v>14</v>
      </c>
      <c r="D1136" s="6">
        <v>32.82</v>
      </c>
      <c r="E1136" s="6" t="s">
        <v>15</v>
      </c>
      <c r="F1136" s="6" t="s">
        <v>20</v>
      </c>
      <c r="G1136" s="6" t="s">
        <v>25</v>
      </c>
      <c r="H1136" s="6" t="s">
        <v>38</v>
      </c>
      <c r="I1136" s="6">
        <v>6.0</v>
      </c>
      <c r="J1136" s="6">
        <v>8.0</v>
      </c>
      <c r="K1136" s="7">
        <v>45514.0</v>
      </c>
      <c r="L1136" s="8">
        <v>0.6709732060185185</v>
      </c>
      <c r="M1136" s="9">
        <f>VLOOKUP(F1136, Time_of_Day_encodings[], 2, FALSE)</f>
        <v>2</v>
      </c>
      <c r="N1136" s="10" t="str">
        <f>VLOOKUP(D1136,Money_encodings[],2,TRUE)</f>
        <v>Expensive</v>
      </c>
    </row>
    <row r="1137">
      <c r="A1137" s="11">
        <f t="shared" si="1"/>
        <v>1136</v>
      </c>
      <c r="B1137" s="12">
        <v>21.0</v>
      </c>
      <c r="C1137" s="12" t="s">
        <v>14</v>
      </c>
      <c r="D1137" s="12">
        <v>32.82</v>
      </c>
      <c r="E1137" s="12" t="s">
        <v>24</v>
      </c>
      <c r="F1137" s="12" t="s">
        <v>23</v>
      </c>
      <c r="G1137" s="12" t="s">
        <v>25</v>
      </c>
      <c r="H1137" s="12" t="s">
        <v>38</v>
      </c>
      <c r="I1137" s="12">
        <v>6.0</v>
      </c>
      <c r="J1137" s="12">
        <v>8.0</v>
      </c>
      <c r="K1137" s="13">
        <v>45514.0</v>
      </c>
      <c r="L1137" s="14">
        <v>0.8866731712962963</v>
      </c>
      <c r="M1137" s="15">
        <f>VLOOKUP(F1137, Time_of_Day_encodings[], 2, FALSE)</f>
        <v>3</v>
      </c>
      <c r="N1137" s="16" t="str">
        <f>VLOOKUP(D1137,Money_encodings[],2,TRUE)</f>
        <v>Expensive</v>
      </c>
    </row>
    <row r="1138">
      <c r="A1138" s="5">
        <f t="shared" si="1"/>
        <v>1137</v>
      </c>
      <c r="B1138" s="6">
        <v>21.0</v>
      </c>
      <c r="C1138" s="6" t="s">
        <v>14</v>
      </c>
      <c r="D1138" s="6">
        <v>32.82</v>
      </c>
      <c r="E1138" s="6" t="s">
        <v>24</v>
      </c>
      <c r="F1138" s="6" t="s">
        <v>23</v>
      </c>
      <c r="G1138" s="6" t="s">
        <v>25</v>
      </c>
      <c r="H1138" s="6" t="s">
        <v>38</v>
      </c>
      <c r="I1138" s="6">
        <v>6.0</v>
      </c>
      <c r="J1138" s="6">
        <v>8.0</v>
      </c>
      <c r="K1138" s="7">
        <v>45514.0</v>
      </c>
      <c r="L1138" s="8">
        <v>0.887281099537037</v>
      </c>
      <c r="M1138" s="9">
        <f>VLOOKUP(F1138, Time_of_Day_encodings[], 2, FALSE)</f>
        <v>3</v>
      </c>
      <c r="N1138" s="10" t="str">
        <f>VLOOKUP(D1138,Money_encodings[],2,TRUE)</f>
        <v>Expensive</v>
      </c>
    </row>
    <row r="1139">
      <c r="A1139" s="11">
        <f t="shared" si="1"/>
        <v>1138</v>
      </c>
      <c r="B1139" s="12">
        <v>21.0</v>
      </c>
      <c r="C1139" s="12" t="s">
        <v>14</v>
      </c>
      <c r="D1139" s="12">
        <v>32.82</v>
      </c>
      <c r="E1139" s="12" t="s">
        <v>24</v>
      </c>
      <c r="F1139" s="12" t="s">
        <v>23</v>
      </c>
      <c r="G1139" s="12" t="s">
        <v>25</v>
      </c>
      <c r="H1139" s="12" t="s">
        <v>38</v>
      </c>
      <c r="I1139" s="12">
        <v>6.0</v>
      </c>
      <c r="J1139" s="12">
        <v>8.0</v>
      </c>
      <c r="K1139" s="13">
        <v>45514.0</v>
      </c>
      <c r="L1139" s="14">
        <v>0.9011749652777779</v>
      </c>
      <c r="M1139" s="15">
        <f>VLOOKUP(F1139, Time_of_Day_encodings[], 2, FALSE)</f>
        <v>3</v>
      </c>
      <c r="N1139" s="16" t="str">
        <f>VLOOKUP(D1139,Money_encodings[],2,TRUE)</f>
        <v>Expensive</v>
      </c>
    </row>
    <row r="1140">
      <c r="A1140" s="5">
        <f t="shared" si="1"/>
        <v>1139</v>
      </c>
      <c r="B1140" s="6">
        <v>9.0</v>
      </c>
      <c r="C1140" s="6" t="s">
        <v>14</v>
      </c>
      <c r="D1140" s="6">
        <v>32.82</v>
      </c>
      <c r="E1140" s="6" t="s">
        <v>15</v>
      </c>
      <c r="F1140" s="6" t="s">
        <v>16</v>
      </c>
      <c r="G1140" s="6" t="s">
        <v>26</v>
      </c>
      <c r="H1140" s="6" t="s">
        <v>38</v>
      </c>
      <c r="I1140" s="6">
        <v>7.0</v>
      </c>
      <c r="J1140" s="6">
        <v>8.0</v>
      </c>
      <c r="K1140" s="7">
        <v>45515.0</v>
      </c>
      <c r="L1140" s="8">
        <v>0.41153460648148144</v>
      </c>
      <c r="M1140" s="9">
        <f>VLOOKUP(F1140, Time_of_Day_encodings[], 2, FALSE)</f>
        <v>1</v>
      </c>
      <c r="N1140" s="10" t="str">
        <f>VLOOKUP(D1140,Money_encodings[],2,TRUE)</f>
        <v>Expensive</v>
      </c>
    </row>
    <row r="1141">
      <c r="A1141" s="11">
        <f t="shared" si="1"/>
        <v>1140</v>
      </c>
      <c r="B1141" s="12">
        <v>9.0</v>
      </c>
      <c r="C1141" s="12" t="s">
        <v>14</v>
      </c>
      <c r="D1141" s="12">
        <v>32.82</v>
      </c>
      <c r="E1141" s="12" t="s">
        <v>15</v>
      </c>
      <c r="F1141" s="12" t="s">
        <v>16</v>
      </c>
      <c r="G1141" s="12" t="s">
        <v>26</v>
      </c>
      <c r="H1141" s="12" t="s">
        <v>38</v>
      </c>
      <c r="I1141" s="12">
        <v>7.0</v>
      </c>
      <c r="J1141" s="12">
        <v>8.0</v>
      </c>
      <c r="K1141" s="13">
        <v>45515.0</v>
      </c>
      <c r="L1141" s="14">
        <v>0.4123097685185185</v>
      </c>
      <c r="M1141" s="15">
        <f>VLOOKUP(F1141, Time_of_Day_encodings[], 2, FALSE)</f>
        <v>1</v>
      </c>
      <c r="N1141" s="16" t="str">
        <f>VLOOKUP(D1141,Money_encodings[],2,TRUE)</f>
        <v>Expensive</v>
      </c>
    </row>
    <row r="1142">
      <c r="A1142" s="5">
        <f t="shared" si="1"/>
        <v>1141</v>
      </c>
      <c r="B1142" s="6">
        <v>10.0</v>
      </c>
      <c r="C1142" s="6" t="s">
        <v>14</v>
      </c>
      <c r="D1142" s="6">
        <v>27.92</v>
      </c>
      <c r="E1142" s="6" t="s">
        <v>22</v>
      </c>
      <c r="F1142" s="6" t="s">
        <v>16</v>
      </c>
      <c r="G1142" s="6" t="s">
        <v>26</v>
      </c>
      <c r="H1142" s="6" t="s">
        <v>38</v>
      </c>
      <c r="I1142" s="6">
        <v>7.0</v>
      </c>
      <c r="J1142" s="6">
        <v>8.0</v>
      </c>
      <c r="K1142" s="7">
        <v>45515.0</v>
      </c>
      <c r="L1142" s="8">
        <v>0.42874578703703703</v>
      </c>
      <c r="M1142" s="9">
        <f>VLOOKUP(F1142, Time_of_Day_encodings[], 2, FALSE)</f>
        <v>1</v>
      </c>
      <c r="N1142" s="10" t="str">
        <f>VLOOKUP(D1142,Money_encodings[],2,TRUE)</f>
        <v>Fair</v>
      </c>
    </row>
    <row r="1143">
      <c r="A1143" s="11">
        <f t="shared" si="1"/>
        <v>1142</v>
      </c>
      <c r="B1143" s="12">
        <v>11.0</v>
      </c>
      <c r="C1143" s="12" t="s">
        <v>14</v>
      </c>
      <c r="D1143" s="12">
        <v>32.82</v>
      </c>
      <c r="E1143" s="12" t="s">
        <v>32</v>
      </c>
      <c r="F1143" s="12" t="s">
        <v>16</v>
      </c>
      <c r="G1143" s="12" t="s">
        <v>26</v>
      </c>
      <c r="H1143" s="12" t="s">
        <v>38</v>
      </c>
      <c r="I1143" s="12">
        <v>7.0</v>
      </c>
      <c r="J1143" s="12">
        <v>8.0</v>
      </c>
      <c r="K1143" s="13">
        <v>45515.0</v>
      </c>
      <c r="L1143" s="14">
        <v>0.49769842592592595</v>
      </c>
      <c r="M1143" s="15">
        <f>VLOOKUP(F1143, Time_of_Day_encodings[], 2, FALSE)</f>
        <v>1</v>
      </c>
      <c r="N1143" s="16" t="str">
        <f>VLOOKUP(D1143,Money_encodings[],2,TRUE)</f>
        <v>Expensive</v>
      </c>
    </row>
    <row r="1144">
      <c r="A1144" s="5">
        <f t="shared" si="1"/>
        <v>1143</v>
      </c>
      <c r="B1144" s="6">
        <v>11.0</v>
      </c>
      <c r="C1144" s="6" t="s">
        <v>14</v>
      </c>
      <c r="D1144" s="6">
        <v>27.92</v>
      </c>
      <c r="E1144" s="6" t="s">
        <v>22</v>
      </c>
      <c r="F1144" s="6" t="s">
        <v>16</v>
      </c>
      <c r="G1144" s="6" t="s">
        <v>26</v>
      </c>
      <c r="H1144" s="6" t="s">
        <v>38</v>
      </c>
      <c r="I1144" s="6">
        <v>7.0</v>
      </c>
      <c r="J1144" s="6">
        <v>8.0</v>
      </c>
      <c r="K1144" s="7">
        <v>45515.0</v>
      </c>
      <c r="L1144" s="8">
        <v>0.4983943171296296</v>
      </c>
      <c r="M1144" s="9">
        <f>VLOOKUP(F1144, Time_of_Day_encodings[], 2, FALSE)</f>
        <v>1</v>
      </c>
      <c r="N1144" s="10" t="str">
        <f>VLOOKUP(D1144,Money_encodings[],2,TRUE)</f>
        <v>Fair</v>
      </c>
    </row>
    <row r="1145">
      <c r="A1145" s="11">
        <f t="shared" si="1"/>
        <v>1144</v>
      </c>
      <c r="B1145" s="12">
        <v>12.0</v>
      </c>
      <c r="C1145" s="12" t="s">
        <v>14</v>
      </c>
      <c r="D1145" s="12">
        <v>23.02</v>
      </c>
      <c r="E1145" s="12" t="s">
        <v>27</v>
      </c>
      <c r="F1145" s="12" t="s">
        <v>20</v>
      </c>
      <c r="G1145" s="12" t="s">
        <v>26</v>
      </c>
      <c r="H1145" s="12" t="s">
        <v>38</v>
      </c>
      <c r="I1145" s="12">
        <v>7.0</v>
      </c>
      <c r="J1145" s="12">
        <v>8.0</v>
      </c>
      <c r="K1145" s="13">
        <v>45515.0</v>
      </c>
      <c r="L1145" s="14">
        <v>0.5141153935185185</v>
      </c>
      <c r="M1145" s="15">
        <f>VLOOKUP(F1145, Time_of_Day_encodings[], 2, FALSE)</f>
        <v>2</v>
      </c>
      <c r="N1145" s="16" t="str">
        <f>VLOOKUP(D1145,Money_encodings[],2,TRUE)</f>
        <v>Cheap</v>
      </c>
    </row>
    <row r="1146">
      <c r="A1146" s="5">
        <f t="shared" si="1"/>
        <v>1145</v>
      </c>
      <c r="B1146" s="6">
        <v>15.0</v>
      </c>
      <c r="C1146" s="6" t="s">
        <v>14</v>
      </c>
      <c r="D1146" s="6">
        <v>32.82</v>
      </c>
      <c r="E1146" s="6" t="s">
        <v>15</v>
      </c>
      <c r="F1146" s="6" t="s">
        <v>20</v>
      </c>
      <c r="G1146" s="6" t="s">
        <v>26</v>
      </c>
      <c r="H1146" s="6" t="s">
        <v>38</v>
      </c>
      <c r="I1146" s="6">
        <v>7.0</v>
      </c>
      <c r="J1146" s="6">
        <v>8.0</v>
      </c>
      <c r="K1146" s="7">
        <v>45515.0</v>
      </c>
      <c r="L1146" s="8">
        <v>0.6624022222222222</v>
      </c>
      <c r="M1146" s="9">
        <f>VLOOKUP(F1146, Time_of_Day_encodings[], 2, FALSE)</f>
        <v>2</v>
      </c>
      <c r="N1146" s="10" t="str">
        <f>VLOOKUP(D1146,Money_encodings[],2,TRUE)</f>
        <v>Expensive</v>
      </c>
    </row>
    <row r="1147">
      <c r="A1147" s="11">
        <f t="shared" si="1"/>
        <v>1146</v>
      </c>
      <c r="B1147" s="12">
        <v>15.0</v>
      </c>
      <c r="C1147" s="12" t="s">
        <v>14</v>
      </c>
      <c r="D1147" s="12">
        <v>27.92</v>
      </c>
      <c r="E1147" s="12" t="s">
        <v>22</v>
      </c>
      <c r="F1147" s="12" t="s">
        <v>20</v>
      </c>
      <c r="G1147" s="12" t="s">
        <v>26</v>
      </c>
      <c r="H1147" s="12" t="s">
        <v>38</v>
      </c>
      <c r="I1147" s="12">
        <v>7.0</v>
      </c>
      <c r="J1147" s="12">
        <v>8.0</v>
      </c>
      <c r="K1147" s="13">
        <v>45515.0</v>
      </c>
      <c r="L1147" s="14">
        <v>0.6633663541666667</v>
      </c>
      <c r="M1147" s="15">
        <f>VLOOKUP(F1147, Time_of_Day_encodings[], 2, FALSE)</f>
        <v>2</v>
      </c>
      <c r="N1147" s="16" t="str">
        <f>VLOOKUP(D1147,Money_encodings[],2,TRUE)</f>
        <v>Fair</v>
      </c>
    </row>
    <row r="1148">
      <c r="A1148" s="5">
        <f t="shared" si="1"/>
        <v>1147</v>
      </c>
      <c r="B1148" s="6">
        <v>15.0</v>
      </c>
      <c r="C1148" s="6" t="s">
        <v>14</v>
      </c>
      <c r="D1148" s="6">
        <v>32.82</v>
      </c>
      <c r="E1148" s="6" t="s">
        <v>24</v>
      </c>
      <c r="F1148" s="6" t="s">
        <v>20</v>
      </c>
      <c r="G1148" s="6" t="s">
        <v>26</v>
      </c>
      <c r="H1148" s="6" t="s">
        <v>38</v>
      </c>
      <c r="I1148" s="6">
        <v>7.0</v>
      </c>
      <c r="J1148" s="6">
        <v>8.0</v>
      </c>
      <c r="K1148" s="7">
        <v>45515.0</v>
      </c>
      <c r="L1148" s="8">
        <v>0.6642094560185186</v>
      </c>
      <c r="M1148" s="9">
        <f>VLOOKUP(F1148, Time_of_Day_encodings[], 2, FALSE)</f>
        <v>2</v>
      </c>
      <c r="N1148" s="10" t="str">
        <f>VLOOKUP(D1148,Money_encodings[],2,TRUE)</f>
        <v>Expensive</v>
      </c>
    </row>
    <row r="1149">
      <c r="A1149" s="11">
        <f t="shared" si="1"/>
        <v>1148</v>
      </c>
      <c r="B1149" s="12">
        <v>16.0</v>
      </c>
      <c r="C1149" s="12" t="s">
        <v>14</v>
      </c>
      <c r="D1149" s="12">
        <v>32.82</v>
      </c>
      <c r="E1149" s="12" t="s">
        <v>32</v>
      </c>
      <c r="F1149" s="12" t="s">
        <v>20</v>
      </c>
      <c r="G1149" s="12" t="s">
        <v>26</v>
      </c>
      <c r="H1149" s="12" t="s">
        <v>38</v>
      </c>
      <c r="I1149" s="12">
        <v>7.0</v>
      </c>
      <c r="J1149" s="12">
        <v>8.0</v>
      </c>
      <c r="K1149" s="13">
        <v>45515.0</v>
      </c>
      <c r="L1149" s="14">
        <v>0.6858232175925926</v>
      </c>
      <c r="M1149" s="15">
        <f>VLOOKUP(F1149, Time_of_Day_encodings[], 2, FALSE)</f>
        <v>2</v>
      </c>
      <c r="N1149" s="16" t="str">
        <f>VLOOKUP(D1149,Money_encodings[],2,TRUE)</f>
        <v>Expensive</v>
      </c>
    </row>
    <row r="1150">
      <c r="A1150" s="5">
        <f t="shared" si="1"/>
        <v>1149</v>
      </c>
      <c r="B1150" s="6">
        <v>16.0</v>
      </c>
      <c r="C1150" s="6" t="s">
        <v>14</v>
      </c>
      <c r="D1150" s="6">
        <v>18.12</v>
      </c>
      <c r="E1150" s="6" t="s">
        <v>29</v>
      </c>
      <c r="F1150" s="6" t="s">
        <v>20</v>
      </c>
      <c r="G1150" s="6" t="s">
        <v>26</v>
      </c>
      <c r="H1150" s="6" t="s">
        <v>38</v>
      </c>
      <c r="I1150" s="6">
        <v>7.0</v>
      </c>
      <c r="J1150" s="6">
        <v>8.0</v>
      </c>
      <c r="K1150" s="7">
        <v>45515.0</v>
      </c>
      <c r="L1150" s="8">
        <v>0.6865543518518519</v>
      </c>
      <c r="M1150" s="9">
        <f>VLOOKUP(F1150, Time_of_Day_encodings[], 2, FALSE)</f>
        <v>2</v>
      </c>
      <c r="N1150" s="10" t="str">
        <f>VLOOKUP(D1150,Money_encodings[],2,TRUE)</f>
        <v>Very Cheap</v>
      </c>
    </row>
    <row r="1151">
      <c r="A1151" s="11">
        <f t="shared" si="1"/>
        <v>1150</v>
      </c>
      <c r="B1151" s="12">
        <v>21.0</v>
      </c>
      <c r="C1151" s="12" t="s">
        <v>14</v>
      </c>
      <c r="D1151" s="12">
        <v>23.02</v>
      </c>
      <c r="E1151" s="12" t="s">
        <v>27</v>
      </c>
      <c r="F1151" s="12" t="s">
        <v>23</v>
      </c>
      <c r="G1151" s="12" t="s">
        <v>26</v>
      </c>
      <c r="H1151" s="12" t="s">
        <v>38</v>
      </c>
      <c r="I1151" s="12">
        <v>7.0</v>
      </c>
      <c r="J1151" s="12">
        <v>8.0</v>
      </c>
      <c r="K1151" s="13">
        <v>45515.0</v>
      </c>
      <c r="L1151" s="14">
        <v>0.8962100578703703</v>
      </c>
      <c r="M1151" s="15">
        <f>VLOOKUP(F1151, Time_of_Day_encodings[], 2, FALSE)</f>
        <v>3</v>
      </c>
      <c r="N1151" s="16" t="str">
        <f>VLOOKUP(D1151,Money_encodings[],2,TRUE)</f>
        <v>Cheap</v>
      </c>
    </row>
    <row r="1152">
      <c r="A1152" s="5">
        <f t="shared" si="1"/>
        <v>1151</v>
      </c>
      <c r="B1152" s="6">
        <v>21.0</v>
      </c>
      <c r="C1152" s="6" t="s">
        <v>14</v>
      </c>
      <c r="D1152" s="6">
        <v>32.82</v>
      </c>
      <c r="E1152" s="6" t="s">
        <v>15</v>
      </c>
      <c r="F1152" s="6" t="s">
        <v>23</v>
      </c>
      <c r="G1152" s="6" t="s">
        <v>26</v>
      </c>
      <c r="H1152" s="6" t="s">
        <v>38</v>
      </c>
      <c r="I1152" s="6">
        <v>7.0</v>
      </c>
      <c r="J1152" s="6">
        <v>8.0</v>
      </c>
      <c r="K1152" s="7">
        <v>45515.0</v>
      </c>
      <c r="L1152" s="8">
        <v>0.9035771990740742</v>
      </c>
      <c r="M1152" s="9">
        <f>VLOOKUP(F1152, Time_of_Day_encodings[], 2, FALSE)</f>
        <v>3</v>
      </c>
      <c r="N1152" s="10" t="str">
        <f>VLOOKUP(D1152,Money_encodings[],2,TRUE)</f>
        <v>Expensive</v>
      </c>
    </row>
    <row r="1153">
      <c r="A1153" s="11">
        <f t="shared" si="1"/>
        <v>1152</v>
      </c>
      <c r="B1153" s="12">
        <v>21.0</v>
      </c>
      <c r="C1153" s="12" t="s">
        <v>14</v>
      </c>
      <c r="D1153" s="12">
        <v>32.82</v>
      </c>
      <c r="E1153" s="12" t="s">
        <v>15</v>
      </c>
      <c r="F1153" s="12" t="s">
        <v>23</v>
      </c>
      <c r="G1153" s="12" t="s">
        <v>26</v>
      </c>
      <c r="H1153" s="12" t="s">
        <v>38</v>
      </c>
      <c r="I1153" s="12">
        <v>7.0</v>
      </c>
      <c r="J1153" s="12">
        <v>8.0</v>
      </c>
      <c r="K1153" s="13">
        <v>45515.0</v>
      </c>
      <c r="L1153" s="14">
        <v>0.9049781018518518</v>
      </c>
      <c r="M1153" s="15">
        <f>VLOOKUP(F1153, Time_of_Day_encodings[], 2, FALSE)</f>
        <v>3</v>
      </c>
      <c r="N1153" s="16" t="str">
        <f>VLOOKUP(D1153,Money_encodings[],2,TRUE)</f>
        <v>Expensive</v>
      </c>
    </row>
    <row r="1154">
      <c r="A1154" s="5">
        <f t="shared" si="1"/>
        <v>1153</v>
      </c>
      <c r="B1154" s="6">
        <v>22.0</v>
      </c>
      <c r="C1154" s="6" t="s">
        <v>14</v>
      </c>
      <c r="D1154" s="6">
        <v>32.82</v>
      </c>
      <c r="E1154" s="6" t="s">
        <v>32</v>
      </c>
      <c r="F1154" s="6" t="s">
        <v>23</v>
      </c>
      <c r="G1154" s="6" t="s">
        <v>26</v>
      </c>
      <c r="H1154" s="6" t="s">
        <v>38</v>
      </c>
      <c r="I1154" s="6">
        <v>7.0</v>
      </c>
      <c r="J1154" s="6">
        <v>8.0</v>
      </c>
      <c r="K1154" s="7">
        <v>45515.0</v>
      </c>
      <c r="L1154" s="8">
        <v>0.9440962152777778</v>
      </c>
      <c r="M1154" s="9">
        <f>VLOOKUP(F1154, Time_of_Day_encodings[], 2, FALSE)</f>
        <v>3</v>
      </c>
      <c r="N1154" s="10" t="str">
        <f>VLOOKUP(D1154,Money_encodings[],2,TRUE)</f>
        <v>Expensive</v>
      </c>
    </row>
    <row r="1155">
      <c r="A1155" s="11">
        <f t="shared" si="1"/>
        <v>1154</v>
      </c>
      <c r="B1155" s="12">
        <v>8.0</v>
      </c>
      <c r="C1155" s="12" t="s">
        <v>14</v>
      </c>
      <c r="D1155" s="12">
        <v>32.82</v>
      </c>
      <c r="E1155" s="12" t="s">
        <v>19</v>
      </c>
      <c r="F1155" s="12" t="s">
        <v>16</v>
      </c>
      <c r="G1155" s="12" t="s">
        <v>28</v>
      </c>
      <c r="H1155" s="12" t="s">
        <v>38</v>
      </c>
      <c r="I1155" s="12">
        <v>1.0</v>
      </c>
      <c r="J1155" s="12">
        <v>8.0</v>
      </c>
      <c r="K1155" s="13">
        <v>45516.0</v>
      </c>
      <c r="L1155" s="14">
        <v>0.3516140972222222</v>
      </c>
      <c r="M1155" s="15">
        <f>VLOOKUP(F1155, Time_of_Day_encodings[], 2, FALSE)</f>
        <v>1</v>
      </c>
      <c r="N1155" s="16" t="str">
        <f>VLOOKUP(D1155,Money_encodings[],2,TRUE)</f>
        <v>Expensive</v>
      </c>
    </row>
    <row r="1156">
      <c r="A1156" s="5">
        <f t="shared" si="1"/>
        <v>1155</v>
      </c>
      <c r="B1156" s="6">
        <v>11.0</v>
      </c>
      <c r="C1156" s="6" t="s">
        <v>14</v>
      </c>
      <c r="D1156" s="6">
        <v>27.92</v>
      </c>
      <c r="E1156" s="6" t="s">
        <v>22</v>
      </c>
      <c r="F1156" s="6" t="s">
        <v>16</v>
      </c>
      <c r="G1156" s="6" t="s">
        <v>28</v>
      </c>
      <c r="H1156" s="6" t="s">
        <v>38</v>
      </c>
      <c r="I1156" s="6">
        <v>1.0</v>
      </c>
      <c r="J1156" s="6">
        <v>8.0</v>
      </c>
      <c r="K1156" s="7">
        <v>45516.0</v>
      </c>
      <c r="L1156" s="8">
        <v>0.4688052199074074</v>
      </c>
      <c r="M1156" s="9">
        <f>VLOOKUP(F1156, Time_of_Day_encodings[], 2, FALSE)</f>
        <v>1</v>
      </c>
      <c r="N1156" s="10" t="str">
        <f>VLOOKUP(D1156,Money_encodings[],2,TRUE)</f>
        <v>Fair</v>
      </c>
    </row>
    <row r="1157">
      <c r="A1157" s="11">
        <f t="shared" si="1"/>
        <v>1156</v>
      </c>
      <c r="B1157" s="12">
        <v>11.0</v>
      </c>
      <c r="C1157" s="12" t="s">
        <v>14</v>
      </c>
      <c r="D1157" s="12">
        <v>23.02</v>
      </c>
      <c r="E1157" s="12" t="s">
        <v>21</v>
      </c>
      <c r="F1157" s="12" t="s">
        <v>16</v>
      </c>
      <c r="G1157" s="12" t="s">
        <v>28</v>
      </c>
      <c r="H1157" s="12" t="s">
        <v>38</v>
      </c>
      <c r="I1157" s="12">
        <v>1.0</v>
      </c>
      <c r="J1157" s="12">
        <v>8.0</v>
      </c>
      <c r="K1157" s="13">
        <v>45516.0</v>
      </c>
      <c r="L1157" s="14">
        <v>0.4718693634259259</v>
      </c>
      <c r="M1157" s="15">
        <f>VLOOKUP(F1157, Time_of_Day_encodings[], 2, FALSE)</f>
        <v>1</v>
      </c>
      <c r="N1157" s="16" t="str">
        <f>VLOOKUP(D1157,Money_encodings[],2,TRUE)</f>
        <v>Cheap</v>
      </c>
    </row>
    <row r="1158">
      <c r="A1158" s="5">
        <f t="shared" si="1"/>
        <v>1157</v>
      </c>
      <c r="B1158" s="6">
        <v>11.0</v>
      </c>
      <c r="C1158" s="6" t="s">
        <v>14</v>
      </c>
      <c r="D1158" s="6">
        <v>32.82</v>
      </c>
      <c r="E1158" s="6" t="s">
        <v>15</v>
      </c>
      <c r="F1158" s="6" t="s">
        <v>16</v>
      </c>
      <c r="G1158" s="6" t="s">
        <v>28</v>
      </c>
      <c r="H1158" s="6" t="s">
        <v>38</v>
      </c>
      <c r="I1158" s="6">
        <v>1.0</v>
      </c>
      <c r="J1158" s="6">
        <v>8.0</v>
      </c>
      <c r="K1158" s="7">
        <v>45516.0</v>
      </c>
      <c r="L1158" s="8">
        <v>0.47249583333333334</v>
      </c>
      <c r="M1158" s="9">
        <f>VLOOKUP(F1158, Time_of_Day_encodings[], 2, FALSE)</f>
        <v>1</v>
      </c>
      <c r="N1158" s="10" t="str">
        <f>VLOOKUP(D1158,Money_encodings[],2,TRUE)</f>
        <v>Expensive</v>
      </c>
    </row>
    <row r="1159">
      <c r="A1159" s="11">
        <f t="shared" si="1"/>
        <v>1158</v>
      </c>
      <c r="B1159" s="12">
        <v>11.0</v>
      </c>
      <c r="C1159" s="12" t="s">
        <v>14</v>
      </c>
      <c r="D1159" s="12">
        <v>32.82</v>
      </c>
      <c r="E1159" s="12" t="s">
        <v>15</v>
      </c>
      <c r="F1159" s="12" t="s">
        <v>16</v>
      </c>
      <c r="G1159" s="12" t="s">
        <v>28</v>
      </c>
      <c r="H1159" s="12" t="s">
        <v>38</v>
      </c>
      <c r="I1159" s="12">
        <v>1.0</v>
      </c>
      <c r="J1159" s="12">
        <v>8.0</v>
      </c>
      <c r="K1159" s="13">
        <v>45516.0</v>
      </c>
      <c r="L1159" s="14">
        <v>0.4892174074074074</v>
      </c>
      <c r="M1159" s="15">
        <f>VLOOKUP(F1159, Time_of_Day_encodings[], 2, FALSE)</f>
        <v>1</v>
      </c>
      <c r="N1159" s="16" t="str">
        <f>VLOOKUP(D1159,Money_encodings[],2,TRUE)</f>
        <v>Expensive</v>
      </c>
    </row>
    <row r="1160">
      <c r="A1160" s="5">
        <f t="shared" si="1"/>
        <v>1159</v>
      </c>
      <c r="B1160" s="6">
        <v>14.0</v>
      </c>
      <c r="C1160" s="6" t="s">
        <v>14</v>
      </c>
      <c r="D1160" s="6">
        <v>18.12</v>
      </c>
      <c r="E1160" s="6" t="s">
        <v>29</v>
      </c>
      <c r="F1160" s="6" t="s">
        <v>20</v>
      </c>
      <c r="G1160" s="6" t="s">
        <v>28</v>
      </c>
      <c r="H1160" s="6" t="s">
        <v>38</v>
      </c>
      <c r="I1160" s="6">
        <v>1.0</v>
      </c>
      <c r="J1160" s="6">
        <v>8.0</v>
      </c>
      <c r="K1160" s="7">
        <v>45516.0</v>
      </c>
      <c r="L1160" s="8">
        <v>0.5861504513888889</v>
      </c>
      <c r="M1160" s="9">
        <f>VLOOKUP(F1160, Time_of_Day_encodings[], 2, FALSE)</f>
        <v>2</v>
      </c>
      <c r="N1160" s="10" t="str">
        <f>VLOOKUP(D1160,Money_encodings[],2,TRUE)</f>
        <v>Very Cheap</v>
      </c>
    </row>
    <row r="1161">
      <c r="A1161" s="11">
        <f t="shared" si="1"/>
        <v>1160</v>
      </c>
      <c r="B1161" s="12">
        <v>14.0</v>
      </c>
      <c r="C1161" s="12" t="s">
        <v>14</v>
      </c>
      <c r="D1161" s="12">
        <v>27.92</v>
      </c>
      <c r="E1161" s="12" t="s">
        <v>22</v>
      </c>
      <c r="F1161" s="12" t="s">
        <v>20</v>
      </c>
      <c r="G1161" s="12" t="s">
        <v>28</v>
      </c>
      <c r="H1161" s="12" t="s">
        <v>38</v>
      </c>
      <c r="I1161" s="12">
        <v>1.0</v>
      </c>
      <c r="J1161" s="12">
        <v>8.0</v>
      </c>
      <c r="K1161" s="13">
        <v>45516.0</v>
      </c>
      <c r="L1161" s="14">
        <v>0.5868857754629629</v>
      </c>
      <c r="M1161" s="15">
        <f>VLOOKUP(F1161, Time_of_Day_encodings[], 2, FALSE)</f>
        <v>2</v>
      </c>
      <c r="N1161" s="16" t="str">
        <f>VLOOKUP(D1161,Money_encodings[],2,TRUE)</f>
        <v>Fair</v>
      </c>
    </row>
    <row r="1162">
      <c r="A1162" s="5">
        <f t="shared" si="1"/>
        <v>1161</v>
      </c>
      <c r="B1162" s="6">
        <v>15.0</v>
      </c>
      <c r="C1162" s="6" t="s">
        <v>14</v>
      </c>
      <c r="D1162" s="6">
        <v>27.92</v>
      </c>
      <c r="E1162" s="6" t="s">
        <v>22</v>
      </c>
      <c r="F1162" s="6" t="s">
        <v>20</v>
      </c>
      <c r="G1162" s="6" t="s">
        <v>28</v>
      </c>
      <c r="H1162" s="6" t="s">
        <v>38</v>
      </c>
      <c r="I1162" s="6">
        <v>1.0</v>
      </c>
      <c r="J1162" s="6">
        <v>8.0</v>
      </c>
      <c r="K1162" s="7">
        <v>45516.0</v>
      </c>
      <c r="L1162" s="8">
        <v>0.6482998842592592</v>
      </c>
      <c r="M1162" s="9">
        <f>VLOOKUP(F1162, Time_of_Day_encodings[], 2, FALSE)</f>
        <v>2</v>
      </c>
      <c r="N1162" s="10" t="str">
        <f>VLOOKUP(D1162,Money_encodings[],2,TRUE)</f>
        <v>Fair</v>
      </c>
    </row>
    <row r="1163">
      <c r="A1163" s="11">
        <f t="shared" si="1"/>
        <v>1162</v>
      </c>
      <c r="B1163" s="12">
        <v>18.0</v>
      </c>
      <c r="C1163" s="12" t="s">
        <v>14</v>
      </c>
      <c r="D1163" s="12">
        <v>27.92</v>
      </c>
      <c r="E1163" s="12" t="s">
        <v>22</v>
      </c>
      <c r="F1163" s="12" t="s">
        <v>23</v>
      </c>
      <c r="G1163" s="12" t="s">
        <v>28</v>
      </c>
      <c r="H1163" s="12" t="s">
        <v>38</v>
      </c>
      <c r="I1163" s="12">
        <v>1.0</v>
      </c>
      <c r="J1163" s="12">
        <v>8.0</v>
      </c>
      <c r="K1163" s="13">
        <v>45516.0</v>
      </c>
      <c r="L1163" s="14">
        <v>0.753528125</v>
      </c>
      <c r="M1163" s="15">
        <f>VLOOKUP(F1163, Time_of_Day_encodings[], 2, FALSE)</f>
        <v>3</v>
      </c>
      <c r="N1163" s="16" t="str">
        <f>VLOOKUP(D1163,Money_encodings[],2,TRUE)</f>
        <v>Fair</v>
      </c>
    </row>
    <row r="1164">
      <c r="A1164" s="5">
        <f t="shared" si="1"/>
        <v>1163</v>
      </c>
      <c r="B1164" s="6">
        <v>21.0</v>
      </c>
      <c r="C1164" s="6" t="s">
        <v>14</v>
      </c>
      <c r="D1164" s="6">
        <v>27.92</v>
      </c>
      <c r="E1164" s="6" t="s">
        <v>22</v>
      </c>
      <c r="F1164" s="6" t="s">
        <v>23</v>
      </c>
      <c r="G1164" s="6" t="s">
        <v>28</v>
      </c>
      <c r="H1164" s="6" t="s">
        <v>38</v>
      </c>
      <c r="I1164" s="6">
        <v>1.0</v>
      </c>
      <c r="J1164" s="6">
        <v>8.0</v>
      </c>
      <c r="K1164" s="7">
        <v>45516.0</v>
      </c>
      <c r="L1164" s="8">
        <v>0.8929323032407407</v>
      </c>
      <c r="M1164" s="9">
        <f>VLOOKUP(F1164, Time_of_Day_encodings[], 2, FALSE)</f>
        <v>3</v>
      </c>
      <c r="N1164" s="10" t="str">
        <f>VLOOKUP(D1164,Money_encodings[],2,TRUE)</f>
        <v>Fair</v>
      </c>
    </row>
    <row r="1165">
      <c r="A1165" s="11">
        <f t="shared" si="1"/>
        <v>1164</v>
      </c>
      <c r="B1165" s="12">
        <v>21.0</v>
      </c>
      <c r="C1165" s="12" t="s">
        <v>14</v>
      </c>
      <c r="D1165" s="12">
        <v>32.82</v>
      </c>
      <c r="E1165" s="12" t="s">
        <v>15</v>
      </c>
      <c r="F1165" s="12" t="s">
        <v>23</v>
      </c>
      <c r="G1165" s="12" t="s">
        <v>28</v>
      </c>
      <c r="H1165" s="12" t="s">
        <v>38</v>
      </c>
      <c r="I1165" s="12">
        <v>1.0</v>
      </c>
      <c r="J1165" s="12">
        <v>8.0</v>
      </c>
      <c r="K1165" s="13">
        <v>45516.0</v>
      </c>
      <c r="L1165" s="14">
        <v>0.9011347337962963</v>
      </c>
      <c r="M1165" s="15">
        <f>VLOOKUP(F1165, Time_of_Day_encodings[], 2, FALSE)</f>
        <v>3</v>
      </c>
      <c r="N1165" s="16" t="str">
        <f>VLOOKUP(D1165,Money_encodings[],2,TRUE)</f>
        <v>Expensive</v>
      </c>
    </row>
    <row r="1166">
      <c r="A1166" s="5">
        <f t="shared" si="1"/>
        <v>1165</v>
      </c>
      <c r="B1166" s="6">
        <v>22.0</v>
      </c>
      <c r="C1166" s="6" t="s">
        <v>14</v>
      </c>
      <c r="D1166" s="6">
        <v>32.82</v>
      </c>
      <c r="E1166" s="6" t="s">
        <v>32</v>
      </c>
      <c r="F1166" s="6" t="s">
        <v>23</v>
      </c>
      <c r="G1166" s="6" t="s">
        <v>28</v>
      </c>
      <c r="H1166" s="6" t="s">
        <v>38</v>
      </c>
      <c r="I1166" s="6">
        <v>1.0</v>
      </c>
      <c r="J1166" s="6">
        <v>8.0</v>
      </c>
      <c r="K1166" s="7">
        <v>45516.0</v>
      </c>
      <c r="L1166" s="8">
        <v>0.9571767592592593</v>
      </c>
      <c r="M1166" s="9">
        <f>VLOOKUP(F1166, Time_of_Day_encodings[], 2, FALSE)</f>
        <v>3</v>
      </c>
      <c r="N1166" s="10" t="str">
        <f>VLOOKUP(D1166,Money_encodings[],2,TRUE)</f>
        <v>Expensive</v>
      </c>
    </row>
    <row r="1167">
      <c r="A1167" s="11">
        <f t="shared" si="1"/>
        <v>1166</v>
      </c>
      <c r="B1167" s="12">
        <v>22.0</v>
      </c>
      <c r="C1167" s="12" t="s">
        <v>14</v>
      </c>
      <c r="D1167" s="12">
        <v>32.82</v>
      </c>
      <c r="E1167" s="12" t="s">
        <v>32</v>
      </c>
      <c r="F1167" s="12" t="s">
        <v>23</v>
      </c>
      <c r="G1167" s="12" t="s">
        <v>28</v>
      </c>
      <c r="H1167" s="12" t="s">
        <v>38</v>
      </c>
      <c r="I1167" s="12">
        <v>1.0</v>
      </c>
      <c r="J1167" s="12">
        <v>8.0</v>
      </c>
      <c r="K1167" s="13">
        <v>45516.0</v>
      </c>
      <c r="L1167" s="14">
        <v>0.9578535185185184</v>
      </c>
      <c r="M1167" s="15">
        <f>VLOOKUP(F1167, Time_of_Day_encodings[], 2, FALSE)</f>
        <v>3</v>
      </c>
      <c r="N1167" s="16" t="str">
        <f>VLOOKUP(D1167,Money_encodings[],2,TRUE)</f>
        <v>Expensive</v>
      </c>
    </row>
    <row r="1168">
      <c r="A1168" s="5">
        <f t="shared" si="1"/>
        <v>1167</v>
      </c>
      <c r="B1168" s="6">
        <v>8.0</v>
      </c>
      <c r="C1168" s="6" t="s">
        <v>14</v>
      </c>
      <c r="D1168" s="6">
        <v>27.92</v>
      </c>
      <c r="E1168" s="6" t="s">
        <v>22</v>
      </c>
      <c r="F1168" s="6" t="s">
        <v>16</v>
      </c>
      <c r="G1168" s="6" t="s">
        <v>30</v>
      </c>
      <c r="H1168" s="6" t="s">
        <v>38</v>
      </c>
      <c r="I1168" s="6">
        <v>2.0</v>
      </c>
      <c r="J1168" s="6">
        <v>8.0</v>
      </c>
      <c r="K1168" s="7">
        <v>45517.0</v>
      </c>
      <c r="L1168" s="8">
        <v>0.364238275462963</v>
      </c>
      <c r="M1168" s="9">
        <f>VLOOKUP(F1168, Time_of_Day_encodings[], 2, FALSE)</f>
        <v>1</v>
      </c>
      <c r="N1168" s="10" t="str">
        <f>VLOOKUP(D1168,Money_encodings[],2,TRUE)</f>
        <v>Fair</v>
      </c>
    </row>
    <row r="1169">
      <c r="A1169" s="11">
        <f t="shared" si="1"/>
        <v>1168</v>
      </c>
      <c r="B1169" s="12">
        <v>9.0</v>
      </c>
      <c r="C1169" s="12" t="s">
        <v>14</v>
      </c>
      <c r="D1169" s="12">
        <v>27.92</v>
      </c>
      <c r="E1169" s="12" t="s">
        <v>22</v>
      </c>
      <c r="F1169" s="12" t="s">
        <v>16</v>
      </c>
      <c r="G1169" s="12" t="s">
        <v>30</v>
      </c>
      <c r="H1169" s="12" t="s">
        <v>38</v>
      </c>
      <c r="I1169" s="12">
        <v>2.0</v>
      </c>
      <c r="J1169" s="12">
        <v>8.0</v>
      </c>
      <c r="K1169" s="13">
        <v>45517.0</v>
      </c>
      <c r="L1169" s="14">
        <v>0.38497219907407404</v>
      </c>
      <c r="M1169" s="15">
        <f>VLOOKUP(F1169, Time_of_Day_encodings[], 2, FALSE)</f>
        <v>1</v>
      </c>
      <c r="N1169" s="16" t="str">
        <f>VLOOKUP(D1169,Money_encodings[],2,TRUE)</f>
        <v>Fair</v>
      </c>
    </row>
    <row r="1170">
      <c r="A1170" s="5">
        <f t="shared" si="1"/>
        <v>1169</v>
      </c>
      <c r="B1170" s="6">
        <v>9.0</v>
      </c>
      <c r="C1170" s="6" t="s">
        <v>14</v>
      </c>
      <c r="D1170" s="6">
        <v>27.92</v>
      </c>
      <c r="E1170" s="6" t="s">
        <v>22</v>
      </c>
      <c r="F1170" s="6" t="s">
        <v>16</v>
      </c>
      <c r="G1170" s="6" t="s">
        <v>30</v>
      </c>
      <c r="H1170" s="6" t="s">
        <v>38</v>
      </c>
      <c r="I1170" s="6">
        <v>2.0</v>
      </c>
      <c r="J1170" s="6">
        <v>8.0</v>
      </c>
      <c r="K1170" s="7">
        <v>45517.0</v>
      </c>
      <c r="L1170" s="8">
        <v>0.4069024305555556</v>
      </c>
      <c r="M1170" s="9">
        <f>VLOOKUP(F1170, Time_of_Day_encodings[], 2, FALSE)</f>
        <v>1</v>
      </c>
      <c r="N1170" s="10" t="str">
        <f>VLOOKUP(D1170,Money_encodings[],2,TRUE)</f>
        <v>Fair</v>
      </c>
    </row>
    <row r="1171">
      <c r="A1171" s="11">
        <f t="shared" si="1"/>
        <v>1170</v>
      </c>
      <c r="B1171" s="12">
        <v>10.0</v>
      </c>
      <c r="C1171" s="12" t="s">
        <v>14</v>
      </c>
      <c r="D1171" s="12">
        <v>23.02</v>
      </c>
      <c r="E1171" s="12" t="s">
        <v>27</v>
      </c>
      <c r="F1171" s="12" t="s">
        <v>16</v>
      </c>
      <c r="G1171" s="12" t="s">
        <v>30</v>
      </c>
      <c r="H1171" s="12" t="s">
        <v>38</v>
      </c>
      <c r="I1171" s="12">
        <v>2.0</v>
      </c>
      <c r="J1171" s="12">
        <v>8.0</v>
      </c>
      <c r="K1171" s="13">
        <v>45517.0</v>
      </c>
      <c r="L1171" s="14">
        <v>0.4459348726851852</v>
      </c>
      <c r="M1171" s="15">
        <f>VLOOKUP(F1171, Time_of_Day_encodings[], 2, FALSE)</f>
        <v>1</v>
      </c>
      <c r="N1171" s="16" t="str">
        <f>VLOOKUP(D1171,Money_encodings[],2,TRUE)</f>
        <v>Cheap</v>
      </c>
    </row>
    <row r="1172">
      <c r="A1172" s="5">
        <f t="shared" si="1"/>
        <v>1171</v>
      </c>
      <c r="B1172" s="6">
        <v>11.0</v>
      </c>
      <c r="C1172" s="6" t="s">
        <v>14</v>
      </c>
      <c r="D1172" s="6">
        <v>32.82</v>
      </c>
      <c r="E1172" s="6" t="s">
        <v>15</v>
      </c>
      <c r="F1172" s="6" t="s">
        <v>16</v>
      </c>
      <c r="G1172" s="6" t="s">
        <v>30</v>
      </c>
      <c r="H1172" s="6" t="s">
        <v>38</v>
      </c>
      <c r="I1172" s="6">
        <v>2.0</v>
      </c>
      <c r="J1172" s="6">
        <v>8.0</v>
      </c>
      <c r="K1172" s="7">
        <v>45517.0</v>
      </c>
      <c r="L1172" s="8">
        <v>0.4998566203703704</v>
      </c>
      <c r="M1172" s="9">
        <f>VLOOKUP(F1172, Time_of_Day_encodings[], 2, FALSE)</f>
        <v>1</v>
      </c>
      <c r="N1172" s="10" t="str">
        <f>VLOOKUP(D1172,Money_encodings[],2,TRUE)</f>
        <v>Expensive</v>
      </c>
    </row>
    <row r="1173">
      <c r="A1173" s="11">
        <f t="shared" si="1"/>
        <v>1172</v>
      </c>
      <c r="B1173" s="12">
        <v>13.0</v>
      </c>
      <c r="C1173" s="12" t="s">
        <v>14</v>
      </c>
      <c r="D1173" s="12">
        <v>27.92</v>
      </c>
      <c r="E1173" s="12" t="s">
        <v>22</v>
      </c>
      <c r="F1173" s="12" t="s">
        <v>20</v>
      </c>
      <c r="G1173" s="12" t="s">
        <v>30</v>
      </c>
      <c r="H1173" s="12" t="s">
        <v>38</v>
      </c>
      <c r="I1173" s="12">
        <v>2.0</v>
      </c>
      <c r="J1173" s="12">
        <v>8.0</v>
      </c>
      <c r="K1173" s="13">
        <v>45517.0</v>
      </c>
      <c r="L1173" s="14">
        <v>0.5428412847222223</v>
      </c>
      <c r="M1173" s="15">
        <f>VLOOKUP(F1173, Time_of_Day_encodings[], 2, FALSE)</f>
        <v>2</v>
      </c>
      <c r="N1173" s="16" t="str">
        <f>VLOOKUP(D1173,Money_encodings[],2,TRUE)</f>
        <v>Fair</v>
      </c>
    </row>
    <row r="1174">
      <c r="A1174" s="5">
        <f t="shared" si="1"/>
        <v>1173</v>
      </c>
      <c r="B1174" s="6">
        <v>14.0</v>
      </c>
      <c r="C1174" s="6" t="s">
        <v>14</v>
      </c>
      <c r="D1174" s="6">
        <v>32.82</v>
      </c>
      <c r="E1174" s="6" t="s">
        <v>15</v>
      </c>
      <c r="F1174" s="6" t="s">
        <v>20</v>
      </c>
      <c r="G1174" s="6" t="s">
        <v>30</v>
      </c>
      <c r="H1174" s="6" t="s">
        <v>38</v>
      </c>
      <c r="I1174" s="6">
        <v>2.0</v>
      </c>
      <c r="J1174" s="6">
        <v>8.0</v>
      </c>
      <c r="K1174" s="7">
        <v>45517.0</v>
      </c>
      <c r="L1174" s="8">
        <v>0.6150426967592593</v>
      </c>
      <c r="M1174" s="9">
        <f>VLOOKUP(F1174, Time_of_Day_encodings[], 2, FALSE)</f>
        <v>2</v>
      </c>
      <c r="N1174" s="10" t="str">
        <f>VLOOKUP(D1174,Money_encodings[],2,TRUE)</f>
        <v>Expensive</v>
      </c>
    </row>
    <row r="1175">
      <c r="A1175" s="11">
        <f t="shared" si="1"/>
        <v>1174</v>
      </c>
      <c r="B1175" s="12">
        <v>15.0</v>
      </c>
      <c r="C1175" s="12" t="s">
        <v>14</v>
      </c>
      <c r="D1175" s="12">
        <v>32.82</v>
      </c>
      <c r="E1175" s="12" t="s">
        <v>32</v>
      </c>
      <c r="F1175" s="12" t="s">
        <v>20</v>
      </c>
      <c r="G1175" s="12" t="s">
        <v>30</v>
      </c>
      <c r="H1175" s="12" t="s">
        <v>38</v>
      </c>
      <c r="I1175" s="12">
        <v>2.0</v>
      </c>
      <c r="J1175" s="12">
        <v>8.0</v>
      </c>
      <c r="K1175" s="13">
        <v>45517.0</v>
      </c>
      <c r="L1175" s="14">
        <v>0.6582951736111111</v>
      </c>
      <c r="M1175" s="15">
        <f>VLOOKUP(F1175, Time_of_Day_encodings[], 2, FALSE)</f>
        <v>2</v>
      </c>
      <c r="N1175" s="16" t="str">
        <f>VLOOKUP(D1175,Money_encodings[],2,TRUE)</f>
        <v>Expensive</v>
      </c>
    </row>
    <row r="1176">
      <c r="A1176" s="5">
        <f t="shared" si="1"/>
        <v>1175</v>
      </c>
      <c r="B1176" s="6">
        <v>15.0</v>
      </c>
      <c r="C1176" s="6" t="s">
        <v>14</v>
      </c>
      <c r="D1176" s="6">
        <v>27.92</v>
      </c>
      <c r="E1176" s="6" t="s">
        <v>22</v>
      </c>
      <c r="F1176" s="6" t="s">
        <v>20</v>
      </c>
      <c r="G1176" s="6" t="s">
        <v>30</v>
      </c>
      <c r="H1176" s="6" t="s">
        <v>38</v>
      </c>
      <c r="I1176" s="6">
        <v>2.0</v>
      </c>
      <c r="J1176" s="6">
        <v>8.0</v>
      </c>
      <c r="K1176" s="7">
        <v>45517.0</v>
      </c>
      <c r="L1176" s="8">
        <v>0.6635367939814815</v>
      </c>
      <c r="M1176" s="9">
        <f>VLOOKUP(F1176, Time_of_Day_encodings[], 2, FALSE)</f>
        <v>2</v>
      </c>
      <c r="N1176" s="10" t="str">
        <f>VLOOKUP(D1176,Money_encodings[],2,TRUE)</f>
        <v>Fair</v>
      </c>
    </row>
    <row r="1177">
      <c r="A1177" s="11">
        <f t="shared" si="1"/>
        <v>1176</v>
      </c>
      <c r="B1177" s="12">
        <v>20.0</v>
      </c>
      <c r="C1177" s="12" t="s">
        <v>14</v>
      </c>
      <c r="D1177" s="12">
        <v>32.82</v>
      </c>
      <c r="E1177" s="12" t="s">
        <v>15</v>
      </c>
      <c r="F1177" s="12" t="s">
        <v>23</v>
      </c>
      <c r="G1177" s="12" t="s">
        <v>30</v>
      </c>
      <c r="H1177" s="12" t="s">
        <v>38</v>
      </c>
      <c r="I1177" s="12">
        <v>2.0</v>
      </c>
      <c r="J1177" s="12">
        <v>8.0</v>
      </c>
      <c r="K1177" s="13">
        <v>45517.0</v>
      </c>
      <c r="L1177" s="14">
        <v>0.8538718865740741</v>
      </c>
      <c r="M1177" s="15">
        <f>VLOOKUP(F1177, Time_of_Day_encodings[], 2, FALSE)</f>
        <v>3</v>
      </c>
      <c r="N1177" s="16" t="str">
        <f>VLOOKUP(D1177,Money_encodings[],2,TRUE)</f>
        <v>Expensive</v>
      </c>
    </row>
    <row r="1178">
      <c r="A1178" s="5">
        <f t="shared" si="1"/>
        <v>1177</v>
      </c>
      <c r="B1178" s="6">
        <v>20.0</v>
      </c>
      <c r="C1178" s="6" t="s">
        <v>14</v>
      </c>
      <c r="D1178" s="6">
        <v>32.82</v>
      </c>
      <c r="E1178" s="6" t="s">
        <v>24</v>
      </c>
      <c r="F1178" s="6" t="s">
        <v>23</v>
      </c>
      <c r="G1178" s="6" t="s">
        <v>30</v>
      </c>
      <c r="H1178" s="6" t="s">
        <v>38</v>
      </c>
      <c r="I1178" s="6">
        <v>2.0</v>
      </c>
      <c r="J1178" s="6">
        <v>8.0</v>
      </c>
      <c r="K1178" s="7">
        <v>45517.0</v>
      </c>
      <c r="L1178" s="8">
        <v>0.8545966435185185</v>
      </c>
      <c r="M1178" s="9">
        <f>VLOOKUP(F1178, Time_of_Day_encodings[], 2, FALSE)</f>
        <v>3</v>
      </c>
      <c r="N1178" s="10" t="str">
        <f>VLOOKUP(D1178,Money_encodings[],2,TRUE)</f>
        <v>Expensive</v>
      </c>
    </row>
    <row r="1179">
      <c r="A1179" s="11">
        <f t="shared" si="1"/>
        <v>1178</v>
      </c>
      <c r="B1179" s="12">
        <v>20.0</v>
      </c>
      <c r="C1179" s="12" t="s">
        <v>14</v>
      </c>
      <c r="D1179" s="12">
        <v>32.82</v>
      </c>
      <c r="E1179" s="12" t="s">
        <v>32</v>
      </c>
      <c r="F1179" s="12" t="s">
        <v>23</v>
      </c>
      <c r="G1179" s="12" t="s">
        <v>30</v>
      </c>
      <c r="H1179" s="12" t="s">
        <v>38</v>
      </c>
      <c r="I1179" s="12">
        <v>2.0</v>
      </c>
      <c r="J1179" s="12">
        <v>8.0</v>
      </c>
      <c r="K1179" s="13">
        <v>45517.0</v>
      </c>
      <c r="L1179" s="14">
        <v>0.8641549884259259</v>
      </c>
      <c r="M1179" s="15">
        <f>VLOOKUP(F1179, Time_of_Day_encodings[], 2, FALSE)</f>
        <v>3</v>
      </c>
      <c r="N1179" s="16" t="str">
        <f>VLOOKUP(D1179,Money_encodings[],2,TRUE)</f>
        <v>Expensive</v>
      </c>
    </row>
    <row r="1180">
      <c r="A1180" s="5">
        <f t="shared" si="1"/>
        <v>1179</v>
      </c>
      <c r="B1180" s="6">
        <v>21.0</v>
      </c>
      <c r="C1180" s="6" t="s">
        <v>14</v>
      </c>
      <c r="D1180" s="6">
        <v>23.02</v>
      </c>
      <c r="E1180" s="6" t="s">
        <v>27</v>
      </c>
      <c r="F1180" s="6" t="s">
        <v>23</v>
      </c>
      <c r="G1180" s="6" t="s">
        <v>30</v>
      </c>
      <c r="H1180" s="6" t="s">
        <v>38</v>
      </c>
      <c r="I1180" s="6">
        <v>2.0</v>
      </c>
      <c r="J1180" s="6">
        <v>8.0</v>
      </c>
      <c r="K1180" s="7">
        <v>45517.0</v>
      </c>
      <c r="L1180" s="8">
        <v>0.8755172222222222</v>
      </c>
      <c r="M1180" s="9">
        <f>VLOOKUP(F1180, Time_of_Day_encodings[], 2, FALSE)</f>
        <v>3</v>
      </c>
      <c r="N1180" s="10" t="str">
        <f>VLOOKUP(D1180,Money_encodings[],2,TRUE)</f>
        <v>Cheap</v>
      </c>
    </row>
    <row r="1181">
      <c r="A1181" s="11">
        <f t="shared" si="1"/>
        <v>1180</v>
      </c>
      <c r="B1181" s="12">
        <v>7.0</v>
      </c>
      <c r="C1181" s="12" t="s">
        <v>14</v>
      </c>
      <c r="D1181" s="12">
        <v>32.82</v>
      </c>
      <c r="E1181" s="12" t="s">
        <v>15</v>
      </c>
      <c r="F1181" s="12" t="s">
        <v>16</v>
      </c>
      <c r="G1181" s="12" t="s">
        <v>31</v>
      </c>
      <c r="H1181" s="12" t="s">
        <v>38</v>
      </c>
      <c r="I1181" s="12">
        <v>3.0</v>
      </c>
      <c r="J1181" s="12">
        <v>8.0</v>
      </c>
      <c r="K1181" s="13">
        <v>45518.0</v>
      </c>
      <c r="L1181" s="14">
        <v>0.3165289699074074</v>
      </c>
      <c r="M1181" s="15">
        <f>VLOOKUP(F1181, Time_of_Day_encodings[], 2, FALSE)</f>
        <v>1</v>
      </c>
      <c r="N1181" s="16" t="str">
        <f>VLOOKUP(D1181,Money_encodings[],2,TRUE)</f>
        <v>Expensive</v>
      </c>
    </row>
    <row r="1182">
      <c r="A1182" s="5">
        <f t="shared" si="1"/>
        <v>1181</v>
      </c>
      <c r="B1182" s="6">
        <v>7.0</v>
      </c>
      <c r="C1182" s="6" t="s">
        <v>14</v>
      </c>
      <c r="D1182" s="6">
        <v>32.82</v>
      </c>
      <c r="E1182" s="6" t="s">
        <v>32</v>
      </c>
      <c r="F1182" s="6" t="s">
        <v>16</v>
      </c>
      <c r="G1182" s="6" t="s">
        <v>31</v>
      </c>
      <c r="H1182" s="6" t="s">
        <v>38</v>
      </c>
      <c r="I1182" s="6">
        <v>3.0</v>
      </c>
      <c r="J1182" s="6">
        <v>8.0</v>
      </c>
      <c r="K1182" s="7">
        <v>45518.0</v>
      </c>
      <c r="L1182" s="8">
        <v>0.3173101736111111</v>
      </c>
      <c r="M1182" s="9">
        <f>VLOOKUP(F1182, Time_of_Day_encodings[], 2, FALSE)</f>
        <v>1</v>
      </c>
      <c r="N1182" s="10" t="str">
        <f>VLOOKUP(D1182,Money_encodings[],2,TRUE)</f>
        <v>Expensive</v>
      </c>
    </row>
    <row r="1183">
      <c r="A1183" s="11">
        <f t="shared" si="1"/>
        <v>1182</v>
      </c>
      <c r="B1183" s="12">
        <v>10.0</v>
      </c>
      <c r="C1183" s="12" t="s">
        <v>14</v>
      </c>
      <c r="D1183" s="12">
        <v>23.02</v>
      </c>
      <c r="E1183" s="12" t="s">
        <v>27</v>
      </c>
      <c r="F1183" s="12" t="s">
        <v>16</v>
      </c>
      <c r="G1183" s="12" t="s">
        <v>31</v>
      </c>
      <c r="H1183" s="12" t="s">
        <v>38</v>
      </c>
      <c r="I1183" s="12">
        <v>3.0</v>
      </c>
      <c r="J1183" s="12">
        <v>8.0</v>
      </c>
      <c r="K1183" s="13">
        <v>45518.0</v>
      </c>
      <c r="L1183" s="14">
        <v>0.42325376157407407</v>
      </c>
      <c r="M1183" s="15">
        <f>VLOOKUP(F1183, Time_of_Day_encodings[], 2, FALSE)</f>
        <v>1</v>
      </c>
      <c r="N1183" s="16" t="str">
        <f>VLOOKUP(D1183,Money_encodings[],2,TRUE)</f>
        <v>Cheap</v>
      </c>
    </row>
    <row r="1184">
      <c r="A1184" s="5">
        <f t="shared" si="1"/>
        <v>1183</v>
      </c>
      <c r="B1184" s="6">
        <v>11.0</v>
      </c>
      <c r="C1184" s="6" t="s">
        <v>14</v>
      </c>
      <c r="D1184" s="6">
        <v>18.12</v>
      </c>
      <c r="E1184" s="6" t="s">
        <v>29</v>
      </c>
      <c r="F1184" s="6" t="s">
        <v>16</v>
      </c>
      <c r="G1184" s="6" t="s">
        <v>31</v>
      </c>
      <c r="H1184" s="6" t="s">
        <v>38</v>
      </c>
      <c r="I1184" s="6">
        <v>3.0</v>
      </c>
      <c r="J1184" s="6">
        <v>8.0</v>
      </c>
      <c r="K1184" s="7">
        <v>45518.0</v>
      </c>
      <c r="L1184" s="8">
        <v>0.4855078935185185</v>
      </c>
      <c r="M1184" s="9">
        <f>VLOOKUP(F1184, Time_of_Day_encodings[], 2, FALSE)</f>
        <v>1</v>
      </c>
      <c r="N1184" s="10" t="str">
        <f>VLOOKUP(D1184,Money_encodings[],2,TRUE)</f>
        <v>Very Cheap</v>
      </c>
    </row>
    <row r="1185">
      <c r="A1185" s="11">
        <f t="shared" si="1"/>
        <v>1184</v>
      </c>
      <c r="B1185" s="12">
        <v>12.0</v>
      </c>
      <c r="C1185" s="12" t="s">
        <v>14</v>
      </c>
      <c r="D1185" s="12">
        <v>23.02</v>
      </c>
      <c r="E1185" s="12" t="s">
        <v>21</v>
      </c>
      <c r="F1185" s="12" t="s">
        <v>20</v>
      </c>
      <c r="G1185" s="12" t="s">
        <v>31</v>
      </c>
      <c r="H1185" s="12" t="s">
        <v>38</v>
      </c>
      <c r="I1185" s="12">
        <v>3.0</v>
      </c>
      <c r="J1185" s="12">
        <v>8.0</v>
      </c>
      <c r="K1185" s="13">
        <v>45518.0</v>
      </c>
      <c r="L1185" s="14">
        <v>0.5342239699074074</v>
      </c>
      <c r="M1185" s="15">
        <f>VLOOKUP(F1185, Time_of_Day_encodings[], 2, FALSE)</f>
        <v>2</v>
      </c>
      <c r="N1185" s="16" t="str">
        <f>VLOOKUP(D1185,Money_encodings[],2,TRUE)</f>
        <v>Cheap</v>
      </c>
    </row>
    <row r="1186">
      <c r="A1186" s="5">
        <f t="shared" si="1"/>
        <v>1185</v>
      </c>
      <c r="B1186" s="6">
        <v>12.0</v>
      </c>
      <c r="C1186" s="6" t="s">
        <v>14</v>
      </c>
      <c r="D1186" s="6">
        <v>23.02</v>
      </c>
      <c r="E1186" s="6" t="s">
        <v>21</v>
      </c>
      <c r="F1186" s="6" t="s">
        <v>20</v>
      </c>
      <c r="G1186" s="6" t="s">
        <v>31</v>
      </c>
      <c r="H1186" s="6" t="s">
        <v>38</v>
      </c>
      <c r="I1186" s="6">
        <v>3.0</v>
      </c>
      <c r="J1186" s="6">
        <v>8.0</v>
      </c>
      <c r="K1186" s="7">
        <v>45518.0</v>
      </c>
      <c r="L1186" s="8">
        <v>0.5354730324074074</v>
      </c>
      <c r="M1186" s="9">
        <f>VLOOKUP(F1186, Time_of_Day_encodings[], 2, FALSE)</f>
        <v>2</v>
      </c>
      <c r="N1186" s="10" t="str">
        <f>VLOOKUP(D1186,Money_encodings[],2,TRUE)</f>
        <v>Cheap</v>
      </c>
    </row>
    <row r="1187">
      <c r="A1187" s="11">
        <f t="shared" si="1"/>
        <v>1186</v>
      </c>
      <c r="B1187" s="12">
        <v>15.0</v>
      </c>
      <c r="C1187" s="12" t="s">
        <v>14</v>
      </c>
      <c r="D1187" s="12">
        <v>32.82</v>
      </c>
      <c r="E1187" s="12" t="s">
        <v>15</v>
      </c>
      <c r="F1187" s="12" t="s">
        <v>20</v>
      </c>
      <c r="G1187" s="12" t="s">
        <v>31</v>
      </c>
      <c r="H1187" s="12" t="s">
        <v>38</v>
      </c>
      <c r="I1187" s="12">
        <v>3.0</v>
      </c>
      <c r="J1187" s="12">
        <v>8.0</v>
      </c>
      <c r="K1187" s="13">
        <v>45518.0</v>
      </c>
      <c r="L1187" s="14">
        <v>0.6398988425925927</v>
      </c>
      <c r="M1187" s="15">
        <f>VLOOKUP(F1187, Time_of_Day_encodings[], 2, FALSE)</f>
        <v>2</v>
      </c>
      <c r="N1187" s="16" t="str">
        <f>VLOOKUP(D1187,Money_encodings[],2,TRUE)</f>
        <v>Expensive</v>
      </c>
    </row>
    <row r="1188">
      <c r="A1188" s="5">
        <f t="shared" si="1"/>
        <v>1187</v>
      </c>
      <c r="B1188" s="6">
        <v>17.0</v>
      </c>
      <c r="C1188" s="6" t="s">
        <v>14</v>
      </c>
      <c r="D1188" s="6">
        <v>23.02</v>
      </c>
      <c r="E1188" s="6" t="s">
        <v>21</v>
      </c>
      <c r="F1188" s="6" t="s">
        <v>23</v>
      </c>
      <c r="G1188" s="6" t="s">
        <v>31</v>
      </c>
      <c r="H1188" s="6" t="s">
        <v>38</v>
      </c>
      <c r="I1188" s="6">
        <v>3.0</v>
      </c>
      <c r="J1188" s="6">
        <v>8.0</v>
      </c>
      <c r="K1188" s="7">
        <v>45518.0</v>
      </c>
      <c r="L1188" s="8">
        <v>0.72526375</v>
      </c>
      <c r="M1188" s="9">
        <f>VLOOKUP(F1188, Time_of_Day_encodings[], 2, FALSE)</f>
        <v>3</v>
      </c>
      <c r="N1188" s="10" t="str">
        <f>VLOOKUP(D1188,Money_encodings[],2,TRUE)</f>
        <v>Cheap</v>
      </c>
    </row>
    <row r="1189">
      <c r="A1189" s="11">
        <f t="shared" si="1"/>
        <v>1188</v>
      </c>
      <c r="B1189" s="12">
        <v>18.0</v>
      </c>
      <c r="C1189" s="12" t="s">
        <v>14</v>
      </c>
      <c r="D1189" s="12">
        <v>23.02</v>
      </c>
      <c r="E1189" s="12" t="s">
        <v>27</v>
      </c>
      <c r="F1189" s="12" t="s">
        <v>23</v>
      </c>
      <c r="G1189" s="12" t="s">
        <v>31</v>
      </c>
      <c r="H1189" s="12" t="s">
        <v>38</v>
      </c>
      <c r="I1189" s="12">
        <v>3.0</v>
      </c>
      <c r="J1189" s="12">
        <v>8.0</v>
      </c>
      <c r="K1189" s="13">
        <v>45518.0</v>
      </c>
      <c r="L1189" s="14">
        <v>0.7569875347222222</v>
      </c>
      <c r="M1189" s="15">
        <f>VLOOKUP(F1189, Time_of_Day_encodings[], 2, FALSE)</f>
        <v>3</v>
      </c>
      <c r="N1189" s="16" t="str">
        <f>VLOOKUP(D1189,Money_encodings[],2,TRUE)</f>
        <v>Cheap</v>
      </c>
    </row>
    <row r="1190">
      <c r="A1190" s="5">
        <f t="shared" si="1"/>
        <v>1189</v>
      </c>
      <c r="B1190" s="6">
        <v>18.0</v>
      </c>
      <c r="C1190" s="6" t="s">
        <v>14</v>
      </c>
      <c r="D1190" s="6">
        <v>27.92</v>
      </c>
      <c r="E1190" s="6" t="s">
        <v>22</v>
      </c>
      <c r="F1190" s="6" t="s">
        <v>23</v>
      </c>
      <c r="G1190" s="6" t="s">
        <v>31</v>
      </c>
      <c r="H1190" s="6" t="s">
        <v>38</v>
      </c>
      <c r="I1190" s="6">
        <v>3.0</v>
      </c>
      <c r="J1190" s="6">
        <v>8.0</v>
      </c>
      <c r="K1190" s="7">
        <v>45518.0</v>
      </c>
      <c r="L1190" s="8">
        <v>0.7911837847222222</v>
      </c>
      <c r="M1190" s="9">
        <f>VLOOKUP(F1190, Time_of_Day_encodings[], 2, FALSE)</f>
        <v>3</v>
      </c>
      <c r="N1190" s="10" t="str">
        <f>VLOOKUP(D1190,Money_encodings[],2,TRUE)</f>
        <v>Fair</v>
      </c>
    </row>
    <row r="1191">
      <c r="A1191" s="11">
        <f t="shared" si="1"/>
        <v>1190</v>
      </c>
      <c r="B1191" s="12">
        <v>19.0</v>
      </c>
      <c r="C1191" s="12" t="s">
        <v>14</v>
      </c>
      <c r="D1191" s="12">
        <v>32.82</v>
      </c>
      <c r="E1191" s="12" t="s">
        <v>15</v>
      </c>
      <c r="F1191" s="12" t="s">
        <v>23</v>
      </c>
      <c r="G1191" s="12" t="s">
        <v>31</v>
      </c>
      <c r="H1191" s="12" t="s">
        <v>38</v>
      </c>
      <c r="I1191" s="12">
        <v>3.0</v>
      </c>
      <c r="J1191" s="12">
        <v>8.0</v>
      </c>
      <c r="K1191" s="13">
        <v>45518.0</v>
      </c>
      <c r="L1191" s="14">
        <v>0.8158765162037037</v>
      </c>
      <c r="M1191" s="15">
        <f>VLOOKUP(F1191, Time_of_Day_encodings[], 2, FALSE)</f>
        <v>3</v>
      </c>
      <c r="N1191" s="16" t="str">
        <f>VLOOKUP(D1191,Money_encodings[],2,TRUE)</f>
        <v>Expensive</v>
      </c>
    </row>
    <row r="1192">
      <c r="A1192" s="5">
        <f t="shared" si="1"/>
        <v>1191</v>
      </c>
      <c r="B1192" s="6">
        <v>19.0</v>
      </c>
      <c r="C1192" s="6" t="s">
        <v>14</v>
      </c>
      <c r="D1192" s="6">
        <v>23.02</v>
      </c>
      <c r="E1192" s="6" t="s">
        <v>27</v>
      </c>
      <c r="F1192" s="6" t="s">
        <v>23</v>
      </c>
      <c r="G1192" s="6" t="s">
        <v>31</v>
      </c>
      <c r="H1192" s="6" t="s">
        <v>38</v>
      </c>
      <c r="I1192" s="6">
        <v>3.0</v>
      </c>
      <c r="J1192" s="6">
        <v>8.0</v>
      </c>
      <c r="K1192" s="7">
        <v>45518.0</v>
      </c>
      <c r="L1192" s="8">
        <v>0.8165340856481481</v>
      </c>
      <c r="M1192" s="9">
        <f>VLOOKUP(F1192, Time_of_Day_encodings[], 2, FALSE)</f>
        <v>3</v>
      </c>
      <c r="N1192" s="10" t="str">
        <f>VLOOKUP(D1192,Money_encodings[],2,TRUE)</f>
        <v>Cheap</v>
      </c>
    </row>
    <row r="1193">
      <c r="A1193" s="11">
        <f t="shared" si="1"/>
        <v>1192</v>
      </c>
      <c r="B1193" s="12">
        <v>21.0</v>
      </c>
      <c r="C1193" s="12" t="s">
        <v>14</v>
      </c>
      <c r="D1193" s="12">
        <v>32.82</v>
      </c>
      <c r="E1193" s="12" t="s">
        <v>15</v>
      </c>
      <c r="F1193" s="12" t="s">
        <v>23</v>
      </c>
      <c r="G1193" s="12" t="s">
        <v>31</v>
      </c>
      <c r="H1193" s="12" t="s">
        <v>38</v>
      </c>
      <c r="I1193" s="12">
        <v>3.0</v>
      </c>
      <c r="J1193" s="12">
        <v>8.0</v>
      </c>
      <c r="K1193" s="13">
        <v>45518.0</v>
      </c>
      <c r="L1193" s="14">
        <v>0.9038544097222222</v>
      </c>
      <c r="M1193" s="15">
        <f>VLOOKUP(F1193, Time_of_Day_encodings[], 2, FALSE)</f>
        <v>3</v>
      </c>
      <c r="N1193" s="16" t="str">
        <f>VLOOKUP(D1193,Money_encodings[],2,TRUE)</f>
        <v>Expensive</v>
      </c>
    </row>
    <row r="1194">
      <c r="A1194" s="5">
        <f t="shared" si="1"/>
        <v>1193</v>
      </c>
      <c r="B1194" s="6">
        <v>9.0</v>
      </c>
      <c r="C1194" s="6" t="s">
        <v>14</v>
      </c>
      <c r="D1194" s="6">
        <v>23.02</v>
      </c>
      <c r="E1194" s="6" t="s">
        <v>27</v>
      </c>
      <c r="F1194" s="6" t="s">
        <v>16</v>
      </c>
      <c r="G1194" s="6" t="s">
        <v>33</v>
      </c>
      <c r="H1194" s="6" t="s">
        <v>38</v>
      </c>
      <c r="I1194" s="6">
        <v>4.0</v>
      </c>
      <c r="J1194" s="6">
        <v>8.0</v>
      </c>
      <c r="K1194" s="7">
        <v>45519.0</v>
      </c>
      <c r="L1194" s="8">
        <v>0.40012908564814814</v>
      </c>
      <c r="M1194" s="9">
        <f>VLOOKUP(F1194, Time_of_Day_encodings[], 2, FALSE)</f>
        <v>1</v>
      </c>
      <c r="N1194" s="10" t="str">
        <f>VLOOKUP(D1194,Money_encodings[],2,TRUE)</f>
        <v>Cheap</v>
      </c>
    </row>
    <row r="1195">
      <c r="A1195" s="11">
        <f t="shared" si="1"/>
        <v>1194</v>
      </c>
      <c r="B1195" s="12">
        <v>9.0</v>
      </c>
      <c r="C1195" s="12" t="s">
        <v>14</v>
      </c>
      <c r="D1195" s="12">
        <v>32.82</v>
      </c>
      <c r="E1195" s="12" t="s">
        <v>32</v>
      </c>
      <c r="F1195" s="12" t="s">
        <v>16</v>
      </c>
      <c r="G1195" s="12" t="s">
        <v>33</v>
      </c>
      <c r="H1195" s="12" t="s">
        <v>38</v>
      </c>
      <c r="I1195" s="12">
        <v>4.0</v>
      </c>
      <c r="J1195" s="12">
        <v>8.0</v>
      </c>
      <c r="K1195" s="13">
        <v>45519.0</v>
      </c>
      <c r="L1195" s="14">
        <v>0.4007195833333333</v>
      </c>
      <c r="M1195" s="15">
        <f>VLOOKUP(F1195, Time_of_Day_encodings[], 2, FALSE)</f>
        <v>1</v>
      </c>
      <c r="N1195" s="16" t="str">
        <f>VLOOKUP(D1195,Money_encodings[],2,TRUE)</f>
        <v>Expensive</v>
      </c>
    </row>
    <row r="1196">
      <c r="A1196" s="5">
        <f t="shared" si="1"/>
        <v>1195</v>
      </c>
      <c r="B1196" s="6">
        <v>9.0</v>
      </c>
      <c r="C1196" s="6" t="s">
        <v>14</v>
      </c>
      <c r="D1196" s="6">
        <v>32.82</v>
      </c>
      <c r="E1196" s="6" t="s">
        <v>19</v>
      </c>
      <c r="F1196" s="6" t="s">
        <v>16</v>
      </c>
      <c r="G1196" s="6" t="s">
        <v>33</v>
      </c>
      <c r="H1196" s="6" t="s">
        <v>38</v>
      </c>
      <c r="I1196" s="6">
        <v>4.0</v>
      </c>
      <c r="J1196" s="6">
        <v>8.0</v>
      </c>
      <c r="K1196" s="7">
        <v>45519.0</v>
      </c>
      <c r="L1196" s="8">
        <v>0.40144563657407406</v>
      </c>
      <c r="M1196" s="9">
        <f>VLOOKUP(F1196, Time_of_Day_encodings[], 2, FALSE)</f>
        <v>1</v>
      </c>
      <c r="N1196" s="10" t="str">
        <f>VLOOKUP(D1196,Money_encodings[],2,TRUE)</f>
        <v>Expensive</v>
      </c>
    </row>
    <row r="1197">
      <c r="A1197" s="11">
        <f t="shared" si="1"/>
        <v>1196</v>
      </c>
      <c r="B1197" s="12">
        <v>9.0</v>
      </c>
      <c r="C1197" s="12" t="s">
        <v>14</v>
      </c>
      <c r="D1197" s="12">
        <v>32.82</v>
      </c>
      <c r="E1197" s="12" t="s">
        <v>15</v>
      </c>
      <c r="F1197" s="12" t="s">
        <v>16</v>
      </c>
      <c r="G1197" s="12" t="s">
        <v>33</v>
      </c>
      <c r="H1197" s="12" t="s">
        <v>38</v>
      </c>
      <c r="I1197" s="12">
        <v>4.0</v>
      </c>
      <c r="J1197" s="12">
        <v>8.0</v>
      </c>
      <c r="K1197" s="13">
        <v>45519.0</v>
      </c>
      <c r="L1197" s="14">
        <v>0.40196452546296296</v>
      </c>
      <c r="M1197" s="15">
        <f>VLOOKUP(F1197, Time_of_Day_encodings[], 2, FALSE)</f>
        <v>1</v>
      </c>
      <c r="N1197" s="16" t="str">
        <f>VLOOKUP(D1197,Money_encodings[],2,TRUE)</f>
        <v>Expensive</v>
      </c>
    </row>
    <row r="1198">
      <c r="A1198" s="5">
        <f t="shared" si="1"/>
        <v>1197</v>
      </c>
      <c r="B1198" s="6">
        <v>12.0</v>
      </c>
      <c r="C1198" s="6" t="s">
        <v>14</v>
      </c>
      <c r="D1198" s="6">
        <v>32.82</v>
      </c>
      <c r="E1198" s="6" t="s">
        <v>15</v>
      </c>
      <c r="F1198" s="6" t="s">
        <v>20</v>
      </c>
      <c r="G1198" s="6" t="s">
        <v>33</v>
      </c>
      <c r="H1198" s="6" t="s">
        <v>38</v>
      </c>
      <c r="I1198" s="6">
        <v>4.0</v>
      </c>
      <c r="J1198" s="6">
        <v>8.0</v>
      </c>
      <c r="K1198" s="7">
        <v>45519.0</v>
      </c>
      <c r="L1198" s="8">
        <v>0.5268236458333334</v>
      </c>
      <c r="M1198" s="9">
        <f>VLOOKUP(F1198, Time_of_Day_encodings[], 2, FALSE)</f>
        <v>2</v>
      </c>
      <c r="N1198" s="10" t="str">
        <f>VLOOKUP(D1198,Money_encodings[],2,TRUE)</f>
        <v>Expensive</v>
      </c>
    </row>
    <row r="1199">
      <c r="A1199" s="11">
        <f t="shared" si="1"/>
        <v>1198</v>
      </c>
      <c r="B1199" s="12">
        <v>13.0</v>
      </c>
      <c r="C1199" s="12" t="s">
        <v>14</v>
      </c>
      <c r="D1199" s="12">
        <v>32.82</v>
      </c>
      <c r="E1199" s="12" t="s">
        <v>15</v>
      </c>
      <c r="F1199" s="12" t="s">
        <v>20</v>
      </c>
      <c r="G1199" s="12" t="s">
        <v>33</v>
      </c>
      <c r="H1199" s="12" t="s">
        <v>38</v>
      </c>
      <c r="I1199" s="12">
        <v>4.0</v>
      </c>
      <c r="J1199" s="12">
        <v>8.0</v>
      </c>
      <c r="K1199" s="13">
        <v>45519.0</v>
      </c>
      <c r="L1199" s="14">
        <v>0.5751574189814815</v>
      </c>
      <c r="M1199" s="15">
        <f>VLOOKUP(F1199, Time_of_Day_encodings[], 2, FALSE)</f>
        <v>2</v>
      </c>
      <c r="N1199" s="16" t="str">
        <f>VLOOKUP(D1199,Money_encodings[],2,TRUE)</f>
        <v>Expensive</v>
      </c>
    </row>
    <row r="1200">
      <c r="A1200" s="5">
        <f t="shared" si="1"/>
        <v>1199</v>
      </c>
      <c r="B1200" s="6">
        <v>14.0</v>
      </c>
      <c r="C1200" s="6" t="s">
        <v>14</v>
      </c>
      <c r="D1200" s="6">
        <v>23.02</v>
      </c>
      <c r="E1200" s="6" t="s">
        <v>21</v>
      </c>
      <c r="F1200" s="6" t="s">
        <v>20</v>
      </c>
      <c r="G1200" s="6" t="s">
        <v>33</v>
      </c>
      <c r="H1200" s="6" t="s">
        <v>38</v>
      </c>
      <c r="I1200" s="6">
        <v>4.0</v>
      </c>
      <c r="J1200" s="6">
        <v>8.0</v>
      </c>
      <c r="K1200" s="7">
        <v>45519.0</v>
      </c>
      <c r="L1200" s="8">
        <v>0.5956965624999999</v>
      </c>
      <c r="M1200" s="9">
        <f>VLOOKUP(F1200, Time_of_Day_encodings[], 2, FALSE)</f>
        <v>2</v>
      </c>
      <c r="N1200" s="10" t="str">
        <f>VLOOKUP(D1200,Money_encodings[],2,TRUE)</f>
        <v>Cheap</v>
      </c>
    </row>
    <row r="1201">
      <c r="A1201" s="11">
        <f t="shared" si="1"/>
        <v>1200</v>
      </c>
      <c r="B1201" s="12">
        <v>14.0</v>
      </c>
      <c r="C1201" s="12" t="s">
        <v>14</v>
      </c>
      <c r="D1201" s="12">
        <v>18.12</v>
      </c>
      <c r="E1201" s="12" t="s">
        <v>29</v>
      </c>
      <c r="F1201" s="12" t="s">
        <v>20</v>
      </c>
      <c r="G1201" s="12" t="s">
        <v>33</v>
      </c>
      <c r="H1201" s="12" t="s">
        <v>38</v>
      </c>
      <c r="I1201" s="12">
        <v>4.0</v>
      </c>
      <c r="J1201" s="12">
        <v>8.0</v>
      </c>
      <c r="K1201" s="13">
        <v>45519.0</v>
      </c>
      <c r="L1201" s="14">
        <v>0.5964210300925926</v>
      </c>
      <c r="M1201" s="15">
        <f>VLOOKUP(F1201, Time_of_Day_encodings[], 2, FALSE)</f>
        <v>2</v>
      </c>
      <c r="N1201" s="16" t="str">
        <f>VLOOKUP(D1201,Money_encodings[],2,TRUE)</f>
        <v>Very Cheap</v>
      </c>
    </row>
    <row r="1202">
      <c r="A1202" s="5">
        <f t="shared" si="1"/>
        <v>1201</v>
      </c>
      <c r="B1202" s="6">
        <v>17.0</v>
      </c>
      <c r="C1202" s="6" t="s">
        <v>14</v>
      </c>
      <c r="D1202" s="6">
        <v>27.92</v>
      </c>
      <c r="E1202" s="6" t="s">
        <v>22</v>
      </c>
      <c r="F1202" s="6" t="s">
        <v>23</v>
      </c>
      <c r="G1202" s="6" t="s">
        <v>33</v>
      </c>
      <c r="H1202" s="6" t="s">
        <v>38</v>
      </c>
      <c r="I1202" s="6">
        <v>4.0</v>
      </c>
      <c r="J1202" s="6">
        <v>8.0</v>
      </c>
      <c r="K1202" s="7">
        <v>45519.0</v>
      </c>
      <c r="L1202" s="8">
        <v>0.7457433449074073</v>
      </c>
      <c r="M1202" s="9">
        <f>VLOOKUP(F1202, Time_of_Day_encodings[], 2, FALSE)</f>
        <v>3</v>
      </c>
      <c r="N1202" s="10" t="str">
        <f>VLOOKUP(D1202,Money_encodings[],2,TRUE)</f>
        <v>Fair</v>
      </c>
    </row>
    <row r="1203">
      <c r="A1203" s="11">
        <f t="shared" si="1"/>
        <v>1202</v>
      </c>
      <c r="B1203" s="12">
        <v>19.0</v>
      </c>
      <c r="C1203" s="12" t="s">
        <v>14</v>
      </c>
      <c r="D1203" s="12">
        <v>32.82</v>
      </c>
      <c r="E1203" s="12" t="s">
        <v>19</v>
      </c>
      <c r="F1203" s="12" t="s">
        <v>23</v>
      </c>
      <c r="G1203" s="12" t="s">
        <v>33</v>
      </c>
      <c r="H1203" s="12" t="s">
        <v>38</v>
      </c>
      <c r="I1203" s="12">
        <v>4.0</v>
      </c>
      <c r="J1203" s="12">
        <v>8.0</v>
      </c>
      <c r="K1203" s="13">
        <v>45519.0</v>
      </c>
      <c r="L1203" s="14">
        <v>0.7992849768518517</v>
      </c>
      <c r="M1203" s="15">
        <f>VLOOKUP(F1203, Time_of_Day_encodings[], 2, FALSE)</f>
        <v>3</v>
      </c>
      <c r="N1203" s="16" t="str">
        <f>VLOOKUP(D1203,Money_encodings[],2,TRUE)</f>
        <v>Expensive</v>
      </c>
    </row>
    <row r="1204">
      <c r="A1204" s="5">
        <f t="shared" si="1"/>
        <v>1203</v>
      </c>
      <c r="B1204" s="6">
        <v>19.0</v>
      </c>
      <c r="C1204" s="6" t="s">
        <v>14</v>
      </c>
      <c r="D1204" s="6">
        <v>27.92</v>
      </c>
      <c r="E1204" s="6" t="s">
        <v>22</v>
      </c>
      <c r="F1204" s="6" t="s">
        <v>23</v>
      </c>
      <c r="G1204" s="6" t="s">
        <v>33</v>
      </c>
      <c r="H1204" s="6" t="s">
        <v>38</v>
      </c>
      <c r="I1204" s="6">
        <v>4.0</v>
      </c>
      <c r="J1204" s="6">
        <v>8.0</v>
      </c>
      <c r="K1204" s="7">
        <v>45519.0</v>
      </c>
      <c r="L1204" s="8">
        <v>0.7999309722222221</v>
      </c>
      <c r="M1204" s="9">
        <f>VLOOKUP(F1204, Time_of_Day_encodings[], 2, FALSE)</f>
        <v>3</v>
      </c>
      <c r="N1204" s="10" t="str">
        <f>VLOOKUP(D1204,Money_encodings[],2,TRUE)</f>
        <v>Fair</v>
      </c>
    </row>
    <row r="1205">
      <c r="A1205" s="11">
        <f t="shared" si="1"/>
        <v>1204</v>
      </c>
      <c r="B1205" s="12">
        <v>19.0</v>
      </c>
      <c r="C1205" s="12" t="s">
        <v>14</v>
      </c>
      <c r="D1205" s="12">
        <v>27.92</v>
      </c>
      <c r="E1205" s="12" t="s">
        <v>22</v>
      </c>
      <c r="F1205" s="12" t="s">
        <v>23</v>
      </c>
      <c r="G1205" s="12" t="s">
        <v>33</v>
      </c>
      <c r="H1205" s="12" t="s">
        <v>38</v>
      </c>
      <c r="I1205" s="12">
        <v>4.0</v>
      </c>
      <c r="J1205" s="12">
        <v>8.0</v>
      </c>
      <c r="K1205" s="13">
        <v>45519.0</v>
      </c>
      <c r="L1205" s="14">
        <v>0.8204889351851853</v>
      </c>
      <c r="M1205" s="15">
        <f>VLOOKUP(F1205, Time_of_Day_encodings[], 2, FALSE)</f>
        <v>3</v>
      </c>
      <c r="N1205" s="16" t="str">
        <f>VLOOKUP(D1205,Money_encodings[],2,TRUE)</f>
        <v>Fair</v>
      </c>
    </row>
    <row r="1206">
      <c r="A1206" s="5">
        <f t="shared" si="1"/>
        <v>1205</v>
      </c>
      <c r="B1206" s="6">
        <v>19.0</v>
      </c>
      <c r="C1206" s="6" t="s">
        <v>14</v>
      </c>
      <c r="D1206" s="6">
        <v>23.02</v>
      </c>
      <c r="E1206" s="6" t="s">
        <v>21</v>
      </c>
      <c r="F1206" s="6" t="s">
        <v>23</v>
      </c>
      <c r="G1206" s="6" t="s">
        <v>33</v>
      </c>
      <c r="H1206" s="6" t="s">
        <v>38</v>
      </c>
      <c r="I1206" s="6">
        <v>4.0</v>
      </c>
      <c r="J1206" s="6">
        <v>8.0</v>
      </c>
      <c r="K1206" s="7">
        <v>45519.0</v>
      </c>
      <c r="L1206" s="8">
        <v>0.8212729976851851</v>
      </c>
      <c r="M1206" s="9">
        <f>VLOOKUP(F1206, Time_of_Day_encodings[], 2, FALSE)</f>
        <v>3</v>
      </c>
      <c r="N1206" s="10" t="str">
        <f>VLOOKUP(D1206,Money_encodings[],2,TRUE)</f>
        <v>Cheap</v>
      </c>
    </row>
    <row r="1207">
      <c r="A1207" s="11">
        <f t="shared" si="1"/>
        <v>1206</v>
      </c>
      <c r="B1207" s="12">
        <v>20.0</v>
      </c>
      <c r="C1207" s="12" t="s">
        <v>14</v>
      </c>
      <c r="D1207" s="12">
        <v>32.82</v>
      </c>
      <c r="E1207" s="12" t="s">
        <v>32</v>
      </c>
      <c r="F1207" s="12" t="s">
        <v>23</v>
      </c>
      <c r="G1207" s="12" t="s">
        <v>33</v>
      </c>
      <c r="H1207" s="12" t="s">
        <v>38</v>
      </c>
      <c r="I1207" s="12">
        <v>4.0</v>
      </c>
      <c r="J1207" s="12">
        <v>8.0</v>
      </c>
      <c r="K1207" s="13">
        <v>45519.0</v>
      </c>
      <c r="L1207" s="14">
        <v>0.8615916203703704</v>
      </c>
      <c r="M1207" s="15">
        <f>VLOOKUP(F1207, Time_of_Day_encodings[], 2, FALSE)</f>
        <v>3</v>
      </c>
      <c r="N1207" s="16" t="str">
        <f>VLOOKUP(D1207,Money_encodings[],2,TRUE)</f>
        <v>Expensive</v>
      </c>
    </row>
    <row r="1208">
      <c r="A1208" s="5">
        <f t="shared" si="1"/>
        <v>1207</v>
      </c>
      <c r="B1208" s="6">
        <v>21.0</v>
      </c>
      <c r="C1208" s="6" t="s">
        <v>14</v>
      </c>
      <c r="D1208" s="6">
        <v>18.12</v>
      </c>
      <c r="E1208" s="6" t="s">
        <v>29</v>
      </c>
      <c r="F1208" s="6" t="s">
        <v>23</v>
      </c>
      <c r="G1208" s="6" t="s">
        <v>33</v>
      </c>
      <c r="H1208" s="6" t="s">
        <v>38</v>
      </c>
      <c r="I1208" s="6">
        <v>4.0</v>
      </c>
      <c r="J1208" s="6">
        <v>8.0</v>
      </c>
      <c r="K1208" s="7">
        <v>45519.0</v>
      </c>
      <c r="L1208" s="8">
        <v>0.899537962962963</v>
      </c>
      <c r="M1208" s="9">
        <f>VLOOKUP(F1208, Time_of_Day_encodings[], 2, FALSE)</f>
        <v>3</v>
      </c>
      <c r="N1208" s="10" t="str">
        <f>VLOOKUP(D1208,Money_encodings[],2,TRUE)</f>
        <v>Very Cheap</v>
      </c>
    </row>
    <row r="1209">
      <c r="A1209" s="11">
        <f t="shared" si="1"/>
        <v>1208</v>
      </c>
      <c r="B1209" s="12">
        <v>21.0</v>
      </c>
      <c r="C1209" s="12" t="s">
        <v>14</v>
      </c>
      <c r="D1209" s="12">
        <v>27.92</v>
      </c>
      <c r="E1209" s="12" t="s">
        <v>22</v>
      </c>
      <c r="F1209" s="12" t="s">
        <v>23</v>
      </c>
      <c r="G1209" s="12" t="s">
        <v>33</v>
      </c>
      <c r="H1209" s="12" t="s">
        <v>38</v>
      </c>
      <c r="I1209" s="12">
        <v>4.0</v>
      </c>
      <c r="J1209" s="12">
        <v>8.0</v>
      </c>
      <c r="K1209" s="13">
        <v>45519.0</v>
      </c>
      <c r="L1209" s="14">
        <v>0.9001276967592592</v>
      </c>
      <c r="M1209" s="15">
        <f>VLOOKUP(F1209, Time_of_Day_encodings[], 2, FALSE)</f>
        <v>3</v>
      </c>
      <c r="N1209" s="16" t="str">
        <f>VLOOKUP(D1209,Money_encodings[],2,TRUE)</f>
        <v>Fair</v>
      </c>
    </row>
    <row r="1210">
      <c r="A1210" s="5">
        <f t="shared" si="1"/>
        <v>1209</v>
      </c>
      <c r="B1210" s="6">
        <v>12.0</v>
      </c>
      <c r="C1210" s="6" t="s">
        <v>14</v>
      </c>
      <c r="D1210" s="6">
        <v>32.82</v>
      </c>
      <c r="E1210" s="6" t="s">
        <v>15</v>
      </c>
      <c r="F1210" s="6" t="s">
        <v>20</v>
      </c>
      <c r="G1210" s="6" t="s">
        <v>17</v>
      </c>
      <c r="H1210" s="6" t="s">
        <v>38</v>
      </c>
      <c r="I1210" s="6">
        <v>5.0</v>
      </c>
      <c r="J1210" s="6">
        <v>8.0</v>
      </c>
      <c r="K1210" s="7">
        <v>45520.0</v>
      </c>
      <c r="L1210" s="8">
        <v>0.5203325462962963</v>
      </c>
      <c r="M1210" s="9">
        <f>VLOOKUP(F1210, Time_of_Day_encodings[], 2, FALSE)</f>
        <v>2</v>
      </c>
      <c r="N1210" s="10" t="str">
        <f>VLOOKUP(D1210,Money_encodings[],2,TRUE)</f>
        <v>Expensive</v>
      </c>
    </row>
    <row r="1211">
      <c r="A1211" s="11">
        <f t="shared" si="1"/>
        <v>1210</v>
      </c>
      <c r="B1211" s="12">
        <v>12.0</v>
      </c>
      <c r="C1211" s="12" t="s">
        <v>14</v>
      </c>
      <c r="D1211" s="12">
        <v>23.02</v>
      </c>
      <c r="E1211" s="12" t="s">
        <v>21</v>
      </c>
      <c r="F1211" s="12" t="s">
        <v>20</v>
      </c>
      <c r="G1211" s="12" t="s">
        <v>17</v>
      </c>
      <c r="H1211" s="12" t="s">
        <v>38</v>
      </c>
      <c r="I1211" s="12">
        <v>5.0</v>
      </c>
      <c r="J1211" s="12">
        <v>8.0</v>
      </c>
      <c r="K1211" s="13">
        <v>45520.0</v>
      </c>
      <c r="L1211" s="14">
        <v>0.5377019907407408</v>
      </c>
      <c r="M1211" s="15">
        <f>VLOOKUP(F1211, Time_of_Day_encodings[], 2, FALSE)</f>
        <v>2</v>
      </c>
      <c r="N1211" s="16" t="str">
        <f>VLOOKUP(D1211,Money_encodings[],2,TRUE)</f>
        <v>Cheap</v>
      </c>
    </row>
    <row r="1212">
      <c r="A1212" s="5">
        <f t="shared" si="1"/>
        <v>1211</v>
      </c>
      <c r="B1212" s="6">
        <v>13.0</v>
      </c>
      <c r="C1212" s="6" t="s">
        <v>14</v>
      </c>
      <c r="D1212" s="6">
        <v>27.92</v>
      </c>
      <c r="E1212" s="6" t="s">
        <v>22</v>
      </c>
      <c r="F1212" s="6" t="s">
        <v>20</v>
      </c>
      <c r="G1212" s="6" t="s">
        <v>17</v>
      </c>
      <c r="H1212" s="6" t="s">
        <v>38</v>
      </c>
      <c r="I1212" s="6">
        <v>5.0</v>
      </c>
      <c r="J1212" s="6">
        <v>8.0</v>
      </c>
      <c r="K1212" s="7">
        <v>45520.0</v>
      </c>
      <c r="L1212" s="8">
        <v>0.5668147916666667</v>
      </c>
      <c r="M1212" s="9">
        <f>VLOOKUP(F1212, Time_of_Day_encodings[], 2, FALSE)</f>
        <v>2</v>
      </c>
      <c r="N1212" s="10" t="str">
        <f>VLOOKUP(D1212,Money_encodings[],2,TRUE)</f>
        <v>Fair</v>
      </c>
    </row>
    <row r="1213">
      <c r="A1213" s="11">
        <f t="shared" si="1"/>
        <v>1212</v>
      </c>
      <c r="B1213" s="12">
        <v>15.0</v>
      </c>
      <c r="C1213" s="12" t="s">
        <v>14</v>
      </c>
      <c r="D1213" s="12">
        <v>18.12</v>
      </c>
      <c r="E1213" s="12" t="s">
        <v>29</v>
      </c>
      <c r="F1213" s="12" t="s">
        <v>20</v>
      </c>
      <c r="G1213" s="12" t="s">
        <v>17</v>
      </c>
      <c r="H1213" s="12" t="s">
        <v>38</v>
      </c>
      <c r="I1213" s="12">
        <v>5.0</v>
      </c>
      <c r="J1213" s="12">
        <v>8.0</v>
      </c>
      <c r="K1213" s="13">
        <v>45520.0</v>
      </c>
      <c r="L1213" s="14">
        <v>0.6380988078703704</v>
      </c>
      <c r="M1213" s="15">
        <f>VLOOKUP(F1213, Time_of_Day_encodings[], 2, FALSE)</f>
        <v>2</v>
      </c>
      <c r="N1213" s="16" t="str">
        <f>VLOOKUP(D1213,Money_encodings[],2,TRUE)</f>
        <v>Very Cheap</v>
      </c>
    </row>
    <row r="1214">
      <c r="A1214" s="5">
        <f t="shared" si="1"/>
        <v>1213</v>
      </c>
      <c r="B1214" s="6">
        <v>15.0</v>
      </c>
      <c r="C1214" s="6" t="s">
        <v>14</v>
      </c>
      <c r="D1214" s="6">
        <v>18.12</v>
      </c>
      <c r="E1214" s="6" t="s">
        <v>29</v>
      </c>
      <c r="F1214" s="6" t="s">
        <v>20</v>
      </c>
      <c r="G1214" s="6" t="s">
        <v>17</v>
      </c>
      <c r="H1214" s="6" t="s">
        <v>38</v>
      </c>
      <c r="I1214" s="6">
        <v>5.0</v>
      </c>
      <c r="J1214" s="6">
        <v>8.0</v>
      </c>
      <c r="K1214" s="7">
        <v>45520.0</v>
      </c>
      <c r="L1214" s="8">
        <v>0.6386490046296296</v>
      </c>
      <c r="M1214" s="9">
        <f>VLOOKUP(F1214, Time_of_Day_encodings[], 2, FALSE)</f>
        <v>2</v>
      </c>
      <c r="N1214" s="10" t="str">
        <f>VLOOKUP(D1214,Money_encodings[],2,TRUE)</f>
        <v>Very Cheap</v>
      </c>
    </row>
    <row r="1215">
      <c r="A1215" s="11">
        <f t="shared" si="1"/>
        <v>1214</v>
      </c>
      <c r="B1215" s="12">
        <v>9.0</v>
      </c>
      <c r="C1215" s="12" t="s">
        <v>14</v>
      </c>
      <c r="D1215" s="12">
        <v>27.92</v>
      </c>
      <c r="E1215" s="12" t="s">
        <v>22</v>
      </c>
      <c r="F1215" s="12" t="s">
        <v>16</v>
      </c>
      <c r="G1215" s="12" t="s">
        <v>25</v>
      </c>
      <c r="H1215" s="12" t="s">
        <v>38</v>
      </c>
      <c r="I1215" s="12">
        <v>6.0</v>
      </c>
      <c r="J1215" s="12">
        <v>8.0</v>
      </c>
      <c r="K1215" s="13">
        <v>45521.0</v>
      </c>
      <c r="L1215" s="14">
        <v>0.3867302199074074</v>
      </c>
      <c r="M1215" s="15">
        <f>VLOOKUP(F1215, Time_of_Day_encodings[], 2, FALSE)</f>
        <v>1</v>
      </c>
      <c r="N1215" s="16" t="str">
        <f>VLOOKUP(D1215,Money_encodings[],2,TRUE)</f>
        <v>Fair</v>
      </c>
    </row>
    <row r="1216">
      <c r="A1216" s="5">
        <f t="shared" si="1"/>
        <v>1215</v>
      </c>
      <c r="B1216" s="6">
        <v>9.0</v>
      </c>
      <c r="C1216" s="6" t="s">
        <v>14</v>
      </c>
      <c r="D1216" s="6">
        <v>32.82</v>
      </c>
      <c r="E1216" s="6" t="s">
        <v>32</v>
      </c>
      <c r="F1216" s="6" t="s">
        <v>16</v>
      </c>
      <c r="G1216" s="6" t="s">
        <v>25</v>
      </c>
      <c r="H1216" s="6" t="s">
        <v>38</v>
      </c>
      <c r="I1216" s="6">
        <v>6.0</v>
      </c>
      <c r="J1216" s="6">
        <v>8.0</v>
      </c>
      <c r="K1216" s="7">
        <v>45521.0</v>
      </c>
      <c r="L1216" s="8">
        <v>0.3876039699074074</v>
      </c>
      <c r="M1216" s="9">
        <f>VLOOKUP(F1216, Time_of_Day_encodings[], 2, FALSE)</f>
        <v>1</v>
      </c>
      <c r="N1216" s="10" t="str">
        <f>VLOOKUP(D1216,Money_encodings[],2,TRUE)</f>
        <v>Expensive</v>
      </c>
    </row>
    <row r="1217">
      <c r="A1217" s="11">
        <f t="shared" si="1"/>
        <v>1216</v>
      </c>
      <c r="B1217" s="12">
        <v>10.0</v>
      </c>
      <c r="C1217" s="12" t="s">
        <v>14</v>
      </c>
      <c r="D1217" s="12">
        <v>27.92</v>
      </c>
      <c r="E1217" s="12" t="s">
        <v>22</v>
      </c>
      <c r="F1217" s="12" t="s">
        <v>16</v>
      </c>
      <c r="G1217" s="12" t="s">
        <v>25</v>
      </c>
      <c r="H1217" s="12" t="s">
        <v>38</v>
      </c>
      <c r="I1217" s="12">
        <v>6.0</v>
      </c>
      <c r="J1217" s="12">
        <v>8.0</v>
      </c>
      <c r="K1217" s="13">
        <v>45521.0</v>
      </c>
      <c r="L1217" s="14">
        <v>0.45395054398148144</v>
      </c>
      <c r="M1217" s="15">
        <f>VLOOKUP(F1217, Time_of_Day_encodings[], 2, FALSE)</f>
        <v>1</v>
      </c>
      <c r="N1217" s="16" t="str">
        <f>VLOOKUP(D1217,Money_encodings[],2,TRUE)</f>
        <v>Fair</v>
      </c>
    </row>
    <row r="1218">
      <c r="A1218" s="5">
        <f t="shared" si="1"/>
        <v>1217</v>
      </c>
      <c r="B1218" s="6">
        <v>11.0</v>
      </c>
      <c r="C1218" s="6" t="s">
        <v>14</v>
      </c>
      <c r="D1218" s="6">
        <v>23.02</v>
      </c>
      <c r="E1218" s="6" t="s">
        <v>27</v>
      </c>
      <c r="F1218" s="6" t="s">
        <v>16</v>
      </c>
      <c r="G1218" s="6" t="s">
        <v>25</v>
      </c>
      <c r="H1218" s="6" t="s">
        <v>38</v>
      </c>
      <c r="I1218" s="6">
        <v>6.0</v>
      </c>
      <c r="J1218" s="6">
        <v>8.0</v>
      </c>
      <c r="K1218" s="7">
        <v>45521.0</v>
      </c>
      <c r="L1218" s="8">
        <v>0.4990931597222222</v>
      </c>
      <c r="M1218" s="9">
        <f>VLOOKUP(F1218, Time_of_Day_encodings[], 2, FALSE)</f>
        <v>1</v>
      </c>
      <c r="N1218" s="10" t="str">
        <f>VLOOKUP(D1218,Money_encodings[],2,TRUE)</f>
        <v>Cheap</v>
      </c>
    </row>
    <row r="1219">
      <c r="A1219" s="11">
        <f t="shared" si="1"/>
        <v>1218</v>
      </c>
      <c r="B1219" s="12">
        <v>11.0</v>
      </c>
      <c r="C1219" s="12" t="s">
        <v>14</v>
      </c>
      <c r="D1219" s="12">
        <v>23.02</v>
      </c>
      <c r="E1219" s="12" t="s">
        <v>27</v>
      </c>
      <c r="F1219" s="12" t="s">
        <v>16</v>
      </c>
      <c r="G1219" s="12" t="s">
        <v>25</v>
      </c>
      <c r="H1219" s="12" t="s">
        <v>38</v>
      </c>
      <c r="I1219" s="12">
        <v>6.0</v>
      </c>
      <c r="J1219" s="12">
        <v>8.0</v>
      </c>
      <c r="K1219" s="13">
        <v>45521.0</v>
      </c>
      <c r="L1219" s="14">
        <v>0.4996330787037037</v>
      </c>
      <c r="M1219" s="15">
        <f>VLOOKUP(F1219, Time_of_Day_encodings[], 2, FALSE)</f>
        <v>1</v>
      </c>
      <c r="N1219" s="16" t="str">
        <f>VLOOKUP(D1219,Money_encodings[],2,TRUE)</f>
        <v>Cheap</v>
      </c>
    </row>
    <row r="1220">
      <c r="A1220" s="5">
        <f t="shared" si="1"/>
        <v>1219</v>
      </c>
      <c r="B1220" s="6">
        <v>13.0</v>
      </c>
      <c r="C1220" s="6" t="s">
        <v>14</v>
      </c>
      <c r="D1220" s="6">
        <v>27.92</v>
      </c>
      <c r="E1220" s="6" t="s">
        <v>22</v>
      </c>
      <c r="F1220" s="6" t="s">
        <v>20</v>
      </c>
      <c r="G1220" s="6" t="s">
        <v>25</v>
      </c>
      <c r="H1220" s="6" t="s">
        <v>38</v>
      </c>
      <c r="I1220" s="6">
        <v>6.0</v>
      </c>
      <c r="J1220" s="6">
        <v>8.0</v>
      </c>
      <c r="K1220" s="7">
        <v>45521.0</v>
      </c>
      <c r="L1220" s="8">
        <v>0.5546317592592592</v>
      </c>
      <c r="M1220" s="9">
        <f>VLOOKUP(F1220, Time_of_Day_encodings[], 2, FALSE)</f>
        <v>2</v>
      </c>
      <c r="N1220" s="10" t="str">
        <f>VLOOKUP(D1220,Money_encodings[],2,TRUE)</f>
        <v>Fair</v>
      </c>
    </row>
    <row r="1221">
      <c r="A1221" s="11">
        <f t="shared" si="1"/>
        <v>1220</v>
      </c>
      <c r="B1221" s="12">
        <v>16.0</v>
      </c>
      <c r="C1221" s="12" t="s">
        <v>14</v>
      </c>
      <c r="D1221" s="12">
        <v>23.02</v>
      </c>
      <c r="E1221" s="12" t="s">
        <v>27</v>
      </c>
      <c r="F1221" s="12" t="s">
        <v>20</v>
      </c>
      <c r="G1221" s="12" t="s">
        <v>25</v>
      </c>
      <c r="H1221" s="12" t="s">
        <v>38</v>
      </c>
      <c r="I1221" s="12">
        <v>6.0</v>
      </c>
      <c r="J1221" s="12">
        <v>8.0</v>
      </c>
      <c r="K1221" s="13">
        <v>45521.0</v>
      </c>
      <c r="L1221" s="14">
        <v>0.6888291319444444</v>
      </c>
      <c r="M1221" s="15">
        <f>VLOOKUP(F1221, Time_of_Day_encodings[], 2, FALSE)</f>
        <v>2</v>
      </c>
      <c r="N1221" s="16" t="str">
        <f>VLOOKUP(D1221,Money_encodings[],2,TRUE)</f>
        <v>Cheap</v>
      </c>
    </row>
    <row r="1222">
      <c r="A1222" s="5">
        <f t="shared" si="1"/>
        <v>1221</v>
      </c>
      <c r="B1222" s="6">
        <v>16.0</v>
      </c>
      <c r="C1222" s="6" t="s">
        <v>14</v>
      </c>
      <c r="D1222" s="6">
        <v>32.82</v>
      </c>
      <c r="E1222" s="6" t="s">
        <v>15</v>
      </c>
      <c r="F1222" s="6" t="s">
        <v>20</v>
      </c>
      <c r="G1222" s="6" t="s">
        <v>25</v>
      </c>
      <c r="H1222" s="6" t="s">
        <v>38</v>
      </c>
      <c r="I1222" s="6">
        <v>6.0</v>
      </c>
      <c r="J1222" s="6">
        <v>8.0</v>
      </c>
      <c r="K1222" s="7">
        <v>45521.0</v>
      </c>
      <c r="L1222" s="8">
        <v>0.6901501967592593</v>
      </c>
      <c r="M1222" s="9">
        <f>VLOOKUP(F1222, Time_of_Day_encodings[], 2, FALSE)</f>
        <v>2</v>
      </c>
      <c r="N1222" s="10" t="str">
        <f>VLOOKUP(D1222,Money_encodings[],2,TRUE)</f>
        <v>Expensive</v>
      </c>
    </row>
    <row r="1223">
      <c r="A1223" s="11">
        <f t="shared" si="1"/>
        <v>1222</v>
      </c>
      <c r="B1223" s="12">
        <v>18.0</v>
      </c>
      <c r="C1223" s="12" t="s">
        <v>14</v>
      </c>
      <c r="D1223" s="12">
        <v>32.82</v>
      </c>
      <c r="E1223" s="12" t="s">
        <v>32</v>
      </c>
      <c r="F1223" s="12" t="s">
        <v>23</v>
      </c>
      <c r="G1223" s="12" t="s">
        <v>25</v>
      </c>
      <c r="H1223" s="12" t="s">
        <v>38</v>
      </c>
      <c r="I1223" s="12">
        <v>6.0</v>
      </c>
      <c r="J1223" s="12">
        <v>8.0</v>
      </c>
      <c r="K1223" s="13">
        <v>45521.0</v>
      </c>
      <c r="L1223" s="14">
        <v>0.7840144907407407</v>
      </c>
      <c r="M1223" s="15">
        <f>VLOOKUP(F1223, Time_of_Day_encodings[], 2, FALSE)</f>
        <v>3</v>
      </c>
      <c r="N1223" s="16" t="str">
        <f>VLOOKUP(D1223,Money_encodings[],2,TRUE)</f>
        <v>Expensive</v>
      </c>
    </row>
    <row r="1224">
      <c r="A1224" s="5">
        <f t="shared" si="1"/>
        <v>1223</v>
      </c>
      <c r="B1224" s="6">
        <v>21.0</v>
      </c>
      <c r="C1224" s="6" t="s">
        <v>14</v>
      </c>
      <c r="D1224" s="6">
        <v>27.92</v>
      </c>
      <c r="E1224" s="6" t="s">
        <v>22</v>
      </c>
      <c r="F1224" s="6" t="s">
        <v>23</v>
      </c>
      <c r="G1224" s="6" t="s">
        <v>25</v>
      </c>
      <c r="H1224" s="6" t="s">
        <v>38</v>
      </c>
      <c r="I1224" s="6">
        <v>6.0</v>
      </c>
      <c r="J1224" s="6">
        <v>8.0</v>
      </c>
      <c r="K1224" s="7">
        <v>45521.0</v>
      </c>
      <c r="L1224" s="8">
        <v>0.8881574768518519</v>
      </c>
      <c r="M1224" s="9">
        <f>VLOOKUP(F1224, Time_of_Day_encodings[], 2, FALSE)</f>
        <v>3</v>
      </c>
      <c r="N1224" s="10" t="str">
        <f>VLOOKUP(D1224,Money_encodings[],2,TRUE)</f>
        <v>Fair</v>
      </c>
    </row>
    <row r="1225">
      <c r="A1225" s="11">
        <f t="shared" si="1"/>
        <v>1224</v>
      </c>
      <c r="B1225" s="12">
        <v>22.0</v>
      </c>
      <c r="C1225" s="12" t="s">
        <v>14</v>
      </c>
      <c r="D1225" s="12">
        <v>32.82</v>
      </c>
      <c r="E1225" s="12" t="s">
        <v>15</v>
      </c>
      <c r="F1225" s="12" t="s">
        <v>23</v>
      </c>
      <c r="G1225" s="12" t="s">
        <v>25</v>
      </c>
      <c r="H1225" s="12" t="s">
        <v>38</v>
      </c>
      <c r="I1225" s="12">
        <v>6.0</v>
      </c>
      <c r="J1225" s="12">
        <v>8.0</v>
      </c>
      <c r="K1225" s="13">
        <v>45521.0</v>
      </c>
      <c r="L1225" s="14">
        <v>0.9462887847222222</v>
      </c>
      <c r="M1225" s="15">
        <f>VLOOKUP(F1225, Time_of_Day_encodings[], 2, FALSE)</f>
        <v>3</v>
      </c>
      <c r="N1225" s="16" t="str">
        <f>VLOOKUP(D1225,Money_encodings[],2,TRUE)</f>
        <v>Expensive</v>
      </c>
    </row>
    <row r="1226">
      <c r="A1226" s="5">
        <f t="shared" si="1"/>
        <v>1225</v>
      </c>
      <c r="B1226" s="6">
        <v>8.0</v>
      </c>
      <c r="C1226" s="6" t="s">
        <v>14</v>
      </c>
      <c r="D1226" s="6">
        <v>32.82</v>
      </c>
      <c r="E1226" s="6" t="s">
        <v>32</v>
      </c>
      <c r="F1226" s="6" t="s">
        <v>16</v>
      </c>
      <c r="G1226" s="6" t="s">
        <v>26</v>
      </c>
      <c r="H1226" s="6" t="s">
        <v>38</v>
      </c>
      <c r="I1226" s="6">
        <v>7.0</v>
      </c>
      <c r="J1226" s="6">
        <v>8.0</v>
      </c>
      <c r="K1226" s="7">
        <v>45522.0</v>
      </c>
      <c r="L1226" s="8">
        <v>0.34007640046296295</v>
      </c>
      <c r="M1226" s="9">
        <f>VLOOKUP(F1226, Time_of_Day_encodings[], 2, FALSE)</f>
        <v>1</v>
      </c>
      <c r="N1226" s="10" t="str">
        <f>VLOOKUP(D1226,Money_encodings[],2,TRUE)</f>
        <v>Expensive</v>
      </c>
    </row>
    <row r="1227">
      <c r="A1227" s="11">
        <f t="shared" si="1"/>
        <v>1226</v>
      </c>
      <c r="B1227" s="12">
        <v>8.0</v>
      </c>
      <c r="C1227" s="12" t="s">
        <v>14</v>
      </c>
      <c r="D1227" s="12">
        <v>32.82</v>
      </c>
      <c r="E1227" s="12" t="s">
        <v>32</v>
      </c>
      <c r="F1227" s="12" t="s">
        <v>16</v>
      </c>
      <c r="G1227" s="12" t="s">
        <v>26</v>
      </c>
      <c r="H1227" s="12" t="s">
        <v>38</v>
      </c>
      <c r="I1227" s="12">
        <v>7.0</v>
      </c>
      <c r="J1227" s="12">
        <v>8.0</v>
      </c>
      <c r="K1227" s="13">
        <v>45522.0</v>
      </c>
      <c r="L1227" s="14">
        <v>0.35562033564814816</v>
      </c>
      <c r="M1227" s="15">
        <f>VLOOKUP(F1227, Time_of_Day_encodings[], 2, FALSE)</f>
        <v>1</v>
      </c>
      <c r="N1227" s="16" t="str">
        <f>VLOOKUP(D1227,Money_encodings[],2,TRUE)</f>
        <v>Expensive</v>
      </c>
    </row>
    <row r="1228">
      <c r="A1228" s="5">
        <f t="shared" si="1"/>
        <v>1227</v>
      </c>
      <c r="B1228" s="6">
        <v>8.0</v>
      </c>
      <c r="C1228" s="6" t="s">
        <v>14</v>
      </c>
      <c r="D1228" s="6">
        <v>23.02</v>
      </c>
      <c r="E1228" s="6" t="s">
        <v>27</v>
      </c>
      <c r="F1228" s="6" t="s">
        <v>16</v>
      </c>
      <c r="G1228" s="6" t="s">
        <v>26</v>
      </c>
      <c r="H1228" s="6" t="s">
        <v>38</v>
      </c>
      <c r="I1228" s="6">
        <v>7.0</v>
      </c>
      <c r="J1228" s="6">
        <v>8.0</v>
      </c>
      <c r="K1228" s="7">
        <v>45522.0</v>
      </c>
      <c r="L1228" s="8">
        <v>0.3618778819444444</v>
      </c>
      <c r="M1228" s="9">
        <f>VLOOKUP(F1228, Time_of_Day_encodings[], 2, FALSE)</f>
        <v>1</v>
      </c>
      <c r="N1228" s="10" t="str">
        <f>VLOOKUP(D1228,Money_encodings[],2,TRUE)</f>
        <v>Cheap</v>
      </c>
    </row>
    <row r="1229">
      <c r="A1229" s="11">
        <f t="shared" si="1"/>
        <v>1228</v>
      </c>
      <c r="B1229" s="12">
        <v>8.0</v>
      </c>
      <c r="C1229" s="12" t="s">
        <v>14</v>
      </c>
      <c r="D1229" s="12">
        <v>27.92</v>
      </c>
      <c r="E1229" s="12" t="s">
        <v>22</v>
      </c>
      <c r="F1229" s="12" t="s">
        <v>16</v>
      </c>
      <c r="G1229" s="12" t="s">
        <v>26</v>
      </c>
      <c r="H1229" s="12" t="s">
        <v>38</v>
      </c>
      <c r="I1229" s="12">
        <v>7.0</v>
      </c>
      <c r="J1229" s="12">
        <v>8.0</v>
      </c>
      <c r="K1229" s="13">
        <v>45522.0</v>
      </c>
      <c r="L1229" s="14">
        <v>0.3722371759259259</v>
      </c>
      <c r="M1229" s="15">
        <f>VLOOKUP(F1229, Time_of_Day_encodings[], 2, FALSE)</f>
        <v>1</v>
      </c>
      <c r="N1229" s="16" t="str">
        <f>VLOOKUP(D1229,Money_encodings[],2,TRUE)</f>
        <v>Fair</v>
      </c>
    </row>
    <row r="1230">
      <c r="A1230" s="5">
        <f t="shared" si="1"/>
        <v>1229</v>
      </c>
      <c r="B1230" s="6">
        <v>12.0</v>
      </c>
      <c r="C1230" s="6" t="s">
        <v>14</v>
      </c>
      <c r="D1230" s="6">
        <v>32.82</v>
      </c>
      <c r="E1230" s="6" t="s">
        <v>32</v>
      </c>
      <c r="F1230" s="6" t="s">
        <v>20</v>
      </c>
      <c r="G1230" s="6" t="s">
        <v>26</v>
      </c>
      <c r="H1230" s="6" t="s">
        <v>38</v>
      </c>
      <c r="I1230" s="6">
        <v>7.0</v>
      </c>
      <c r="J1230" s="6">
        <v>8.0</v>
      </c>
      <c r="K1230" s="7">
        <v>45522.0</v>
      </c>
      <c r="L1230" s="8">
        <v>0.5220010648148148</v>
      </c>
      <c r="M1230" s="9">
        <f>VLOOKUP(F1230, Time_of_Day_encodings[], 2, FALSE)</f>
        <v>2</v>
      </c>
      <c r="N1230" s="10" t="str">
        <f>VLOOKUP(D1230,Money_encodings[],2,TRUE)</f>
        <v>Expensive</v>
      </c>
    </row>
    <row r="1231">
      <c r="A1231" s="11">
        <f t="shared" si="1"/>
        <v>1230</v>
      </c>
      <c r="B1231" s="12">
        <v>14.0</v>
      </c>
      <c r="C1231" s="12" t="s">
        <v>14</v>
      </c>
      <c r="D1231" s="12">
        <v>27.92</v>
      </c>
      <c r="E1231" s="12" t="s">
        <v>22</v>
      </c>
      <c r="F1231" s="12" t="s">
        <v>20</v>
      </c>
      <c r="G1231" s="12" t="s">
        <v>26</v>
      </c>
      <c r="H1231" s="12" t="s">
        <v>38</v>
      </c>
      <c r="I1231" s="12">
        <v>7.0</v>
      </c>
      <c r="J1231" s="12">
        <v>8.0</v>
      </c>
      <c r="K1231" s="13">
        <v>45522.0</v>
      </c>
      <c r="L1231" s="14">
        <v>0.6044167245370371</v>
      </c>
      <c r="M1231" s="15">
        <f>VLOOKUP(F1231, Time_of_Day_encodings[], 2, FALSE)</f>
        <v>2</v>
      </c>
      <c r="N1231" s="16" t="str">
        <f>VLOOKUP(D1231,Money_encodings[],2,TRUE)</f>
        <v>Fair</v>
      </c>
    </row>
    <row r="1232">
      <c r="A1232" s="5">
        <f t="shared" si="1"/>
        <v>1231</v>
      </c>
      <c r="B1232" s="6">
        <v>18.0</v>
      </c>
      <c r="C1232" s="6" t="s">
        <v>14</v>
      </c>
      <c r="D1232" s="6">
        <v>27.92</v>
      </c>
      <c r="E1232" s="6" t="s">
        <v>22</v>
      </c>
      <c r="F1232" s="6" t="s">
        <v>23</v>
      </c>
      <c r="G1232" s="6" t="s">
        <v>26</v>
      </c>
      <c r="H1232" s="6" t="s">
        <v>38</v>
      </c>
      <c r="I1232" s="6">
        <v>7.0</v>
      </c>
      <c r="J1232" s="6">
        <v>8.0</v>
      </c>
      <c r="K1232" s="7">
        <v>45522.0</v>
      </c>
      <c r="L1232" s="8">
        <v>0.7667913888888889</v>
      </c>
      <c r="M1232" s="9">
        <f>VLOOKUP(F1232, Time_of_Day_encodings[], 2, FALSE)</f>
        <v>3</v>
      </c>
      <c r="N1232" s="10" t="str">
        <f>VLOOKUP(D1232,Money_encodings[],2,TRUE)</f>
        <v>Fair</v>
      </c>
    </row>
    <row r="1233">
      <c r="A1233" s="11">
        <f t="shared" si="1"/>
        <v>1232</v>
      </c>
      <c r="B1233" s="12">
        <v>18.0</v>
      </c>
      <c r="C1233" s="12" t="s">
        <v>14</v>
      </c>
      <c r="D1233" s="12">
        <v>27.92</v>
      </c>
      <c r="E1233" s="12" t="s">
        <v>22</v>
      </c>
      <c r="F1233" s="12" t="s">
        <v>23</v>
      </c>
      <c r="G1233" s="12" t="s">
        <v>26</v>
      </c>
      <c r="H1233" s="12" t="s">
        <v>38</v>
      </c>
      <c r="I1233" s="12">
        <v>7.0</v>
      </c>
      <c r="J1233" s="12">
        <v>8.0</v>
      </c>
      <c r="K1233" s="13">
        <v>45522.0</v>
      </c>
      <c r="L1233" s="14">
        <v>0.7680993749999999</v>
      </c>
      <c r="M1233" s="15">
        <f>VLOOKUP(F1233, Time_of_Day_encodings[], 2, FALSE)</f>
        <v>3</v>
      </c>
      <c r="N1233" s="16" t="str">
        <f>VLOOKUP(D1233,Money_encodings[],2,TRUE)</f>
        <v>Fair</v>
      </c>
    </row>
    <row r="1234">
      <c r="A1234" s="5">
        <f t="shared" si="1"/>
        <v>1233</v>
      </c>
      <c r="B1234" s="6">
        <v>18.0</v>
      </c>
      <c r="C1234" s="6" t="s">
        <v>14</v>
      </c>
      <c r="D1234" s="6">
        <v>23.02</v>
      </c>
      <c r="E1234" s="6" t="s">
        <v>21</v>
      </c>
      <c r="F1234" s="6" t="s">
        <v>23</v>
      </c>
      <c r="G1234" s="6" t="s">
        <v>26</v>
      </c>
      <c r="H1234" s="6" t="s">
        <v>38</v>
      </c>
      <c r="I1234" s="6">
        <v>7.0</v>
      </c>
      <c r="J1234" s="6">
        <v>8.0</v>
      </c>
      <c r="K1234" s="7">
        <v>45522.0</v>
      </c>
      <c r="L1234" s="8">
        <v>0.7689531597222222</v>
      </c>
      <c r="M1234" s="9">
        <f>VLOOKUP(F1234, Time_of_Day_encodings[], 2, FALSE)</f>
        <v>3</v>
      </c>
      <c r="N1234" s="10" t="str">
        <f>VLOOKUP(D1234,Money_encodings[],2,TRUE)</f>
        <v>Cheap</v>
      </c>
    </row>
    <row r="1235">
      <c r="A1235" s="11">
        <f t="shared" si="1"/>
        <v>1234</v>
      </c>
      <c r="B1235" s="12">
        <v>18.0</v>
      </c>
      <c r="C1235" s="12" t="s">
        <v>14</v>
      </c>
      <c r="D1235" s="12">
        <v>23.02</v>
      </c>
      <c r="E1235" s="12" t="s">
        <v>21</v>
      </c>
      <c r="F1235" s="12" t="s">
        <v>23</v>
      </c>
      <c r="G1235" s="12" t="s">
        <v>26</v>
      </c>
      <c r="H1235" s="12" t="s">
        <v>38</v>
      </c>
      <c r="I1235" s="12">
        <v>7.0</v>
      </c>
      <c r="J1235" s="12">
        <v>8.0</v>
      </c>
      <c r="K1235" s="13">
        <v>45522.0</v>
      </c>
      <c r="L1235" s="14">
        <v>0.7695957060185186</v>
      </c>
      <c r="M1235" s="15">
        <f>VLOOKUP(F1235, Time_of_Day_encodings[], 2, FALSE)</f>
        <v>3</v>
      </c>
      <c r="N1235" s="16" t="str">
        <f>VLOOKUP(D1235,Money_encodings[],2,TRUE)</f>
        <v>Cheap</v>
      </c>
    </row>
    <row r="1236">
      <c r="A1236" s="5">
        <f t="shared" si="1"/>
        <v>1235</v>
      </c>
      <c r="B1236" s="6">
        <v>15.0</v>
      </c>
      <c r="C1236" s="6" t="s">
        <v>14</v>
      </c>
      <c r="D1236" s="6">
        <v>27.92</v>
      </c>
      <c r="E1236" s="6" t="s">
        <v>22</v>
      </c>
      <c r="F1236" s="6" t="s">
        <v>20</v>
      </c>
      <c r="G1236" s="6" t="s">
        <v>28</v>
      </c>
      <c r="H1236" s="6" t="s">
        <v>38</v>
      </c>
      <c r="I1236" s="6">
        <v>1.0</v>
      </c>
      <c r="J1236" s="6">
        <v>8.0</v>
      </c>
      <c r="K1236" s="7">
        <v>45523.0</v>
      </c>
      <c r="L1236" s="8">
        <v>0.6318169212962963</v>
      </c>
      <c r="M1236" s="9">
        <f>VLOOKUP(F1236, Time_of_Day_encodings[], 2, FALSE)</f>
        <v>2</v>
      </c>
      <c r="N1236" s="10" t="str">
        <f>VLOOKUP(D1236,Money_encodings[],2,TRUE)</f>
        <v>Fair</v>
      </c>
    </row>
    <row r="1237">
      <c r="A1237" s="11">
        <f t="shared" si="1"/>
        <v>1236</v>
      </c>
      <c r="B1237" s="12">
        <v>15.0</v>
      </c>
      <c r="C1237" s="12" t="s">
        <v>14</v>
      </c>
      <c r="D1237" s="12">
        <v>27.92</v>
      </c>
      <c r="E1237" s="12" t="s">
        <v>22</v>
      </c>
      <c r="F1237" s="12" t="s">
        <v>20</v>
      </c>
      <c r="G1237" s="12" t="s">
        <v>28</v>
      </c>
      <c r="H1237" s="12" t="s">
        <v>38</v>
      </c>
      <c r="I1237" s="12">
        <v>1.0</v>
      </c>
      <c r="J1237" s="12">
        <v>8.0</v>
      </c>
      <c r="K1237" s="13">
        <v>45523.0</v>
      </c>
      <c r="L1237" s="14">
        <v>0.632537175925926</v>
      </c>
      <c r="M1237" s="15">
        <f>VLOOKUP(F1237, Time_of_Day_encodings[], 2, FALSE)</f>
        <v>2</v>
      </c>
      <c r="N1237" s="16" t="str">
        <f>VLOOKUP(D1237,Money_encodings[],2,TRUE)</f>
        <v>Fair</v>
      </c>
    </row>
    <row r="1238">
      <c r="A1238" s="5">
        <f t="shared" si="1"/>
        <v>1237</v>
      </c>
      <c r="B1238" s="6">
        <v>21.0</v>
      </c>
      <c r="C1238" s="6" t="s">
        <v>14</v>
      </c>
      <c r="D1238" s="6">
        <v>32.82</v>
      </c>
      <c r="E1238" s="6" t="s">
        <v>15</v>
      </c>
      <c r="F1238" s="6" t="s">
        <v>23</v>
      </c>
      <c r="G1238" s="6" t="s">
        <v>28</v>
      </c>
      <c r="H1238" s="6" t="s">
        <v>38</v>
      </c>
      <c r="I1238" s="6">
        <v>1.0</v>
      </c>
      <c r="J1238" s="6">
        <v>8.0</v>
      </c>
      <c r="K1238" s="7">
        <v>45523.0</v>
      </c>
      <c r="L1238" s="8">
        <v>0.8897231597222223</v>
      </c>
      <c r="M1238" s="9">
        <f>VLOOKUP(F1238, Time_of_Day_encodings[], 2, FALSE)</f>
        <v>3</v>
      </c>
      <c r="N1238" s="10" t="str">
        <f>VLOOKUP(D1238,Money_encodings[],2,TRUE)</f>
        <v>Expensive</v>
      </c>
    </row>
    <row r="1239">
      <c r="A1239" s="11">
        <f t="shared" si="1"/>
        <v>1238</v>
      </c>
      <c r="B1239" s="12">
        <v>21.0</v>
      </c>
      <c r="C1239" s="12" t="s">
        <v>14</v>
      </c>
      <c r="D1239" s="12">
        <v>32.82</v>
      </c>
      <c r="E1239" s="12" t="s">
        <v>24</v>
      </c>
      <c r="F1239" s="12" t="s">
        <v>23</v>
      </c>
      <c r="G1239" s="12" t="s">
        <v>28</v>
      </c>
      <c r="H1239" s="12" t="s">
        <v>38</v>
      </c>
      <c r="I1239" s="12">
        <v>1.0</v>
      </c>
      <c r="J1239" s="12">
        <v>8.0</v>
      </c>
      <c r="K1239" s="13">
        <v>45523.0</v>
      </c>
      <c r="L1239" s="14">
        <v>0.8971879166666665</v>
      </c>
      <c r="M1239" s="15">
        <f>VLOOKUP(F1239, Time_of_Day_encodings[], 2, FALSE)</f>
        <v>3</v>
      </c>
      <c r="N1239" s="16" t="str">
        <f>VLOOKUP(D1239,Money_encodings[],2,TRUE)</f>
        <v>Expensive</v>
      </c>
    </row>
    <row r="1240">
      <c r="A1240" s="5">
        <f t="shared" si="1"/>
        <v>1239</v>
      </c>
      <c r="B1240" s="6">
        <v>8.0</v>
      </c>
      <c r="C1240" s="6" t="s">
        <v>14</v>
      </c>
      <c r="D1240" s="6">
        <v>23.02</v>
      </c>
      <c r="E1240" s="6" t="s">
        <v>27</v>
      </c>
      <c r="F1240" s="6" t="s">
        <v>16</v>
      </c>
      <c r="G1240" s="6" t="s">
        <v>30</v>
      </c>
      <c r="H1240" s="6" t="s">
        <v>38</v>
      </c>
      <c r="I1240" s="6">
        <v>2.0</v>
      </c>
      <c r="J1240" s="6">
        <v>8.0</v>
      </c>
      <c r="K1240" s="7">
        <v>45524.0</v>
      </c>
      <c r="L1240" s="8">
        <v>0.35227324074074073</v>
      </c>
      <c r="M1240" s="9">
        <f>VLOOKUP(F1240, Time_of_Day_encodings[], 2, FALSE)</f>
        <v>1</v>
      </c>
      <c r="N1240" s="10" t="str">
        <f>VLOOKUP(D1240,Money_encodings[],2,TRUE)</f>
        <v>Cheap</v>
      </c>
    </row>
    <row r="1241">
      <c r="A1241" s="11">
        <f t="shared" si="1"/>
        <v>1240</v>
      </c>
      <c r="B1241" s="12">
        <v>8.0</v>
      </c>
      <c r="C1241" s="12" t="s">
        <v>14</v>
      </c>
      <c r="D1241" s="12">
        <v>32.82</v>
      </c>
      <c r="E1241" s="12" t="s">
        <v>15</v>
      </c>
      <c r="F1241" s="12" t="s">
        <v>16</v>
      </c>
      <c r="G1241" s="12" t="s">
        <v>30</v>
      </c>
      <c r="H1241" s="12" t="s">
        <v>38</v>
      </c>
      <c r="I1241" s="12">
        <v>2.0</v>
      </c>
      <c r="J1241" s="12">
        <v>8.0</v>
      </c>
      <c r="K1241" s="13">
        <v>45524.0</v>
      </c>
      <c r="L1241" s="14">
        <v>0.3536448611111111</v>
      </c>
      <c r="M1241" s="15">
        <f>VLOOKUP(F1241, Time_of_Day_encodings[], 2, FALSE)</f>
        <v>1</v>
      </c>
      <c r="N1241" s="16" t="str">
        <f>VLOOKUP(D1241,Money_encodings[],2,TRUE)</f>
        <v>Expensive</v>
      </c>
    </row>
    <row r="1242">
      <c r="A1242" s="5">
        <f t="shared" si="1"/>
        <v>1241</v>
      </c>
      <c r="B1242" s="6">
        <v>8.0</v>
      </c>
      <c r="C1242" s="6" t="s">
        <v>14</v>
      </c>
      <c r="D1242" s="6">
        <v>18.12</v>
      </c>
      <c r="E1242" s="6" t="s">
        <v>29</v>
      </c>
      <c r="F1242" s="6" t="s">
        <v>16</v>
      </c>
      <c r="G1242" s="6" t="s">
        <v>30</v>
      </c>
      <c r="H1242" s="6" t="s">
        <v>38</v>
      </c>
      <c r="I1242" s="6">
        <v>2.0</v>
      </c>
      <c r="J1242" s="6">
        <v>8.0</v>
      </c>
      <c r="K1242" s="7">
        <v>45524.0</v>
      </c>
      <c r="L1242" s="8">
        <v>0.3679105787037037</v>
      </c>
      <c r="M1242" s="9">
        <f>VLOOKUP(F1242, Time_of_Day_encodings[], 2, FALSE)</f>
        <v>1</v>
      </c>
      <c r="N1242" s="10" t="str">
        <f>VLOOKUP(D1242,Money_encodings[],2,TRUE)</f>
        <v>Very Cheap</v>
      </c>
    </row>
    <row r="1243">
      <c r="A1243" s="11">
        <f t="shared" si="1"/>
        <v>1242</v>
      </c>
      <c r="B1243" s="12">
        <v>8.0</v>
      </c>
      <c r="C1243" s="12" t="s">
        <v>14</v>
      </c>
      <c r="D1243" s="12">
        <v>23.02</v>
      </c>
      <c r="E1243" s="12" t="s">
        <v>27</v>
      </c>
      <c r="F1243" s="12" t="s">
        <v>16</v>
      </c>
      <c r="G1243" s="12" t="s">
        <v>30</v>
      </c>
      <c r="H1243" s="12" t="s">
        <v>38</v>
      </c>
      <c r="I1243" s="12">
        <v>2.0</v>
      </c>
      <c r="J1243" s="12">
        <v>8.0</v>
      </c>
      <c r="K1243" s="13">
        <v>45524.0</v>
      </c>
      <c r="L1243" s="14">
        <v>0.3684761921296296</v>
      </c>
      <c r="M1243" s="15">
        <f>VLOOKUP(F1243, Time_of_Day_encodings[], 2, FALSE)</f>
        <v>1</v>
      </c>
      <c r="N1243" s="16" t="str">
        <f>VLOOKUP(D1243,Money_encodings[],2,TRUE)</f>
        <v>Cheap</v>
      </c>
    </row>
    <row r="1244">
      <c r="A1244" s="5">
        <f t="shared" si="1"/>
        <v>1243</v>
      </c>
      <c r="B1244" s="6">
        <v>9.0</v>
      </c>
      <c r="C1244" s="6" t="s">
        <v>14</v>
      </c>
      <c r="D1244" s="6">
        <v>27.92</v>
      </c>
      <c r="E1244" s="6" t="s">
        <v>22</v>
      </c>
      <c r="F1244" s="6" t="s">
        <v>16</v>
      </c>
      <c r="G1244" s="6" t="s">
        <v>30</v>
      </c>
      <c r="H1244" s="6" t="s">
        <v>38</v>
      </c>
      <c r="I1244" s="6">
        <v>2.0</v>
      </c>
      <c r="J1244" s="6">
        <v>8.0</v>
      </c>
      <c r="K1244" s="7">
        <v>45524.0</v>
      </c>
      <c r="L1244" s="8">
        <v>0.3853574652777778</v>
      </c>
      <c r="M1244" s="9">
        <f>VLOOKUP(F1244, Time_of_Day_encodings[], 2, FALSE)</f>
        <v>1</v>
      </c>
      <c r="N1244" s="10" t="str">
        <f>VLOOKUP(D1244,Money_encodings[],2,TRUE)</f>
        <v>Fair</v>
      </c>
    </row>
    <row r="1245">
      <c r="A1245" s="11">
        <f t="shared" si="1"/>
        <v>1244</v>
      </c>
      <c r="B1245" s="12">
        <v>11.0</v>
      </c>
      <c r="C1245" s="12" t="s">
        <v>14</v>
      </c>
      <c r="D1245" s="12">
        <v>23.02</v>
      </c>
      <c r="E1245" s="12" t="s">
        <v>21</v>
      </c>
      <c r="F1245" s="12" t="s">
        <v>16</v>
      </c>
      <c r="G1245" s="12" t="s">
        <v>30</v>
      </c>
      <c r="H1245" s="12" t="s">
        <v>38</v>
      </c>
      <c r="I1245" s="12">
        <v>2.0</v>
      </c>
      <c r="J1245" s="12">
        <v>8.0</v>
      </c>
      <c r="K1245" s="13">
        <v>45524.0</v>
      </c>
      <c r="L1245" s="14">
        <v>0.46522656249999994</v>
      </c>
      <c r="M1245" s="15">
        <f>VLOOKUP(F1245, Time_of_Day_encodings[], 2, FALSE)</f>
        <v>1</v>
      </c>
      <c r="N1245" s="16" t="str">
        <f>VLOOKUP(D1245,Money_encodings[],2,TRUE)</f>
        <v>Cheap</v>
      </c>
    </row>
    <row r="1246">
      <c r="A1246" s="5">
        <f t="shared" si="1"/>
        <v>1245</v>
      </c>
      <c r="B1246" s="6">
        <v>11.0</v>
      </c>
      <c r="C1246" s="6" t="s">
        <v>14</v>
      </c>
      <c r="D1246" s="6">
        <v>23.02</v>
      </c>
      <c r="E1246" s="6" t="s">
        <v>21</v>
      </c>
      <c r="F1246" s="6" t="s">
        <v>16</v>
      </c>
      <c r="G1246" s="6" t="s">
        <v>30</v>
      </c>
      <c r="H1246" s="6" t="s">
        <v>38</v>
      </c>
      <c r="I1246" s="6">
        <v>2.0</v>
      </c>
      <c r="J1246" s="6">
        <v>8.0</v>
      </c>
      <c r="K1246" s="7">
        <v>45524.0</v>
      </c>
      <c r="L1246" s="8">
        <v>0.4664245717592592</v>
      </c>
      <c r="M1246" s="9">
        <f>VLOOKUP(F1246, Time_of_Day_encodings[], 2, FALSE)</f>
        <v>1</v>
      </c>
      <c r="N1246" s="10" t="str">
        <f>VLOOKUP(D1246,Money_encodings[],2,TRUE)</f>
        <v>Cheap</v>
      </c>
    </row>
    <row r="1247">
      <c r="A1247" s="11">
        <f t="shared" si="1"/>
        <v>1246</v>
      </c>
      <c r="B1247" s="12">
        <v>11.0</v>
      </c>
      <c r="C1247" s="12" t="s">
        <v>14</v>
      </c>
      <c r="D1247" s="12">
        <v>23.02</v>
      </c>
      <c r="E1247" s="12" t="s">
        <v>21</v>
      </c>
      <c r="F1247" s="12" t="s">
        <v>16</v>
      </c>
      <c r="G1247" s="12" t="s">
        <v>30</v>
      </c>
      <c r="H1247" s="12" t="s">
        <v>38</v>
      </c>
      <c r="I1247" s="12">
        <v>2.0</v>
      </c>
      <c r="J1247" s="12">
        <v>8.0</v>
      </c>
      <c r="K1247" s="13">
        <v>45524.0</v>
      </c>
      <c r="L1247" s="14">
        <v>0.4670275578703703</v>
      </c>
      <c r="M1247" s="15">
        <f>VLOOKUP(F1247, Time_of_Day_encodings[], 2, FALSE)</f>
        <v>1</v>
      </c>
      <c r="N1247" s="16" t="str">
        <f>VLOOKUP(D1247,Money_encodings[],2,TRUE)</f>
        <v>Cheap</v>
      </c>
    </row>
    <row r="1248">
      <c r="A1248" s="5">
        <f t="shared" si="1"/>
        <v>1247</v>
      </c>
      <c r="B1248" s="6">
        <v>11.0</v>
      </c>
      <c r="C1248" s="6" t="s">
        <v>14</v>
      </c>
      <c r="D1248" s="6">
        <v>32.82</v>
      </c>
      <c r="E1248" s="6" t="s">
        <v>15</v>
      </c>
      <c r="F1248" s="6" t="s">
        <v>16</v>
      </c>
      <c r="G1248" s="6" t="s">
        <v>30</v>
      </c>
      <c r="H1248" s="6" t="s">
        <v>38</v>
      </c>
      <c r="I1248" s="6">
        <v>2.0</v>
      </c>
      <c r="J1248" s="6">
        <v>8.0</v>
      </c>
      <c r="K1248" s="7">
        <v>45524.0</v>
      </c>
      <c r="L1248" s="8">
        <v>0.4877314814814815</v>
      </c>
      <c r="M1248" s="9">
        <f>VLOOKUP(F1248, Time_of_Day_encodings[], 2, FALSE)</f>
        <v>1</v>
      </c>
      <c r="N1248" s="10" t="str">
        <f>VLOOKUP(D1248,Money_encodings[],2,TRUE)</f>
        <v>Expensive</v>
      </c>
    </row>
    <row r="1249">
      <c r="A1249" s="11">
        <f t="shared" si="1"/>
        <v>1248</v>
      </c>
      <c r="B1249" s="12">
        <v>20.0</v>
      </c>
      <c r="C1249" s="12" t="s">
        <v>14</v>
      </c>
      <c r="D1249" s="12">
        <v>32.82</v>
      </c>
      <c r="E1249" s="12" t="s">
        <v>15</v>
      </c>
      <c r="F1249" s="12" t="s">
        <v>23</v>
      </c>
      <c r="G1249" s="12" t="s">
        <v>30</v>
      </c>
      <c r="H1249" s="12" t="s">
        <v>38</v>
      </c>
      <c r="I1249" s="12">
        <v>2.0</v>
      </c>
      <c r="J1249" s="12">
        <v>8.0</v>
      </c>
      <c r="K1249" s="13">
        <v>45524.0</v>
      </c>
      <c r="L1249" s="14">
        <v>0.8629730671296297</v>
      </c>
      <c r="M1249" s="15">
        <f>VLOOKUP(F1249, Time_of_Day_encodings[], 2, FALSE)</f>
        <v>3</v>
      </c>
      <c r="N1249" s="16" t="str">
        <f>VLOOKUP(D1249,Money_encodings[],2,TRUE)</f>
        <v>Expensive</v>
      </c>
    </row>
    <row r="1250">
      <c r="A1250" s="5">
        <f t="shared" si="1"/>
        <v>1249</v>
      </c>
      <c r="B1250" s="6">
        <v>20.0</v>
      </c>
      <c r="C1250" s="6" t="s">
        <v>14</v>
      </c>
      <c r="D1250" s="6">
        <v>32.82</v>
      </c>
      <c r="E1250" s="6" t="s">
        <v>15</v>
      </c>
      <c r="F1250" s="6" t="s">
        <v>23</v>
      </c>
      <c r="G1250" s="6" t="s">
        <v>30</v>
      </c>
      <c r="H1250" s="6" t="s">
        <v>38</v>
      </c>
      <c r="I1250" s="6">
        <v>2.0</v>
      </c>
      <c r="J1250" s="6">
        <v>8.0</v>
      </c>
      <c r="K1250" s="7">
        <v>45524.0</v>
      </c>
      <c r="L1250" s="8">
        <v>0.864060787037037</v>
      </c>
      <c r="M1250" s="9">
        <f>VLOOKUP(F1250, Time_of_Day_encodings[], 2, FALSE)</f>
        <v>3</v>
      </c>
      <c r="N1250" s="10" t="str">
        <f>VLOOKUP(D1250,Money_encodings[],2,TRUE)</f>
        <v>Expensive</v>
      </c>
    </row>
    <row r="1251">
      <c r="A1251" s="11">
        <f t="shared" si="1"/>
        <v>1250</v>
      </c>
      <c r="B1251" s="12">
        <v>20.0</v>
      </c>
      <c r="C1251" s="12" t="s">
        <v>14</v>
      </c>
      <c r="D1251" s="12">
        <v>32.82</v>
      </c>
      <c r="E1251" s="12" t="s">
        <v>15</v>
      </c>
      <c r="F1251" s="12" t="s">
        <v>23</v>
      </c>
      <c r="G1251" s="12" t="s">
        <v>30</v>
      </c>
      <c r="H1251" s="12" t="s">
        <v>38</v>
      </c>
      <c r="I1251" s="12">
        <v>2.0</v>
      </c>
      <c r="J1251" s="12">
        <v>8.0</v>
      </c>
      <c r="K1251" s="13">
        <v>45524.0</v>
      </c>
      <c r="L1251" s="14">
        <v>0.864726226851852</v>
      </c>
      <c r="M1251" s="15">
        <f>VLOOKUP(F1251, Time_of_Day_encodings[], 2, FALSE)</f>
        <v>3</v>
      </c>
      <c r="N1251" s="16" t="str">
        <f>VLOOKUP(D1251,Money_encodings[],2,TRUE)</f>
        <v>Expensive</v>
      </c>
    </row>
    <row r="1252">
      <c r="A1252" s="5">
        <f t="shared" si="1"/>
        <v>1251</v>
      </c>
      <c r="B1252" s="6">
        <v>20.0</v>
      </c>
      <c r="C1252" s="6" t="s">
        <v>14</v>
      </c>
      <c r="D1252" s="6">
        <v>32.82</v>
      </c>
      <c r="E1252" s="6" t="s">
        <v>15</v>
      </c>
      <c r="F1252" s="6" t="s">
        <v>23</v>
      </c>
      <c r="G1252" s="6" t="s">
        <v>30</v>
      </c>
      <c r="H1252" s="6" t="s">
        <v>38</v>
      </c>
      <c r="I1252" s="6">
        <v>2.0</v>
      </c>
      <c r="J1252" s="6">
        <v>8.0</v>
      </c>
      <c r="K1252" s="7">
        <v>45524.0</v>
      </c>
      <c r="L1252" s="8">
        <v>0.8653239467592593</v>
      </c>
      <c r="M1252" s="9">
        <f>VLOOKUP(F1252, Time_of_Day_encodings[], 2, FALSE)</f>
        <v>3</v>
      </c>
      <c r="N1252" s="10" t="str">
        <f>VLOOKUP(D1252,Money_encodings[],2,TRUE)</f>
        <v>Expensive</v>
      </c>
    </row>
    <row r="1253">
      <c r="A1253" s="11">
        <f t="shared" si="1"/>
        <v>1252</v>
      </c>
      <c r="B1253" s="12">
        <v>7.0</v>
      </c>
      <c r="C1253" s="12" t="s">
        <v>14</v>
      </c>
      <c r="D1253" s="12">
        <v>27.92</v>
      </c>
      <c r="E1253" s="12" t="s">
        <v>22</v>
      </c>
      <c r="F1253" s="12" t="s">
        <v>16</v>
      </c>
      <c r="G1253" s="12" t="s">
        <v>31</v>
      </c>
      <c r="H1253" s="12" t="s">
        <v>38</v>
      </c>
      <c r="I1253" s="12">
        <v>3.0</v>
      </c>
      <c r="J1253" s="12">
        <v>8.0</v>
      </c>
      <c r="K1253" s="13">
        <v>45525.0</v>
      </c>
      <c r="L1253" s="14">
        <v>0.3327904861111111</v>
      </c>
      <c r="M1253" s="15">
        <f>VLOOKUP(F1253, Time_of_Day_encodings[], 2, FALSE)</f>
        <v>1</v>
      </c>
      <c r="N1253" s="16" t="str">
        <f>VLOOKUP(D1253,Money_encodings[],2,TRUE)</f>
        <v>Fair</v>
      </c>
    </row>
    <row r="1254">
      <c r="A1254" s="5">
        <f t="shared" si="1"/>
        <v>1253</v>
      </c>
      <c r="B1254" s="6">
        <v>8.0</v>
      </c>
      <c r="C1254" s="6" t="s">
        <v>14</v>
      </c>
      <c r="D1254" s="6">
        <v>23.02</v>
      </c>
      <c r="E1254" s="6" t="s">
        <v>27</v>
      </c>
      <c r="F1254" s="6" t="s">
        <v>16</v>
      </c>
      <c r="G1254" s="6" t="s">
        <v>31</v>
      </c>
      <c r="H1254" s="6" t="s">
        <v>38</v>
      </c>
      <c r="I1254" s="6">
        <v>3.0</v>
      </c>
      <c r="J1254" s="6">
        <v>8.0</v>
      </c>
      <c r="K1254" s="7">
        <v>45525.0</v>
      </c>
      <c r="L1254" s="8">
        <v>0.3614281597222222</v>
      </c>
      <c r="M1254" s="9">
        <f>VLOOKUP(F1254, Time_of_Day_encodings[], 2, FALSE)</f>
        <v>1</v>
      </c>
      <c r="N1254" s="10" t="str">
        <f>VLOOKUP(D1254,Money_encodings[],2,TRUE)</f>
        <v>Cheap</v>
      </c>
    </row>
    <row r="1255">
      <c r="A1255" s="11">
        <f t="shared" si="1"/>
        <v>1254</v>
      </c>
      <c r="B1255" s="12">
        <v>10.0</v>
      </c>
      <c r="C1255" s="12" t="s">
        <v>14</v>
      </c>
      <c r="D1255" s="12">
        <v>23.02</v>
      </c>
      <c r="E1255" s="12" t="s">
        <v>21</v>
      </c>
      <c r="F1255" s="12" t="s">
        <v>16</v>
      </c>
      <c r="G1255" s="12" t="s">
        <v>31</v>
      </c>
      <c r="H1255" s="12" t="s">
        <v>38</v>
      </c>
      <c r="I1255" s="12">
        <v>3.0</v>
      </c>
      <c r="J1255" s="12">
        <v>8.0</v>
      </c>
      <c r="K1255" s="13">
        <v>45525.0</v>
      </c>
      <c r="L1255" s="14">
        <v>0.42606949074074074</v>
      </c>
      <c r="M1255" s="15">
        <f>VLOOKUP(F1255, Time_of_Day_encodings[], 2, FALSE)</f>
        <v>1</v>
      </c>
      <c r="N1255" s="16" t="str">
        <f>VLOOKUP(D1255,Money_encodings[],2,TRUE)</f>
        <v>Cheap</v>
      </c>
    </row>
    <row r="1256">
      <c r="A1256" s="5">
        <f t="shared" si="1"/>
        <v>1255</v>
      </c>
      <c r="B1256" s="6">
        <v>10.0</v>
      </c>
      <c r="C1256" s="6" t="s">
        <v>14</v>
      </c>
      <c r="D1256" s="6">
        <v>27.92</v>
      </c>
      <c r="E1256" s="6" t="s">
        <v>22</v>
      </c>
      <c r="F1256" s="6" t="s">
        <v>16</v>
      </c>
      <c r="G1256" s="6" t="s">
        <v>31</v>
      </c>
      <c r="H1256" s="6" t="s">
        <v>38</v>
      </c>
      <c r="I1256" s="6">
        <v>3.0</v>
      </c>
      <c r="J1256" s="6">
        <v>8.0</v>
      </c>
      <c r="K1256" s="7">
        <v>45525.0</v>
      </c>
      <c r="L1256" s="8">
        <v>0.44357091435185186</v>
      </c>
      <c r="M1256" s="9">
        <f>VLOOKUP(F1256, Time_of_Day_encodings[], 2, FALSE)</f>
        <v>1</v>
      </c>
      <c r="N1256" s="10" t="str">
        <f>VLOOKUP(D1256,Money_encodings[],2,TRUE)</f>
        <v>Fair</v>
      </c>
    </row>
    <row r="1257">
      <c r="A1257" s="11">
        <f t="shared" si="1"/>
        <v>1256</v>
      </c>
      <c r="B1257" s="12">
        <v>11.0</v>
      </c>
      <c r="C1257" s="12" t="s">
        <v>14</v>
      </c>
      <c r="D1257" s="12">
        <v>23.02</v>
      </c>
      <c r="E1257" s="12" t="s">
        <v>27</v>
      </c>
      <c r="F1257" s="12" t="s">
        <v>16</v>
      </c>
      <c r="G1257" s="12" t="s">
        <v>31</v>
      </c>
      <c r="H1257" s="12" t="s">
        <v>38</v>
      </c>
      <c r="I1257" s="12">
        <v>3.0</v>
      </c>
      <c r="J1257" s="12">
        <v>8.0</v>
      </c>
      <c r="K1257" s="13">
        <v>45525.0</v>
      </c>
      <c r="L1257" s="14">
        <v>0.49422961805555554</v>
      </c>
      <c r="M1257" s="15">
        <f>VLOOKUP(F1257, Time_of_Day_encodings[], 2, FALSE)</f>
        <v>1</v>
      </c>
      <c r="N1257" s="16" t="str">
        <f>VLOOKUP(D1257,Money_encodings[],2,TRUE)</f>
        <v>Cheap</v>
      </c>
    </row>
    <row r="1258">
      <c r="A1258" s="5">
        <f t="shared" si="1"/>
        <v>1257</v>
      </c>
      <c r="B1258" s="6">
        <v>13.0</v>
      </c>
      <c r="C1258" s="6" t="s">
        <v>14</v>
      </c>
      <c r="D1258" s="6">
        <v>32.82</v>
      </c>
      <c r="E1258" s="6" t="s">
        <v>15</v>
      </c>
      <c r="F1258" s="6" t="s">
        <v>20</v>
      </c>
      <c r="G1258" s="6" t="s">
        <v>31</v>
      </c>
      <c r="H1258" s="6" t="s">
        <v>38</v>
      </c>
      <c r="I1258" s="6">
        <v>3.0</v>
      </c>
      <c r="J1258" s="6">
        <v>8.0</v>
      </c>
      <c r="K1258" s="7">
        <v>45525.0</v>
      </c>
      <c r="L1258" s="8">
        <v>0.5535966435185186</v>
      </c>
      <c r="M1258" s="9">
        <f>VLOOKUP(F1258, Time_of_Day_encodings[], 2, FALSE)</f>
        <v>2</v>
      </c>
      <c r="N1258" s="10" t="str">
        <f>VLOOKUP(D1258,Money_encodings[],2,TRUE)</f>
        <v>Expensive</v>
      </c>
    </row>
    <row r="1259">
      <c r="A1259" s="11">
        <f t="shared" si="1"/>
        <v>1258</v>
      </c>
      <c r="B1259" s="12">
        <v>19.0</v>
      </c>
      <c r="C1259" s="12" t="s">
        <v>14</v>
      </c>
      <c r="D1259" s="12">
        <v>32.82</v>
      </c>
      <c r="E1259" s="12" t="s">
        <v>15</v>
      </c>
      <c r="F1259" s="12" t="s">
        <v>23</v>
      </c>
      <c r="G1259" s="12" t="s">
        <v>31</v>
      </c>
      <c r="H1259" s="12" t="s">
        <v>38</v>
      </c>
      <c r="I1259" s="12">
        <v>3.0</v>
      </c>
      <c r="J1259" s="12">
        <v>8.0</v>
      </c>
      <c r="K1259" s="13">
        <v>45525.0</v>
      </c>
      <c r="L1259" s="14">
        <v>0.8208741087962963</v>
      </c>
      <c r="M1259" s="15">
        <f>VLOOKUP(F1259, Time_of_Day_encodings[], 2, FALSE)</f>
        <v>3</v>
      </c>
      <c r="N1259" s="16" t="str">
        <f>VLOOKUP(D1259,Money_encodings[],2,TRUE)</f>
        <v>Expensive</v>
      </c>
    </row>
    <row r="1260">
      <c r="A1260" s="5">
        <f t="shared" si="1"/>
        <v>1259</v>
      </c>
      <c r="B1260" s="6">
        <v>9.0</v>
      </c>
      <c r="C1260" s="6" t="s">
        <v>14</v>
      </c>
      <c r="D1260" s="6">
        <v>23.02</v>
      </c>
      <c r="E1260" s="6" t="s">
        <v>27</v>
      </c>
      <c r="F1260" s="6" t="s">
        <v>16</v>
      </c>
      <c r="G1260" s="6" t="s">
        <v>33</v>
      </c>
      <c r="H1260" s="6" t="s">
        <v>38</v>
      </c>
      <c r="I1260" s="6">
        <v>4.0</v>
      </c>
      <c r="J1260" s="6">
        <v>8.0</v>
      </c>
      <c r="K1260" s="7">
        <v>45526.0</v>
      </c>
      <c r="L1260" s="8">
        <v>0.3905821412037037</v>
      </c>
      <c r="M1260" s="9">
        <f>VLOOKUP(F1260, Time_of_Day_encodings[], 2, FALSE)</f>
        <v>1</v>
      </c>
      <c r="N1260" s="10" t="str">
        <f>VLOOKUP(D1260,Money_encodings[],2,TRUE)</f>
        <v>Cheap</v>
      </c>
    </row>
    <row r="1261">
      <c r="A1261" s="11">
        <f t="shared" si="1"/>
        <v>1260</v>
      </c>
      <c r="B1261" s="12">
        <v>10.0</v>
      </c>
      <c r="C1261" s="12" t="s">
        <v>14</v>
      </c>
      <c r="D1261" s="12">
        <v>27.92</v>
      </c>
      <c r="E1261" s="12" t="s">
        <v>22</v>
      </c>
      <c r="F1261" s="12" t="s">
        <v>16</v>
      </c>
      <c r="G1261" s="12" t="s">
        <v>33</v>
      </c>
      <c r="H1261" s="12" t="s">
        <v>38</v>
      </c>
      <c r="I1261" s="12">
        <v>4.0</v>
      </c>
      <c r="J1261" s="12">
        <v>8.0</v>
      </c>
      <c r="K1261" s="13">
        <v>45526.0</v>
      </c>
      <c r="L1261" s="14">
        <v>0.4231883101851852</v>
      </c>
      <c r="M1261" s="15">
        <f>VLOOKUP(F1261, Time_of_Day_encodings[], 2, FALSE)</f>
        <v>1</v>
      </c>
      <c r="N1261" s="16" t="str">
        <f>VLOOKUP(D1261,Money_encodings[],2,TRUE)</f>
        <v>Fair</v>
      </c>
    </row>
    <row r="1262">
      <c r="A1262" s="5">
        <f t="shared" si="1"/>
        <v>1261</v>
      </c>
      <c r="B1262" s="6">
        <v>10.0</v>
      </c>
      <c r="C1262" s="6" t="s">
        <v>14</v>
      </c>
      <c r="D1262" s="6">
        <v>27.92</v>
      </c>
      <c r="E1262" s="6" t="s">
        <v>22</v>
      </c>
      <c r="F1262" s="6" t="s">
        <v>16</v>
      </c>
      <c r="G1262" s="6" t="s">
        <v>33</v>
      </c>
      <c r="H1262" s="6" t="s">
        <v>38</v>
      </c>
      <c r="I1262" s="6">
        <v>4.0</v>
      </c>
      <c r="J1262" s="6">
        <v>8.0</v>
      </c>
      <c r="K1262" s="7">
        <v>45526.0</v>
      </c>
      <c r="L1262" s="8">
        <v>0.4499925462962963</v>
      </c>
      <c r="M1262" s="9">
        <f>VLOOKUP(F1262, Time_of_Day_encodings[], 2, FALSE)</f>
        <v>1</v>
      </c>
      <c r="N1262" s="10" t="str">
        <f>VLOOKUP(D1262,Money_encodings[],2,TRUE)</f>
        <v>Fair</v>
      </c>
    </row>
    <row r="1263">
      <c r="A1263" s="11">
        <f t="shared" si="1"/>
        <v>1262</v>
      </c>
      <c r="B1263" s="12">
        <v>14.0</v>
      </c>
      <c r="C1263" s="12" t="s">
        <v>14</v>
      </c>
      <c r="D1263" s="12">
        <v>32.82</v>
      </c>
      <c r="E1263" s="12" t="s">
        <v>15</v>
      </c>
      <c r="F1263" s="12" t="s">
        <v>20</v>
      </c>
      <c r="G1263" s="12" t="s">
        <v>33</v>
      </c>
      <c r="H1263" s="12" t="s">
        <v>38</v>
      </c>
      <c r="I1263" s="12">
        <v>4.0</v>
      </c>
      <c r="J1263" s="12">
        <v>8.0</v>
      </c>
      <c r="K1263" s="13">
        <v>45526.0</v>
      </c>
      <c r="L1263" s="14">
        <v>0.5945840972222222</v>
      </c>
      <c r="M1263" s="15">
        <f>VLOOKUP(F1263, Time_of_Day_encodings[], 2, FALSE)</f>
        <v>2</v>
      </c>
      <c r="N1263" s="16" t="str">
        <f>VLOOKUP(D1263,Money_encodings[],2,TRUE)</f>
        <v>Expensive</v>
      </c>
    </row>
    <row r="1264">
      <c r="A1264" s="5">
        <f t="shared" si="1"/>
        <v>1263</v>
      </c>
      <c r="B1264" s="6">
        <v>14.0</v>
      </c>
      <c r="C1264" s="6" t="s">
        <v>14</v>
      </c>
      <c r="D1264" s="6">
        <v>32.82</v>
      </c>
      <c r="E1264" s="6" t="s">
        <v>15</v>
      </c>
      <c r="F1264" s="6" t="s">
        <v>20</v>
      </c>
      <c r="G1264" s="6" t="s">
        <v>33</v>
      </c>
      <c r="H1264" s="6" t="s">
        <v>38</v>
      </c>
      <c r="I1264" s="6">
        <v>4.0</v>
      </c>
      <c r="J1264" s="6">
        <v>8.0</v>
      </c>
      <c r="K1264" s="7">
        <v>45526.0</v>
      </c>
      <c r="L1264" s="8">
        <v>0.6020636342592592</v>
      </c>
      <c r="M1264" s="9">
        <f>VLOOKUP(F1264, Time_of_Day_encodings[], 2, FALSE)</f>
        <v>2</v>
      </c>
      <c r="N1264" s="10" t="str">
        <f>VLOOKUP(D1264,Money_encodings[],2,TRUE)</f>
        <v>Expensive</v>
      </c>
    </row>
    <row r="1265">
      <c r="A1265" s="11">
        <f t="shared" si="1"/>
        <v>1264</v>
      </c>
      <c r="B1265" s="12">
        <v>15.0</v>
      </c>
      <c r="C1265" s="12" t="s">
        <v>14</v>
      </c>
      <c r="D1265" s="12">
        <v>32.82</v>
      </c>
      <c r="E1265" s="12" t="s">
        <v>32</v>
      </c>
      <c r="F1265" s="12" t="s">
        <v>20</v>
      </c>
      <c r="G1265" s="12" t="s">
        <v>33</v>
      </c>
      <c r="H1265" s="12" t="s">
        <v>38</v>
      </c>
      <c r="I1265" s="12">
        <v>4.0</v>
      </c>
      <c r="J1265" s="12">
        <v>8.0</v>
      </c>
      <c r="K1265" s="13">
        <v>45526.0</v>
      </c>
      <c r="L1265" s="14">
        <v>0.6299470717592593</v>
      </c>
      <c r="M1265" s="15">
        <f>VLOOKUP(F1265, Time_of_Day_encodings[], 2, FALSE)</f>
        <v>2</v>
      </c>
      <c r="N1265" s="16" t="str">
        <f>VLOOKUP(D1265,Money_encodings[],2,TRUE)</f>
        <v>Expensive</v>
      </c>
    </row>
    <row r="1266">
      <c r="A1266" s="5">
        <f t="shared" si="1"/>
        <v>1265</v>
      </c>
      <c r="B1266" s="6">
        <v>15.0</v>
      </c>
      <c r="C1266" s="6" t="s">
        <v>14</v>
      </c>
      <c r="D1266" s="6">
        <v>23.02</v>
      </c>
      <c r="E1266" s="6" t="s">
        <v>21</v>
      </c>
      <c r="F1266" s="6" t="s">
        <v>20</v>
      </c>
      <c r="G1266" s="6" t="s">
        <v>33</v>
      </c>
      <c r="H1266" s="6" t="s">
        <v>38</v>
      </c>
      <c r="I1266" s="6">
        <v>4.0</v>
      </c>
      <c r="J1266" s="6">
        <v>8.0</v>
      </c>
      <c r="K1266" s="7">
        <v>45526.0</v>
      </c>
      <c r="L1266" s="8">
        <v>0.6440661689814815</v>
      </c>
      <c r="M1266" s="9">
        <f>VLOOKUP(F1266, Time_of_Day_encodings[], 2, FALSE)</f>
        <v>2</v>
      </c>
      <c r="N1266" s="10" t="str">
        <f>VLOOKUP(D1266,Money_encodings[],2,TRUE)</f>
        <v>Cheap</v>
      </c>
    </row>
    <row r="1267">
      <c r="A1267" s="11">
        <f t="shared" si="1"/>
        <v>1266</v>
      </c>
      <c r="B1267" s="12">
        <v>7.0</v>
      </c>
      <c r="C1267" s="12" t="s">
        <v>14</v>
      </c>
      <c r="D1267" s="12">
        <v>32.82</v>
      </c>
      <c r="E1267" s="12" t="s">
        <v>15</v>
      </c>
      <c r="F1267" s="12" t="s">
        <v>16</v>
      </c>
      <c r="G1267" s="12" t="s">
        <v>17</v>
      </c>
      <c r="H1267" s="12" t="s">
        <v>38</v>
      </c>
      <c r="I1267" s="12">
        <v>5.0</v>
      </c>
      <c r="J1267" s="12">
        <v>8.0</v>
      </c>
      <c r="K1267" s="13">
        <v>45527.0</v>
      </c>
      <c r="L1267" s="14">
        <v>0.3217144328703704</v>
      </c>
      <c r="M1267" s="15">
        <f>VLOOKUP(F1267, Time_of_Day_encodings[], 2, FALSE)</f>
        <v>1</v>
      </c>
      <c r="N1267" s="16" t="str">
        <f>VLOOKUP(D1267,Money_encodings[],2,TRUE)</f>
        <v>Expensive</v>
      </c>
    </row>
    <row r="1268">
      <c r="A1268" s="5">
        <f t="shared" si="1"/>
        <v>1267</v>
      </c>
      <c r="B1268" s="6">
        <v>8.0</v>
      </c>
      <c r="C1268" s="6" t="s">
        <v>14</v>
      </c>
      <c r="D1268" s="6">
        <v>23.02</v>
      </c>
      <c r="E1268" s="6" t="s">
        <v>27</v>
      </c>
      <c r="F1268" s="6" t="s">
        <v>16</v>
      </c>
      <c r="G1268" s="6" t="s">
        <v>17</v>
      </c>
      <c r="H1268" s="6" t="s">
        <v>38</v>
      </c>
      <c r="I1268" s="6">
        <v>5.0</v>
      </c>
      <c r="J1268" s="6">
        <v>8.0</v>
      </c>
      <c r="K1268" s="7">
        <v>45527.0</v>
      </c>
      <c r="L1268" s="8">
        <v>0.3484728472222222</v>
      </c>
      <c r="M1268" s="9">
        <f>VLOOKUP(F1268, Time_of_Day_encodings[], 2, FALSE)</f>
        <v>1</v>
      </c>
      <c r="N1268" s="10" t="str">
        <f>VLOOKUP(D1268,Money_encodings[],2,TRUE)</f>
        <v>Cheap</v>
      </c>
    </row>
    <row r="1269">
      <c r="A1269" s="11">
        <f t="shared" si="1"/>
        <v>1268</v>
      </c>
      <c r="B1269" s="12">
        <v>8.0</v>
      </c>
      <c r="C1269" s="12" t="s">
        <v>14</v>
      </c>
      <c r="D1269" s="12">
        <v>32.82</v>
      </c>
      <c r="E1269" s="12" t="s">
        <v>15</v>
      </c>
      <c r="F1269" s="12" t="s">
        <v>16</v>
      </c>
      <c r="G1269" s="12" t="s">
        <v>17</v>
      </c>
      <c r="H1269" s="12" t="s">
        <v>38</v>
      </c>
      <c r="I1269" s="12">
        <v>5.0</v>
      </c>
      <c r="J1269" s="12">
        <v>8.0</v>
      </c>
      <c r="K1269" s="13">
        <v>45527.0</v>
      </c>
      <c r="L1269" s="14">
        <v>0.34926582175925924</v>
      </c>
      <c r="M1269" s="15">
        <f>VLOOKUP(F1269, Time_of_Day_encodings[], 2, FALSE)</f>
        <v>1</v>
      </c>
      <c r="N1269" s="16" t="str">
        <f>VLOOKUP(D1269,Money_encodings[],2,TRUE)</f>
        <v>Expensive</v>
      </c>
    </row>
    <row r="1270">
      <c r="A1270" s="5">
        <f t="shared" si="1"/>
        <v>1269</v>
      </c>
      <c r="B1270" s="6">
        <v>8.0</v>
      </c>
      <c r="C1270" s="6" t="s">
        <v>14</v>
      </c>
      <c r="D1270" s="6">
        <v>23.02</v>
      </c>
      <c r="E1270" s="6" t="s">
        <v>21</v>
      </c>
      <c r="F1270" s="6" t="s">
        <v>16</v>
      </c>
      <c r="G1270" s="6" t="s">
        <v>17</v>
      </c>
      <c r="H1270" s="6" t="s">
        <v>38</v>
      </c>
      <c r="I1270" s="6">
        <v>5.0</v>
      </c>
      <c r="J1270" s="6">
        <v>8.0</v>
      </c>
      <c r="K1270" s="7">
        <v>45527.0</v>
      </c>
      <c r="L1270" s="8">
        <v>0.35669805555555556</v>
      </c>
      <c r="M1270" s="9">
        <f>VLOOKUP(F1270, Time_of_Day_encodings[], 2, FALSE)</f>
        <v>1</v>
      </c>
      <c r="N1270" s="10" t="str">
        <f>VLOOKUP(D1270,Money_encodings[],2,TRUE)</f>
        <v>Cheap</v>
      </c>
    </row>
    <row r="1271">
      <c r="A1271" s="11">
        <f t="shared" si="1"/>
        <v>1270</v>
      </c>
      <c r="B1271" s="12">
        <v>8.0</v>
      </c>
      <c r="C1271" s="12" t="s">
        <v>14</v>
      </c>
      <c r="D1271" s="12">
        <v>23.02</v>
      </c>
      <c r="E1271" s="12" t="s">
        <v>21</v>
      </c>
      <c r="F1271" s="12" t="s">
        <v>16</v>
      </c>
      <c r="G1271" s="12" t="s">
        <v>17</v>
      </c>
      <c r="H1271" s="12" t="s">
        <v>38</v>
      </c>
      <c r="I1271" s="12">
        <v>5.0</v>
      </c>
      <c r="J1271" s="12">
        <v>8.0</v>
      </c>
      <c r="K1271" s="13">
        <v>45527.0</v>
      </c>
      <c r="L1271" s="14">
        <v>0.3573495601851852</v>
      </c>
      <c r="M1271" s="15">
        <f>VLOOKUP(F1271, Time_of_Day_encodings[], 2, FALSE)</f>
        <v>1</v>
      </c>
      <c r="N1271" s="16" t="str">
        <f>VLOOKUP(D1271,Money_encodings[],2,TRUE)</f>
        <v>Cheap</v>
      </c>
    </row>
    <row r="1272">
      <c r="A1272" s="5">
        <f t="shared" si="1"/>
        <v>1271</v>
      </c>
      <c r="B1272" s="6">
        <v>9.0</v>
      </c>
      <c r="C1272" s="6" t="s">
        <v>14</v>
      </c>
      <c r="D1272" s="6">
        <v>27.92</v>
      </c>
      <c r="E1272" s="6" t="s">
        <v>22</v>
      </c>
      <c r="F1272" s="6" t="s">
        <v>16</v>
      </c>
      <c r="G1272" s="6" t="s">
        <v>17</v>
      </c>
      <c r="H1272" s="6" t="s">
        <v>38</v>
      </c>
      <c r="I1272" s="6">
        <v>5.0</v>
      </c>
      <c r="J1272" s="6">
        <v>8.0</v>
      </c>
      <c r="K1272" s="7">
        <v>45527.0</v>
      </c>
      <c r="L1272" s="8">
        <v>0.3853243518518518</v>
      </c>
      <c r="M1272" s="9">
        <f>VLOOKUP(F1272, Time_of_Day_encodings[], 2, FALSE)</f>
        <v>1</v>
      </c>
      <c r="N1272" s="10" t="str">
        <f>VLOOKUP(D1272,Money_encodings[],2,TRUE)</f>
        <v>Fair</v>
      </c>
    </row>
    <row r="1273">
      <c r="A1273" s="11">
        <f t="shared" si="1"/>
        <v>1272</v>
      </c>
      <c r="B1273" s="12">
        <v>10.0</v>
      </c>
      <c r="C1273" s="12" t="s">
        <v>14</v>
      </c>
      <c r="D1273" s="12">
        <v>32.82</v>
      </c>
      <c r="E1273" s="12" t="s">
        <v>24</v>
      </c>
      <c r="F1273" s="12" t="s">
        <v>16</v>
      </c>
      <c r="G1273" s="12" t="s">
        <v>17</v>
      </c>
      <c r="H1273" s="12" t="s">
        <v>38</v>
      </c>
      <c r="I1273" s="12">
        <v>5.0</v>
      </c>
      <c r="J1273" s="12">
        <v>8.0</v>
      </c>
      <c r="K1273" s="13">
        <v>45527.0</v>
      </c>
      <c r="L1273" s="14">
        <v>0.4242905555555555</v>
      </c>
      <c r="M1273" s="15">
        <f>VLOOKUP(F1273, Time_of_Day_encodings[], 2, FALSE)</f>
        <v>1</v>
      </c>
      <c r="N1273" s="16" t="str">
        <f>VLOOKUP(D1273,Money_encodings[],2,TRUE)</f>
        <v>Expensive</v>
      </c>
    </row>
    <row r="1274">
      <c r="A1274" s="5">
        <f t="shared" si="1"/>
        <v>1273</v>
      </c>
      <c r="B1274" s="6">
        <v>10.0</v>
      </c>
      <c r="C1274" s="6" t="s">
        <v>14</v>
      </c>
      <c r="D1274" s="6">
        <v>23.02</v>
      </c>
      <c r="E1274" s="6" t="s">
        <v>21</v>
      </c>
      <c r="F1274" s="6" t="s">
        <v>16</v>
      </c>
      <c r="G1274" s="6" t="s">
        <v>17</v>
      </c>
      <c r="H1274" s="6" t="s">
        <v>38</v>
      </c>
      <c r="I1274" s="6">
        <v>5.0</v>
      </c>
      <c r="J1274" s="6">
        <v>8.0</v>
      </c>
      <c r="K1274" s="7">
        <v>45527.0</v>
      </c>
      <c r="L1274" s="8">
        <v>0.42494755787037036</v>
      </c>
      <c r="M1274" s="9">
        <f>VLOOKUP(F1274, Time_of_Day_encodings[], 2, FALSE)</f>
        <v>1</v>
      </c>
      <c r="N1274" s="10" t="str">
        <f>VLOOKUP(D1274,Money_encodings[],2,TRUE)</f>
        <v>Cheap</v>
      </c>
    </row>
    <row r="1275">
      <c r="A1275" s="11">
        <f t="shared" si="1"/>
        <v>1274</v>
      </c>
      <c r="B1275" s="12">
        <v>10.0</v>
      </c>
      <c r="C1275" s="12" t="s">
        <v>14</v>
      </c>
      <c r="D1275" s="12">
        <v>23.02</v>
      </c>
      <c r="E1275" s="12" t="s">
        <v>27</v>
      </c>
      <c r="F1275" s="12" t="s">
        <v>16</v>
      </c>
      <c r="G1275" s="12" t="s">
        <v>17</v>
      </c>
      <c r="H1275" s="12" t="s">
        <v>38</v>
      </c>
      <c r="I1275" s="12">
        <v>5.0</v>
      </c>
      <c r="J1275" s="12">
        <v>8.0</v>
      </c>
      <c r="K1275" s="13">
        <v>45527.0</v>
      </c>
      <c r="L1275" s="14">
        <v>0.44389211805555556</v>
      </c>
      <c r="M1275" s="15">
        <f>VLOOKUP(F1275, Time_of_Day_encodings[], 2, FALSE)</f>
        <v>1</v>
      </c>
      <c r="N1275" s="16" t="str">
        <f>VLOOKUP(D1275,Money_encodings[],2,TRUE)</f>
        <v>Cheap</v>
      </c>
    </row>
    <row r="1276">
      <c r="A1276" s="5">
        <f t="shared" si="1"/>
        <v>1275</v>
      </c>
      <c r="B1276" s="6">
        <v>11.0</v>
      </c>
      <c r="C1276" s="6" t="s">
        <v>14</v>
      </c>
      <c r="D1276" s="6">
        <v>32.82</v>
      </c>
      <c r="E1276" s="6" t="s">
        <v>19</v>
      </c>
      <c r="F1276" s="6" t="s">
        <v>16</v>
      </c>
      <c r="G1276" s="6" t="s">
        <v>17</v>
      </c>
      <c r="H1276" s="6" t="s">
        <v>38</v>
      </c>
      <c r="I1276" s="6">
        <v>5.0</v>
      </c>
      <c r="J1276" s="6">
        <v>8.0</v>
      </c>
      <c r="K1276" s="7">
        <v>45527.0</v>
      </c>
      <c r="L1276" s="8">
        <v>0.46735401620370376</v>
      </c>
      <c r="M1276" s="9">
        <f>VLOOKUP(F1276, Time_of_Day_encodings[], 2, FALSE)</f>
        <v>1</v>
      </c>
      <c r="N1276" s="10" t="str">
        <f>VLOOKUP(D1276,Money_encodings[],2,TRUE)</f>
        <v>Expensive</v>
      </c>
    </row>
    <row r="1277">
      <c r="A1277" s="11">
        <f t="shared" si="1"/>
        <v>1276</v>
      </c>
      <c r="B1277" s="12">
        <v>13.0</v>
      </c>
      <c r="C1277" s="12" t="s">
        <v>14</v>
      </c>
      <c r="D1277" s="12">
        <v>23.02</v>
      </c>
      <c r="E1277" s="12" t="s">
        <v>21</v>
      </c>
      <c r="F1277" s="12" t="s">
        <v>20</v>
      </c>
      <c r="G1277" s="12" t="s">
        <v>17</v>
      </c>
      <c r="H1277" s="12" t="s">
        <v>38</v>
      </c>
      <c r="I1277" s="12">
        <v>5.0</v>
      </c>
      <c r="J1277" s="12">
        <v>8.0</v>
      </c>
      <c r="K1277" s="13">
        <v>45527.0</v>
      </c>
      <c r="L1277" s="14">
        <v>0.5589669907407407</v>
      </c>
      <c r="M1277" s="15">
        <f>VLOOKUP(F1277, Time_of_Day_encodings[], 2, FALSE)</f>
        <v>2</v>
      </c>
      <c r="N1277" s="16" t="str">
        <f>VLOOKUP(D1277,Money_encodings[],2,TRUE)</f>
        <v>Cheap</v>
      </c>
    </row>
    <row r="1278">
      <c r="A1278" s="5">
        <f t="shared" si="1"/>
        <v>1277</v>
      </c>
      <c r="B1278" s="6">
        <v>15.0</v>
      </c>
      <c r="C1278" s="6" t="s">
        <v>14</v>
      </c>
      <c r="D1278" s="6">
        <v>23.02</v>
      </c>
      <c r="E1278" s="6" t="s">
        <v>21</v>
      </c>
      <c r="F1278" s="6" t="s">
        <v>20</v>
      </c>
      <c r="G1278" s="6" t="s">
        <v>17</v>
      </c>
      <c r="H1278" s="6" t="s">
        <v>38</v>
      </c>
      <c r="I1278" s="6">
        <v>5.0</v>
      </c>
      <c r="J1278" s="6">
        <v>8.0</v>
      </c>
      <c r="K1278" s="7">
        <v>45527.0</v>
      </c>
      <c r="L1278" s="8">
        <v>0.6450553125</v>
      </c>
      <c r="M1278" s="9">
        <f>VLOOKUP(F1278, Time_of_Day_encodings[], 2, FALSE)</f>
        <v>2</v>
      </c>
      <c r="N1278" s="10" t="str">
        <f>VLOOKUP(D1278,Money_encodings[],2,TRUE)</f>
        <v>Cheap</v>
      </c>
    </row>
    <row r="1279">
      <c r="A1279" s="11">
        <f t="shared" si="1"/>
        <v>1278</v>
      </c>
      <c r="B1279" s="12">
        <v>19.0</v>
      </c>
      <c r="C1279" s="12" t="s">
        <v>14</v>
      </c>
      <c r="D1279" s="12">
        <v>32.82</v>
      </c>
      <c r="E1279" s="12" t="s">
        <v>15</v>
      </c>
      <c r="F1279" s="12" t="s">
        <v>23</v>
      </c>
      <c r="G1279" s="12" t="s">
        <v>17</v>
      </c>
      <c r="H1279" s="12" t="s">
        <v>38</v>
      </c>
      <c r="I1279" s="12">
        <v>5.0</v>
      </c>
      <c r="J1279" s="12">
        <v>8.0</v>
      </c>
      <c r="K1279" s="13">
        <v>45527.0</v>
      </c>
      <c r="L1279" s="14">
        <v>0.8250324884259259</v>
      </c>
      <c r="M1279" s="15">
        <f>VLOOKUP(F1279, Time_of_Day_encodings[], 2, FALSE)</f>
        <v>3</v>
      </c>
      <c r="N1279" s="16" t="str">
        <f>VLOOKUP(D1279,Money_encodings[],2,TRUE)</f>
        <v>Expensive</v>
      </c>
    </row>
    <row r="1280">
      <c r="A1280" s="5">
        <f t="shared" si="1"/>
        <v>1279</v>
      </c>
      <c r="B1280" s="6">
        <v>8.0</v>
      </c>
      <c r="C1280" s="6" t="s">
        <v>14</v>
      </c>
      <c r="D1280" s="6">
        <v>23.02</v>
      </c>
      <c r="E1280" s="6" t="s">
        <v>27</v>
      </c>
      <c r="F1280" s="6" t="s">
        <v>16</v>
      </c>
      <c r="G1280" s="6" t="s">
        <v>25</v>
      </c>
      <c r="H1280" s="6" t="s">
        <v>38</v>
      </c>
      <c r="I1280" s="6">
        <v>6.0</v>
      </c>
      <c r="J1280" s="6">
        <v>8.0</v>
      </c>
      <c r="K1280" s="7">
        <v>45528.0</v>
      </c>
      <c r="L1280" s="8">
        <v>0.34285034722222224</v>
      </c>
      <c r="M1280" s="9">
        <f>VLOOKUP(F1280, Time_of_Day_encodings[], 2, FALSE)</f>
        <v>1</v>
      </c>
      <c r="N1280" s="10" t="str">
        <f>VLOOKUP(D1280,Money_encodings[],2,TRUE)</f>
        <v>Cheap</v>
      </c>
    </row>
    <row r="1281">
      <c r="A1281" s="11">
        <f t="shared" si="1"/>
        <v>1280</v>
      </c>
      <c r="B1281" s="12">
        <v>8.0</v>
      </c>
      <c r="C1281" s="12" t="s">
        <v>14</v>
      </c>
      <c r="D1281" s="12">
        <v>23.02</v>
      </c>
      <c r="E1281" s="12" t="s">
        <v>27</v>
      </c>
      <c r="F1281" s="12" t="s">
        <v>16</v>
      </c>
      <c r="G1281" s="12" t="s">
        <v>25</v>
      </c>
      <c r="H1281" s="12" t="s">
        <v>38</v>
      </c>
      <c r="I1281" s="12">
        <v>6.0</v>
      </c>
      <c r="J1281" s="12">
        <v>8.0</v>
      </c>
      <c r="K1281" s="13">
        <v>45528.0</v>
      </c>
      <c r="L1281" s="14">
        <v>0.3436069097222222</v>
      </c>
      <c r="M1281" s="15">
        <f>VLOOKUP(F1281, Time_of_Day_encodings[], 2, FALSE)</f>
        <v>1</v>
      </c>
      <c r="N1281" s="16" t="str">
        <f>VLOOKUP(D1281,Money_encodings[],2,TRUE)</f>
        <v>Cheap</v>
      </c>
    </row>
    <row r="1282">
      <c r="A1282" s="5">
        <f t="shared" si="1"/>
        <v>1281</v>
      </c>
      <c r="B1282" s="6">
        <v>8.0</v>
      </c>
      <c r="C1282" s="6" t="s">
        <v>14</v>
      </c>
      <c r="D1282" s="6">
        <v>23.02</v>
      </c>
      <c r="E1282" s="6" t="s">
        <v>27</v>
      </c>
      <c r="F1282" s="6" t="s">
        <v>16</v>
      </c>
      <c r="G1282" s="6" t="s">
        <v>25</v>
      </c>
      <c r="H1282" s="6" t="s">
        <v>38</v>
      </c>
      <c r="I1282" s="6">
        <v>6.0</v>
      </c>
      <c r="J1282" s="6">
        <v>8.0</v>
      </c>
      <c r="K1282" s="7">
        <v>45528.0</v>
      </c>
      <c r="L1282" s="8">
        <v>0.3640228587962963</v>
      </c>
      <c r="M1282" s="9">
        <f>VLOOKUP(F1282, Time_of_Day_encodings[], 2, FALSE)</f>
        <v>1</v>
      </c>
      <c r="N1282" s="10" t="str">
        <f>VLOOKUP(D1282,Money_encodings[],2,TRUE)</f>
        <v>Cheap</v>
      </c>
    </row>
    <row r="1283">
      <c r="A1283" s="11">
        <f t="shared" si="1"/>
        <v>1282</v>
      </c>
      <c r="B1283" s="12">
        <v>10.0</v>
      </c>
      <c r="C1283" s="12" t="s">
        <v>14</v>
      </c>
      <c r="D1283" s="12">
        <v>18.12</v>
      </c>
      <c r="E1283" s="12" t="s">
        <v>29</v>
      </c>
      <c r="F1283" s="12" t="s">
        <v>16</v>
      </c>
      <c r="G1283" s="12" t="s">
        <v>25</v>
      </c>
      <c r="H1283" s="12" t="s">
        <v>38</v>
      </c>
      <c r="I1283" s="12">
        <v>6.0</v>
      </c>
      <c r="J1283" s="12">
        <v>8.0</v>
      </c>
      <c r="K1283" s="13">
        <v>45528.0</v>
      </c>
      <c r="L1283" s="14">
        <v>0.42927644675925924</v>
      </c>
      <c r="M1283" s="15">
        <f>VLOOKUP(F1283, Time_of_Day_encodings[], 2, FALSE)</f>
        <v>1</v>
      </c>
      <c r="N1283" s="16" t="str">
        <f>VLOOKUP(D1283,Money_encodings[],2,TRUE)</f>
        <v>Very Cheap</v>
      </c>
    </row>
    <row r="1284">
      <c r="A1284" s="5">
        <f t="shared" si="1"/>
        <v>1283</v>
      </c>
      <c r="B1284" s="6">
        <v>10.0</v>
      </c>
      <c r="C1284" s="6" t="s">
        <v>14</v>
      </c>
      <c r="D1284" s="6">
        <v>18.12</v>
      </c>
      <c r="E1284" s="6" t="s">
        <v>29</v>
      </c>
      <c r="F1284" s="6" t="s">
        <v>16</v>
      </c>
      <c r="G1284" s="6" t="s">
        <v>25</v>
      </c>
      <c r="H1284" s="6" t="s">
        <v>38</v>
      </c>
      <c r="I1284" s="6">
        <v>6.0</v>
      </c>
      <c r="J1284" s="6">
        <v>8.0</v>
      </c>
      <c r="K1284" s="7">
        <v>45528.0</v>
      </c>
      <c r="L1284" s="8">
        <v>0.4297715625</v>
      </c>
      <c r="M1284" s="9">
        <f>VLOOKUP(F1284, Time_of_Day_encodings[], 2, FALSE)</f>
        <v>1</v>
      </c>
      <c r="N1284" s="10" t="str">
        <f>VLOOKUP(D1284,Money_encodings[],2,TRUE)</f>
        <v>Very Cheap</v>
      </c>
    </row>
    <row r="1285">
      <c r="A1285" s="11">
        <f t="shared" si="1"/>
        <v>1284</v>
      </c>
      <c r="B1285" s="12">
        <v>10.0</v>
      </c>
      <c r="C1285" s="12" t="s">
        <v>14</v>
      </c>
      <c r="D1285" s="12">
        <v>23.02</v>
      </c>
      <c r="E1285" s="12" t="s">
        <v>21</v>
      </c>
      <c r="F1285" s="12" t="s">
        <v>16</v>
      </c>
      <c r="G1285" s="12" t="s">
        <v>25</v>
      </c>
      <c r="H1285" s="12" t="s">
        <v>38</v>
      </c>
      <c r="I1285" s="12">
        <v>6.0</v>
      </c>
      <c r="J1285" s="12">
        <v>8.0</v>
      </c>
      <c r="K1285" s="13">
        <v>45528.0</v>
      </c>
      <c r="L1285" s="14">
        <v>0.43043105324074077</v>
      </c>
      <c r="M1285" s="15">
        <f>VLOOKUP(F1285, Time_of_Day_encodings[], 2, FALSE)</f>
        <v>1</v>
      </c>
      <c r="N1285" s="16" t="str">
        <f>VLOOKUP(D1285,Money_encodings[],2,TRUE)</f>
        <v>Cheap</v>
      </c>
    </row>
    <row r="1286">
      <c r="A1286" s="5">
        <f t="shared" si="1"/>
        <v>1285</v>
      </c>
      <c r="B1286" s="6">
        <v>8.0</v>
      </c>
      <c r="C1286" s="6" t="s">
        <v>14</v>
      </c>
      <c r="D1286" s="6">
        <v>23.02</v>
      </c>
      <c r="E1286" s="6" t="s">
        <v>27</v>
      </c>
      <c r="F1286" s="6" t="s">
        <v>16</v>
      </c>
      <c r="G1286" s="6" t="s">
        <v>26</v>
      </c>
      <c r="H1286" s="6" t="s">
        <v>38</v>
      </c>
      <c r="I1286" s="6">
        <v>7.0</v>
      </c>
      <c r="J1286" s="6">
        <v>8.0</v>
      </c>
      <c r="K1286" s="7">
        <v>45529.0</v>
      </c>
      <c r="L1286" s="8">
        <v>0.3434882175925926</v>
      </c>
      <c r="M1286" s="9">
        <f>VLOOKUP(F1286, Time_of_Day_encodings[], 2, FALSE)</f>
        <v>1</v>
      </c>
      <c r="N1286" s="10" t="str">
        <f>VLOOKUP(D1286,Money_encodings[],2,TRUE)</f>
        <v>Cheap</v>
      </c>
    </row>
    <row r="1287">
      <c r="A1287" s="11">
        <f t="shared" si="1"/>
        <v>1286</v>
      </c>
      <c r="B1287" s="12">
        <v>8.0</v>
      </c>
      <c r="C1287" s="12" t="s">
        <v>14</v>
      </c>
      <c r="D1287" s="12">
        <v>23.02</v>
      </c>
      <c r="E1287" s="12" t="s">
        <v>21</v>
      </c>
      <c r="F1287" s="12" t="s">
        <v>16</v>
      </c>
      <c r="G1287" s="12" t="s">
        <v>26</v>
      </c>
      <c r="H1287" s="12" t="s">
        <v>38</v>
      </c>
      <c r="I1287" s="12">
        <v>7.0</v>
      </c>
      <c r="J1287" s="12">
        <v>8.0</v>
      </c>
      <c r="K1287" s="13">
        <v>45529.0</v>
      </c>
      <c r="L1287" s="14">
        <v>0.3517091550925926</v>
      </c>
      <c r="M1287" s="15">
        <f>VLOOKUP(F1287, Time_of_Day_encodings[], 2, FALSE)</f>
        <v>1</v>
      </c>
      <c r="N1287" s="16" t="str">
        <f>VLOOKUP(D1287,Money_encodings[],2,TRUE)</f>
        <v>Cheap</v>
      </c>
    </row>
    <row r="1288">
      <c r="A1288" s="5">
        <f t="shared" si="1"/>
        <v>1287</v>
      </c>
      <c r="B1288" s="6">
        <v>8.0</v>
      </c>
      <c r="C1288" s="6" t="s">
        <v>14</v>
      </c>
      <c r="D1288" s="6">
        <v>23.02</v>
      </c>
      <c r="E1288" s="6" t="s">
        <v>21</v>
      </c>
      <c r="F1288" s="6" t="s">
        <v>16</v>
      </c>
      <c r="G1288" s="6" t="s">
        <v>26</v>
      </c>
      <c r="H1288" s="6" t="s">
        <v>38</v>
      </c>
      <c r="I1288" s="6">
        <v>7.0</v>
      </c>
      <c r="J1288" s="6">
        <v>8.0</v>
      </c>
      <c r="K1288" s="7">
        <v>45529.0</v>
      </c>
      <c r="L1288" s="8">
        <v>0.35250468749999997</v>
      </c>
      <c r="M1288" s="9">
        <f>VLOOKUP(F1288, Time_of_Day_encodings[], 2, FALSE)</f>
        <v>1</v>
      </c>
      <c r="N1288" s="10" t="str">
        <f>VLOOKUP(D1288,Money_encodings[],2,TRUE)</f>
        <v>Cheap</v>
      </c>
    </row>
    <row r="1289">
      <c r="A1289" s="11">
        <f t="shared" si="1"/>
        <v>1288</v>
      </c>
      <c r="B1289" s="12">
        <v>9.0</v>
      </c>
      <c r="C1289" s="12" t="s">
        <v>14</v>
      </c>
      <c r="D1289" s="12">
        <v>32.82</v>
      </c>
      <c r="E1289" s="12" t="s">
        <v>32</v>
      </c>
      <c r="F1289" s="12" t="s">
        <v>16</v>
      </c>
      <c r="G1289" s="12" t="s">
        <v>26</v>
      </c>
      <c r="H1289" s="12" t="s">
        <v>38</v>
      </c>
      <c r="I1289" s="12">
        <v>7.0</v>
      </c>
      <c r="J1289" s="12">
        <v>8.0</v>
      </c>
      <c r="K1289" s="13">
        <v>45529.0</v>
      </c>
      <c r="L1289" s="14">
        <v>0.3919243634259259</v>
      </c>
      <c r="M1289" s="15">
        <f>VLOOKUP(F1289, Time_of_Day_encodings[], 2, FALSE)</f>
        <v>1</v>
      </c>
      <c r="N1289" s="16" t="str">
        <f>VLOOKUP(D1289,Money_encodings[],2,TRUE)</f>
        <v>Expensive</v>
      </c>
    </row>
    <row r="1290">
      <c r="A1290" s="5">
        <f t="shared" si="1"/>
        <v>1289</v>
      </c>
      <c r="B1290" s="6">
        <v>12.0</v>
      </c>
      <c r="C1290" s="6" t="s">
        <v>14</v>
      </c>
      <c r="D1290" s="6">
        <v>32.82</v>
      </c>
      <c r="E1290" s="6" t="s">
        <v>32</v>
      </c>
      <c r="F1290" s="6" t="s">
        <v>20</v>
      </c>
      <c r="G1290" s="6" t="s">
        <v>26</v>
      </c>
      <c r="H1290" s="6" t="s">
        <v>38</v>
      </c>
      <c r="I1290" s="6">
        <v>7.0</v>
      </c>
      <c r="J1290" s="6">
        <v>8.0</v>
      </c>
      <c r="K1290" s="7">
        <v>45529.0</v>
      </c>
      <c r="L1290" s="8">
        <v>0.5289664699074075</v>
      </c>
      <c r="M1290" s="9">
        <f>VLOOKUP(F1290, Time_of_Day_encodings[], 2, FALSE)</f>
        <v>2</v>
      </c>
      <c r="N1290" s="10" t="str">
        <f>VLOOKUP(D1290,Money_encodings[],2,TRUE)</f>
        <v>Expensive</v>
      </c>
    </row>
    <row r="1291">
      <c r="A1291" s="11">
        <f t="shared" si="1"/>
        <v>1290</v>
      </c>
      <c r="B1291" s="12">
        <v>14.0</v>
      </c>
      <c r="C1291" s="12" t="s">
        <v>14</v>
      </c>
      <c r="D1291" s="12">
        <v>32.82</v>
      </c>
      <c r="E1291" s="12" t="s">
        <v>15</v>
      </c>
      <c r="F1291" s="12" t="s">
        <v>20</v>
      </c>
      <c r="G1291" s="12" t="s">
        <v>26</v>
      </c>
      <c r="H1291" s="12" t="s">
        <v>38</v>
      </c>
      <c r="I1291" s="12">
        <v>7.0</v>
      </c>
      <c r="J1291" s="12">
        <v>8.0</v>
      </c>
      <c r="K1291" s="13">
        <v>45529.0</v>
      </c>
      <c r="L1291" s="14">
        <v>0.6201701273148148</v>
      </c>
      <c r="M1291" s="15">
        <f>VLOOKUP(F1291, Time_of_Day_encodings[], 2, FALSE)</f>
        <v>2</v>
      </c>
      <c r="N1291" s="16" t="str">
        <f>VLOOKUP(D1291,Money_encodings[],2,TRUE)</f>
        <v>Expensive</v>
      </c>
    </row>
    <row r="1292">
      <c r="A1292" s="5">
        <f t="shared" si="1"/>
        <v>1291</v>
      </c>
      <c r="B1292" s="6">
        <v>8.0</v>
      </c>
      <c r="C1292" s="6" t="s">
        <v>14</v>
      </c>
      <c r="D1292" s="6">
        <v>23.02</v>
      </c>
      <c r="E1292" s="6" t="s">
        <v>27</v>
      </c>
      <c r="F1292" s="6" t="s">
        <v>16</v>
      </c>
      <c r="G1292" s="6" t="s">
        <v>28</v>
      </c>
      <c r="H1292" s="6" t="s">
        <v>38</v>
      </c>
      <c r="I1292" s="6">
        <v>1.0</v>
      </c>
      <c r="J1292" s="6">
        <v>8.0</v>
      </c>
      <c r="K1292" s="7">
        <v>45530.0</v>
      </c>
      <c r="L1292" s="8">
        <v>0.34151961805555553</v>
      </c>
      <c r="M1292" s="9">
        <f>VLOOKUP(F1292, Time_of_Day_encodings[], 2, FALSE)</f>
        <v>1</v>
      </c>
      <c r="N1292" s="10" t="str">
        <f>VLOOKUP(D1292,Money_encodings[],2,TRUE)</f>
        <v>Cheap</v>
      </c>
    </row>
    <row r="1293">
      <c r="A1293" s="11">
        <f t="shared" si="1"/>
        <v>1292</v>
      </c>
      <c r="B1293" s="12">
        <v>8.0</v>
      </c>
      <c r="C1293" s="12" t="s">
        <v>14</v>
      </c>
      <c r="D1293" s="12">
        <v>23.02</v>
      </c>
      <c r="E1293" s="12" t="s">
        <v>21</v>
      </c>
      <c r="F1293" s="12" t="s">
        <v>16</v>
      </c>
      <c r="G1293" s="12" t="s">
        <v>28</v>
      </c>
      <c r="H1293" s="12" t="s">
        <v>38</v>
      </c>
      <c r="I1293" s="12">
        <v>1.0</v>
      </c>
      <c r="J1293" s="12">
        <v>8.0</v>
      </c>
      <c r="K1293" s="13">
        <v>45530.0</v>
      </c>
      <c r="L1293" s="14">
        <v>0.34455568287037036</v>
      </c>
      <c r="M1293" s="15">
        <f>VLOOKUP(F1293, Time_of_Day_encodings[], 2, FALSE)</f>
        <v>1</v>
      </c>
      <c r="N1293" s="16" t="str">
        <f>VLOOKUP(D1293,Money_encodings[],2,TRUE)</f>
        <v>Cheap</v>
      </c>
    </row>
    <row r="1294">
      <c r="A1294" s="5">
        <f t="shared" si="1"/>
        <v>1293</v>
      </c>
      <c r="B1294" s="6">
        <v>8.0</v>
      </c>
      <c r="C1294" s="6" t="s">
        <v>14</v>
      </c>
      <c r="D1294" s="6">
        <v>23.02</v>
      </c>
      <c r="E1294" s="6" t="s">
        <v>21</v>
      </c>
      <c r="F1294" s="6" t="s">
        <v>16</v>
      </c>
      <c r="G1294" s="6" t="s">
        <v>28</v>
      </c>
      <c r="H1294" s="6" t="s">
        <v>38</v>
      </c>
      <c r="I1294" s="6">
        <v>1.0</v>
      </c>
      <c r="J1294" s="6">
        <v>8.0</v>
      </c>
      <c r="K1294" s="7">
        <v>45530.0</v>
      </c>
      <c r="L1294" s="8">
        <v>0.34540751157407407</v>
      </c>
      <c r="M1294" s="9">
        <f>VLOOKUP(F1294, Time_of_Day_encodings[], 2, FALSE)</f>
        <v>1</v>
      </c>
      <c r="N1294" s="10" t="str">
        <f>VLOOKUP(D1294,Money_encodings[],2,TRUE)</f>
        <v>Cheap</v>
      </c>
    </row>
    <row r="1295">
      <c r="A1295" s="11">
        <f t="shared" si="1"/>
        <v>1294</v>
      </c>
      <c r="B1295" s="12">
        <v>9.0</v>
      </c>
      <c r="C1295" s="12" t="s">
        <v>14</v>
      </c>
      <c r="D1295" s="12">
        <v>27.92</v>
      </c>
      <c r="E1295" s="12" t="s">
        <v>22</v>
      </c>
      <c r="F1295" s="12" t="s">
        <v>16</v>
      </c>
      <c r="G1295" s="12" t="s">
        <v>28</v>
      </c>
      <c r="H1295" s="12" t="s">
        <v>38</v>
      </c>
      <c r="I1295" s="12">
        <v>1.0</v>
      </c>
      <c r="J1295" s="12">
        <v>8.0</v>
      </c>
      <c r="K1295" s="13">
        <v>45530.0</v>
      </c>
      <c r="L1295" s="14">
        <v>0.3900081712962963</v>
      </c>
      <c r="M1295" s="15">
        <f>VLOOKUP(F1295, Time_of_Day_encodings[], 2, FALSE)</f>
        <v>1</v>
      </c>
      <c r="N1295" s="16" t="str">
        <f>VLOOKUP(D1295,Money_encodings[],2,TRUE)</f>
        <v>Fair</v>
      </c>
    </row>
    <row r="1296">
      <c r="A1296" s="5">
        <f t="shared" si="1"/>
        <v>1295</v>
      </c>
      <c r="B1296" s="6">
        <v>10.0</v>
      </c>
      <c r="C1296" s="6" t="s">
        <v>14</v>
      </c>
      <c r="D1296" s="6">
        <v>32.82</v>
      </c>
      <c r="E1296" s="6" t="s">
        <v>15</v>
      </c>
      <c r="F1296" s="6" t="s">
        <v>16</v>
      </c>
      <c r="G1296" s="6" t="s">
        <v>28</v>
      </c>
      <c r="H1296" s="6" t="s">
        <v>38</v>
      </c>
      <c r="I1296" s="6">
        <v>1.0</v>
      </c>
      <c r="J1296" s="6">
        <v>8.0</v>
      </c>
      <c r="K1296" s="7">
        <v>45530.0</v>
      </c>
      <c r="L1296" s="8">
        <v>0.44287574074074076</v>
      </c>
      <c r="M1296" s="9">
        <f>VLOOKUP(F1296, Time_of_Day_encodings[], 2, FALSE)</f>
        <v>1</v>
      </c>
      <c r="N1296" s="10" t="str">
        <f>VLOOKUP(D1296,Money_encodings[],2,TRUE)</f>
        <v>Expensive</v>
      </c>
    </row>
    <row r="1297">
      <c r="A1297" s="11">
        <f t="shared" si="1"/>
        <v>1296</v>
      </c>
      <c r="B1297" s="12">
        <v>10.0</v>
      </c>
      <c r="C1297" s="12" t="s">
        <v>14</v>
      </c>
      <c r="D1297" s="12">
        <v>32.82</v>
      </c>
      <c r="E1297" s="12" t="s">
        <v>32</v>
      </c>
      <c r="F1297" s="12" t="s">
        <v>16</v>
      </c>
      <c r="G1297" s="12" t="s">
        <v>28</v>
      </c>
      <c r="H1297" s="12" t="s">
        <v>38</v>
      </c>
      <c r="I1297" s="12">
        <v>1.0</v>
      </c>
      <c r="J1297" s="12">
        <v>8.0</v>
      </c>
      <c r="K1297" s="13">
        <v>45530.0</v>
      </c>
      <c r="L1297" s="14">
        <v>0.44362311342592586</v>
      </c>
      <c r="M1297" s="15">
        <f>VLOOKUP(F1297, Time_of_Day_encodings[], 2, FALSE)</f>
        <v>1</v>
      </c>
      <c r="N1297" s="16" t="str">
        <f>VLOOKUP(D1297,Money_encodings[],2,TRUE)</f>
        <v>Expensive</v>
      </c>
    </row>
    <row r="1298">
      <c r="A1298" s="5">
        <f t="shared" si="1"/>
        <v>1297</v>
      </c>
      <c r="B1298" s="6">
        <v>12.0</v>
      </c>
      <c r="C1298" s="6" t="s">
        <v>14</v>
      </c>
      <c r="D1298" s="6">
        <v>23.02</v>
      </c>
      <c r="E1298" s="6" t="s">
        <v>21</v>
      </c>
      <c r="F1298" s="6" t="s">
        <v>20</v>
      </c>
      <c r="G1298" s="6" t="s">
        <v>28</v>
      </c>
      <c r="H1298" s="6" t="s">
        <v>38</v>
      </c>
      <c r="I1298" s="6">
        <v>1.0</v>
      </c>
      <c r="J1298" s="6">
        <v>8.0</v>
      </c>
      <c r="K1298" s="7">
        <v>45530.0</v>
      </c>
      <c r="L1298" s="8">
        <v>0.5314022916666667</v>
      </c>
      <c r="M1298" s="9">
        <f>VLOOKUP(F1298, Time_of_Day_encodings[], 2, FALSE)</f>
        <v>2</v>
      </c>
      <c r="N1298" s="10" t="str">
        <f>VLOOKUP(D1298,Money_encodings[],2,TRUE)</f>
        <v>Cheap</v>
      </c>
    </row>
    <row r="1299">
      <c r="A1299" s="11">
        <f t="shared" si="1"/>
        <v>1298</v>
      </c>
      <c r="B1299" s="12">
        <v>12.0</v>
      </c>
      <c r="C1299" s="12" t="s">
        <v>14</v>
      </c>
      <c r="D1299" s="12">
        <v>23.02</v>
      </c>
      <c r="E1299" s="12" t="s">
        <v>21</v>
      </c>
      <c r="F1299" s="12" t="s">
        <v>20</v>
      </c>
      <c r="G1299" s="12" t="s">
        <v>28</v>
      </c>
      <c r="H1299" s="12" t="s">
        <v>38</v>
      </c>
      <c r="I1299" s="12">
        <v>1.0</v>
      </c>
      <c r="J1299" s="12">
        <v>8.0</v>
      </c>
      <c r="K1299" s="13">
        <v>45530.0</v>
      </c>
      <c r="L1299" s="14">
        <v>0.5322181018518518</v>
      </c>
      <c r="M1299" s="15">
        <f>VLOOKUP(F1299, Time_of_Day_encodings[], 2, FALSE)</f>
        <v>2</v>
      </c>
      <c r="N1299" s="16" t="str">
        <f>VLOOKUP(D1299,Money_encodings[],2,TRUE)</f>
        <v>Cheap</v>
      </c>
    </row>
    <row r="1300">
      <c r="A1300" s="5">
        <f t="shared" si="1"/>
        <v>1299</v>
      </c>
      <c r="B1300" s="6">
        <v>18.0</v>
      </c>
      <c r="C1300" s="6" t="s">
        <v>14</v>
      </c>
      <c r="D1300" s="6">
        <v>27.92</v>
      </c>
      <c r="E1300" s="6" t="s">
        <v>22</v>
      </c>
      <c r="F1300" s="6" t="s">
        <v>23</v>
      </c>
      <c r="G1300" s="6" t="s">
        <v>28</v>
      </c>
      <c r="H1300" s="6" t="s">
        <v>38</v>
      </c>
      <c r="I1300" s="6">
        <v>1.0</v>
      </c>
      <c r="J1300" s="6">
        <v>8.0</v>
      </c>
      <c r="K1300" s="7">
        <v>45530.0</v>
      </c>
      <c r="L1300" s="8">
        <v>0.787127199074074</v>
      </c>
      <c r="M1300" s="9">
        <f>VLOOKUP(F1300, Time_of_Day_encodings[], 2, FALSE)</f>
        <v>3</v>
      </c>
      <c r="N1300" s="10" t="str">
        <f>VLOOKUP(D1300,Money_encodings[],2,TRUE)</f>
        <v>Fair</v>
      </c>
    </row>
    <row r="1301">
      <c r="A1301" s="11">
        <f t="shared" si="1"/>
        <v>1300</v>
      </c>
      <c r="B1301" s="12">
        <v>18.0</v>
      </c>
      <c r="C1301" s="12" t="s">
        <v>14</v>
      </c>
      <c r="D1301" s="12">
        <v>32.82</v>
      </c>
      <c r="E1301" s="12" t="s">
        <v>15</v>
      </c>
      <c r="F1301" s="12" t="s">
        <v>23</v>
      </c>
      <c r="G1301" s="12" t="s">
        <v>28</v>
      </c>
      <c r="H1301" s="12" t="s">
        <v>38</v>
      </c>
      <c r="I1301" s="12">
        <v>1.0</v>
      </c>
      <c r="J1301" s="12">
        <v>8.0</v>
      </c>
      <c r="K1301" s="13">
        <v>45530.0</v>
      </c>
      <c r="L1301" s="14">
        <v>0.7878621643518519</v>
      </c>
      <c r="M1301" s="15">
        <f>VLOOKUP(F1301, Time_of_Day_encodings[], 2, FALSE)</f>
        <v>3</v>
      </c>
      <c r="N1301" s="16" t="str">
        <f>VLOOKUP(D1301,Money_encodings[],2,TRUE)</f>
        <v>Expensive</v>
      </c>
    </row>
    <row r="1302">
      <c r="A1302" s="5">
        <f t="shared" si="1"/>
        <v>1301</v>
      </c>
      <c r="B1302" s="6">
        <v>22.0</v>
      </c>
      <c r="C1302" s="6" t="s">
        <v>14</v>
      </c>
      <c r="D1302" s="6">
        <v>27.92</v>
      </c>
      <c r="E1302" s="6" t="s">
        <v>22</v>
      </c>
      <c r="F1302" s="6" t="s">
        <v>23</v>
      </c>
      <c r="G1302" s="6" t="s">
        <v>28</v>
      </c>
      <c r="H1302" s="6" t="s">
        <v>38</v>
      </c>
      <c r="I1302" s="6">
        <v>1.0</v>
      </c>
      <c r="J1302" s="6">
        <v>8.0</v>
      </c>
      <c r="K1302" s="7">
        <v>45530.0</v>
      </c>
      <c r="L1302" s="8">
        <v>0.9553229745370371</v>
      </c>
      <c r="M1302" s="9">
        <f>VLOOKUP(F1302, Time_of_Day_encodings[], 2, FALSE)</f>
        <v>3</v>
      </c>
      <c r="N1302" s="10" t="str">
        <f>VLOOKUP(D1302,Money_encodings[],2,TRUE)</f>
        <v>Fair</v>
      </c>
    </row>
    <row r="1303">
      <c r="A1303" s="11">
        <f t="shared" si="1"/>
        <v>1302</v>
      </c>
      <c r="B1303" s="12">
        <v>10.0</v>
      </c>
      <c r="C1303" s="12" t="s">
        <v>14</v>
      </c>
      <c r="D1303" s="12">
        <v>32.82</v>
      </c>
      <c r="E1303" s="12" t="s">
        <v>15</v>
      </c>
      <c r="F1303" s="12" t="s">
        <v>16</v>
      </c>
      <c r="G1303" s="12" t="s">
        <v>30</v>
      </c>
      <c r="H1303" s="12" t="s">
        <v>38</v>
      </c>
      <c r="I1303" s="12">
        <v>2.0</v>
      </c>
      <c r="J1303" s="12">
        <v>8.0</v>
      </c>
      <c r="K1303" s="13">
        <v>45531.0</v>
      </c>
      <c r="L1303" s="14">
        <v>0.41949725694444445</v>
      </c>
      <c r="M1303" s="15">
        <f>VLOOKUP(F1303, Time_of_Day_encodings[], 2, FALSE)</f>
        <v>1</v>
      </c>
      <c r="N1303" s="16" t="str">
        <f>VLOOKUP(D1303,Money_encodings[],2,TRUE)</f>
        <v>Expensive</v>
      </c>
    </row>
    <row r="1304">
      <c r="A1304" s="5">
        <f t="shared" si="1"/>
        <v>1303</v>
      </c>
      <c r="B1304" s="6">
        <v>12.0</v>
      </c>
      <c r="C1304" s="6" t="s">
        <v>14</v>
      </c>
      <c r="D1304" s="6">
        <v>27.92</v>
      </c>
      <c r="E1304" s="6" t="s">
        <v>22</v>
      </c>
      <c r="F1304" s="6" t="s">
        <v>20</v>
      </c>
      <c r="G1304" s="6" t="s">
        <v>31</v>
      </c>
      <c r="H1304" s="6" t="s">
        <v>38</v>
      </c>
      <c r="I1304" s="6">
        <v>3.0</v>
      </c>
      <c r="J1304" s="6">
        <v>8.0</v>
      </c>
      <c r="K1304" s="7">
        <v>45532.0</v>
      </c>
      <c r="L1304" s="8">
        <v>0.5057728240740741</v>
      </c>
      <c r="M1304" s="9">
        <f>VLOOKUP(F1304, Time_of_Day_encodings[], 2, FALSE)</f>
        <v>2</v>
      </c>
      <c r="N1304" s="10" t="str">
        <f>VLOOKUP(D1304,Money_encodings[],2,TRUE)</f>
        <v>Fair</v>
      </c>
    </row>
    <row r="1305">
      <c r="A1305" s="11">
        <f t="shared" si="1"/>
        <v>1304</v>
      </c>
      <c r="B1305" s="12">
        <v>12.0</v>
      </c>
      <c r="C1305" s="12" t="s">
        <v>14</v>
      </c>
      <c r="D1305" s="12">
        <v>32.82</v>
      </c>
      <c r="E1305" s="12" t="s">
        <v>32</v>
      </c>
      <c r="F1305" s="12" t="s">
        <v>20</v>
      </c>
      <c r="G1305" s="12" t="s">
        <v>31</v>
      </c>
      <c r="H1305" s="12" t="s">
        <v>38</v>
      </c>
      <c r="I1305" s="12">
        <v>3.0</v>
      </c>
      <c r="J1305" s="12">
        <v>8.0</v>
      </c>
      <c r="K1305" s="13">
        <v>45532.0</v>
      </c>
      <c r="L1305" s="14">
        <v>0.5069923495370371</v>
      </c>
      <c r="M1305" s="15">
        <f>VLOOKUP(F1305, Time_of_Day_encodings[], 2, FALSE)</f>
        <v>2</v>
      </c>
      <c r="N1305" s="16" t="str">
        <f>VLOOKUP(D1305,Money_encodings[],2,TRUE)</f>
        <v>Expensive</v>
      </c>
    </row>
    <row r="1306">
      <c r="A1306" s="5">
        <f t="shared" si="1"/>
        <v>1305</v>
      </c>
      <c r="B1306" s="6">
        <v>12.0</v>
      </c>
      <c r="C1306" s="6" t="s">
        <v>14</v>
      </c>
      <c r="D1306" s="6">
        <v>23.02</v>
      </c>
      <c r="E1306" s="6" t="s">
        <v>21</v>
      </c>
      <c r="F1306" s="6" t="s">
        <v>20</v>
      </c>
      <c r="G1306" s="6" t="s">
        <v>31</v>
      </c>
      <c r="H1306" s="6" t="s">
        <v>38</v>
      </c>
      <c r="I1306" s="6">
        <v>3.0</v>
      </c>
      <c r="J1306" s="6">
        <v>8.0</v>
      </c>
      <c r="K1306" s="7">
        <v>45532.0</v>
      </c>
      <c r="L1306" s="8">
        <v>0.5243859259259259</v>
      </c>
      <c r="M1306" s="9">
        <f>VLOOKUP(F1306, Time_of_Day_encodings[], 2, FALSE)</f>
        <v>2</v>
      </c>
      <c r="N1306" s="10" t="str">
        <f>VLOOKUP(D1306,Money_encodings[],2,TRUE)</f>
        <v>Cheap</v>
      </c>
    </row>
    <row r="1307">
      <c r="A1307" s="11">
        <f t="shared" si="1"/>
        <v>1306</v>
      </c>
      <c r="B1307" s="12">
        <v>13.0</v>
      </c>
      <c r="C1307" s="12" t="s">
        <v>14</v>
      </c>
      <c r="D1307" s="12">
        <v>27.92</v>
      </c>
      <c r="E1307" s="12" t="s">
        <v>22</v>
      </c>
      <c r="F1307" s="12" t="s">
        <v>20</v>
      </c>
      <c r="G1307" s="12" t="s">
        <v>31</v>
      </c>
      <c r="H1307" s="12" t="s">
        <v>38</v>
      </c>
      <c r="I1307" s="12">
        <v>3.0</v>
      </c>
      <c r="J1307" s="12">
        <v>8.0</v>
      </c>
      <c r="K1307" s="13">
        <v>45532.0</v>
      </c>
      <c r="L1307" s="14">
        <v>0.5754073958333333</v>
      </c>
      <c r="M1307" s="15">
        <f>VLOOKUP(F1307, Time_of_Day_encodings[], 2, FALSE)</f>
        <v>2</v>
      </c>
      <c r="N1307" s="16" t="str">
        <f>VLOOKUP(D1307,Money_encodings[],2,TRUE)</f>
        <v>Fair</v>
      </c>
    </row>
    <row r="1308">
      <c r="A1308" s="5">
        <f t="shared" si="1"/>
        <v>1307</v>
      </c>
      <c r="B1308" s="6">
        <v>7.0</v>
      </c>
      <c r="C1308" s="6" t="s">
        <v>14</v>
      </c>
      <c r="D1308" s="6">
        <v>23.02</v>
      </c>
      <c r="E1308" s="6" t="s">
        <v>21</v>
      </c>
      <c r="F1308" s="6" t="s">
        <v>16</v>
      </c>
      <c r="G1308" s="6" t="s">
        <v>33</v>
      </c>
      <c r="H1308" s="6" t="s">
        <v>38</v>
      </c>
      <c r="I1308" s="6">
        <v>4.0</v>
      </c>
      <c r="J1308" s="6">
        <v>8.0</v>
      </c>
      <c r="K1308" s="7">
        <v>45533.0</v>
      </c>
      <c r="L1308" s="8">
        <v>0.3121564699074074</v>
      </c>
      <c r="M1308" s="9">
        <f>VLOOKUP(F1308, Time_of_Day_encodings[], 2, FALSE)</f>
        <v>1</v>
      </c>
      <c r="N1308" s="10" t="str">
        <f>VLOOKUP(D1308,Money_encodings[],2,TRUE)</f>
        <v>Cheap</v>
      </c>
    </row>
    <row r="1309">
      <c r="A1309" s="11">
        <f t="shared" si="1"/>
        <v>1308</v>
      </c>
      <c r="B1309" s="12">
        <v>17.0</v>
      </c>
      <c r="C1309" s="12" t="s">
        <v>14</v>
      </c>
      <c r="D1309" s="12">
        <v>32.82</v>
      </c>
      <c r="E1309" s="12" t="s">
        <v>15</v>
      </c>
      <c r="F1309" s="12" t="s">
        <v>23</v>
      </c>
      <c r="G1309" s="12" t="s">
        <v>17</v>
      </c>
      <c r="H1309" s="12" t="s">
        <v>38</v>
      </c>
      <c r="I1309" s="12">
        <v>5.0</v>
      </c>
      <c r="J1309" s="12">
        <v>8.0</v>
      </c>
      <c r="K1309" s="13">
        <v>45534.0</v>
      </c>
      <c r="L1309" s="14">
        <v>0.7177139699074074</v>
      </c>
      <c r="M1309" s="15">
        <f>VLOOKUP(F1309, Time_of_Day_encodings[], 2, FALSE)</f>
        <v>3</v>
      </c>
      <c r="N1309" s="16" t="str">
        <f>VLOOKUP(D1309,Money_encodings[],2,TRUE)</f>
        <v>Expensive</v>
      </c>
    </row>
    <row r="1310">
      <c r="A1310" s="5">
        <f t="shared" si="1"/>
        <v>1309</v>
      </c>
      <c r="B1310" s="6">
        <v>17.0</v>
      </c>
      <c r="C1310" s="6" t="s">
        <v>14</v>
      </c>
      <c r="D1310" s="6">
        <v>27.92</v>
      </c>
      <c r="E1310" s="6" t="s">
        <v>22</v>
      </c>
      <c r="F1310" s="6" t="s">
        <v>23</v>
      </c>
      <c r="G1310" s="6" t="s">
        <v>17</v>
      </c>
      <c r="H1310" s="6" t="s">
        <v>38</v>
      </c>
      <c r="I1310" s="6">
        <v>5.0</v>
      </c>
      <c r="J1310" s="6">
        <v>8.0</v>
      </c>
      <c r="K1310" s="7">
        <v>45534.0</v>
      </c>
      <c r="L1310" s="8">
        <v>0.7184350810185185</v>
      </c>
      <c r="M1310" s="9">
        <f>VLOOKUP(F1310, Time_of_Day_encodings[], 2, FALSE)</f>
        <v>3</v>
      </c>
      <c r="N1310" s="10" t="str">
        <f>VLOOKUP(D1310,Money_encodings[],2,TRUE)</f>
        <v>Fair</v>
      </c>
    </row>
    <row r="1311">
      <c r="A1311" s="11">
        <f t="shared" si="1"/>
        <v>1310</v>
      </c>
      <c r="B1311" s="12">
        <v>17.0</v>
      </c>
      <c r="C1311" s="12" t="s">
        <v>14</v>
      </c>
      <c r="D1311" s="12">
        <v>27.92</v>
      </c>
      <c r="E1311" s="12" t="s">
        <v>22</v>
      </c>
      <c r="F1311" s="12" t="s">
        <v>23</v>
      </c>
      <c r="G1311" s="12" t="s">
        <v>17</v>
      </c>
      <c r="H1311" s="12" t="s">
        <v>38</v>
      </c>
      <c r="I1311" s="12">
        <v>5.0</v>
      </c>
      <c r="J1311" s="12">
        <v>8.0</v>
      </c>
      <c r="K1311" s="13">
        <v>45534.0</v>
      </c>
      <c r="L1311" s="14">
        <v>0.7191602893518518</v>
      </c>
      <c r="M1311" s="15">
        <f>VLOOKUP(F1311, Time_of_Day_encodings[], 2, FALSE)</f>
        <v>3</v>
      </c>
      <c r="N1311" s="16" t="str">
        <f>VLOOKUP(D1311,Money_encodings[],2,TRUE)</f>
        <v>Fair</v>
      </c>
    </row>
    <row r="1312">
      <c r="A1312" s="5">
        <f t="shared" si="1"/>
        <v>1311</v>
      </c>
      <c r="B1312" s="6">
        <v>9.0</v>
      </c>
      <c r="C1312" s="6" t="s">
        <v>14</v>
      </c>
      <c r="D1312" s="6">
        <v>23.02</v>
      </c>
      <c r="E1312" s="6" t="s">
        <v>27</v>
      </c>
      <c r="F1312" s="6" t="s">
        <v>16</v>
      </c>
      <c r="G1312" s="6" t="s">
        <v>25</v>
      </c>
      <c r="H1312" s="6" t="s">
        <v>38</v>
      </c>
      <c r="I1312" s="6">
        <v>6.0</v>
      </c>
      <c r="J1312" s="6">
        <v>8.0</v>
      </c>
      <c r="K1312" s="7">
        <v>45535.0</v>
      </c>
      <c r="L1312" s="8">
        <v>0.3809315625</v>
      </c>
      <c r="M1312" s="9">
        <f>VLOOKUP(F1312, Time_of_Day_encodings[], 2, FALSE)</f>
        <v>1</v>
      </c>
      <c r="N1312" s="10" t="str">
        <f>VLOOKUP(D1312,Money_encodings[],2,TRUE)</f>
        <v>Cheap</v>
      </c>
    </row>
    <row r="1313">
      <c r="A1313" s="11">
        <f t="shared" si="1"/>
        <v>1312</v>
      </c>
      <c r="B1313" s="12">
        <v>10.0</v>
      </c>
      <c r="C1313" s="12" t="s">
        <v>14</v>
      </c>
      <c r="D1313" s="12">
        <v>27.92</v>
      </c>
      <c r="E1313" s="12" t="s">
        <v>22</v>
      </c>
      <c r="F1313" s="12" t="s">
        <v>16</v>
      </c>
      <c r="G1313" s="12" t="s">
        <v>25</v>
      </c>
      <c r="H1313" s="12" t="s">
        <v>38</v>
      </c>
      <c r="I1313" s="12">
        <v>6.0</v>
      </c>
      <c r="J1313" s="12">
        <v>8.0</v>
      </c>
      <c r="K1313" s="13">
        <v>45535.0</v>
      </c>
      <c r="L1313" s="14">
        <v>0.4181503819444444</v>
      </c>
      <c r="M1313" s="15">
        <f>VLOOKUP(F1313, Time_of_Day_encodings[], 2, FALSE)</f>
        <v>1</v>
      </c>
      <c r="N1313" s="16" t="str">
        <f>VLOOKUP(D1313,Money_encodings[],2,TRUE)</f>
        <v>Fair</v>
      </c>
    </row>
    <row r="1314">
      <c r="A1314" s="5">
        <f t="shared" si="1"/>
        <v>1313</v>
      </c>
      <c r="B1314" s="6">
        <v>10.0</v>
      </c>
      <c r="C1314" s="6" t="s">
        <v>14</v>
      </c>
      <c r="D1314" s="6">
        <v>18.12</v>
      </c>
      <c r="E1314" s="6" t="s">
        <v>29</v>
      </c>
      <c r="F1314" s="6" t="s">
        <v>16</v>
      </c>
      <c r="G1314" s="6" t="s">
        <v>25</v>
      </c>
      <c r="H1314" s="6" t="s">
        <v>38</v>
      </c>
      <c r="I1314" s="6">
        <v>6.0</v>
      </c>
      <c r="J1314" s="6">
        <v>8.0</v>
      </c>
      <c r="K1314" s="7">
        <v>45535.0</v>
      </c>
      <c r="L1314" s="8">
        <v>0.43225552083333335</v>
      </c>
      <c r="M1314" s="9">
        <f>VLOOKUP(F1314, Time_of_Day_encodings[], 2, FALSE)</f>
        <v>1</v>
      </c>
      <c r="N1314" s="10" t="str">
        <f>VLOOKUP(D1314,Money_encodings[],2,TRUE)</f>
        <v>Very Cheap</v>
      </c>
    </row>
    <row r="1315">
      <c r="A1315" s="11">
        <f t="shared" si="1"/>
        <v>1314</v>
      </c>
      <c r="B1315" s="12">
        <v>11.0</v>
      </c>
      <c r="C1315" s="12" t="s">
        <v>14</v>
      </c>
      <c r="D1315" s="12">
        <v>27.92</v>
      </c>
      <c r="E1315" s="12" t="s">
        <v>22</v>
      </c>
      <c r="F1315" s="12" t="s">
        <v>16</v>
      </c>
      <c r="G1315" s="12" t="s">
        <v>25</v>
      </c>
      <c r="H1315" s="12" t="s">
        <v>38</v>
      </c>
      <c r="I1315" s="12">
        <v>6.0</v>
      </c>
      <c r="J1315" s="12">
        <v>8.0</v>
      </c>
      <c r="K1315" s="13">
        <v>45535.0</v>
      </c>
      <c r="L1315" s="14">
        <v>0.47910383101851856</v>
      </c>
      <c r="M1315" s="15">
        <f>VLOOKUP(F1315, Time_of_Day_encodings[], 2, FALSE)</f>
        <v>1</v>
      </c>
      <c r="N1315" s="16" t="str">
        <f>VLOOKUP(D1315,Money_encodings[],2,TRUE)</f>
        <v>Fair</v>
      </c>
    </row>
    <row r="1316">
      <c r="A1316" s="5">
        <f t="shared" si="1"/>
        <v>1315</v>
      </c>
      <c r="B1316" s="6">
        <v>11.0</v>
      </c>
      <c r="C1316" s="6" t="s">
        <v>14</v>
      </c>
      <c r="D1316" s="6">
        <v>23.02</v>
      </c>
      <c r="E1316" s="6" t="s">
        <v>27</v>
      </c>
      <c r="F1316" s="6" t="s">
        <v>16</v>
      </c>
      <c r="G1316" s="6" t="s">
        <v>25</v>
      </c>
      <c r="H1316" s="6" t="s">
        <v>38</v>
      </c>
      <c r="I1316" s="6">
        <v>6.0</v>
      </c>
      <c r="J1316" s="6">
        <v>8.0</v>
      </c>
      <c r="K1316" s="7">
        <v>45535.0</v>
      </c>
      <c r="L1316" s="8">
        <v>0.4817119907407407</v>
      </c>
      <c r="M1316" s="9">
        <f>VLOOKUP(F1316, Time_of_Day_encodings[], 2, FALSE)</f>
        <v>1</v>
      </c>
      <c r="N1316" s="10" t="str">
        <f>VLOOKUP(D1316,Money_encodings[],2,TRUE)</f>
        <v>Cheap</v>
      </c>
    </row>
    <row r="1317">
      <c r="A1317" s="11">
        <f t="shared" si="1"/>
        <v>1316</v>
      </c>
      <c r="B1317" s="12">
        <v>11.0</v>
      </c>
      <c r="C1317" s="12" t="s">
        <v>14</v>
      </c>
      <c r="D1317" s="12">
        <v>23.02</v>
      </c>
      <c r="E1317" s="12" t="s">
        <v>27</v>
      </c>
      <c r="F1317" s="12" t="s">
        <v>16</v>
      </c>
      <c r="G1317" s="12" t="s">
        <v>25</v>
      </c>
      <c r="H1317" s="12" t="s">
        <v>38</v>
      </c>
      <c r="I1317" s="12">
        <v>6.0</v>
      </c>
      <c r="J1317" s="12">
        <v>8.0</v>
      </c>
      <c r="K1317" s="13">
        <v>45535.0</v>
      </c>
      <c r="L1317" s="14">
        <v>0.48232562500000004</v>
      </c>
      <c r="M1317" s="15">
        <f>VLOOKUP(F1317, Time_of_Day_encodings[], 2, FALSE)</f>
        <v>1</v>
      </c>
      <c r="N1317" s="16" t="str">
        <f>VLOOKUP(D1317,Money_encodings[],2,TRUE)</f>
        <v>Cheap</v>
      </c>
    </row>
    <row r="1318">
      <c r="A1318" s="5">
        <f t="shared" si="1"/>
        <v>1317</v>
      </c>
      <c r="B1318" s="6">
        <v>9.0</v>
      </c>
      <c r="C1318" s="6" t="s">
        <v>14</v>
      </c>
      <c r="D1318" s="6">
        <v>23.02</v>
      </c>
      <c r="E1318" s="6" t="s">
        <v>27</v>
      </c>
      <c r="F1318" s="6" t="s">
        <v>16</v>
      </c>
      <c r="G1318" s="6" t="s">
        <v>26</v>
      </c>
      <c r="H1318" s="6" t="s">
        <v>39</v>
      </c>
      <c r="I1318" s="6">
        <v>7.0</v>
      </c>
      <c r="J1318" s="6">
        <v>9.0</v>
      </c>
      <c r="K1318" s="7">
        <v>45536.0</v>
      </c>
      <c r="L1318" s="8">
        <v>0.39878737268518516</v>
      </c>
      <c r="M1318" s="9">
        <f>VLOOKUP(F1318, Time_of_Day_encodings[], 2, FALSE)</f>
        <v>1</v>
      </c>
      <c r="N1318" s="10" t="str">
        <f>VLOOKUP(D1318,Money_encodings[],2,TRUE)</f>
        <v>Cheap</v>
      </c>
    </row>
    <row r="1319">
      <c r="A1319" s="11">
        <f t="shared" si="1"/>
        <v>1318</v>
      </c>
      <c r="B1319" s="12">
        <v>12.0</v>
      </c>
      <c r="C1319" s="12" t="s">
        <v>14</v>
      </c>
      <c r="D1319" s="12">
        <v>32.82</v>
      </c>
      <c r="E1319" s="12" t="s">
        <v>32</v>
      </c>
      <c r="F1319" s="12" t="s">
        <v>20</v>
      </c>
      <c r="G1319" s="12" t="s">
        <v>26</v>
      </c>
      <c r="H1319" s="12" t="s">
        <v>39</v>
      </c>
      <c r="I1319" s="12">
        <v>7.0</v>
      </c>
      <c r="J1319" s="12">
        <v>9.0</v>
      </c>
      <c r="K1319" s="13">
        <v>45536.0</v>
      </c>
      <c r="L1319" s="14">
        <v>0.5079252893518519</v>
      </c>
      <c r="M1319" s="15">
        <f>VLOOKUP(F1319, Time_of_Day_encodings[], 2, FALSE)</f>
        <v>2</v>
      </c>
      <c r="N1319" s="16" t="str">
        <f>VLOOKUP(D1319,Money_encodings[],2,TRUE)</f>
        <v>Expensive</v>
      </c>
    </row>
    <row r="1320">
      <c r="A1320" s="5">
        <f t="shared" si="1"/>
        <v>1319</v>
      </c>
      <c r="B1320" s="6">
        <v>12.0</v>
      </c>
      <c r="C1320" s="6" t="s">
        <v>14</v>
      </c>
      <c r="D1320" s="6">
        <v>27.92</v>
      </c>
      <c r="E1320" s="6" t="s">
        <v>22</v>
      </c>
      <c r="F1320" s="6" t="s">
        <v>20</v>
      </c>
      <c r="G1320" s="6" t="s">
        <v>26</v>
      </c>
      <c r="H1320" s="6" t="s">
        <v>39</v>
      </c>
      <c r="I1320" s="6">
        <v>7.0</v>
      </c>
      <c r="J1320" s="6">
        <v>9.0</v>
      </c>
      <c r="K1320" s="7">
        <v>45536.0</v>
      </c>
      <c r="L1320" s="8">
        <v>0.5209331018518519</v>
      </c>
      <c r="M1320" s="9">
        <f>VLOOKUP(F1320, Time_of_Day_encodings[], 2, FALSE)</f>
        <v>2</v>
      </c>
      <c r="N1320" s="10" t="str">
        <f>VLOOKUP(D1320,Money_encodings[],2,TRUE)</f>
        <v>Fair</v>
      </c>
    </row>
    <row r="1321">
      <c r="A1321" s="11">
        <f t="shared" si="1"/>
        <v>1320</v>
      </c>
      <c r="B1321" s="12">
        <v>12.0</v>
      </c>
      <c r="C1321" s="12" t="s">
        <v>14</v>
      </c>
      <c r="D1321" s="12">
        <v>23.02</v>
      </c>
      <c r="E1321" s="12" t="s">
        <v>21</v>
      </c>
      <c r="F1321" s="12" t="s">
        <v>20</v>
      </c>
      <c r="G1321" s="12" t="s">
        <v>26</v>
      </c>
      <c r="H1321" s="12" t="s">
        <v>39</v>
      </c>
      <c r="I1321" s="12">
        <v>7.0</v>
      </c>
      <c r="J1321" s="12">
        <v>9.0</v>
      </c>
      <c r="K1321" s="13">
        <v>45536.0</v>
      </c>
      <c r="L1321" s="14">
        <v>0.5224769328703703</v>
      </c>
      <c r="M1321" s="15">
        <f>VLOOKUP(F1321, Time_of_Day_encodings[], 2, FALSE)</f>
        <v>2</v>
      </c>
      <c r="N1321" s="16" t="str">
        <f>VLOOKUP(D1321,Money_encodings[],2,TRUE)</f>
        <v>Cheap</v>
      </c>
    </row>
    <row r="1322">
      <c r="A1322" s="5">
        <f t="shared" si="1"/>
        <v>1321</v>
      </c>
      <c r="B1322" s="6">
        <v>12.0</v>
      </c>
      <c r="C1322" s="6" t="s">
        <v>14</v>
      </c>
      <c r="D1322" s="6">
        <v>27.92</v>
      </c>
      <c r="E1322" s="6" t="s">
        <v>22</v>
      </c>
      <c r="F1322" s="6" t="s">
        <v>20</v>
      </c>
      <c r="G1322" s="6" t="s">
        <v>26</v>
      </c>
      <c r="H1322" s="6" t="s">
        <v>39</v>
      </c>
      <c r="I1322" s="6">
        <v>7.0</v>
      </c>
      <c r="J1322" s="6">
        <v>9.0</v>
      </c>
      <c r="K1322" s="7">
        <v>45536.0</v>
      </c>
      <c r="L1322" s="8">
        <v>0.5349241666666666</v>
      </c>
      <c r="M1322" s="9">
        <f>VLOOKUP(F1322, Time_of_Day_encodings[], 2, FALSE)</f>
        <v>2</v>
      </c>
      <c r="N1322" s="10" t="str">
        <f>VLOOKUP(D1322,Money_encodings[],2,TRUE)</f>
        <v>Fair</v>
      </c>
    </row>
    <row r="1323">
      <c r="A1323" s="11">
        <f t="shared" si="1"/>
        <v>1322</v>
      </c>
      <c r="B1323" s="12">
        <v>13.0</v>
      </c>
      <c r="C1323" s="12" t="s">
        <v>14</v>
      </c>
      <c r="D1323" s="12">
        <v>32.82</v>
      </c>
      <c r="E1323" s="12" t="s">
        <v>15</v>
      </c>
      <c r="F1323" s="12" t="s">
        <v>20</v>
      </c>
      <c r="G1323" s="12" t="s">
        <v>26</v>
      </c>
      <c r="H1323" s="12" t="s">
        <v>39</v>
      </c>
      <c r="I1323" s="12">
        <v>7.0</v>
      </c>
      <c r="J1323" s="12">
        <v>9.0</v>
      </c>
      <c r="K1323" s="13">
        <v>45536.0</v>
      </c>
      <c r="L1323" s="14">
        <v>0.5816429166666667</v>
      </c>
      <c r="M1323" s="15">
        <f>VLOOKUP(F1323, Time_of_Day_encodings[], 2, FALSE)</f>
        <v>2</v>
      </c>
      <c r="N1323" s="16" t="str">
        <f>VLOOKUP(D1323,Money_encodings[],2,TRUE)</f>
        <v>Expensive</v>
      </c>
    </row>
    <row r="1324">
      <c r="A1324" s="5">
        <f t="shared" si="1"/>
        <v>1323</v>
      </c>
      <c r="B1324" s="6">
        <v>14.0</v>
      </c>
      <c r="C1324" s="6" t="s">
        <v>14</v>
      </c>
      <c r="D1324" s="6">
        <v>27.92</v>
      </c>
      <c r="E1324" s="6" t="s">
        <v>22</v>
      </c>
      <c r="F1324" s="6" t="s">
        <v>20</v>
      </c>
      <c r="G1324" s="6" t="s">
        <v>26</v>
      </c>
      <c r="H1324" s="6" t="s">
        <v>39</v>
      </c>
      <c r="I1324" s="6">
        <v>7.0</v>
      </c>
      <c r="J1324" s="6">
        <v>9.0</v>
      </c>
      <c r="K1324" s="7">
        <v>45536.0</v>
      </c>
      <c r="L1324" s="8">
        <v>0.6139354976851852</v>
      </c>
      <c r="M1324" s="9">
        <f>VLOOKUP(F1324, Time_of_Day_encodings[], 2, FALSE)</f>
        <v>2</v>
      </c>
      <c r="N1324" s="10" t="str">
        <f>VLOOKUP(D1324,Money_encodings[],2,TRUE)</f>
        <v>Fair</v>
      </c>
    </row>
    <row r="1325">
      <c r="A1325" s="11">
        <f t="shared" si="1"/>
        <v>1324</v>
      </c>
      <c r="B1325" s="12">
        <v>17.0</v>
      </c>
      <c r="C1325" s="12" t="s">
        <v>14</v>
      </c>
      <c r="D1325" s="12">
        <v>32.82</v>
      </c>
      <c r="E1325" s="12" t="s">
        <v>15</v>
      </c>
      <c r="F1325" s="12" t="s">
        <v>23</v>
      </c>
      <c r="G1325" s="12" t="s">
        <v>26</v>
      </c>
      <c r="H1325" s="12" t="s">
        <v>39</v>
      </c>
      <c r="I1325" s="12">
        <v>7.0</v>
      </c>
      <c r="J1325" s="12">
        <v>9.0</v>
      </c>
      <c r="K1325" s="13">
        <v>45536.0</v>
      </c>
      <c r="L1325" s="14">
        <v>0.7227584143518518</v>
      </c>
      <c r="M1325" s="15">
        <f>VLOOKUP(F1325, Time_of_Day_encodings[], 2, FALSE)</f>
        <v>3</v>
      </c>
      <c r="N1325" s="16" t="str">
        <f>VLOOKUP(D1325,Money_encodings[],2,TRUE)</f>
        <v>Expensive</v>
      </c>
    </row>
    <row r="1326">
      <c r="A1326" s="5">
        <f t="shared" si="1"/>
        <v>1325</v>
      </c>
      <c r="B1326" s="6">
        <v>17.0</v>
      </c>
      <c r="C1326" s="6" t="s">
        <v>14</v>
      </c>
      <c r="D1326" s="6">
        <v>32.82</v>
      </c>
      <c r="E1326" s="6" t="s">
        <v>15</v>
      </c>
      <c r="F1326" s="6" t="s">
        <v>23</v>
      </c>
      <c r="G1326" s="6" t="s">
        <v>26</v>
      </c>
      <c r="H1326" s="6" t="s">
        <v>39</v>
      </c>
      <c r="I1326" s="6">
        <v>7.0</v>
      </c>
      <c r="J1326" s="6">
        <v>9.0</v>
      </c>
      <c r="K1326" s="7">
        <v>45536.0</v>
      </c>
      <c r="L1326" s="8">
        <v>0.7244660763888888</v>
      </c>
      <c r="M1326" s="9">
        <f>VLOOKUP(F1326, Time_of_Day_encodings[], 2, FALSE)</f>
        <v>3</v>
      </c>
      <c r="N1326" s="10" t="str">
        <f>VLOOKUP(D1326,Money_encodings[],2,TRUE)</f>
        <v>Expensive</v>
      </c>
    </row>
    <row r="1327">
      <c r="A1327" s="11">
        <f t="shared" si="1"/>
        <v>1326</v>
      </c>
      <c r="B1327" s="12">
        <v>17.0</v>
      </c>
      <c r="C1327" s="12" t="s">
        <v>14</v>
      </c>
      <c r="D1327" s="12">
        <v>32.82</v>
      </c>
      <c r="E1327" s="12" t="s">
        <v>15</v>
      </c>
      <c r="F1327" s="12" t="s">
        <v>23</v>
      </c>
      <c r="G1327" s="12" t="s">
        <v>26</v>
      </c>
      <c r="H1327" s="12" t="s">
        <v>39</v>
      </c>
      <c r="I1327" s="12">
        <v>7.0</v>
      </c>
      <c r="J1327" s="12">
        <v>9.0</v>
      </c>
      <c r="K1327" s="13">
        <v>45536.0</v>
      </c>
      <c r="L1327" s="14">
        <v>0.7255751041666666</v>
      </c>
      <c r="M1327" s="15">
        <f>VLOOKUP(F1327, Time_of_Day_encodings[], 2, FALSE)</f>
        <v>3</v>
      </c>
      <c r="N1327" s="16" t="str">
        <f>VLOOKUP(D1327,Money_encodings[],2,TRUE)</f>
        <v>Expensive</v>
      </c>
    </row>
    <row r="1328">
      <c r="A1328" s="5">
        <f t="shared" si="1"/>
        <v>1327</v>
      </c>
      <c r="B1328" s="6">
        <v>8.0</v>
      </c>
      <c r="C1328" s="6" t="s">
        <v>14</v>
      </c>
      <c r="D1328" s="6">
        <v>32.82</v>
      </c>
      <c r="E1328" s="6" t="s">
        <v>15</v>
      </c>
      <c r="F1328" s="6" t="s">
        <v>16</v>
      </c>
      <c r="G1328" s="6" t="s">
        <v>28</v>
      </c>
      <c r="H1328" s="6" t="s">
        <v>39</v>
      </c>
      <c r="I1328" s="6">
        <v>1.0</v>
      </c>
      <c r="J1328" s="6">
        <v>9.0</v>
      </c>
      <c r="K1328" s="7">
        <v>45537.0</v>
      </c>
      <c r="L1328" s="8">
        <v>0.35046070601851853</v>
      </c>
      <c r="M1328" s="9">
        <f>VLOOKUP(F1328, Time_of_Day_encodings[], 2, FALSE)</f>
        <v>1</v>
      </c>
      <c r="N1328" s="10" t="str">
        <f>VLOOKUP(D1328,Money_encodings[],2,TRUE)</f>
        <v>Expensive</v>
      </c>
    </row>
    <row r="1329">
      <c r="A1329" s="11">
        <f t="shared" si="1"/>
        <v>1328</v>
      </c>
      <c r="B1329" s="12">
        <v>8.0</v>
      </c>
      <c r="C1329" s="12" t="s">
        <v>14</v>
      </c>
      <c r="D1329" s="12">
        <v>27.92</v>
      </c>
      <c r="E1329" s="12" t="s">
        <v>22</v>
      </c>
      <c r="F1329" s="12" t="s">
        <v>16</v>
      </c>
      <c r="G1329" s="12" t="s">
        <v>28</v>
      </c>
      <c r="H1329" s="12" t="s">
        <v>39</v>
      </c>
      <c r="I1329" s="12">
        <v>1.0</v>
      </c>
      <c r="J1329" s="12">
        <v>9.0</v>
      </c>
      <c r="K1329" s="13">
        <v>45537.0</v>
      </c>
      <c r="L1329" s="14">
        <v>0.36825979166666667</v>
      </c>
      <c r="M1329" s="15">
        <f>VLOOKUP(F1329, Time_of_Day_encodings[], 2, FALSE)</f>
        <v>1</v>
      </c>
      <c r="N1329" s="16" t="str">
        <f>VLOOKUP(D1329,Money_encodings[],2,TRUE)</f>
        <v>Fair</v>
      </c>
    </row>
    <row r="1330">
      <c r="A1330" s="5">
        <f t="shared" si="1"/>
        <v>1329</v>
      </c>
      <c r="B1330" s="6">
        <v>8.0</v>
      </c>
      <c r="C1330" s="6" t="s">
        <v>14</v>
      </c>
      <c r="D1330" s="6">
        <v>32.82</v>
      </c>
      <c r="E1330" s="6" t="s">
        <v>15</v>
      </c>
      <c r="F1330" s="6" t="s">
        <v>16</v>
      </c>
      <c r="G1330" s="6" t="s">
        <v>28</v>
      </c>
      <c r="H1330" s="6" t="s">
        <v>39</v>
      </c>
      <c r="I1330" s="6">
        <v>1.0</v>
      </c>
      <c r="J1330" s="6">
        <v>9.0</v>
      </c>
      <c r="K1330" s="7">
        <v>45537.0</v>
      </c>
      <c r="L1330" s="8">
        <v>0.36913365740740745</v>
      </c>
      <c r="M1330" s="9">
        <f>VLOOKUP(F1330, Time_of_Day_encodings[], 2, FALSE)</f>
        <v>1</v>
      </c>
      <c r="N1330" s="10" t="str">
        <f>VLOOKUP(D1330,Money_encodings[],2,TRUE)</f>
        <v>Expensive</v>
      </c>
    </row>
    <row r="1331">
      <c r="A1331" s="11">
        <f t="shared" si="1"/>
        <v>1330</v>
      </c>
      <c r="B1331" s="12">
        <v>14.0</v>
      </c>
      <c r="C1331" s="12" t="s">
        <v>14</v>
      </c>
      <c r="D1331" s="12">
        <v>27.92</v>
      </c>
      <c r="E1331" s="12" t="s">
        <v>22</v>
      </c>
      <c r="F1331" s="12" t="s">
        <v>20</v>
      </c>
      <c r="G1331" s="12" t="s">
        <v>28</v>
      </c>
      <c r="H1331" s="12" t="s">
        <v>39</v>
      </c>
      <c r="I1331" s="12">
        <v>1.0</v>
      </c>
      <c r="J1331" s="12">
        <v>9.0</v>
      </c>
      <c r="K1331" s="13">
        <v>45537.0</v>
      </c>
      <c r="L1331" s="14">
        <v>0.6241567476851851</v>
      </c>
      <c r="M1331" s="15">
        <f>VLOOKUP(F1331, Time_of_Day_encodings[], 2, FALSE)</f>
        <v>2</v>
      </c>
      <c r="N1331" s="16" t="str">
        <f>VLOOKUP(D1331,Money_encodings[],2,TRUE)</f>
        <v>Fair</v>
      </c>
    </row>
    <row r="1332">
      <c r="A1332" s="5">
        <f t="shared" si="1"/>
        <v>1331</v>
      </c>
      <c r="B1332" s="6">
        <v>20.0</v>
      </c>
      <c r="C1332" s="6" t="s">
        <v>14</v>
      </c>
      <c r="D1332" s="6">
        <v>32.82</v>
      </c>
      <c r="E1332" s="6" t="s">
        <v>32</v>
      </c>
      <c r="F1332" s="6" t="s">
        <v>23</v>
      </c>
      <c r="G1332" s="6" t="s">
        <v>28</v>
      </c>
      <c r="H1332" s="6" t="s">
        <v>39</v>
      </c>
      <c r="I1332" s="6">
        <v>1.0</v>
      </c>
      <c r="J1332" s="6">
        <v>9.0</v>
      </c>
      <c r="K1332" s="7">
        <v>45537.0</v>
      </c>
      <c r="L1332" s="8">
        <v>0.8400917013888888</v>
      </c>
      <c r="M1332" s="9">
        <f>VLOOKUP(F1332, Time_of_Day_encodings[], 2, FALSE)</f>
        <v>3</v>
      </c>
      <c r="N1332" s="10" t="str">
        <f>VLOOKUP(D1332,Money_encodings[],2,TRUE)</f>
        <v>Expensive</v>
      </c>
    </row>
    <row r="1333">
      <c r="A1333" s="11">
        <f t="shared" si="1"/>
        <v>1332</v>
      </c>
      <c r="B1333" s="12">
        <v>20.0</v>
      </c>
      <c r="C1333" s="12" t="s">
        <v>14</v>
      </c>
      <c r="D1333" s="12">
        <v>32.82</v>
      </c>
      <c r="E1333" s="12" t="s">
        <v>24</v>
      </c>
      <c r="F1333" s="12" t="s">
        <v>23</v>
      </c>
      <c r="G1333" s="12" t="s">
        <v>28</v>
      </c>
      <c r="H1333" s="12" t="s">
        <v>39</v>
      </c>
      <c r="I1333" s="12">
        <v>1.0</v>
      </c>
      <c r="J1333" s="12">
        <v>9.0</v>
      </c>
      <c r="K1333" s="13">
        <v>45537.0</v>
      </c>
      <c r="L1333" s="14">
        <v>0.8411798148148149</v>
      </c>
      <c r="M1333" s="15">
        <f>VLOOKUP(F1333, Time_of_Day_encodings[], 2, FALSE)</f>
        <v>3</v>
      </c>
      <c r="N1333" s="16" t="str">
        <f>VLOOKUP(D1333,Money_encodings[],2,TRUE)</f>
        <v>Expensive</v>
      </c>
    </row>
    <row r="1334">
      <c r="A1334" s="5">
        <f t="shared" si="1"/>
        <v>1333</v>
      </c>
      <c r="B1334" s="6">
        <v>20.0</v>
      </c>
      <c r="C1334" s="6" t="s">
        <v>14</v>
      </c>
      <c r="D1334" s="6">
        <v>23.02</v>
      </c>
      <c r="E1334" s="6" t="s">
        <v>21</v>
      </c>
      <c r="F1334" s="6" t="s">
        <v>23</v>
      </c>
      <c r="G1334" s="6" t="s">
        <v>28</v>
      </c>
      <c r="H1334" s="6" t="s">
        <v>39</v>
      </c>
      <c r="I1334" s="6">
        <v>1.0</v>
      </c>
      <c r="J1334" s="6">
        <v>9.0</v>
      </c>
      <c r="K1334" s="7">
        <v>45537.0</v>
      </c>
      <c r="L1334" s="8">
        <v>0.8698146296296296</v>
      </c>
      <c r="M1334" s="9">
        <f>VLOOKUP(F1334, Time_of_Day_encodings[], 2, FALSE)</f>
        <v>3</v>
      </c>
      <c r="N1334" s="10" t="str">
        <f>VLOOKUP(D1334,Money_encodings[],2,TRUE)</f>
        <v>Cheap</v>
      </c>
    </row>
    <row r="1335">
      <c r="A1335" s="11">
        <f t="shared" si="1"/>
        <v>1334</v>
      </c>
      <c r="B1335" s="12">
        <v>20.0</v>
      </c>
      <c r="C1335" s="12" t="s">
        <v>14</v>
      </c>
      <c r="D1335" s="12">
        <v>23.02</v>
      </c>
      <c r="E1335" s="12" t="s">
        <v>21</v>
      </c>
      <c r="F1335" s="12" t="s">
        <v>23</v>
      </c>
      <c r="G1335" s="12" t="s">
        <v>28</v>
      </c>
      <c r="H1335" s="12" t="s">
        <v>39</v>
      </c>
      <c r="I1335" s="12">
        <v>1.0</v>
      </c>
      <c r="J1335" s="12">
        <v>9.0</v>
      </c>
      <c r="K1335" s="13">
        <v>45537.0</v>
      </c>
      <c r="L1335" s="14">
        <v>0.8704755787037036</v>
      </c>
      <c r="M1335" s="15">
        <f>VLOOKUP(F1335, Time_of_Day_encodings[], 2, FALSE)</f>
        <v>3</v>
      </c>
      <c r="N1335" s="16" t="str">
        <f>VLOOKUP(D1335,Money_encodings[],2,TRUE)</f>
        <v>Cheap</v>
      </c>
    </row>
    <row r="1336">
      <c r="A1336" s="5">
        <f t="shared" si="1"/>
        <v>1335</v>
      </c>
      <c r="B1336" s="6">
        <v>8.0</v>
      </c>
      <c r="C1336" s="6" t="s">
        <v>14</v>
      </c>
      <c r="D1336" s="6">
        <v>32.82</v>
      </c>
      <c r="E1336" s="6" t="s">
        <v>24</v>
      </c>
      <c r="F1336" s="6" t="s">
        <v>16</v>
      </c>
      <c r="G1336" s="6" t="s">
        <v>30</v>
      </c>
      <c r="H1336" s="6" t="s">
        <v>39</v>
      </c>
      <c r="I1336" s="6">
        <v>2.0</v>
      </c>
      <c r="J1336" s="6">
        <v>9.0</v>
      </c>
      <c r="K1336" s="7">
        <v>45538.0</v>
      </c>
      <c r="L1336" s="8">
        <v>0.34878898148148146</v>
      </c>
      <c r="M1336" s="9">
        <f>VLOOKUP(F1336, Time_of_Day_encodings[], 2, FALSE)</f>
        <v>1</v>
      </c>
      <c r="N1336" s="10" t="str">
        <f>VLOOKUP(D1336,Money_encodings[],2,TRUE)</f>
        <v>Expensive</v>
      </c>
    </row>
    <row r="1337">
      <c r="A1337" s="11">
        <f t="shared" si="1"/>
        <v>1336</v>
      </c>
      <c r="B1337" s="12">
        <v>8.0</v>
      </c>
      <c r="C1337" s="12" t="s">
        <v>14</v>
      </c>
      <c r="D1337" s="12">
        <v>32.82</v>
      </c>
      <c r="E1337" s="12" t="s">
        <v>32</v>
      </c>
      <c r="F1337" s="12" t="s">
        <v>16</v>
      </c>
      <c r="G1337" s="12" t="s">
        <v>30</v>
      </c>
      <c r="H1337" s="12" t="s">
        <v>39</v>
      </c>
      <c r="I1337" s="12">
        <v>2.0</v>
      </c>
      <c r="J1337" s="12">
        <v>9.0</v>
      </c>
      <c r="K1337" s="13">
        <v>45538.0</v>
      </c>
      <c r="L1337" s="14">
        <v>0.3529216435185185</v>
      </c>
      <c r="M1337" s="15">
        <f>VLOOKUP(F1337, Time_of_Day_encodings[], 2, FALSE)</f>
        <v>1</v>
      </c>
      <c r="N1337" s="16" t="str">
        <f>VLOOKUP(D1337,Money_encodings[],2,TRUE)</f>
        <v>Expensive</v>
      </c>
    </row>
    <row r="1338">
      <c r="A1338" s="5">
        <f t="shared" si="1"/>
        <v>1337</v>
      </c>
      <c r="B1338" s="6">
        <v>8.0</v>
      </c>
      <c r="C1338" s="6" t="s">
        <v>14</v>
      </c>
      <c r="D1338" s="6">
        <v>32.82</v>
      </c>
      <c r="E1338" s="6" t="s">
        <v>15</v>
      </c>
      <c r="F1338" s="6" t="s">
        <v>16</v>
      </c>
      <c r="G1338" s="6" t="s">
        <v>30</v>
      </c>
      <c r="H1338" s="6" t="s">
        <v>39</v>
      </c>
      <c r="I1338" s="6">
        <v>2.0</v>
      </c>
      <c r="J1338" s="6">
        <v>9.0</v>
      </c>
      <c r="K1338" s="7">
        <v>45538.0</v>
      </c>
      <c r="L1338" s="8">
        <v>0.3619409490740741</v>
      </c>
      <c r="M1338" s="9">
        <f>VLOOKUP(F1338, Time_of_Day_encodings[], 2, FALSE)</f>
        <v>1</v>
      </c>
      <c r="N1338" s="10" t="str">
        <f>VLOOKUP(D1338,Money_encodings[],2,TRUE)</f>
        <v>Expensive</v>
      </c>
    </row>
    <row r="1339">
      <c r="A1339" s="11">
        <f t="shared" si="1"/>
        <v>1338</v>
      </c>
      <c r="B1339" s="12">
        <v>9.0</v>
      </c>
      <c r="C1339" s="12" t="s">
        <v>14</v>
      </c>
      <c r="D1339" s="12">
        <v>27.92</v>
      </c>
      <c r="E1339" s="12" t="s">
        <v>22</v>
      </c>
      <c r="F1339" s="12" t="s">
        <v>16</v>
      </c>
      <c r="G1339" s="12" t="s">
        <v>30</v>
      </c>
      <c r="H1339" s="12" t="s">
        <v>39</v>
      </c>
      <c r="I1339" s="12">
        <v>2.0</v>
      </c>
      <c r="J1339" s="12">
        <v>9.0</v>
      </c>
      <c r="K1339" s="13">
        <v>45538.0</v>
      </c>
      <c r="L1339" s="14">
        <v>0.37722769675925927</v>
      </c>
      <c r="M1339" s="15">
        <f>VLOOKUP(F1339, Time_of_Day_encodings[], 2, FALSE)</f>
        <v>1</v>
      </c>
      <c r="N1339" s="16" t="str">
        <f>VLOOKUP(D1339,Money_encodings[],2,TRUE)</f>
        <v>Fair</v>
      </c>
    </row>
    <row r="1340">
      <c r="A1340" s="5">
        <f t="shared" si="1"/>
        <v>1339</v>
      </c>
      <c r="B1340" s="6">
        <v>9.0</v>
      </c>
      <c r="C1340" s="6" t="s">
        <v>14</v>
      </c>
      <c r="D1340" s="6">
        <v>32.82</v>
      </c>
      <c r="E1340" s="6" t="s">
        <v>32</v>
      </c>
      <c r="F1340" s="6" t="s">
        <v>16</v>
      </c>
      <c r="G1340" s="6" t="s">
        <v>30</v>
      </c>
      <c r="H1340" s="6" t="s">
        <v>39</v>
      </c>
      <c r="I1340" s="6">
        <v>2.0</v>
      </c>
      <c r="J1340" s="6">
        <v>9.0</v>
      </c>
      <c r="K1340" s="7">
        <v>45538.0</v>
      </c>
      <c r="L1340" s="8">
        <v>0.37791377314814817</v>
      </c>
      <c r="M1340" s="9">
        <f>VLOOKUP(F1340, Time_of_Day_encodings[], 2, FALSE)</f>
        <v>1</v>
      </c>
      <c r="N1340" s="10" t="str">
        <f>VLOOKUP(D1340,Money_encodings[],2,TRUE)</f>
        <v>Expensive</v>
      </c>
    </row>
    <row r="1341">
      <c r="A1341" s="11">
        <f t="shared" si="1"/>
        <v>1340</v>
      </c>
      <c r="B1341" s="12">
        <v>9.0</v>
      </c>
      <c r="C1341" s="12" t="s">
        <v>14</v>
      </c>
      <c r="D1341" s="12">
        <v>32.82</v>
      </c>
      <c r="E1341" s="12" t="s">
        <v>24</v>
      </c>
      <c r="F1341" s="12" t="s">
        <v>16</v>
      </c>
      <c r="G1341" s="12" t="s">
        <v>30</v>
      </c>
      <c r="H1341" s="12" t="s">
        <v>39</v>
      </c>
      <c r="I1341" s="12">
        <v>2.0</v>
      </c>
      <c r="J1341" s="12">
        <v>9.0</v>
      </c>
      <c r="K1341" s="13">
        <v>45538.0</v>
      </c>
      <c r="L1341" s="14">
        <v>0.38389067129629634</v>
      </c>
      <c r="M1341" s="15">
        <f>VLOOKUP(F1341, Time_of_Day_encodings[], 2, FALSE)</f>
        <v>1</v>
      </c>
      <c r="N1341" s="16" t="str">
        <f>VLOOKUP(D1341,Money_encodings[],2,TRUE)</f>
        <v>Expensive</v>
      </c>
    </row>
    <row r="1342">
      <c r="A1342" s="5">
        <f t="shared" si="1"/>
        <v>1341</v>
      </c>
      <c r="B1342" s="6">
        <v>9.0</v>
      </c>
      <c r="C1342" s="6" t="s">
        <v>14</v>
      </c>
      <c r="D1342" s="6">
        <v>32.82</v>
      </c>
      <c r="E1342" s="6" t="s">
        <v>24</v>
      </c>
      <c r="F1342" s="6" t="s">
        <v>16</v>
      </c>
      <c r="G1342" s="6" t="s">
        <v>30</v>
      </c>
      <c r="H1342" s="6" t="s">
        <v>39</v>
      </c>
      <c r="I1342" s="6">
        <v>2.0</v>
      </c>
      <c r="J1342" s="6">
        <v>9.0</v>
      </c>
      <c r="K1342" s="7">
        <v>45538.0</v>
      </c>
      <c r="L1342" s="8">
        <v>0.38441730324074075</v>
      </c>
      <c r="M1342" s="9">
        <f>VLOOKUP(F1342, Time_of_Day_encodings[], 2, FALSE)</f>
        <v>1</v>
      </c>
      <c r="N1342" s="10" t="str">
        <f>VLOOKUP(D1342,Money_encodings[],2,TRUE)</f>
        <v>Expensive</v>
      </c>
    </row>
    <row r="1343">
      <c r="A1343" s="11">
        <f t="shared" si="1"/>
        <v>1342</v>
      </c>
      <c r="B1343" s="12">
        <v>9.0</v>
      </c>
      <c r="C1343" s="12" t="s">
        <v>14</v>
      </c>
      <c r="D1343" s="12">
        <v>27.92</v>
      </c>
      <c r="E1343" s="12" t="s">
        <v>22</v>
      </c>
      <c r="F1343" s="12" t="s">
        <v>16</v>
      </c>
      <c r="G1343" s="12" t="s">
        <v>30</v>
      </c>
      <c r="H1343" s="12" t="s">
        <v>39</v>
      </c>
      <c r="I1343" s="12">
        <v>2.0</v>
      </c>
      <c r="J1343" s="12">
        <v>9.0</v>
      </c>
      <c r="K1343" s="13">
        <v>45538.0</v>
      </c>
      <c r="L1343" s="14">
        <v>0.38683113425925925</v>
      </c>
      <c r="M1343" s="15">
        <f>VLOOKUP(F1343, Time_of_Day_encodings[], 2, FALSE)</f>
        <v>1</v>
      </c>
      <c r="N1343" s="16" t="str">
        <f>VLOOKUP(D1343,Money_encodings[],2,TRUE)</f>
        <v>Fair</v>
      </c>
    </row>
    <row r="1344">
      <c r="A1344" s="5">
        <f t="shared" si="1"/>
        <v>1343</v>
      </c>
      <c r="B1344" s="6">
        <v>9.0</v>
      </c>
      <c r="C1344" s="6" t="s">
        <v>14</v>
      </c>
      <c r="D1344" s="6">
        <v>27.92</v>
      </c>
      <c r="E1344" s="6" t="s">
        <v>22</v>
      </c>
      <c r="F1344" s="6" t="s">
        <v>16</v>
      </c>
      <c r="G1344" s="6" t="s">
        <v>30</v>
      </c>
      <c r="H1344" s="6" t="s">
        <v>39</v>
      </c>
      <c r="I1344" s="6">
        <v>2.0</v>
      </c>
      <c r="J1344" s="6">
        <v>9.0</v>
      </c>
      <c r="K1344" s="7">
        <v>45538.0</v>
      </c>
      <c r="L1344" s="8">
        <v>0.38908761574074074</v>
      </c>
      <c r="M1344" s="9">
        <f>VLOOKUP(F1344, Time_of_Day_encodings[], 2, FALSE)</f>
        <v>1</v>
      </c>
      <c r="N1344" s="10" t="str">
        <f>VLOOKUP(D1344,Money_encodings[],2,TRUE)</f>
        <v>Fair</v>
      </c>
    </row>
    <row r="1345">
      <c r="A1345" s="11">
        <f t="shared" si="1"/>
        <v>1344</v>
      </c>
      <c r="B1345" s="12">
        <v>9.0</v>
      </c>
      <c r="C1345" s="12" t="s">
        <v>14</v>
      </c>
      <c r="D1345" s="12">
        <v>32.82</v>
      </c>
      <c r="E1345" s="12" t="s">
        <v>15</v>
      </c>
      <c r="F1345" s="12" t="s">
        <v>16</v>
      </c>
      <c r="G1345" s="12" t="s">
        <v>30</v>
      </c>
      <c r="H1345" s="12" t="s">
        <v>39</v>
      </c>
      <c r="I1345" s="12">
        <v>2.0</v>
      </c>
      <c r="J1345" s="12">
        <v>9.0</v>
      </c>
      <c r="K1345" s="13">
        <v>45538.0</v>
      </c>
      <c r="L1345" s="14">
        <v>0.40130002314814817</v>
      </c>
      <c r="M1345" s="15">
        <f>VLOOKUP(F1345, Time_of_Day_encodings[], 2, FALSE)</f>
        <v>1</v>
      </c>
      <c r="N1345" s="16" t="str">
        <f>VLOOKUP(D1345,Money_encodings[],2,TRUE)</f>
        <v>Expensive</v>
      </c>
    </row>
    <row r="1346">
      <c r="A1346" s="5">
        <f t="shared" si="1"/>
        <v>1345</v>
      </c>
      <c r="B1346" s="6">
        <v>9.0</v>
      </c>
      <c r="C1346" s="6" t="s">
        <v>14</v>
      </c>
      <c r="D1346" s="6">
        <v>32.82</v>
      </c>
      <c r="E1346" s="6" t="s">
        <v>24</v>
      </c>
      <c r="F1346" s="6" t="s">
        <v>16</v>
      </c>
      <c r="G1346" s="6" t="s">
        <v>30</v>
      </c>
      <c r="H1346" s="6" t="s">
        <v>39</v>
      </c>
      <c r="I1346" s="6">
        <v>2.0</v>
      </c>
      <c r="J1346" s="6">
        <v>9.0</v>
      </c>
      <c r="K1346" s="7">
        <v>45538.0</v>
      </c>
      <c r="L1346" s="8">
        <v>0.40204165509259254</v>
      </c>
      <c r="M1346" s="9">
        <f>VLOOKUP(F1346, Time_of_Day_encodings[], 2, FALSE)</f>
        <v>1</v>
      </c>
      <c r="N1346" s="10" t="str">
        <f>VLOOKUP(D1346,Money_encodings[],2,TRUE)</f>
        <v>Expensive</v>
      </c>
    </row>
    <row r="1347">
      <c r="A1347" s="11">
        <f t="shared" si="1"/>
        <v>1346</v>
      </c>
      <c r="B1347" s="12">
        <v>12.0</v>
      </c>
      <c r="C1347" s="12" t="s">
        <v>14</v>
      </c>
      <c r="D1347" s="12">
        <v>23.02</v>
      </c>
      <c r="E1347" s="12" t="s">
        <v>27</v>
      </c>
      <c r="F1347" s="12" t="s">
        <v>20</v>
      </c>
      <c r="G1347" s="12" t="s">
        <v>30</v>
      </c>
      <c r="H1347" s="12" t="s">
        <v>39</v>
      </c>
      <c r="I1347" s="12">
        <v>2.0</v>
      </c>
      <c r="J1347" s="12">
        <v>9.0</v>
      </c>
      <c r="K1347" s="13">
        <v>45538.0</v>
      </c>
      <c r="L1347" s="14">
        <v>0.5395070486111111</v>
      </c>
      <c r="M1347" s="15">
        <f>VLOOKUP(F1347, Time_of_Day_encodings[], 2, FALSE)</f>
        <v>2</v>
      </c>
      <c r="N1347" s="16" t="str">
        <f>VLOOKUP(D1347,Money_encodings[],2,TRUE)</f>
        <v>Cheap</v>
      </c>
    </row>
    <row r="1348">
      <c r="A1348" s="5">
        <f t="shared" si="1"/>
        <v>1347</v>
      </c>
      <c r="B1348" s="6">
        <v>14.0</v>
      </c>
      <c r="C1348" s="6" t="s">
        <v>14</v>
      </c>
      <c r="D1348" s="6">
        <v>27.92</v>
      </c>
      <c r="E1348" s="6" t="s">
        <v>22</v>
      </c>
      <c r="F1348" s="6" t="s">
        <v>20</v>
      </c>
      <c r="G1348" s="6" t="s">
        <v>30</v>
      </c>
      <c r="H1348" s="6" t="s">
        <v>39</v>
      </c>
      <c r="I1348" s="6">
        <v>2.0</v>
      </c>
      <c r="J1348" s="6">
        <v>9.0</v>
      </c>
      <c r="K1348" s="7">
        <v>45538.0</v>
      </c>
      <c r="L1348" s="8">
        <v>0.5936540625000001</v>
      </c>
      <c r="M1348" s="9">
        <f>VLOOKUP(F1348, Time_of_Day_encodings[], 2, FALSE)</f>
        <v>2</v>
      </c>
      <c r="N1348" s="10" t="str">
        <f>VLOOKUP(D1348,Money_encodings[],2,TRUE)</f>
        <v>Fair</v>
      </c>
    </row>
    <row r="1349">
      <c r="A1349" s="11">
        <f t="shared" si="1"/>
        <v>1348</v>
      </c>
      <c r="B1349" s="12">
        <v>14.0</v>
      </c>
      <c r="C1349" s="12" t="s">
        <v>14</v>
      </c>
      <c r="D1349" s="12">
        <v>27.92</v>
      </c>
      <c r="E1349" s="12" t="s">
        <v>22</v>
      </c>
      <c r="F1349" s="12" t="s">
        <v>20</v>
      </c>
      <c r="G1349" s="12" t="s">
        <v>30</v>
      </c>
      <c r="H1349" s="12" t="s">
        <v>39</v>
      </c>
      <c r="I1349" s="12">
        <v>2.0</v>
      </c>
      <c r="J1349" s="12">
        <v>9.0</v>
      </c>
      <c r="K1349" s="13">
        <v>45538.0</v>
      </c>
      <c r="L1349" s="14">
        <v>0.5946451041666667</v>
      </c>
      <c r="M1349" s="15">
        <f>VLOOKUP(F1349, Time_of_Day_encodings[], 2, FALSE)</f>
        <v>2</v>
      </c>
      <c r="N1349" s="16" t="str">
        <f>VLOOKUP(D1349,Money_encodings[],2,TRUE)</f>
        <v>Fair</v>
      </c>
    </row>
    <row r="1350">
      <c r="A1350" s="5">
        <f t="shared" si="1"/>
        <v>1349</v>
      </c>
      <c r="B1350" s="6">
        <v>18.0</v>
      </c>
      <c r="C1350" s="6" t="s">
        <v>14</v>
      </c>
      <c r="D1350" s="6">
        <v>27.92</v>
      </c>
      <c r="E1350" s="6" t="s">
        <v>22</v>
      </c>
      <c r="F1350" s="6" t="s">
        <v>23</v>
      </c>
      <c r="G1350" s="6" t="s">
        <v>30</v>
      </c>
      <c r="H1350" s="6" t="s">
        <v>39</v>
      </c>
      <c r="I1350" s="6">
        <v>2.0</v>
      </c>
      <c r="J1350" s="6">
        <v>9.0</v>
      </c>
      <c r="K1350" s="7">
        <v>45538.0</v>
      </c>
      <c r="L1350" s="8">
        <v>0.7837354976851852</v>
      </c>
      <c r="M1350" s="9">
        <f>VLOOKUP(F1350, Time_of_Day_encodings[], 2, FALSE)</f>
        <v>3</v>
      </c>
      <c r="N1350" s="10" t="str">
        <f>VLOOKUP(D1350,Money_encodings[],2,TRUE)</f>
        <v>Fair</v>
      </c>
    </row>
    <row r="1351">
      <c r="A1351" s="11">
        <f t="shared" si="1"/>
        <v>1350</v>
      </c>
      <c r="B1351" s="12">
        <v>19.0</v>
      </c>
      <c r="C1351" s="12" t="s">
        <v>14</v>
      </c>
      <c r="D1351" s="12">
        <v>32.82</v>
      </c>
      <c r="E1351" s="12" t="s">
        <v>15</v>
      </c>
      <c r="F1351" s="12" t="s">
        <v>23</v>
      </c>
      <c r="G1351" s="12" t="s">
        <v>30</v>
      </c>
      <c r="H1351" s="12" t="s">
        <v>39</v>
      </c>
      <c r="I1351" s="12">
        <v>2.0</v>
      </c>
      <c r="J1351" s="12">
        <v>9.0</v>
      </c>
      <c r="K1351" s="13">
        <v>45538.0</v>
      </c>
      <c r="L1351" s="14">
        <v>0.7994480555555556</v>
      </c>
      <c r="M1351" s="15">
        <f>VLOOKUP(F1351, Time_of_Day_encodings[], 2, FALSE)</f>
        <v>3</v>
      </c>
      <c r="N1351" s="16" t="str">
        <f>VLOOKUP(D1351,Money_encodings[],2,TRUE)</f>
        <v>Expensive</v>
      </c>
    </row>
    <row r="1352">
      <c r="A1352" s="5">
        <f t="shared" si="1"/>
        <v>1351</v>
      </c>
      <c r="B1352" s="6">
        <v>19.0</v>
      </c>
      <c r="C1352" s="6" t="s">
        <v>14</v>
      </c>
      <c r="D1352" s="6">
        <v>27.92</v>
      </c>
      <c r="E1352" s="6" t="s">
        <v>22</v>
      </c>
      <c r="F1352" s="6" t="s">
        <v>23</v>
      </c>
      <c r="G1352" s="6" t="s">
        <v>30</v>
      </c>
      <c r="H1352" s="6" t="s">
        <v>39</v>
      </c>
      <c r="I1352" s="6">
        <v>2.0</v>
      </c>
      <c r="J1352" s="6">
        <v>9.0</v>
      </c>
      <c r="K1352" s="7">
        <v>45538.0</v>
      </c>
      <c r="L1352" s="8">
        <v>0.8036320370370371</v>
      </c>
      <c r="M1352" s="9">
        <f>VLOOKUP(F1352, Time_of_Day_encodings[], 2, FALSE)</f>
        <v>3</v>
      </c>
      <c r="N1352" s="10" t="str">
        <f>VLOOKUP(D1352,Money_encodings[],2,TRUE)</f>
        <v>Fair</v>
      </c>
    </row>
    <row r="1353">
      <c r="A1353" s="11">
        <f t="shared" si="1"/>
        <v>1352</v>
      </c>
      <c r="B1353" s="12">
        <v>11.0</v>
      </c>
      <c r="C1353" s="12" t="s">
        <v>14</v>
      </c>
      <c r="D1353" s="12">
        <v>27.92</v>
      </c>
      <c r="E1353" s="12" t="s">
        <v>22</v>
      </c>
      <c r="F1353" s="12" t="s">
        <v>16</v>
      </c>
      <c r="G1353" s="12" t="s">
        <v>31</v>
      </c>
      <c r="H1353" s="12" t="s">
        <v>39</v>
      </c>
      <c r="I1353" s="12">
        <v>3.0</v>
      </c>
      <c r="J1353" s="12">
        <v>9.0</v>
      </c>
      <c r="K1353" s="13">
        <v>45539.0</v>
      </c>
      <c r="L1353" s="14">
        <v>0.4662219212962963</v>
      </c>
      <c r="M1353" s="15">
        <f>VLOOKUP(F1353, Time_of_Day_encodings[], 2, FALSE)</f>
        <v>1</v>
      </c>
      <c r="N1353" s="16" t="str">
        <f>VLOOKUP(D1353,Money_encodings[],2,TRUE)</f>
        <v>Fair</v>
      </c>
    </row>
    <row r="1354">
      <c r="A1354" s="5">
        <f t="shared" si="1"/>
        <v>1353</v>
      </c>
      <c r="B1354" s="6">
        <v>11.0</v>
      </c>
      <c r="C1354" s="6" t="s">
        <v>14</v>
      </c>
      <c r="D1354" s="6">
        <v>32.82</v>
      </c>
      <c r="E1354" s="6" t="s">
        <v>15</v>
      </c>
      <c r="F1354" s="6" t="s">
        <v>16</v>
      </c>
      <c r="G1354" s="6" t="s">
        <v>31</v>
      </c>
      <c r="H1354" s="6" t="s">
        <v>39</v>
      </c>
      <c r="I1354" s="6">
        <v>3.0</v>
      </c>
      <c r="J1354" s="6">
        <v>9.0</v>
      </c>
      <c r="K1354" s="7">
        <v>45539.0</v>
      </c>
      <c r="L1354" s="8">
        <v>0.48167358796296295</v>
      </c>
      <c r="M1354" s="9">
        <f>VLOOKUP(F1354, Time_of_Day_encodings[], 2, FALSE)</f>
        <v>1</v>
      </c>
      <c r="N1354" s="10" t="str">
        <f>VLOOKUP(D1354,Money_encodings[],2,TRUE)</f>
        <v>Expensive</v>
      </c>
    </row>
    <row r="1355">
      <c r="A1355" s="11">
        <f t="shared" si="1"/>
        <v>1354</v>
      </c>
      <c r="B1355" s="12">
        <v>11.0</v>
      </c>
      <c r="C1355" s="12" t="s">
        <v>14</v>
      </c>
      <c r="D1355" s="12">
        <v>23.02</v>
      </c>
      <c r="E1355" s="12" t="s">
        <v>21</v>
      </c>
      <c r="F1355" s="12" t="s">
        <v>16</v>
      </c>
      <c r="G1355" s="12" t="s">
        <v>31</v>
      </c>
      <c r="H1355" s="12" t="s">
        <v>39</v>
      </c>
      <c r="I1355" s="12">
        <v>3.0</v>
      </c>
      <c r="J1355" s="12">
        <v>9.0</v>
      </c>
      <c r="K1355" s="13">
        <v>45539.0</v>
      </c>
      <c r="L1355" s="14">
        <v>0.49170767361111106</v>
      </c>
      <c r="M1355" s="15">
        <f>VLOOKUP(F1355, Time_of_Day_encodings[], 2, FALSE)</f>
        <v>1</v>
      </c>
      <c r="N1355" s="16" t="str">
        <f>VLOOKUP(D1355,Money_encodings[],2,TRUE)</f>
        <v>Cheap</v>
      </c>
    </row>
    <row r="1356">
      <c r="A1356" s="5">
        <f t="shared" si="1"/>
        <v>1355</v>
      </c>
      <c r="B1356" s="6">
        <v>11.0</v>
      </c>
      <c r="C1356" s="6" t="s">
        <v>14</v>
      </c>
      <c r="D1356" s="6">
        <v>27.92</v>
      </c>
      <c r="E1356" s="6" t="s">
        <v>22</v>
      </c>
      <c r="F1356" s="6" t="s">
        <v>16</v>
      </c>
      <c r="G1356" s="6" t="s">
        <v>31</v>
      </c>
      <c r="H1356" s="6" t="s">
        <v>39</v>
      </c>
      <c r="I1356" s="6">
        <v>3.0</v>
      </c>
      <c r="J1356" s="6">
        <v>9.0</v>
      </c>
      <c r="K1356" s="7">
        <v>45539.0</v>
      </c>
      <c r="L1356" s="8">
        <v>0.4969269328703704</v>
      </c>
      <c r="M1356" s="9">
        <f>VLOOKUP(F1356, Time_of_Day_encodings[], 2, FALSE)</f>
        <v>1</v>
      </c>
      <c r="N1356" s="10" t="str">
        <f>VLOOKUP(D1356,Money_encodings[],2,TRUE)</f>
        <v>Fair</v>
      </c>
    </row>
    <row r="1357">
      <c r="A1357" s="11">
        <f t="shared" si="1"/>
        <v>1356</v>
      </c>
      <c r="B1357" s="12">
        <v>12.0</v>
      </c>
      <c r="C1357" s="12" t="s">
        <v>14</v>
      </c>
      <c r="D1357" s="12">
        <v>32.82</v>
      </c>
      <c r="E1357" s="12" t="s">
        <v>15</v>
      </c>
      <c r="F1357" s="12" t="s">
        <v>20</v>
      </c>
      <c r="G1357" s="12" t="s">
        <v>31</v>
      </c>
      <c r="H1357" s="12" t="s">
        <v>39</v>
      </c>
      <c r="I1357" s="12">
        <v>3.0</v>
      </c>
      <c r="J1357" s="12">
        <v>9.0</v>
      </c>
      <c r="K1357" s="13">
        <v>45539.0</v>
      </c>
      <c r="L1357" s="14">
        <v>0.5371680555555556</v>
      </c>
      <c r="M1357" s="15">
        <f>VLOOKUP(F1357, Time_of_Day_encodings[], 2, FALSE)</f>
        <v>2</v>
      </c>
      <c r="N1357" s="16" t="str">
        <f>VLOOKUP(D1357,Money_encodings[],2,TRUE)</f>
        <v>Expensive</v>
      </c>
    </row>
    <row r="1358">
      <c r="A1358" s="5">
        <f t="shared" si="1"/>
        <v>1357</v>
      </c>
      <c r="B1358" s="6">
        <v>13.0</v>
      </c>
      <c r="C1358" s="6" t="s">
        <v>14</v>
      </c>
      <c r="D1358" s="6">
        <v>32.82</v>
      </c>
      <c r="E1358" s="6" t="s">
        <v>15</v>
      </c>
      <c r="F1358" s="6" t="s">
        <v>20</v>
      </c>
      <c r="G1358" s="6" t="s">
        <v>31</v>
      </c>
      <c r="H1358" s="6" t="s">
        <v>39</v>
      </c>
      <c r="I1358" s="6">
        <v>3.0</v>
      </c>
      <c r="J1358" s="6">
        <v>9.0</v>
      </c>
      <c r="K1358" s="7">
        <v>45539.0</v>
      </c>
      <c r="L1358" s="8">
        <v>0.5443357638888889</v>
      </c>
      <c r="M1358" s="9">
        <f>VLOOKUP(F1358, Time_of_Day_encodings[], 2, FALSE)</f>
        <v>2</v>
      </c>
      <c r="N1358" s="10" t="str">
        <f>VLOOKUP(D1358,Money_encodings[],2,TRUE)</f>
        <v>Expensive</v>
      </c>
    </row>
    <row r="1359">
      <c r="A1359" s="11">
        <f t="shared" si="1"/>
        <v>1358</v>
      </c>
      <c r="B1359" s="12">
        <v>13.0</v>
      </c>
      <c r="C1359" s="12" t="s">
        <v>14</v>
      </c>
      <c r="D1359" s="12">
        <v>27.92</v>
      </c>
      <c r="E1359" s="12" t="s">
        <v>22</v>
      </c>
      <c r="F1359" s="12" t="s">
        <v>20</v>
      </c>
      <c r="G1359" s="12" t="s">
        <v>31</v>
      </c>
      <c r="H1359" s="12" t="s">
        <v>39</v>
      </c>
      <c r="I1359" s="12">
        <v>3.0</v>
      </c>
      <c r="J1359" s="12">
        <v>9.0</v>
      </c>
      <c r="K1359" s="13">
        <v>45539.0</v>
      </c>
      <c r="L1359" s="14">
        <v>0.5453252314814815</v>
      </c>
      <c r="M1359" s="15">
        <f>VLOOKUP(F1359, Time_of_Day_encodings[], 2, FALSE)</f>
        <v>2</v>
      </c>
      <c r="N1359" s="16" t="str">
        <f>VLOOKUP(D1359,Money_encodings[],2,TRUE)</f>
        <v>Fair</v>
      </c>
    </row>
    <row r="1360">
      <c r="A1360" s="5">
        <f t="shared" si="1"/>
        <v>1359</v>
      </c>
      <c r="B1360" s="6">
        <v>18.0</v>
      </c>
      <c r="C1360" s="6" t="s">
        <v>14</v>
      </c>
      <c r="D1360" s="6">
        <v>32.82</v>
      </c>
      <c r="E1360" s="6" t="s">
        <v>32</v>
      </c>
      <c r="F1360" s="6" t="s">
        <v>23</v>
      </c>
      <c r="G1360" s="6" t="s">
        <v>31</v>
      </c>
      <c r="H1360" s="6" t="s">
        <v>39</v>
      </c>
      <c r="I1360" s="6">
        <v>3.0</v>
      </c>
      <c r="J1360" s="6">
        <v>9.0</v>
      </c>
      <c r="K1360" s="7">
        <v>45539.0</v>
      </c>
      <c r="L1360" s="8">
        <v>0.7526264467592593</v>
      </c>
      <c r="M1360" s="9">
        <f>VLOOKUP(F1360, Time_of_Day_encodings[], 2, FALSE)</f>
        <v>3</v>
      </c>
      <c r="N1360" s="10" t="str">
        <f>VLOOKUP(D1360,Money_encodings[],2,TRUE)</f>
        <v>Expensive</v>
      </c>
    </row>
    <row r="1361">
      <c r="A1361" s="11">
        <f t="shared" si="1"/>
        <v>1360</v>
      </c>
      <c r="B1361" s="12">
        <v>19.0</v>
      </c>
      <c r="C1361" s="12" t="s">
        <v>14</v>
      </c>
      <c r="D1361" s="12">
        <v>27.92</v>
      </c>
      <c r="E1361" s="12" t="s">
        <v>22</v>
      </c>
      <c r="F1361" s="12" t="s">
        <v>23</v>
      </c>
      <c r="G1361" s="12" t="s">
        <v>31</v>
      </c>
      <c r="H1361" s="12" t="s">
        <v>39</v>
      </c>
      <c r="I1361" s="12">
        <v>3.0</v>
      </c>
      <c r="J1361" s="12">
        <v>9.0</v>
      </c>
      <c r="K1361" s="13">
        <v>45539.0</v>
      </c>
      <c r="L1361" s="14">
        <v>0.8206245601851851</v>
      </c>
      <c r="M1361" s="15">
        <f>VLOOKUP(F1361, Time_of_Day_encodings[], 2, FALSE)</f>
        <v>3</v>
      </c>
      <c r="N1361" s="16" t="str">
        <f>VLOOKUP(D1361,Money_encodings[],2,TRUE)</f>
        <v>Fair</v>
      </c>
    </row>
    <row r="1362">
      <c r="A1362" s="5">
        <f t="shared" si="1"/>
        <v>1361</v>
      </c>
      <c r="B1362" s="6">
        <v>21.0</v>
      </c>
      <c r="C1362" s="6" t="s">
        <v>14</v>
      </c>
      <c r="D1362" s="6">
        <v>32.82</v>
      </c>
      <c r="E1362" s="6" t="s">
        <v>15</v>
      </c>
      <c r="F1362" s="6" t="s">
        <v>23</v>
      </c>
      <c r="G1362" s="6" t="s">
        <v>31</v>
      </c>
      <c r="H1362" s="6" t="s">
        <v>39</v>
      </c>
      <c r="I1362" s="6">
        <v>3.0</v>
      </c>
      <c r="J1362" s="6">
        <v>9.0</v>
      </c>
      <c r="K1362" s="7">
        <v>45539.0</v>
      </c>
      <c r="L1362" s="8">
        <v>0.8886070486111112</v>
      </c>
      <c r="M1362" s="9">
        <f>VLOOKUP(F1362, Time_of_Day_encodings[], 2, FALSE)</f>
        <v>3</v>
      </c>
      <c r="N1362" s="10" t="str">
        <f>VLOOKUP(D1362,Money_encodings[],2,TRUE)</f>
        <v>Expensive</v>
      </c>
    </row>
    <row r="1363">
      <c r="A1363" s="11">
        <f t="shared" si="1"/>
        <v>1362</v>
      </c>
      <c r="B1363" s="12">
        <v>9.0</v>
      </c>
      <c r="C1363" s="12" t="s">
        <v>14</v>
      </c>
      <c r="D1363" s="12">
        <v>27.92</v>
      </c>
      <c r="E1363" s="12" t="s">
        <v>22</v>
      </c>
      <c r="F1363" s="12" t="s">
        <v>16</v>
      </c>
      <c r="G1363" s="12" t="s">
        <v>33</v>
      </c>
      <c r="H1363" s="12" t="s">
        <v>39</v>
      </c>
      <c r="I1363" s="12">
        <v>4.0</v>
      </c>
      <c r="J1363" s="12">
        <v>9.0</v>
      </c>
      <c r="K1363" s="13">
        <v>45540.0</v>
      </c>
      <c r="L1363" s="14">
        <v>0.39672476851851846</v>
      </c>
      <c r="M1363" s="15">
        <f>VLOOKUP(F1363, Time_of_Day_encodings[], 2, FALSE)</f>
        <v>1</v>
      </c>
      <c r="N1363" s="16" t="str">
        <f>VLOOKUP(D1363,Money_encodings[],2,TRUE)</f>
        <v>Fair</v>
      </c>
    </row>
    <row r="1364">
      <c r="A1364" s="5">
        <f t="shared" si="1"/>
        <v>1363</v>
      </c>
      <c r="B1364" s="6">
        <v>10.0</v>
      </c>
      <c r="C1364" s="6" t="s">
        <v>14</v>
      </c>
      <c r="D1364" s="6">
        <v>27.92</v>
      </c>
      <c r="E1364" s="6" t="s">
        <v>22</v>
      </c>
      <c r="F1364" s="6" t="s">
        <v>16</v>
      </c>
      <c r="G1364" s="6" t="s">
        <v>33</v>
      </c>
      <c r="H1364" s="6" t="s">
        <v>39</v>
      </c>
      <c r="I1364" s="6">
        <v>4.0</v>
      </c>
      <c r="J1364" s="6">
        <v>9.0</v>
      </c>
      <c r="K1364" s="7">
        <v>45540.0</v>
      </c>
      <c r="L1364" s="8">
        <v>0.43676188657407405</v>
      </c>
      <c r="M1364" s="9">
        <f>VLOOKUP(F1364, Time_of_Day_encodings[], 2, FALSE)</f>
        <v>1</v>
      </c>
      <c r="N1364" s="10" t="str">
        <f>VLOOKUP(D1364,Money_encodings[],2,TRUE)</f>
        <v>Fair</v>
      </c>
    </row>
    <row r="1365">
      <c r="A1365" s="11">
        <f t="shared" si="1"/>
        <v>1364</v>
      </c>
      <c r="B1365" s="12">
        <v>11.0</v>
      </c>
      <c r="C1365" s="12" t="s">
        <v>14</v>
      </c>
      <c r="D1365" s="12">
        <v>23.02</v>
      </c>
      <c r="E1365" s="12" t="s">
        <v>21</v>
      </c>
      <c r="F1365" s="12" t="s">
        <v>16</v>
      </c>
      <c r="G1365" s="12" t="s">
        <v>33</v>
      </c>
      <c r="H1365" s="12" t="s">
        <v>39</v>
      </c>
      <c r="I1365" s="12">
        <v>4.0</v>
      </c>
      <c r="J1365" s="12">
        <v>9.0</v>
      </c>
      <c r="K1365" s="13">
        <v>45540.0</v>
      </c>
      <c r="L1365" s="14">
        <v>0.4628541550925926</v>
      </c>
      <c r="M1365" s="15">
        <f>VLOOKUP(F1365, Time_of_Day_encodings[], 2, FALSE)</f>
        <v>1</v>
      </c>
      <c r="N1365" s="16" t="str">
        <f>VLOOKUP(D1365,Money_encodings[],2,TRUE)</f>
        <v>Cheap</v>
      </c>
    </row>
    <row r="1366">
      <c r="A1366" s="5">
        <f t="shared" si="1"/>
        <v>1365</v>
      </c>
      <c r="B1366" s="6">
        <v>14.0</v>
      </c>
      <c r="C1366" s="6" t="s">
        <v>14</v>
      </c>
      <c r="D1366" s="6">
        <v>32.82</v>
      </c>
      <c r="E1366" s="6" t="s">
        <v>15</v>
      </c>
      <c r="F1366" s="6" t="s">
        <v>20</v>
      </c>
      <c r="G1366" s="6" t="s">
        <v>33</v>
      </c>
      <c r="H1366" s="6" t="s">
        <v>39</v>
      </c>
      <c r="I1366" s="6">
        <v>4.0</v>
      </c>
      <c r="J1366" s="6">
        <v>9.0</v>
      </c>
      <c r="K1366" s="7">
        <v>45540.0</v>
      </c>
      <c r="L1366" s="8">
        <v>0.5836543055555556</v>
      </c>
      <c r="M1366" s="9">
        <f>VLOOKUP(F1366, Time_of_Day_encodings[], 2, FALSE)</f>
        <v>2</v>
      </c>
      <c r="N1366" s="10" t="str">
        <f>VLOOKUP(D1366,Money_encodings[],2,TRUE)</f>
        <v>Expensive</v>
      </c>
    </row>
    <row r="1367">
      <c r="A1367" s="11">
        <f t="shared" si="1"/>
        <v>1366</v>
      </c>
      <c r="B1367" s="12">
        <v>15.0</v>
      </c>
      <c r="C1367" s="12" t="s">
        <v>14</v>
      </c>
      <c r="D1367" s="12">
        <v>32.82</v>
      </c>
      <c r="E1367" s="12" t="s">
        <v>15</v>
      </c>
      <c r="F1367" s="12" t="s">
        <v>20</v>
      </c>
      <c r="G1367" s="12" t="s">
        <v>33</v>
      </c>
      <c r="H1367" s="12" t="s">
        <v>39</v>
      </c>
      <c r="I1367" s="12">
        <v>4.0</v>
      </c>
      <c r="J1367" s="12">
        <v>9.0</v>
      </c>
      <c r="K1367" s="13">
        <v>45540.0</v>
      </c>
      <c r="L1367" s="14">
        <v>0.6425039583333333</v>
      </c>
      <c r="M1367" s="15">
        <f>VLOOKUP(F1367, Time_of_Day_encodings[], 2, FALSE)</f>
        <v>2</v>
      </c>
      <c r="N1367" s="16" t="str">
        <f>VLOOKUP(D1367,Money_encodings[],2,TRUE)</f>
        <v>Expensive</v>
      </c>
    </row>
    <row r="1368">
      <c r="A1368" s="5">
        <f t="shared" si="1"/>
        <v>1367</v>
      </c>
      <c r="B1368" s="6">
        <v>16.0</v>
      </c>
      <c r="C1368" s="6" t="s">
        <v>14</v>
      </c>
      <c r="D1368" s="6">
        <v>23.02</v>
      </c>
      <c r="E1368" s="6" t="s">
        <v>21</v>
      </c>
      <c r="F1368" s="6" t="s">
        <v>20</v>
      </c>
      <c r="G1368" s="6" t="s">
        <v>33</v>
      </c>
      <c r="H1368" s="6" t="s">
        <v>39</v>
      </c>
      <c r="I1368" s="6">
        <v>4.0</v>
      </c>
      <c r="J1368" s="6">
        <v>9.0</v>
      </c>
      <c r="K1368" s="7">
        <v>45540.0</v>
      </c>
      <c r="L1368" s="8">
        <v>0.6936387152777778</v>
      </c>
      <c r="M1368" s="9">
        <f>VLOOKUP(F1368, Time_of_Day_encodings[], 2, FALSE)</f>
        <v>2</v>
      </c>
      <c r="N1368" s="10" t="str">
        <f>VLOOKUP(D1368,Money_encodings[],2,TRUE)</f>
        <v>Cheap</v>
      </c>
    </row>
    <row r="1369">
      <c r="A1369" s="11">
        <f t="shared" si="1"/>
        <v>1368</v>
      </c>
      <c r="B1369" s="12">
        <v>16.0</v>
      </c>
      <c r="C1369" s="12" t="s">
        <v>14</v>
      </c>
      <c r="D1369" s="12">
        <v>27.92</v>
      </c>
      <c r="E1369" s="12" t="s">
        <v>22</v>
      </c>
      <c r="F1369" s="12" t="s">
        <v>20</v>
      </c>
      <c r="G1369" s="12" t="s">
        <v>33</v>
      </c>
      <c r="H1369" s="12" t="s">
        <v>39</v>
      </c>
      <c r="I1369" s="12">
        <v>4.0</v>
      </c>
      <c r="J1369" s="12">
        <v>9.0</v>
      </c>
      <c r="K1369" s="13">
        <v>45540.0</v>
      </c>
      <c r="L1369" s="14">
        <v>0.6944402083333333</v>
      </c>
      <c r="M1369" s="15">
        <f>VLOOKUP(F1369, Time_of_Day_encodings[], 2, FALSE)</f>
        <v>2</v>
      </c>
      <c r="N1369" s="16" t="str">
        <f>VLOOKUP(D1369,Money_encodings[],2,TRUE)</f>
        <v>Fair</v>
      </c>
    </row>
    <row r="1370">
      <c r="A1370" s="5">
        <f t="shared" si="1"/>
        <v>1369</v>
      </c>
      <c r="B1370" s="6">
        <v>17.0</v>
      </c>
      <c r="C1370" s="6" t="s">
        <v>14</v>
      </c>
      <c r="D1370" s="6">
        <v>32.82</v>
      </c>
      <c r="E1370" s="6" t="s">
        <v>32</v>
      </c>
      <c r="F1370" s="6" t="s">
        <v>23</v>
      </c>
      <c r="G1370" s="6" t="s">
        <v>33</v>
      </c>
      <c r="H1370" s="6" t="s">
        <v>39</v>
      </c>
      <c r="I1370" s="6">
        <v>4.0</v>
      </c>
      <c r="J1370" s="6">
        <v>9.0</v>
      </c>
      <c r="K1370" s="7">
        <v>45540.0</v>
      </c>
      <c r="L1370" s="8">
        <v>0.7114456597222222</v>
      </c>
      <c r="M1370" s="9">
        <f>VLOOKUP(F1370, Time_of_Day_encodings[], 2, FALSE)</f>
        <v>3</v>
      </c>
      <c r="N1370" s="10" t="str">
        <f>VLOOKUP(D1370,Money_encodings[],2,TRUE)</f>
        <v>Expensive</v>
      </c>
    </row>
    <row r="1371">
      <c r="A1371" s="11">
        <f t="shared" si="1"/>
        <v>1370</v>
      </c>
      <c r="B1371" s="12">
        <v>17.0</v>
      </c>
      <c r="C1371" s="12" t="s">
        <v>14</v>
      </c>
      <c r="D1371" s="12">
        <v>32.82</v>
      </c>
      <c r="E1371" s="12" t="s">
        <v>32</v>
      </c>
      <c r="F1371" s="12" t="s">
        <v>23</v>
      </c>
      <c r="G1371" s="12" t="s">
        <v>33</v>
      </c>
      <c r="H1371" s="12" t="s">
        <v>39</v>
      </c>
      <c r="I1371" s="12">
        <v>4.0</v>
      </c>
      <c r="J1371" s="12">
        <v>9.0</v>
      </c>
      <c r="K1371" s="13">
        <v>45540.0</v>
      </c>
      <c r="L1371" s="14">
        <v>0.7121722685185186</v>
      </c>
      <c r="M1371" s="15">
        <f>VLOOKUP(F1371, Time_of_Day_encodings[], 2, FALSE)</f>
        <v>3</v>
      </c>
      <c r="N1371" s="16" t="str">
        <f>VLOOKUP(D1371,Money_encodings[],2,TRUE)</f>
        <v>Expensive</v>
      </c>
    </row>
    <row r="1372">
      <c r="A1372" s="5">
        <f t="shared" si="1"/>
        <v>1371</v>
      </c>
      <c r="B1372" s="6">
        <v>20.0</v>
      </c>
      <c r="C1372" s="6" t="s">
        <v>14</v>
      </c>
      <c r="D1372" s="6">
        <v>32.82</v>
      </c>
      <c r="E1372" s="6" t="s">
        <v>32</v>
      </c>
      <c r="F1372" s="6" t="s">
        <v>23</v>
      </c>
      <c r="G1372" s="6" t="s">
        <v>33</v>
      </c>
      <c r="H1372" s="6" t="s">
        <v>39</v>
      </c>
      <c r="I1372" s="6">
        <v>4.0</v>
      </c>
      <c r="J1372" s="6">
        <v>9.0</v>
      </c>
      <c r="K1372" s="7">
        <v>45540.0</v>
      </c>
      <c r="L1372" s="8">
        <v>0.8543398611111112</v>
      </c>
      <c r="M1372" s="9">
        <f>VLOOKUP(F1372, Time_of_Day_encodings[], 2, FALSE)</f>
        <v>3</v>
      </c>
      <c r="N1372" s="10" t="str">
        <f>VLOOKUP(D1372,Money_encodings[],2,TRUE)</f>
        <v>Expensive</v>
      </c>
    </row>
    <row r="1373">
      <c r="A1373" s="11">
        <f t="shared" si="1"/>
        <v>1372</v>
      </c>
      <c r="B1373" s="12">
        <v>20.0</v>
      </c>
      <c r="C1373" s="12" t="s">
        <v>14</v>
      </c>
      <c r="D1373" s="12">
        <v>23.02</v>
      </c>
      <c r="E1373" s="12" t="s">
        <v>21</v>
      </c>
      <c r="F1373" s="12" t="s">
        <v>23</v>
      </c>
      <c r="G1373" s="12" t="s">
        <v>33</v>
      </c>
      <c r="H1373" s="12" t="s">
        <v>39</v>
      </c>
      <c r="I1373" s="12">
        <v>4.0</v>
      </c>
      <c r="J1373" s="12">
        <v>9.0</v>
      </c>
      <c r="K1373" s="13">
        <v>45540.0</v>
      </c>
      <c r="L1373" s="14">
        <v>0.8711160763888889</v>
      </c>
      <c r="M1373" s="15">
        <f>VLOOKUP(F1373, Time_of_Day_encodings[], 2, FALSE)</f>
        <v>3</v>
      </c>
      <c r="N1373" s="16" t="str">
        <f>VLOOKUP(D1373,Money_encodings[],2,TRUE)</f>
        <v>Cheap</v>
      </c>
    </row>
    <row r="1374">
      <c r="A1374" s="5">
        <f t="shared" si="1"/>
        <v>1373</v>
      </c>
      <c r="B1374" s="6">
        <v>20.0</v>
      </c>
      <c r="C1374" s="6" t="s">
        <v>14</v>
      </c>
      <c r="D1374" s="6">
        <v>32.82</v>
      </c>
      <c r="E1374" s="6" t="s">
        <v>32</v>
      </c>
      <c r="F1374" s="6" t="s">
        <v>23</v>
      </c>
      <c r="G1374" s="6" t="s">
        <v>33</v>
      </c>
      <c r="H1374" s="6" t="s">
        <v>39</v>
      </c>
      <c r="I1374" s="6">
        <v>4.0</v>
      </c>
      <c r="J1374" s="6">
        <v>9.0</v>
      </c>
      <c r="K1374" s="7">
        <v>45540.0</v>
      </c>
      <c r="L1374" s="8">
        <v>0.8718915393518519</v>
      </c>
      <c r="M1374" s="9">
        <f>VLOOKUP(F1374, Time_of_Day_encodings[], 2, FALSE)</f>
        <v>3</v>
      </c>
      <c r="N1374" s="10" t="str">
        <f>VLOOKUP(D1374,Money_encodings[],2,TRUE)</f>
        <v>Expensive</v>
      </c>
    </row>
    <row r="1375">
      <c r="A1375" s="11">
        <f t="shared" si="1"/>
        <v>1374</v>
      </c>
      <c r="B1375" s="12">
        <v>21.0</v>
      </c>
      <c r="C1375" s="12" t="s">
        <v>14</v>
      </c>
      <c r="D1375" s="12">
        <v>27.92</v>
      </c>
      <c r="E1375" s="12" t="s">
        <v>22</v>
      </c>
      <c r="F1375" s="12" t="s">
        <v>23</v>
      </c>
      <c r="G1375" s="12" t="s">
        <v>33</v>
      </c>
      <c r="H1375" s="12" t="s">
        <v>39</v>
      </c>
      <c r="I1375" s="12">
        <v>4.0</v>
      </c>
      <c r="J1375" s="12">
        <v>9.0</v>
      </c>
      <c r="K1375" s="13">
        <v>45540.0</v>
      </c>
      <c r="L1375" s="14">
        <v>0.8933893055555555</v>
      </c>
      <c r="M1375" s="15">
        <f>VLOOKUP(F1375, Time_of_Day_encodings[], 2, FALSE)</f>
        <v>3</v>
      </c>
      <c r="N1375" s="16" t="str">
        <f>VLOOKUP(D1375,Money_encodings[],2,TRUE)</f>
        <v>Fair</v>
      </c>
    </row>
    <row r="1376">
      <c r="A1376" s="5">
        <f t="shared" si="1"/>
        <v>1375</v>
      </c>
      <c r="B1376" s="6">
        <v>21.0</v>
      </c>
      <c r="C1376" s="6" t="s">
        <v>14</v>
      </c>
      <c r="D1376" s="6">
        <v>27.92</v>
      </c>
      <c r="E1376" s="6" t="s">
        <v>22</v>
      </c>
      <c r="F1376" s="6" t="s">
        <v>23</v>
      </c>
      <c r="G1376" s="6" t="s">
        <v>33</v>
      </c>
      <c r="H1376" s="6" t="s">
        <v>39</v>
      </c>
      <c r="I1376" s="6">
        <v>4.0</v>
      </c>
      <c r="J1376" s="6">
        <v>9.0</v>
      </c>
      <c r="K1376" s="7">
        <v>45540.0</v>
      </c>
      <c r="L1376" s="8">
        <v>0.8940968634259259</v>
      </c>
      <c r="M1376" s="9">
        <f>VLOOKUP(F1376, Time_of_Day_encodings[], 2, FALSE)</f>
        <v>3</v>
      </c>
      <c r="N1376" s="10" t="str">
        <f>VLOOKUP(D1376,Money_encodings[],2,TRUE)</f>
        <v>Fair</v>
      </c>
    </row>
    <row r="1377">
      <c r="A1377" s="11">
        <f t="shared" si="1"/>
        <v>1376</v>
      </c>
      <c r="B1377" s="12">
        <v>8.0</v>
      </c>
      <c r="C1377" s="12" t="s">
        <v>14</v>
      </c>
      <c r="D1377" s="12">
        <v>32.82</v>
      </c>
      <c r="E1377" s="12" t="s">
        <v>32</v>
      </c>
      <c r="F1377" s="12" t="s">
        <v>16</v>
      </c>
      <c r="G1377" s="12" t="s">
        <v>17</v>
      </c>
      <c r="H1377" s="12" t="s">
        <v>39</v>
      </c>
      <c r="I1377" s="12">
        <v>5.0</v>
      </c>
      <c r="J1377" s="12">
        <v>9.0</v>
      </c>
      <c r="K1377" s="13">
        <v>45541.0</v>
      </c>
      <c r="L1377" s="14">
        <v>0.3510864583333333</v>
      </c>
      <c r="M1377" s="15">
        <f>VLOOKUP(F1377, Time_of_Day_encodings[], 2, FALSE)</f>
        <v>1</v>
      </c>
      <c r="N1377" s="16" t="str">
        <f>VLOOKUP(D1377,Money_encodings[],2,TRUE)</f>
        <v>Expensive</v>
      </c>
    </row>
    <row r="1378">
      <c r="A1378" s="5">
        <f t="shared" si="1"/>
        <v>1377</v>
      </c>
      <c r="B1378" s="6">
        <v>8.0</v>
      </c>
      <c r="C1378" s="6" t="s">
        <v>14</v>
      </c>
      <c r="D1378" s="6">
        <v>32.82</v>
      </c>
      <c r="E1378" s="6" t="s">
        <v>15</v>
      </c>
      <c r="F1378" s="6" t="s">
        <v>16</v>
      </c>
      <c r="G1378" s="6" t="s">
        <v>17</v>
      </c>
      <c r="H1378" s="6" t="s">
        <v>39</v>
      </c>
      <c r="I1378" s="6">
        <v>5.0</v>
      </c>
      <c r="J1378" s="6">
        <v>9.0</v>
      </c>
      <c r="K1378" s="7">
        <v>45541.0</v>
      </c>
      <c r="L1378" s="8">
        <v>0.3574864236111111</v>
      </c>
      <c r="M1378" s="9">
        <f>VLOOKUP(F1378, Time_of_Day_encodings[], 2, FALSE)</f>
        <v>1</v>
      </c>
      <c r="N1378" s="10" t="str">
        <f>VLOOKUP(D1378,Money_encodings[],2,TRUE)</f>
        <v>Expensive</v>
      </c>
    </row>
    <row r="1379">
      <c r="A1379" s="11">
        <f t="shared" si="1"/>
        <v>1378</v>
      </c>
      <c r="B1379" s="12">
        <v>8.0</v>
      </c>
      <c r="C1379" s="12" t="s">
        <v>14</v>
      </c>
      <c r="D1379" s="12">
        <v>23.02</v>
      </c>
      <c r="E1379" s="12" t="s">
        <v>21</v>
      </c>
      <c r="F1379" s="12" t="s">
        <v>16</v>
      </c>
      <c r="G1379" s="12" t="s">
        <v>17</v>
      </c>
      <c r="H1379" s="12" t="s">
        <v>39</v>
      </c>
      <c r="I1379" s="12">
        <v>5.0</v>
      </c>
      <c r="J1379" s="12">
        <v>9.0</v>
      </c>
      <c r="K1379" s="13">
        <v>45541.0</v>
      </c>
      <c r="L1379" s="14">
        <v>0.37131886574074074</v>
      </c>
      <c r="M1379" s="15">
        <f>VLOOKUP(F1379, Time_of_Day_encodings[], 2, FALSE)</f>
        <v>1</v>
      </c>
      <c r="N1379" s="16" t="str">
        <f>VLOOKUP(D1379,Money_encodings[],2,TRUE)</f>
        <v>Cheap</v>
      </c>
    </row>
    <row r="1380">
      <c r="A1380" s="5">
        <f t="shared" si="1"/>
        <v>1379</v>
      </c>
      <c r="B1380" s="6">
        <v>9.0</v>
      </c>
      <c r="C1380" s="6" t="s">
        <v>14</v>
      </c>
      <c r="D1380" s="6">
        <v>18.12</v>
      </c>
      <c r="E1380" s="6" t="s">
        <v>29</v>
      </c>
      <c r="F1380" s="6" t="s">
        <v>16</v>
      </c>
      <c r="G1380" s="6" t="s">
        <v>17</v>
      </c>
      <c r="H1380" s="6" t="s">
        <v>39</v>
      </c>
      <c r="I1380" s="6">
        <v>5.0</v>
      </c>
      <c r="J1380" s="6">
        <v>9.0</v>
      </c>
      <c r="K1380" s="7">
        <v>45541.0</v>
      </c>
      <c r="L1380" s="8">
        <v>0.41018459490740744</v>
      </c>
      <c r="M1380" s="9">
        <f>VLOOKUP(F1380, Time_of_Day_encodings[], 2, FALSE)</f>
        <v>1</v>
      </c>
      <c r="N1380" s="10" t="str">
        <f>VLOOKUP(D1380,Money_encodings[],2,TRUE)</f>
        <v>Very Cheap</v>
      </c>
    </row>
    <row r="1381">
      <c r="A1381" s="11">
        <f t="shared" si="1"/>
        <v>1380</v>
      </c>
      <c r="B1381" s="12">
        <v>9.0</v>
      </c>
      <c r="C1381" s="12" t="s">
        <v>14</v>
      </c>
      <c r="D1381" s="12">
        <v>32.82</v>
      </c>
      <c r="E1381" s="12" t="s">
        <v>15</v>
      </c>
      <c r="F1381" s="12" t="s">
        <v>16</v>
      </c>
      <c r="G1381" s="12" t="s">
        <v>17</v>
      </c>
      <c r="H1381" s="12" t="s">
        <v>39</v>
      </c>
      <c r="I1381" s="12">
        <v>5.0</v>
      </c>
      <c r="J1381" s="12">
        <v>9.0</v>
      </c>
      <c r="K1381" s="13">
        <v>45541.0</v>
      </c>
      <c r="L1381" s="14">
        <v>0.4110210185185185</v>
      </c>
      <c r="M1381" s="15">
        <f>VLOOKUP(F1381, Time_of_Day_encodings[], 2, FALSE)</f>
        <v>1</v>
      </c>
      <c r="N1381" s="16" t="str">
        <f>VLOOKUP(D1381,Money_encodings[],2,TRUE)</f>
        <v>Expensive</v>
      </c>
    </row>
    <row r="1382">
      <c r="A1382" s="5">
        <f t="shared" si="1"/>
        <v>1381</v>
      </c>
      <c r="B1382" s="6">
        <v>10.0</v>
      </c>
      <c r="C1382" s="6" t="s">
        <v>14</v>
      </c>
      <c r="D1382" s="6">
        <v>32.82</v>
      </c>
      <c r="E1382" s="6" t="s">
        <v>19</v>
      </c>
      <c r="F1382" s="6" t="s">
        <v>16</v>
      </c>
      <c r="G1382" s="6" t="s">
        <v>17</v>
      </c>
      <c r="H1382" s="6" t="s">
        <v>39</v>
      </c>
      <c r="I1382" s="6">
        <v>5.0</v>
      </c>
      <c r="J1382" s="6">
        <v>9.0</v>
      </c>
      <c r="K1382" s="7">
        <v>45541.0</v>
      </c>
      <c r="L1382" s="8">
        <v>0.43757001157407405</v>
      </c>
      <c r="M1382" s="9">
        <f>VLOOKUP(F1382, Time_of_Day_encodings[], 2, FALSE)</f>
        <v>1</v>
      </c>
      <c r="N1382" s="10" t="str">
        <f>VLOOKUP(D1382,Money_encodings[],2,TRUE)</f>
        <v>Expensive</v>
      </c>
    </row>
    <row r="1383">
      <c r="A1383" s="11">
        <f t="shared" si="1"/>
        <v>1382</v>
      </c>
      <c r="B1383" s="12">
        <v>11.0</v>
      </c>
      <c r="C1383" s="12" t="s">
        <v>14</v>
      </c>
      <c r="D1383" s="12">
        <v>18.12</v>
      </c>
      <c r="E1383" s="12" t="s">
        <v>29</v>
      </c>
      <c r="F1383" s="12" t="s">
        <v>16</v>
      </c>
      <c r="G1383" s="12" t="s">
        <v>17</v>
      </c>
      <c r="H1383" s="12" t="s">
        <v>39</v>
      </c>
      <c r="I1383" s="12">
        <v>5.0</v>
      </c>
      <c r="J1383" s="12">
        <v>9.0</v>
      </c>
      <c r="K1383" s="13">
        <v>45541.0</v>
      </c>
      <c r="L1383" s="14">
        <v>0.4745994212962963</v>
      </c>
      <c r="M1383" s="15">
        <f>VLOOKUP(F1383, Time_of_Day_encodings[], 2, FALSE)</f>
        <v>1</v>
      </c>
      <c r="N1383" s="16" t="str">
        <f>VLOOKUP(D1383,Money_encodings[],2,TRUE)</f>
        <v>Very Cheap</v>
      </c>
    </row>
    <row r="1384">
      <c r="A1384" s="5">
        <f t="shared" si="1"/>
        <v>1383</v>
      </c>
      <c r="B1384" s="6">
        <v>11.0</v>
      </c>
      <c r="C1384" s="6" t="s">
        <v>14</v>
      </c>
      <c r="D1384" s="6">
        <v>18.12</v>
      </c>
      <c r="E1384" s="6" t="s">
        <v>29</v>
      </c>
      <c r="F1384" s="6" t="s">
        <v>16</v>
      </c>
      <c r="G1384" s="6" t="s">
        <v>17</v>
      </c>
      <c r="H1384" s="6" t="s">
        <v>39</v>
      </c>
      <c r="I1384" s="6">
        <v>5.0</v>
      </c>
      <c r="J1384" s="6">
        <v>9.0</v>
      </c>
      <c r="K1384" s="7">
        <v>45541.0</v>
      </c>
      <c r="L1384" s="8">
        <v>0.47533858796296297</v>
      </c>
      <c r="M1384" s="9">
        <f>VLOOKUP(F1384, Time_of_Day_encodings[], 2, FALSE)</f>
        <v>1</v>
      </c>
      <c r="N1384" s="10" t="str">
        <f>VLOOKUP(D1384,Money_encodings[],2,TRUE)</f>
        <v>Very Cheap</v>
      </c>
    </row>
    <row r="1385">
      <c r="A1385" s="11">
        <f t="shared" si="1"/>
        <v>1384</v>
      </c>
      <c r="B1385" s="12">
        <v>20.0</v>
      </c>
      <c r="C1385" s="12" t="s">
        <v>14</v>
      </c>
      <c r="D1385" s="12">
        <v>32.82</v>
      </c>
      <c r="E1385" s="12" t="s">
        <v>15</v>
      </c>
      <c r="F1385" s="12" t="s">
        <v>23</v>
      </c>
      <c r="G1385" s="12" t="s">
        <v>17</v>
      </c>
      <c r="H1385" s="12" t="s">
        <v>39</v>
      </c>
      <c r="I1385" s="12">
        <v>5.0</v>
      </c>
      <c r="J1385" s="12">
        <v>9.0</v>
      </c>
      <c r="K1385" s="13">
        <v>45541.0</v>
      </c>
      <c r="L1385" s="14">
        <v>0.833472511574074</v>
      </c>
      <c r="M1385" s="15">
        <f>VLOOKUP(F1385, Time_of_Day_encodings[], 2, FALSE)</f>
        <v>3</v>
      </c>
      <c r="N1385" s="16" t="str">
        <f>VLOOKUP(D1385,Money_encodings[],2,TRUE)</f>
        <v>Expensive</v>
      </c>
    </row>
    <row r="1386">
      <c r="A1386" s="5">
        <f t="shared" si="1"/>
        <v>1385</v>
      </c>
      <c r="B1386" s="6">
        <v>21.0</v>
      </c>
      <c r="C1386" s="6" t="s">
        <v>14</v>
      </c>
      <c r="D1386" s="6">
        <v>32.82</v>
      </c>
      <c r="E1386" s="6" t="s">
        <v>15</v>
      </c>
      <c r="F1386" s="6" t="s">
        <v>23</v>
      </c>
      <c r="G1386" s="6" t="s">
        <v>17</v>
      </c>
      <c r="H1386" s="6" t="s">
        <v>39</v>
      </c>
      <c r="I1386" s="6">
        <v>5.0</v>
      </c>
      <c r="J1386" s="6">
        <v>9.0</v>
      </c>
      <c r="K1386" s="7">
        <v>45541.0</v>
      </c>
      <c r="L1386" s="8">
        <v>0.8816116550925926</v>
      </c>
      <c r="M1386" s="9">
        <f>VLOOKUP(F1386, Time_of_Day_encodings[], 2, FALSE)</f>
        <v>3</v>
      </c>
      <c r="N1386" s="10" t="str">
        <f>VLOOKUP(D1386,Money_encodings[],2,TRUE)</f>
        <v>Expensive</v>
      </c>
    </row>
    <row r="1387">
      <c r="A1387" s="11">
        <f t="shared" si="1"/>
        <v>1386</v>
      </c>
      <c r="B1387" s="12">
        <v>8.0</v>
      </c>
      <c r="C1387" s="12" t="s">
        <v>14</v>
      </c>
      <c r="D1387" s="12">
        <v>32.82</v>
      </c>
      <c r="E1387" s="12" t="s">
        <v>15</v>
      </c>
      <c r="F1387" s="12" t="s">
        <v>16</v>
      </c>
      <c r="G1387" s="12" t="s">
        <v>25</v>
      </c>
      <c r="H1387" s="12" t="s">
        <v>39</v>
      </c>
      <c r="I1387" s="12">
        <v>6.0</v>
      </c>
      <c r="J1387" s="12">
        <v>9.0</v>
      </c>
      <c r="K1387" s="13">
        <v>45542.0</v>
      </c>
      <c r="L1387" s="14">
        <v>0.3673265509259259</v>
      </c>
      <c r="M1387" s="15">
        <f>VLOOKUP(F1387, Time_of_Day_encodings[], 2, FALSE)</f>
        <v>1</v>
      </c>
      <c r="N1387" s="16" t="str">
        <f>VLOOKUP(D1387,Money_encodings[],2,TRUE)</f>
        <v>Expensive</v>
      </c>
    </row>
    <row r="1388">
      <c r="A1388" s="5">
        <f t="shared" si="1"/>
        <v>1387</v>
      </c>
      <c r="B1388" s="6">
        <v>9.0</v>
      </c>
      <c r="C1388" s="6" t="s">
        <v>14</v>
      </c>
      <c r="D1388" s="6">
        <v>23.02</v>
      </c>
      <c r="E1388" s="6" t="s">
        <v>27</v>
      </c>
      <c r="F1388" s="6" t="s">
        <v>16</v>
      </c>
      <c r="G1388" s="6" t="s">
        <v>25</v>
      </c>
      <c r="H1388" s="6" t="s">
        <v>39</v>
      </c>
      <c r="I1388" s="6">
        <v>6.0</v>
      </c>
      <c r="J1388" s="6">
        <v>9.0</v>
      </c>
      <c r="K1388" s="7">
        <v>45542.0</v>
      </c>
      <c r="L1388" s="8">
        <v>0.4111458217592593</v>
      </c>
      <c r="M1388" s="9">
        <f>VLOOKUP(F1388, Time_of_Day_encodings[], 2, FALSE)</f>
        <v>1</v>
      </c>
      <c r="N1388" s="10" t="str">
        <f>VLOOKUP(D1388,Money_encodings[],2,TRUE)</f>
        <v>Cheap</v>
      </c>
    </row>
    <row r="1389">
      <c r="A1389" s="11">
        <f t="shared" si="1"/>
        <v>1388</v>
      </c>
      <c r="B1389" s="12">
        <v>9.0</v>
      </c>
      <c r="C1389" s="12" t="s">
        <v>14</v>
      </c>
      <c r="D1389" s="12">
        <v>23.02</v>
      </c>
      <c r="E1389" s="12" t="s">
        <v>27</v>
      </c>
      <c r="F1389" s="12" t="s">
        <v>16</v>
      </c>
      <c r="G1389" s="12" t="s">
        <v>25</v>
      </c>
      <c r="H1389" s="12" t="s">
        <v>39</v>
      </c>
      <c r="I1389" s="12">
        <v>6.0</v>
      </c>
      <c r="J1389" s="12">
        <v>9.0</v>
      </c>
      <c r="K1389" s="13">
        <v>45542.0</v>
      </c>
      <c r="L1389" s="14">
        <v>0.41184693287037033</v>
      </c>
      <c r="M1389" s="15">
        <f>VLOOKUP(F1389, Time_of_Day_encodings[], 2, FALSE)</f>
        <v>1</v>
      </c>
      <c r="N1389" s="16" t="str">
        <f>VLOOKUP(D1389,Money_encodings[],2,TRUE)</f>
        <v>Cheap</v>
      </c>
    </row>
    <row r="1390">
      <c r="A1390" s="5">
        <f t="shared" si="1"/>
        <v>1389</v>
      </c>
      <c r="B1390" s="6">
        <v>9.0</v>
      </c>
      <c r="C1390" s="6" t="s">
        <v>14</v>
      </c>
      <c r="D1390" s="6">
        <v>23.02</v>
      </c>
      <c r="E1390" s="6" t="s">
        <v>27</v>
      </c>
      <c r="F1390" s="6" t="s">
        <v>16</v>
      </c>
      <c r="G1390" s="6" t="s">
        <v>25</v>
      </c>
      <c r="H1390" s="6" t="s">
        <v>39</v>
      </c>
      <c r="I1390" s="6">
        <v>6.0</v>
      </c>
      <c r="J1390" s="6">
        <v>9.0</v>
      </c>
      <c r="K1390" s="7">
        <v>45542.0</v>
      </c>
      <c r="L1390" s="8">
        <v>0.4129816319444444</v>
      </c>
      <c r="M1390" s="9">
        <f>VLOOKUP(F1390, Time_of_Day_encodings[], 2, FALSE)</f>
        <v>1</v>
      </c>
      <c r="N1390" s="10" t="str">
        <f>VLOOKUP(D1390,Money_encodings[],2,TRUE)</f>
        <v>Cheap</v>
      </c>
    </row>
    <row r="1391">
      <c r="A1391" s="11">
        <f t="shared" si="1"/>
        <v>1390</v>
      </c>
      <c r="B1391" s="12">
        <v>9.0</v>
      </c>
      <c r="C1391" s="12" t="s">
        <v>14</v>
      </c>
      <c r="D1391" s="12">
        <v>27.92</v>
      </c>
      <c r="E1391" s="12" t="s">
        <v>22</v>
      </c>
      <c r="F1391" s="12" t="s">
        <v>16</v>
      </c>
      <c r="G1391" s="12" t="s">
        <v>25</v>
      </c>
      <c r="H1391" s="12" t="s">
        <v>39</v>
      </c>
      <c r="I1391" s="12">
        <v>6.0</v>
      </c>
      <c r="J1391" s="12">
        <v>9.0</v>
      </c>
      <c r="K1391" s="13">
        <v>45542.0</v>
      </c>
      <c r="L1391" s="14">
        <v>0.41513486111111114</v>
      </c>
      <c r="M1391" s="15">
        <f>VLOOKUP(F1391, Time_of_Day_encodings[], 2, FALSE)</f>
        <v>1</v>
      </c>
      <c r="N1391" s="16" t="str">
        <f>VLOOKUP(D1391,Money_encodings[],2,TRUE)</f>
        <v>Fair</v>
      </c>
    </row>
    <row r="1392">
      <c r="A1392" s="5">
        <f t="shared" si="1"/>
        <v>1391</v>
      </c>
      <c r="B1392" s="6">
        <v>9.0</v>
      </c>
      <c r="C1392" s="6" t="s">
        <v>14</v>
      </c>
      <c r="D1392" s="6">
        <v>27.92</v>
      </c>
      <c r="E1392" s="6" t="s">
        <v>22</v>
      </c>
      <c r="F1392" s="6" t="s">
        <v>16</v>
      </c>
      <c r="G1392" s="6" t="s">
        <v>25</v>
      </c>
      <c r="H1392" s="6" t="s">
        <v>39</v>
      </c>
      <c r="I1392" s="6">
        <v>6.0</v>
      </c>
      <c r="J1392" s="6">
        <v>9.0</v>
      </c>
      <c r="K1392" s="7">
        <v>45542.0</v>
      </c>
      <c r="L1392" s="8">
        <v>0.4159989583333333</v>
      </c>
      <c r="M1392" s="9">
        <f>VLOOKUP(F1392, Time_of_Day_encodings[], 2, FALSE)</f>
        <v>1</v>
      </c>
      <c r="N1392" s="10" t="str">
        <f>VLOOKUP(D1392,Money_encodings[],2,TRUE)</f>
        <v>Fair</v>
      </c>
    </row>
    <row r="1393">
      <c r="A1393" s="11">
        <f t="shared" si="1"/>
        <v>1392</v>
      </c>
      <c r="B1393" s="12">
        <v>10.0</v>
      </c>
      <c r="C1393" s="12" t="s">
        <v>14</v>
      </c>
      <c r="D1393" s="12">
        <v>23.02</v>
      </c>
      <c r="E1393" s="12" t="s">
        <v>27</v>
      </c>
      <c r="F1393" s="12" t="s">
        <v>16</v>
      </c>
      <c r="G1393" s="12" t="s">
        <v>25</v>
      </c>
      <c r="H1393" s="12" t="s">
        <v>39</v>
      </c>
      <c r="I1393" s="12">
        <v>6.0</v>
      </c>
      <c r="J1393" s="12">
        <v>9.0</v>
      </c>
      <c r="K1393" s="13">
        <v>45542.0</v>
      </c>
      <c r="L1393" s="14">
        <v>0.4168944791666666</v>
      </c>
      <c r="M1393" s="15">
        <f>VLOOKUP(F1393, Time_of_Day_encodings[], 2, FALSE)</f>
        <v>1</v>
      </c>
      <c r="N1393" s="16" t="str">
        <f>VLOOKUP(D1393,Money_encodings[],2,TRUE)</f>
        <v>Cheap</v>
      </c>
    </row>
    <row r="1394">
      <c r="A1394" s="5">
        <f t="shared" si="1"/>
        <v>1393</v>
      </c>
      <c r="B1394" s="6">
        <v>10.0</v>
      </c>
      <c r="C1394" s="6" t="s">
        <v>14</v>
      </c>
      <c r="D1394" s="6">
        <v>23.02</v>
      </c>
      <c r="E1394" s="6" t="s">
        <v>21</v>
      </c>
      <c r="F1394" s="6" t="s">
        <v>16</v>
      </c>
      <c r="G1394" s="6" t="s">
        <v>25</v>
      </c>
      <c r="H1394" s="6" t="s">
        <v>39</v>
      </c>
      <c r="I1394" s="6">
        <v>6.0</v>
      </c>
      <c r="J1394" s="6">
        <v>9.0</v>
      </c>
      <c r="K1394" s="7">
        <v>45542.0</v>
      </c>
      <c r="L1394" s="8">
        <v>0.43245969907407406</v>
      </c>
      <c r="M1394" s="9">
        <f>VLOOKUP(F1394, Time_of_Day_encodings[], 2, FALSE)</f>
        <v>1</v>
      </c>
      <c r="N1394" s="10" t="str">
        <f>VLOOKUP(D1394,Money_encodings[],2,TRUE)</f>
        <v>Cheap</v>
      </c>
    </row>
    <row r="1395">
      <c r="A1395" s="11">
        <f t="shared" si="1"/>
        <v>1394</v>
      </c>
      <c r="B1395" s="12">
        <v>10.0</v>
      </c>
      <c r="C1395" s="12" t="s">
        <v>14</v>
      </c>
      <c r="D1395" s="12">
        <v>18.12</v>
      </c>
      <c r="E1395" s="12" t="s">
        <v>29</v>
      </c>
      <c r="F1395" s="12" t="s">
        <v>16</v>
      </c>
      <c r="G1395" s="12" t="s">
        <v>25</v>
      </c>
      <c r="H1395" s="12" t="s">
        <v>39</v>
      </c>
      <c r="I1395" s="12">
        <v>6.0</v>
      </c>
      <c r="J1395" s="12">
        <v>9.0</v>
      </c>
      <c r="K1395" s="13">
        <v>45542.0</v>
      </c>
      <c r="L1395" s="14">
        <v>0.4429668402777778</v>
      </c>
      <c r="M1395" s="15">
        <f>VLOOKUP(F1395, Time_of_Day_encodings[], 2, FALSE)</f>
        <v>1</v>
      </c>
      <c r="N1395" s="16" t="str">
        <f>VLOOKUP(D1395,Money_encodings[],2,TRUE)</f>
        <v>Very Cheap</v>
      </c>
    </row>
    <row r="1396">
      <c r="A1396" s="5">
        <f t="shared" si="1"/>
        <v>1395</v>
      </c>
      <c r="B1396" s="6">
        <v>10.0</v>
      </c>
      <c r="C1396" s="6" t="s">
        <v>14</v>
      </c>
      <c r="D1396" s="6">
        <v>18.12</v>
      </c>
      <c r="E1396" s="6" t="s">
        <v>29</v>
      </c>
      <c r="F1396" s="6" t="s">
        <v>16</v>
      </c>
      <c r="G1396" s="6" t="s">
        <v>25</v>
      </c>
      <c r="H1396" s="6" t="s">
        <v>39</v>
      </c>
      <c r="I1396" s="6">
        <v>6.0</v>
      </c>
      <c r="J1396" s="6">
        <v>9.0</v>
      </c>
      <c r="K1396" s="7">
        <v>45542.0</v>
      </c>
      <c r="L1396" s="8">
        <v>0.4445903587962963</v>
      </c>
      <c r="M1396" s="9">
        <f>VLOOKUP(F1396, Time_of_Day_encodings[], 2, FALSE)</f>
        <v>1</v>
      </c>
      <c r="N1396" s="10" t="str">
        <f>VLOOKUP(D1396,Money_encodings[],2,TRUE)</f>
        <v>Very Cheap</v>
      </c>
    </row>
    <row r="1397">
      <c r="A1397" s="11">
        <f t="shared" si="1"/>
        <v>1396</v>
      </c>
      <c r="B1397" s="12">
        <v>10.0</v>
      </c>
      <c r="C1397" s="12" t="s">
        <v>14</v>
      </c>
      <c r="D1397" s="12">
        <v>32.82</v>
      </c>
      <c r="E1397" s="12" t="s">
        <v>15</v>
      </c>
      <c r="F1397" s="12" t="s">
        <v>16</v>
      </c>
      <c r="G1397" s="12" t="s">
        <v>25</v>
      </c>
      <c r="H1397" s="12" t="s">
        <v>39</v>
      </c>
      <c r="I1397" s="12">
        <v>6.0</v>
      </c>
      <c r="J1397" s="12">
        <v>9.0</v>
      </c>
      <c r="K1397" s="13">
        <v>45542.0</v>
      </c>
      <c r="L1397" s="14">
        <v>0.4538451504629629</v>
      </c>
      <c r="M1397" s="15">
        <f>VLOOKUP(F1397, Time_of_Day_encodings[], 2, FALSE)</f>
        <v>1</v>
      </c>
      <c r="N1397" s="16" t="str">
        <f>VLOOKUP(D1397,Money_encodings[],2,TRUE)</f>
        <v>Expensive</v>
      </c>
    </row>
    <row r="1398">
      <c r="A1398" s="5">
        <f t="shared" si="1"/>
        <v>1397</v>
      </c>
      <c r="B1398" s="6">
        <v>11.0</v>
      </c>
      <c r="C1398" s="6" t="s">
        <v>14</v>
      </c>
      <c r="D1398" s="6">
        <v>27.92</v>
      </c>
      <c r="E1398" s="6" t="s">
        <v>22</v>
      </c>
      <c r="F1398" s="6" t="s">
        <v>16</v>
      </c>
      <c r="G1398" s="6" t="s">
        <v>25</v>
      </c>
      <c r="H1398" s="6" t="s">
        <v>39</v>
      </c>
      <c r="I1398" s="6">
        <v>6.0</v>
      </c>
      <c r="J1398" s="6">
        <v>9.0</v>
      </c>
      <c r="K1398" s="7">
        <v>45542.0</v>
      </c>
      <c r="L1398" s="8">
        <v>0.4714903587962963</v>
      </c>
      <c r="M1398" s="9">
        <f>VLOOKUP(F1398, Time_of_Day_encodings[], 2, FALSE)</f>
        <v>1</v>
      </c>
      <c r="N1398" s="10" t="str">
        <f>VLOOKUP(D1398,Money_encodings[],2,TRUE)</f>
        <v>Fair</v>
      </c>
    </row>
    <row r="1399">
      <c r="A1399" s="11">
        <f t="shared" si="1"/>
        <v>1398</v>
      </c>
      <c r="B1399" s="12">
        <v>11.0</v>
      </c>
      <c r="C1399" s="12" t="s">
        <v>14</v>
      </c>
      <c r="D1399" s="12">
        <v>23.02</v>
      </c>
      <c r="E1399" s="12" t="s">
        <v>21</v>
      </c>
      <c r="F1399" s="12" t="s">
        <v>16</v>
      </c>
      <c r="G1399" s="12" t="s">
        <v>25</v>
      </c>
      <c r="H1399" s="12" t="s">
        <v>39</v>
      </c>
      <c r="I1399" s="12">
        <v>6.0</v>
      </c>
      <c r="J1399" s="12">
        <v>9.0</v>
      </c>
      <c r="K1399" s="13">
        <v>45542.0</v>
      </c>
      <c r="L1399" s="14">
        <v>0.4722224768518518</v>
      </c>
      <c r="M1399" s="15">
        <f>VLOOKUP(F1399, Time_of_Day_encodings[], 2, FALSE)</f>
        <v>1</v>
      </c>
      <c r="N1399" s="16" t="str">
        <f>VLOOKUP(D1399,Money_encodings[],2,TRUE)</f>
        <v>Cheap</v>
      </c>
    </row>
    <row r="1400">
      <c r="A1400" s="5">
        <f t="shared" si="1"/>
        <v>1399</v>
      </c>
      <c r="B1400" s="6">
        <v>11.0</v>
      </c>
      <c r="C1400" s="6" t="s">
        <v>14</v>
      </c>
      <c r="D1400" s="6">
        <v>18.12</v>
      </c>
      <c r="E1400" s="6" t="s">
        <v>29</v>
      </c>
      <c r="F1400" s="6" t="s">
        <v>16</v>
      </c>
      <c r="G1400" s="6" t="s">
        <v>25</v>
      </c>
      <c r="H1400" s="6" t="s">
        <v>39</v>
      </c>
      <c r="I1400" s="6">
        <v>6.0</v>
      </c>
      <c r="J1400" s="6">
        <v>9.0</v>
      </c>
      <c r="K1400" s="7">
        <v>45542.0</v>
      </c>
      <c r="L1400" s="8">
        <v>0.4728831134259259</v>
      </c>
      <c r="M1400" s="9">
        <f>VLOOKUP(F1400, Time_of_Day_encodings[], 2, FALSE)</f>
        <v>1</v>
      </c>
      <c r="N1400" s="10" t="str">
        <f>VLOOKUP(D1400,Money_encodings[],2,TRUE)</f>
        <v>Very Cheap</v>
      </c>
    </row>
    <row r="1401">
      <c r="A1401" s="11">
        <f t="shared" si="1"/>
        <v>1400</v>
      </c>
      <c r="B1401" s="12">
        <v>15.0</v>
      </c>
      <c r="C1401" s="12" t="s">
        <v>14</v>
      </c>
      <c r="D1401" s="12">
        <v>32.82</v>
      </c>
      <c r="E1401" s="12" t="s">
        <v>15</v>
      </c>
      <c r="F1401" s="12" t="s">
        <v>20</v>
      </c>
      <c r="G1401" s="12" t="s">
        <v>25</v>
      </c>
      <c r="H1401" s="12" t="s">
        <v>39</v>
      </c>
      <c r="I1401" s="12">
        <v>6.0</v>
      </c>
      <c r="J1401" s="12">
        <v>9.0</v>
      </c>
      <c r="K1401" s="13">
        <v>45542.0</v>
      </c>
      <c r="L1401" s="14">
        <v>0.6632932060185186</v>
      </c>
      <c r="M1401" s="15">
        <f>VLOOKUP(F1401, Time_of_Day_encodings[], 2, FALSE)</f>
        <v>2</v>
      </c>
      <c r="N1401" s="16" t="str">
        <f>VLOOKUP(D1401,Money_encodings[],2,TRUE)</f>
        <v>Expensive</v>
      </c>
    </row>
    <row r="1402">
      <c r="A1402" s="5">
        <f t="shared" si="1"/>
        <v>1401</v>
      </c>
      <c r="B1402" s="6">
        <v>16.0</v>
      </c>
      <c r="C1402" s="6" t="s">
        <v>14</v>
      </c>
      <c r="D1402" s="6">
        <v>23.02</v>
      </c>
      <c r="E1402" s="6" t="s">
        <v>21</v>
      </c>
      <c r="F1402" s="6" t="s">
        <v>20</v>
      </c>
      <c r="G1402" s="6" t="s">
        <v>25</v>
      </c>
      <c r="H1402" s="6" t="s">
        <v>39</v>
      </c>
      <c r="I1402" s="6">
        <v>6.0</v>
      </c>
      <c r="J1402" s="6">
        <v>9.0</v>
      </c>
      <c r="K1402" s="7">
        <v>45542.0</v>
      </c>
      <c r="L1402" s="8">
        <v>0.6805674189814815</v>
      </c>
      <c r="M1402" s="9">
        <f>VLOOKUP(F1402, Time_of_Day_encodings[], 2, FALSE)</f>
        <v>2</v>
      </c>
      <c r="N1402" s="10" t="str">
        <f>VLOOKUP(D1402,Money_encodings[],2,TRUE)</f>
        <v>Cheap</v>
      </c>
    </row>
    <row r="1403">
      <c r="A1403" s="11">
        <f t="shared" si="1"/>
        <v>1402</v>
      </c>
      <c r="B1403" s="12">
        <v>16.0</v>
      </c>
      <c r="C1403" s="12" t="s">
        <v>14</v>
      </c>
      <c r="D1403" s="12">
        <v>18.12</v>
      </c>
      <c r="E1403" s="12" t="s">
        <v>29</v>
      </c>
      <c r="F1403" s="12" t="s">
        <v>20</v>
      </c>
      <c r="G1403" s="12" t="s">
        <v>25</v>
      </c>
      <c r="H1403" s="12" t="s">
        <v>39</v>
      </c>
      <c r="I1403" s="12">
        <v>6.0</v>
      </c>
      <c r="J1403" s="12">
        <v>9.0</v>
      </c>
      <c r="K1403" s="13">
        <v>45542.0</v>
      </c>
      <c r="L1403" s="14">
        <v>0.681242037037037</v>
      </c>
      <c r="M1403" s="15">
        <f>VLOOKUP(F1403, Time_of_Day_encodings[], 2, FALSE)</f>
        <v>2</v>
      </c>
      <c r="N1403" s="16" t="str">
        <f>VLOOKUP(D1403,Money_encodings[],2,TRUE)</f>
        <v>Very Cheap</v>
      </c>
    </row>
    <row r="1404">
      <c r="A1404" s="5">
        <f t="shared" si="1"/>
        <v>1403</v>
      </c>
      <c r="B1404" s="6">
        <v>19.0</v>
      </c>
      <c r="C1404" s="6" t="s">
        <v>14</v>
      </c>
      <c r="D1404" s="6">
        <v>32.82</v>
      </c>
      <c r="E1404" s="6" t="s">
        <v>24</v>
      </c>
      <c r="F1404" s="6" t="s">
        <v>23</v>
      </c>
      <c r="G1404" s="6" t="s">
        <v>25</v>
      </c>
      <c r="H1404" s="6" t="s">
        <v>39</v>
      </c>
      <c r="I1404" s="6">
        <v>6.0</v>
      </c>
      <c r="J1404" s="6">
        <v>9.0</v>
      </c>
      <c r="K1404" s="7">
        <v>45542.0</v>
      </c>
      <c r="L1404" s="8">
        <v>0.816029363425926</v>
      </c>
      <c r="M1404" s="9">
        <f>VLOOKUP(F1404, Time_of_Day_encodings[], 2, FALSE)</f>
        <v>3</v>
      </c>
      <c r="N1404" s="10" t="str">
        <f>VLOOKUP(D1404,Money_encodings[],2,TRUE)</f>
        <v>Expensive</v>
      </c>
    </row>
    <row r="1405">
      <c r="A1405" s="11">
        <f t="shared" si="1"/>
        <v>1404</v>
      </c>
      <c r="B1405" s="12">
        <v>19.0</v>
      </c>
      <c r="C1405" s="12" t="s">
        <v>14</v>
      </c>
      <c r="D1405" s="12">
        <v>32.82</v>
      </c>
      <c r="E1405" s="12" t="s">
        <v>15</v>
      </c>
      <c r="F1405" s="12" t="s">
        <v>23</v>
      </c>
      <c r="G1405" s="12" t="s">
        <v>25</v>
      </c>
      <c r="H1405" s="12" t="s">
        <v>39</v>
      </c>
      <c r="I1405" s="12">
        <v>6.0</v>
      </c>
      <c r="J1405" s="12">
        <v>9.0</v>
      </c>
      <c r="K1405" s="13">
        <v>45542.0</v>
      </c>
      <c r="L1405" s="14">
        <v>0.8167251851851851</v>
      </c>
      <c r="M1405" s="15">
        <f>VLOOKUP(F1405, Time_of_Day_encodings[], 2, FALSE)</f>
        <v>3</v>
      </c>
      <c r="N1405" s="16" t="str">
        <f>VLOOKUP(D1405,Money_encodings[],2,TRUE)</f>
        <v>Expensive</v>
      </c>
    </row>
    <row r="1406">
      <c r="A1406" s="5">
        <f t="shared" si="1"/>
        <v>1405</v>
      </c>
      <c r="B1406" s="6">
        <v>19.0</v>
      </c>
      <c r="C1406" s="6" t="s">
        <v>14</v>
      </c>
      <c r="D1406" s="6">
        <v>32.82</v>
      </c>
      <c r="E1406" s="6" t="s">
        <v>15</v>
      </c>
      <c r="F1406" s="6" t="s">
        <v>23</v>
      </c>
      <c r="G1406" s="6" t="s">
        <v>25</v>
      </c>
      <c r="H1406" s="6" t="s">
        <v>39</v>
      </c>
      <c r="I1406" s="6">
        <v>6.0</v>
      </c>
      <c r="J1406" s="6">
        <v>9.0</v>
      </c>
      <c r="K1406" s="7">
        <v>45542.0</v>
      </c>
      <c r="L1406" s="8">
        <v>0.8175406828703704</v>
      </c>
      <c r="M1406" s="9">
        <f>VLOOKUP(F1406, Time_of_Day_encodings[], 2, FALSE)</f>
        <v>3</v>
      </c>
      <c r="N1406" s="10" t="str">
        <f>VLOOKUP(D1406,Money_encodings[],2,TRUE)</f>
        <v>Expensive</v>
      </c>
    </row>
    <row r="1407">
      <c r="A1407" s="11">
        <f t="shared" si="1"/>
        <v>1406</v>
      </c>
      <c r="B1407" s="12">
        <v>20.0</v>
      </c>
      <c r="C1407" s="12" t="s">
        <v>14</v>
      </c>
      <c r="D1407" s="12">
        <v>32.82</v>
      </c>
      <c r="E1407" s="12" t="s">
        <v>15</v>
      </c>
      <c r="F1407" s="12" t="s">
        <v>23</v>
      </c>
      <c r="G1407" s="12" t="s">
        <v>25</v>
      </c>
      <c r="H1407" s="12" t="s">
        <v>39</v>
      </c>
      <c r="I1407" s="12">
        <v>6.0</v>
      </c>
      <c r="J1407" s="12">
        <v>9.0</v>
      </c>
      <c r="K1407" s="13">
        <v>45542.0</v>
      </c>
      <c r="L1407" s="14">
        <v>0.8429591666666667</v>
      </c>
      <c r="M1407" s="15">
        <f>VLOOKUP(F1407, Time_of_Day_encodings[], 2, FALSE)</f>
        <v>3</v>
      </c>
      <c r="N1407" s="16" t="str">
        <f>VLOOKUP(D1407,Money_encodings[],2,TRUE)</f>
        <v>Expensive</v>
      </c>
    </row>
    <row r="1408">
      <c r="A1408" s="5">
        <f t="shared" si="1"/>
        <v>1407</v>
      </c>
      <c r="B1408" s="6">
        <v>20.0</v>
      </c>
      <c r="C1408" s="6" t="s">
        <v>14</v>
      </c>
      <c r="D1408" s="6">
        <v>32.82</v>
      </c>
      <c r="E1408" s="6" t="s">
        <v>15</v>
      </c>
      <c r="F1408" s="6" t="s">
        <v>23</v>
      </c>
      <c r="G1408" s="6" t="s">
        <v>25</v>
      </c>
      <c r="H1408" s="6" t="s">
        <v>39</v>
      </c>
      <c r="I1408" s="6">
        <v>6.0</v>
      </c>
      <c r="J1408" s="6">
        <v>9.0</v>
      </c>
      <c r="K1408" s="7">
        <v>45542.0</v>
      </c>
      <c r="L1408" s="8">
        <v>0.8437408796296296</v>
      </c>
      <c r="M1408" s="9">
        <f>VLOOKUP(F1408, Time_of_Day_encodings[], 2, FALSE)</f>
        <v>3</v>
      </c>
      <c r="N1408" s="10" t="str">
        <f>VLOOKUP(D1408,Money_encodings[],2,TRUE)</f>
        <v>Expensive</v>
      </c>
    </row>
    <row r="1409">
      <c r="A1409" s="11">
        <f t="shared" si="1"/>
        <v>1408</v>
      </c>
      <c r="B1409" s="12">
        <v>8.0</v>
      </c>
      <c r="C1409" s="12" t="s">
        <v>14</v>
      </c>
      <c r="D1409" s="12">
        <v>23.02</v>
      </c>
      <c r="E1409" s="12" t="s">
        <v>27</v>
      </c>
      <c r="F1409" s="12" t="s">
        <v>16</v>
      </c>
      <c r="G1409" s="12" t="s">
        <v>26</v>
      </c>
      <c r="H1409" s="12" t="s">
        <v>39</v>
      </c>
      <c r="I1409" s="12">
        <v>7.0</v>
      </c>
      <c r="J1409" s="12">
        <v>9.0</v>
      </c>
      <c r="K1409" s="13">
        <v>45543.0</v>
      </c>
      <c r="L1409" s="14">
        <v>0.3442222800925926</v>
      </c>
      <c r="M1409" s="15">
        <f>VLOOKUP(F1409, Time_of_Day_encodings[], 2, FALSE)</f>
        <v>1</v>
      </c>
      <c r="N1409" s="16" t="str">
        <f>VLOOKUP(D1409,Money_encodings[],2,TRUE)</f>
        <v>Cheap</v>
      </c>
    </row>
    <row r="1410">
      <c r="A1410" s="5">
        <f t="shared" si="1"/>
        <v>1409</v>
      </c>
      <c r="B1410" s="6">
        <v>9.0</v>
      </c>
      <c r="C1410" s="6" t="s">
        <v>14</v>
      </c>
      <c r="D1410" s="6">
        <v>23.02</v>
      </c>
      <c r="E1410" s="6" t="s">
        <v>27</v>
      </c>
      <c r="F1410" s="6" t="s">
        <v>16</v>
      </c>
      <c r="G1410" s="6" t="s">
        <v>26</v>
      </c>
      <c r="H1410" s="6" t="s">
        <v>39</v>
      </c>
      <c r="I1410" s="6">
        <v>7.0</v>
      </c>
      <c r="J1410" s="6">
        <v>9.0</v>
      </c>
      <c r="K1410" s="7">
        <v>45543.0</v>
      </c>
      <c r="L1410" s="8">
        <v>0.38769707175925927</v>
      </c>
      <c r="M1410" s="9">
        <f>VLOOKUP(F1410, Time_of_Day_encodings[], 2, FALSE)</f>
        <v>1</v>
      </c>
      <c r="N1410" s="10" t="str">
        <f>VLOOKUP(D1410,Money_encodings[],2,TRUE)</f>
        <v>Cheap</v>
      </c>
    </row>
    <row r="1411">
      <c r="A1411" s="11">
        <f t="shared" si="1"/>
        <v>1410</v>
      </c>
      <c r="B1411" s="12">
        <v>9.0</v>
      </c>
      <c r="C1411" s="12" t="s">
        <v>14</v>
      </c>
      <c r="D1411" s="12">
        <v>23.02</v>
      </c>
      <c r="E1411" s="12" t="s">
        <v>27</v>
      </c>
      <c r="F1411" s="12" t="s">
        <v>16</v>
      </c>
      <c r="G1411" s="12" t="s">
        <v>26</v>
      </c>
      <c r="H1411" s="12" t="s">
        <v>39</v>
      </c>
      <c r="I1411" s="12">
        <v>7.0</v>
      </c>
      <c r="J1411" s="12">
        <v>9.0</v>
      </c>
      <c r="K1411" s="13">
        <v>45543.0</v>
      </c>
      <c r="L1411" s="14">
        <v>0.3883381481481481</v>
      </c>
      <c r="M1411" s="15">
        <f>VLOOKUP(F1411, Time_of_Day_encodings[], 2, FALSE)</f>
        <v>1</v>
      </c>
      <c r="N1411" s="16" t="str">
        <f>VLOOKUP(D1411,Money_encodings[],2,TRUE)</f>
        <v>Cheap</v>
      </c>
    </row>
    <row r="1412">
      <c r="A1412" s="5">
        <f t="shared" si="1"/>
        <v>1411</v>
      </c>
      <c r="B1412" s="6">
        <v>10.0</v>
      </c>
      <c r="C1412" s="6" t="s">
        <v>14</v>
      </c>
      <c r="D1412" s="6">
        <v>23.02</v>
      </c>
      <c r="E1412" s="6" t="s">
        <v>27</v>
      </c>
      <c r="F1412" s="6" t="s">
        <v>16</v>
      </c>
      <c r="G1412" s="6" t="s">
        <v>26</v>
      </c>
      <c r="H1412" s="6" t="s">
        <v>39</v>
      </c>
      <c r="I1412" s="6">
        <v>7.0</v>
      </c>
      <c r="J1412" s="6">
        <v>9.0</v>
      </c>
      <c r="K1412" s="7">
        <v>45543.0</v>
      </c>
      <c r="L1412" s="8">
        <v>0.4207887152777777</v>
      </c>
      <c r="M1412" s="9">
        <f>VLOOKUP(F1412, Time_of_Day_encodings[], 2, FALSE)</f>
        <v>1</v>
      </c>
      <c r="N1412" s="10" t="str">
        <f>VLOOKUP(D1412,Money_encodings[],2,TRUE)</f>
        <v>Cheap</v>
      </c>
    </row>
    <row r="1413">
      <c r="A1413" s="11">
        <f t="shared" si="1"/>
        <v>1412</v>
      </c>
      <c r="B1413" s="12">
        <v>12.0</v>
      </c>
      <c r="C1413" s="12" t="s">
        <v>14</v>
      </c>
      <c r="D1413" s="12">
        <v>23.02</v>
      </c>
      <c r="E1413" s="12" t="s">
        <v>27</v>
      </c>
      <c r="F1413" s="12" t="s">
        <v>20</v>
      </c>
      <c r="G1413" s="12" t="s">
        <v>26</v>
      </c>
      <c r="H1413" s="12" t="s">
        <v>39</v>
      </c>
      <c r="I1413" s="12">
        <v>7.0</v>
      </c>
      <c r="J1413" s="12">
        <v>9.0</v>
      </c>
      <c r="K1413" s="13">
        <v>45543.0</v>
      </c>
      <c r="L1413" s="14">
        <v>0.5301854976851852</v>
      </c>
      <c r="M1413" s="15">
        <f>VLOOKUP(F1413, Time_of_Day_encodings[], 2, FALSE)</f>
        <v>2</v>
      </c>
      <c r="N1413" s="16" t="str">
        <f>VLOOKUP(D1413,Money_encodings[],2,TRUE)</f>
        <v>Cheap</v>
      </c>
    </row>
    <row r="1414">
      <c r="A1414" s="5">
        <f t="shared" si="1"/>
        <v>1413</v>
      </c>
      <c r="B1414" s="6">
        <v>20.0</v>
      </c>
      <c r="C1414" s="6" t="s">
        <v>14</v>
      </c>
      <c r="D1414" s="6">
        <v>23.02</v>
      </c>
      <c r="E1414" s="6" t="s">
        <v>21</v>
      </c>
      <c r="F1414" s="6" t="s">
        <v>23</v>
      </c>
      <c r="G1414" s="6" t="s">
        <v>26</v>
      </c>
      <c r="H1414" s="6" t="s">
        <v>39</v>
      </c>
      <c r="I1414" s="6">
        <v>7.0</v>
      </c>
      <c r="J1414" s="6">
        <v>9.0</v>
      </c>
      <c r="K1414" s="7">
        <v>45543.0</v>
      </c>
      <c r="L1414" s="8">
        <v>0.8427414814814815</v>
      </c>
      <c r="M1414" s="9">
        <f>VLOOKUP(F1414, Time_of_Day_encodings[], 2, FALSE)</f>
        <v>3</v>
      </c>
      <c r="N1414" s="10" t="str">
        <f>VLOOKUP(D1414,Money_encodings[],2,TRUE)</f>
        <v>Cheap</v>
      </c>
    </row>
    <row r="1415">
      <c r="A1415" s="11">
        <f t="shared" si="1"/>
        <v>1414</v>
      </c>
      <c r="B1415" s="12">
        <v>7.0</v>
      </c>
      <c r="C1415" s="12" t="s">
        <v>14</v>
      </c>
      <c r="D1415" s="12">
        <v>32.82</v>
      </c>
      <c r="E1415" s="12" t="s">
        <v>15</v>
      </c>
      <c r="F1415" s="12" t="s">
        <v>16</v>
      </c>
      <c r="G1415" s="12" t="s">
        <v>28</v>
      </c>
      <c r="H1415" s="12" t="s">
        <v>39</v>
      </c>
      <c r="I1415" s="12">
        <v>1.0</v>
      </c>
      <c r="J1415" s="12">
        <v>9.0</v>
      </c>
      <c r="K1415" s="13">
        <v>45544.0</v>
      </c>
      <c r="L1415" s="14">
        <v>0.32724032407407405</v>
      </c>
      <c r="M1415" s="15">
        <f>VLOOKUP(F1415, Time_of_Day_encodings[], 2, FALSE)</f>
        <v>1</v>
      </c>
      <c r="N1415" s="16" t="str">
        <f>VLOOKUP(D1415,Money_encodings[],2,TRUE)</f>
        <v>Expensive</v>
      </c>
    </row>
    <row r="1416">
      <c r="A1416" s="5">
        <f t="shared" si="1"/>
        <v>1415</v>
      </c>
      <c r="B1416" s="6">
        <v>7.0</v>
      </c>
      <c r="C1416" s="6" t="s">
        <v>14</v>
      </c>
      <c r="D1416" s="6">
        <v>32.82</v>
      </c>
      <c r="E1416" s="6" t="s">
        <v>32</v>
      </c>
      <c r="F1416" s="6" t="s">
        <v>16</v>
      </c>
      <c r="G1416" s="6" t="s">
        <v>28</v>
      </c>
      <c r="H1416" s="6" t="s">
        <v>39</v>
      </c>
      <c r="I1416" s="6">
        <v>1.0</v>
      </c>
      <c r="J1416" s="6">
        <v>9.0</v>
      </c>
      <c r="K1416" s="7">
        <v>45544.0</v>
      </c>
      <c r="L1416" s="8">
        <v>0.3290689351851852</v>
      </c>
      <c r="M1416" s="9">
        <f>VLOOKUP(F1416, Time_of_Day_encodings[], 2, FALSE)</f>
        <v>1</v>
      </c>
      <c r="N1416" s="10" t="str">
        <f>VLOOKUP(D1416,Money_encodings[],2,TRUE)</f>
        <v>Expensive</v>
      </c>
    </row>
    <row r="1417">
      <c r="A1417" s="11">
        <f t="shared" si="1"/>
        <v>1416</v>
      </c>
      <c r="B1417" s="12">
        <v>7.0</v>
      </c>
      <c r="C1417" s="12" t="s">
        <v>14</v>
      </c>
      <c r="D1417" s="12">
        <v>27.92</v>
      </c>
      <c r="E1417" s="12" t="s">
        <v>22</v>
      </c>
      <c r="F1417" s="12" t="s">
        <v>16</v>
      </c>
      <c r="G1417" s="12" t="s">
        <v>28</v>
      </c>
      <c r="H1417" s="12" t="s">
        <v>39</v>
      </c>
      <c r="I1417" s="12">
        <v>1.0</v>
      </c>
      <c r="J1417" s="12">
        <v>9.0</v>
      </c>
      <c r="K1417" s="13">
        <v>45544.0</v>
      </c>
      <c r="L1417" s="14">
        <v>0.3301109259259259</v>
      </c>
      <c r="M1417" s="15">
        <f>VLOOKUP(F1417, Time_of_Day_encodings[], 2, FALSE)</f>
        <v>1</v>
      </c>
      <c r="N1417" s="16" t="str">
        <f>VLOOKUP(D1417,Money_encodings[],2,TRUE)</f>
        <v>Fair</v>
      </c>
    </row>
    <row r="1418">
      <c r="A1418" s="5">
        <f t="shared" si="1"/>
        <v>1417</v>
      </c>
      <c r="B1418" s="6">
        <v>7.0</v>
      </c>
      <c r="C1418" s="6" t="s">
        <v>14</v>
      </c>
      <c r="D1418" s="6">
        <v>32.82</v>
      </c>
      <c r="E1418" s="6" t="s">
        <v>15</v>
      </c>
      <c r="F1418" s="6" t="s">
        <v>16</v>
      </c>
      <c r="G1418" s="6" t="s">
        <v>28</v>
      </c>
      <c r="H1418" s="6" t="s">
        <v>39</v>
      </c>
      <c r="I1418" s="6">
        <v>1.0</v>
      </c>
      <c r="J1418" s="6">
        <v>9.0</v>
      </c>
      <c r="K1418" s="7">
        <v>45544.0</v>
      </c>
      <c r="L1418" s="8">
        <v>0.3309915393518519</v>
      </c>
      <c r="M1418" s="9">
        <f>VLOOKUP(F1418, Time_of_Day_encodings[], 2, FALSE)</f>
        <v>1</v>
      </c>
      <c r="N1418" s="10" t="str">
        <f>VLOOKUP(D1418,Money_encodings[],2,TRUE)</f>
        <v>Expensive</v>
      </c>
    </row>
    <row r="1419">
      <c r="A1419" s="11">
        <f t="shared" si="1"/>
        <v>1418</v>
      </c>
      <c r="B1419" s="12">
        <v>9.0</v>
      </c>
      <c r="C1419" s="12" t="s">
        <v>14</v>
      </c>
      <c r="D1419" s="12">
        <v>32.82</v>
      </c>
      <c r="E1419" s="12" t="s">
        <v>15</v>
      </c>
      <c r="F1419" s="12" t="s">
        <v>16</v>
      </c>
      <c r="G1419" s="12" t="s">
        <v>28</v>
      </c>
      <c r="H1419" s="12" t="s">
        <v>39</v>
      </c>
      <c r="I1419" s="12">
        <v>1.0</v>
      </c>
      <c r="J1419" s="12">
        <v>9.0</v>
      </c>
      <c r="K1419" s="13">
        <v>45544.0</v>
      </c>
      <c r="L1419" s="14">
        <v>0.4096146296296296</v>
      </c>
      <c r="M1419" s="15">
        <f>VLOOKUP(F1419, Time_of_Day_encodings[], 2, FALSE)</f>
        <v>1</v>
      </c>
      <c r="N1419" s="16" t="str">
        <f>VLOOKUP(D1419,Money_encodings[],2,TRUE)</f>
        <v>Expensive</v>
      </c>
    </row>
    <row r="1420">
      <c r="A1420" s="5">
        <f t="shared" si="1"/>
        <v>1419</v>
      </c>
      <c r="B1420" s="6">
        <v>9.0</v>
      </c>
      <c r="C1420" s="6" t="s">
        <v>14</v>
      </c>
      <c r="D1420" s="6">
        <v>32.82</v>
      </c>
      <c r="E1420" s="6" t="s">
        <v>19</v>
      </c>
      <c r="F1420" s="6" t="s">
        <v>16</v>
      </c>
      <c r="G1420" s="6" t="s">
        <v>28</v>
      </c>
      <c r="H1420" s="6" t="s">
        <v>39</v>
      </c>
      <c r="I1420" s="6">
        <v>1.0</v>
      </c>
      <c r="J1420" s="6">
        <v>9.0</v>
      </c>
      <c r="K1420" s="7">
        <v>45544.0</v>
      </c>
      <c r="L1420" s="8">
        <v>0.41032104166666666</v>
      </c>
      <c r="M1420" s="9">
        <f>VLOOKUP(F1420, Time_of_Day_encodings[], 2, FALSE)</f>
        <v>1</v>
      </c>
      <c r="N1420" s="10" t="str">
        <f>VLOOKUP(D1420,Money_encodings[],2,TRUE)</f>
        <v>Expensive</v>
      </c>
    </row>
    <row r="1421">
      <c r="A1421" s="11">
        <f t="shared" si="1"/>
        <v>1420</v>
      </c>
      <c r="B1421" s="12">
        <v>9.0</v>
      </c>
      <c r="C1421" s="12" t="s">
        <v>14</v>
      </c>
      <c r="D1421" s="12">
        <v>32.82</v>
      </c>
      <c r="E1421" s="12" t="s">
        <v>15</v>
      </c>
      <c r="F1421" s="12" t="s">
        <v>16</v>
      </c>
      <c r="G1421" s="12" t="s">
        <v>28</v>
      </c>
      <c r="H1421" s="12" t="s">
        <v>39</v>
      </c>
      <c r="I1421" s="12">
        <v>1.0</v>
      </c>
      <c r="J1421" s="12">
        <v>9.0</v>
      </c>
      <c r="K1421" s="13">
        <v>45544.0</v>
      </c>
      <c r="L1421" s="14">
        <v>0.4160966435185185</v>
      </c>
      <c r="M1421" s="15">
        <f>VLOOKUP(F1421, Time_of_Day_encodings[], 2, FALSE)</f>
        <v>1</v>
      </c>
      <c r="N1421" s="16" t="str">
        <f>VLOOKUP(D1421,Money_encodings[],2,TRUE)</f>
        <v>Expensive</v>
      </c>
    </row>
    <row r="1422">
      <c r="A1422" s="5">
        <f t="shared" si="1"/>
        <v>1421</v>
      </c>
      <c r="B1422" s="6">
        <v>11.0</v>
      </c>
      <c r="C1422" s="6" t="s">
        <v>14</v>
      </c>
      <c r="D1422" s="6">
        <v>27.92</v>
      </c>
      <c r="E1422" s="6" t="s">
        <v>22</v>
      </c>
      <c r="F1422" s="6" t="s">
        <v>16</v>
      </c>
      <c r="G1422" s="6" t="s">
        <v>28</v>
      </c>
      <c r="H1422" s="6" t="s">
        <v>39</v>
      </c>
      <c r="I1422" s="6">
        <v>1.0</v>
      </c>
      <c r="J1422" s="6">
        <v>9.0</v>
      </c>
      <c r="K1422" s="7">
        <v>45544.0</v>
      </c>
      <c r="L1422" s="8">
        <v>0.466390300925926</v>
      </c>
      <c r="M1422" s="9">
        <f>VLOOKUP(F1422, Time_of_Day_encodings[], 2, FALSE)</f>
        <v>1</v>
      </c>
      <c r="N1422" s="10" t="str">
        <f>VLOOKUP(D1422,Money_encodings[],2,TRUE)</f>
        <v>Fair</v>
      </c>
    </row>
    <row r="1423">
      <c r="A1423" s="11">
        <f t="shared" si="1"/>
        <v>1422</v>
      </c>
      <c r="B1423" s="12">
        <v>11.0</v>
      </c>
      <c r="C1423" s="12" t="s">
        <v>14</v>
      </c>
      <c r="D1423" s="12">
        <v>27.92</v>
      </c>
      <c r="E1423" s="12" t="s">
        <v>22</v>
      </c>
      <c r="F1423" s="12" t="s">
        <v>16</v>
      </c>
      <c r="G1423" s="12" t="s">
        <v>28</v>
      </c>
      <c r="H1423" s="12" t="s">
        <v>39</v>
      </c>
      <c r="I1423" s="12">
        <v>1.0</v>
      </c>
      <c r="J1423" s="12">
        <v>9.0</v>
      </c>
      <c r="K1423" s="13">
        <v>45544.0</v>
      </c>
      <c r="L1423" s="14">
        <v>0.4672527777777778</v>
      </c>
      <c r="M1423" s="15">
        <f>VLOOKUP(F1423, Time_of_Day_encodings[], 2, FALSE)</f>
        <v>1</v>
      </c>
      <c r="N1423" s="16" t="str">
        <f>VLOOKUP(D1423,Money_encodings[],2,TRUE)</f>
        <v>Fair</v>
      </c>
    </row>
    <row r="1424">
      <c r="A1424" s="5">
        <f t="shared" si="1"/>
        <v>1423</v>
      </c>
      <c r="B1424" s="6">
        <v>11.0</v>
      </c>
      <c r="C1424" s="6" t="s">
        <v>14</v>
      </c>
      <c r="D1424" s="6">
        <v>32.82</v>
      </c>
      <c r="E1424" s="6" t="s">
        <v>15</v>
      </c>
      <c r="F1424" s="6" t="s">
        <v>16</v>
      </c>
      <c r="G1424" s="6" t="s">
        <v>28</v>
      </c>
      <c r="H1424" s="6" t="s">
        <v>39</v>
      </c>
      <c r="I1424" s="6">
        <v>1.0</v>
      </c>
      <c r="J1424" s="6">
        <v>9.0</v>
      </c>
      <c r="K1424" s="7">
        <v>45544.0</v>
      </c>
      <c r="L1424" s="8">
        <v>0.4790421643518519</v>
      </c>
      <c r="M1424" s="9">
        <f>VLOOKUP(F1424, Time_of_Day_encodings[], 2, FALSE)</f>
        <v>1</v>
      </c>
      <c r="N1424" s="10" t="str">
        <f>VLOOKUP(D1424,Money_encodings[],2,TRUE)</f>
        <v>Expensive</v>
      </c>
    </row>
    <row r="1425">
      <c r="A1425" s="11">
        <f t="shared" si="1"/>
        <v>1424</v>
      </c>
      <c r="B1425" s="12">
        <v>12.0</v>
      </c>
      <c r="C1425" s="12" t="s">
        <v>14</v>
      </c>
      <c r="D1425" s="12">
        <v>18.12</v>
      </c>
      <c r="E1425" s="12" t="s">
        <v>29</v>
      </c>
      <c r="F1425" s="12" t="s">
        <v>20</v>
      </c>
      <c r="G1425" s="12" t="s">
        <v>28</v>
      </c>
      <c r="H1425" s="12" t="s">
        <v>39</v>
      </c>
      <c r="I1425" s="12">
        <v>1.0</v>
      </c>
      <c r="J1425" s="12">
        <v>9.0</v>
      </c>
      <c r="K1425" s="13">
        <v>45544.0</v>
      </c>
      <c r="L1425" s="14">
        <v>0.5048571412037037</v>
      </c>
      <c r="M1425" s="15">
        <f>VLOOKUP(F1425, Time_of_Day_encodings[], 2, FALSE)</f>
        <v>2</v>
      </c>
      <c r="N1425" s="16" t="str">
        <f>VLOOKUP(D1425,Money_encodings[],2,TRUE)</f>
        <v>Very Cheap</v>
      </c>
    </row>
    <row r="1426">
      <c r="A1426" s="5">
        <f t="shared" si="1"/>
        <v>1425</v>
      </c>
      <c r="B1426" s="6">
        <v>15.0</v>
      </c>
      <c r="C1426" s="6" t="s">
        <v>14</v>
      </c>
      <c r="D1426" s="6">
        <v>32.82</v>
      </c>
      <c r="E1426" s="6" t="s">
        <v>15</v>
      </c>
      <c r="F1426" s="6" t="s">
        <v>20</v>
      </c>
      <c r="G1426" s="6" t="s">
        <v>28</v>
      </c>
      <c r="H1426" s="6" t="s">
        <v>39</v>
      </c>
      <c r="I1426" s="6">
        <v>1.0</v>
      </c>
      <c r="J1426" s="6">
        <v>9.0</v>
      </c>
      <c r="K1426" s="7">
        <v>45544.0</v>
      </c>
      <c r="L1426" s="8">
        <v>0.633492662037037</v>
      </c>
      <c r="M1426" s="9">
        <f>VLOOKUP(F1426, Time_of_Day_encodings[], 2, FALSE)</f>
        <v>2</v>
      </c>
      <c r="N1426" s="10" t="str">
        <f>VLOOKUP(D1426,Money_encodings[],2,TRUE)</f>
        <v>Expensive</v>
      </c>
    </row>
    <row r="1427">
      <c r="A1427" s="11">
        <f t="shared" si="1"/>
        <v>1426</v>
      </c>
      <c r="B1427" s="12">
        <v>15.0</v>
      </c>
      <c r="C1427" s="12" t="s">
        <v>14</v>
      </c>
      <c r="D1427" s="12">
        <v>23.02</v>
      </c>
      <c r="E1427" s="12" t="s">
        <v>21</v>
      </c>
      <c r="F1427" s="12" t="s">
        <v>20</v>
      </c>
      <c r="G1427" s="12" t="s">
        <v>28</v>
      </c>
      <c r="H1427" s="12" t="s">
        <v>39</v>
      </c>
      <c r="I1427" s="12">
        <v>1.0</v>
      </c>
      <c r="J1427" s="12">
        <v>9.0</v>
      </c>
      <c r="K1427" s="13">
        <v>45544.0</v>
      </c>
      <c r="L1427" s="14">
        <v>0.6343115393518518</v>
      </c>
      <c r="M1427" s="15">
        <f>VLOOKUP(F1427, Time_of_Day_encodings[], 2, FALSE)</f>
        <v>2</v>
      </c>
      <c r="N1427" s="16" t="str">
        <f>VLOOKUP(D1427,Money_encodings[],2,TRUE)</f>
        <v>Cheap</v>
      </c>
    </row>
    <row r="1428">
      <c r="A1428" s="5">
        <f t="shared" si="1"/>
        <v>1427</v>
      </c>
      <c r="B1428" s="6">
        <v>17.0</v>
      </c>
      <c r="C1428" s="6" t="s">
        <v>14</v>
      </c>
      <c r="D1428" s="6">
        <v>32.82</v>
      </c>
      <c r="E1428" s="6" t="s">
        <v>15</v>
      </c>
      <c r="F1428" s="6" t="s">
        <v>23</v>
      </c>
      <c r="G1428" s="6" t="s">
        <v>28</v>
      </c>
      <c r="H1428" s="6" t="s">
        <v>39</v>
      </c>
      <c r="I1428" s="6">
        <v>1.0</v>
      </c>
      <c r="J1428" s="6">
        <v>9.0</v>
      </c>
      <c r="K1428" s="7">
        <v>45544.0</v>
      </c>
      <c r="L1428" s="8">
        <v>0.7251202314814815</v>
      </c>
      <c r="M1428" s="9">
        <f>VLOOKUP(F1428, Time_of_Day_encodings[], 2, FALSE)</f>
        <v>3</v>
      </c>
      <c r="N1428" s="10" t="str">
        <f>VLOOKUP(D1428,Money_encodings[],2,TRUE)</f>
        <v>Expensive</v>
      </c>
    </row>
    <row r="1429">
      <c r="A1429" s="11">
        <f t="shared" si="1"/>
        <v>1428</v>
      </c>
      <c r="B1429" s="12">
        <v>18.0</v>
      </c>
      <c r="C1429" s="12" t="s">
        <v>14</v>
      </c>
      <c r="D1429" s="12">
        <v>32.82</v>
      </c>
      <c r="E1429" s="12" t="s">
        <v>15</v>
      </c>
      <c r="F1429" s="12" t="s">
        <v>23</v>
      </c>
      <c r="G1429" s="12" t="s">
        <v>28</v>
      </c>
      <c r="H1429" s="12" t="s">
        <v>39</v>
      </c>
      <c r="I1429" s="12">
        <v>1.0</v>
      </c>
      <c r="J1429" s="12">
        <v>9.0</v>
      </c>
      <c r="K1429" s="13">
        <v>45544.0</v>
      </c>
      <c r="L1429" s="14">
        <v>0.7595638888888889</v>
      </c>
      <c r="M1429" s="15">
        <f>VLOOKUP(F1429, Time_of_Day_encodings[], 2, FALSE)</f>
        <v>3</v>
      </c>
      <c r="N1429" s="16" t="str">
        <f>VLOOKUP(D1429,Money_encodings[],2,TRUE)</f>
        <v>Expensive</v>
      </c>
    </row>
    <row r="1430">
      <c r="A1430" s="5">
        <f t="shared" si="1"/>
        <v>1429</v>
      </c>
      <c r="B1430" s="6">
        <v>20.0</v>
      </c>
      <c r="C1430" s="6" t="s">
        <v>14</v>
      </c>
      <c r="D1430" s="6">
        <v>32.82</v>
      </c>
      <c r="E1430" s="6" t="s">
        <v>32</v>
      </c>
      <c r="F1430" s="6" t="s">
        <v>23</v>
      </c>
      <c r="G1430" s="6" t="s">
        <v>28</v>
      </c>
      <c r="H1430" s="6" t="s">
        <v>39</v>
      </c>
      <c r="I1430" s="6">
        <v>1.0</v>
      </c>
      <c r="J1430" s="6">
        <v>9.0</v>
      </c>
      <c r="K1430" s="7">
        <v>45544.0</v>
      </c>
      <c r="L1430" s="8">
        <v>0.8386134027777778</v>
      </c>
      <c r="M1430" s="9">
        <f>VLOOKUP(F1430, Time_of_Day_encodings[], 2, FALSE)</f>
        <v>3</v>
      </c>
      <c r="N1430" s="10" t="str">
        <f>VLOOKUP(D1430,Money_encodings[],2,TRUE)</f>
        <v>Expensive</v>
      </c>
    </row>
    <row r="1431">
      <c r="A1431" s="11">
        <f t="shared" si="1"/>
        <v>1430</v>
      </c>
      <c r="B1431" s="12">
        <v>20.0</v>
      </c>
      <c r="C1431" s="12" t="s">
        <v>14</v>
      </c>
      <c r="D1431" s="12">
        <v>32.82</v>
      </c>
      <c r="E1431" s="12" t="s">
        <v>15</v>
      </c>
      <c r="F1431" s="12" t="s">
        <v>23</v>
      </c>
      <c r="G1431" s="12" t="s">
        <v>28</v>
      </c>
      <c r="H1431" s="12" t="s">
        <v>39</v>
      </c>
      <c r="I1431" s="12">
        <v>1.0</v>
      </c>
      <c r="J1431" s="12">
        <v>9.0</v>
      </c>
      <c r="K1431" s="13">
        <v>45544.0</v>
      </c>
      <c r="L1431" s="14">
        <v>0.8428648611111111</v>
      </c>
      <c r="M1431" s="15">
        <f>VLOOKUP(F1431, Time_of_Day_encodings[], 2, FALSE)</f>
        <v>3</v>
      </c>
      <c r="N1431" s="16" t="str">
        <f>VLOOKUP(D1431,Money_encodings[],2,TRUE)</f>
        <v>Expensive</v>
      </c>
    </row>
    <row r="1432">
      <c r="A1432" s="5">
        <f t="shared" si="1"/>
        <v>1431</v>
      </c>
      <c r="B1432" s="6">
        <v>8.0</v>
      </c>
      <c r="C1432" s="6" t="s">
        <v>14</v>
      </c>
      <c r="D1432" s="6">
        <v>32.82</v>
      </c>
      <c r="E1432" s="6" t="s">
        <v>19</v>
      </c>
      <c r="F1432" s="6" t="s">
        <v>16</v>
      </c>
      <c r="G1432" s="6" t="s">
        <v>30</v>
      </c>
      <c r="H1432" s="6" t="s">
        <v>39</v>
      </c>
      <c r="I1432" s="6">
        <v>2.0</v>
      </c>
      <c r="J1432" s="6">
        <v>9.0</v>
      </c>
      <c r="K1432" s="7">
        <v>45545.0</v>
      </c>
      <c r="L1432" s="8">
        <v>0.34169502314814815</v>
      </c>
      <c r="M1432" s="9">
        <f>VLOOKUP(F1432, Time_of_Day_encodings[], 2, FALSE)</f>
        <v>1</v>
      </c>
      <c r="N1432" s="10" t="str">
        <f>VLOOKUP(D1432,Money_encodings[],2,TRUE)</f>
        <v>Expensive</v>
      </c>
    </row>
    <row r="1433">
      <c r="A1433" s="11">
        <f t="shared" si="1"/>
        <v>1432</v>
      </c>
      <c r="B1433" s="12">
        <v>9.0</v>
      </c>
      <c r="C1433" s="12" t="s">
        <v>14</v>
      </c>
      <c r="D1433" s="12">
        <v>32.82</v>
      </c>
      <c r="E1433" s="12" t="s">
        <v>32</v>
      </c>
      <c r="F1433" s="12" t="s">
        <v>16</v>
      </c>
      <c r="G1433" s="12" t="s">
        <v>30</v>
      </c>
      <c r="H1433" s="12" t="s">
        <v>39</v>
      </c>
      <c r="I1433" s="12">
        <v>2.0</v>
      </c>
      <c r="J1433" s="12">
        <v>9.0</v>
      </c>
      <c r="K1433" s="13">
        <v>45545.0</v>
      </c>
      <c r="L1433" s="14">
        <v>0.39776372685185185</v>
      </c>
      <c r="M1433" s="15">
        <f>VLOOKUP(F1433, Time_of_Day_encodings[], 2, FALSE)</f>
        <v>1</v>
      </c>
      <c r="N1433" s="16" t="str">
        <f>VLOOKUP(D1433,Money_encodings[],2,TRUE)</f>
        <v>Expensive</v>
      </c>
    </row>
    <row r="1434">
      <c r="A1434" s="5">
        <f t="shared" si="1"/>
        <v>1433</v>
      </c>
      <c r="B1434" s="6">
        <v>15.0</v>
      </c>
      <c r="C1434" s="6" t="s">
        <v>14</v>
      </c>
      <c r="D1434" s="6">
        <v>23.02</v>
      </c>
      <c r="E1434" s="6" t="s">
        <v>27</v>
      </c>
      <c r="F1434" s="6" t="s">
        <v>20</v>
      </c>
      <c r="G1434" s="6" t="s">
        <v>30</v>
      </c>
      <c r="H1434" s="6" t="s">
        <v>39</v>
      </c>
      <c r="I1434" s="6">
        <v>2.0</v>
      </c>
      <c r="J1434" s="6">
        <v>9.0</v>
      </c>
      <c r="K1434" s="7">
        <v>45545.0</v>
      </c>
      <c r="L1434" s="8">
        <v>0.6402128125000001</v>
      </c>
      <c r="M1434" s="9">
        <f>VLOOKUP(F1434, Time_of_Day_encodings[], 2, FALSE)</f>
        <v>2</v>
      </c>
      <c r="N1434" s="10" t="str">
        <f>VLOOKUP(D1434,Money_encodings[],2,TRUE)</f>
        <v>Cheap</v>
      </c>
    </row>
    <row r="1435">
      <c r="A1435" s="11">
        <f t="shared" si="1"/>
        <v>1434</v>
      </c>
      <c r="B1435" s="12">
        <v>15.0</v>
      </c>
      <c r="C1435" s="12" t="s">
        <v>14</v>
      </c>
      <c r="D1435" s="12">
        <v>23.02</v>
      </c>
      <c r="E1435" s="12" t="s">
        <v>27</v>
      </c>
      <c r="F1435" s="12" t="s">
        <v>20</v>
      </c>
      <c r="G1435" s="12" t="s">
        <v>30</v>
      </c>
      <c r="H1435" s="12" t="s">
        <v>39</v>
      </c>
      <c r="I1435" s="12">
        <v>2.0</v>
      </c>
      <c r="J1435" s="12">
        <v>9.0</v>
      </c>
      <c r="K1435" s="13">
        <v>45545.0</v>
      </c>
      <c r="L1435" s="14">
        <v>0.6410410416666668</v>
      </c>
      <c r="M1435" s="15">
        <f>VLOOKUP(F1435, Time_of_Day_encodings[], 2, FALSE)</f>
        <v>2</v>
      </c>
      <c r="N1435" s="16" t="str">
        <f>VLOOKUP(D1435,Money_encodings[],2,TRUE)</f>
        <v>Cheap</v>
      </c>
    </row>
    <row r="1436">
      <c r="A1436" s="5">
        <f t="shared" si="1"/>
        <v>1435</v>
      </c>
      <c r="B1436" s="6">
        <v>18.0</v>
      </c>
      <c r="C1436" s="6" t="s">
        <v>14</v>
      </c>
      <c r="D1436" s="6">
        <v>32.82</v>
      </c>
      <c r="E1436" s="6" t="s">
        <v>32</v>
      </c>
      <c r="F1436" s="6" t="s">
        <v>23</v>
      </c>
      <c r="G1436" s="6" t="s">
        <v>30</v>
      </c>
      <c r="H1436" s="6" t="s">
        <v>39</v>
      </c>
      <c r="I1436" s="6">
        <v>2.0</v>
      </c>
      <c r="J1436" s="6">
        <v>9.0</v>
      </c>
      <c r="K1436" s="7">
        <v>45545.0</v>
      </c>
      <c r="L1436" s="8">
        <v>0.7803444444444444</v>
      </c>
      <c r="M1436" s="9">
        <f>VLOOKUP(F1436, Time_of_Day_encodings[], 2, FALSE)</f>
        <v>3</v>
      </c>
      <c r="N1436" s="10" t="str">
        <f>VLOOKUP(D1436,Money_encodings[],2,TRUE)</f>
        <v>Expensive</v>
      </c>
    </row>
    <row r="1437">
      <c r="A1437" s="11">
        <f t="shared" si="1"/>
        <v>1436</v>
      </c>
      <c r="B1437" s="12">
        <v>18.0</v>
      </c>
      <c r="C1437" s="12" t="s">
        <v>14</v>
      </c>
      <c r="D1437" s="12">
        <v>27.92</v>
      </c>
      <c r="E1437" s="12" t="s">
        <v>22</v>
      </c>
      <c r="F1437" s="12" t="s">
        <v>23</v>
      </c>
      <c r="G1437" s="12" t="s">
        <v>30</v>
      </c>
      <c r="H1437" s="12" t="s">
        <v>39</v>
      </c>
      <c r="I1437" s="12">
        <v>2.0</v>
      </c>
      <c r="J1437" s="12">
        <v>9.0</v>
      </c>
      <c r="K1437" s="13">
        <v>45545.0</v>
      </c>
      <c r="L1437" s="14">
        <v>0.7815118518518518</v>
      </c>
      <c r="M1437" s="15">
        <f>VLOOKUP(F1437, Time_of_Day_encodings[], 2, FALSE)</f>
        <v>3</v>
      </c>
      <c r="N1437" s="16" t="str">
        <f>VLOOKUP(D1437,Money_encodings[],2,TRUE)</f>
        <v>Fair</v>
      </c>
    </row>
    <row r="1438">
      <c r="A1438" s="5">
        <f t="shared" si="1"/>
        <v>1437</v>
      </c>
      <c r="B1438" s="6">
        <v>19.0</v>
      </c>
      <c r="C1438" s="6" t="s">
        <v>14</v>
      </c>
      <c r="D1438" s="6">
        <v>32.82</v>
      </c>
      <c r="E1438" s="6" t="s">
        <v>15</v>
      </c>
      <c r="F1438" s="6" t="s">
        <v>23</v>
      </c>
      <c r="G1438" s="6" t="s">
        <v>30</v>
      </c>
      <c r="H1438" s="6" t="s">
        <v>39</v>
      </c>
      <c r="I1438" s="6">
        <v>2.0</v>
      </c>
      <c r="J1438" s="6">
        <v>9.0</v>
      </c>
      <c r="K1438" s="7">
        <v>45545.0</v>
      </c>
      <c r="L1438" s="8">
        <v>0.7935535532407407</v>
      </c>
      <c r="M1438" s="9">
        <f>VLOOKUP(F1438, Time_of_Day_encodings[], 2, FALSE)</f>
        <v>3</v>
      </c>
      <c r="N1438" s="10" t="str">
        <f>VLOOKUP(D1438,Money_encodings[],2,TRUE)</f>
        <v>Expensive</v>
      </c>
    </row>
    <row r="1439">
      <c r="A1439" s="11">
        <f t="shared" si="1"/>
        <v>1438</v>
      </c>
      <c r="B1439" s="12">
        <v>19.0</v>
      </c>
      <c r="C1439" s="12" t="s">
        <v>14</v>
      </c>
      <c r="D1439" s="12">
        <v>32.82</v>
      </c>
      <c r="E1439" s="12" t="s">
        <v>15</v>
      </c>
      <c r="F1439" s="12" t="s">
        <v>23</v>
      </c>
      <c r="G1439" s="12" t="s">
        <v>30</v>
      </c>
      <c r="H1439" s="12" t="s">
        <v>39</v>
      </c>
      <c r="I1439" s="12">
        <v>2.0</v>
      </c>
      <c r="J1439" s="12">
        <v>9.0</v>
      </c>
      <c r="K1439" s="13">
        <v>45545.0</v>
      </c>
      <c r="L1439" s="14">
        <v>0.7943664004629629</v>
      </c>
      <c r="M1439" s="15">
        <f>VLOOKUP(F1439, Time_of_Day_encodings[], 2, FALSE)</f>
        <v>3</v>
      </c>
      <c r="N1439" s="16" t="str">
        <f>VLOOKUP(D1439,Money_encodings[],2,TRUE)</f>
        <v>Expensive</v>
      </c>
    </row>
    <row r="1440">
      <c r="A1440" s="5">
        <f t="shared" si="1"/>
        <v>1439</v>
      </c>
      <c r="B1440" s="6">
        <v>21.0</v>
      </c>
      <c r="C1440" s="6" t="s">
        <v>14</v>
      </c>
      <c r="D1440" s="6">
        <v>27.92</v>
      </c>
      <c r="E1440" s="6" t="s">
        <v>22</v>
      </c>
      <c r="F1440" s="6" t="s">
        <v>23</v>
      </c>
      <c r="G1440" s="6" t="s">
        <v>30</v>
      </c>
      <c r="H1440" s="6" t="s">
        <v>39</v>
      </c>
      <c r="I1440" s="6">
        <v>2.0</v>
      </c>
      <c r="J1440" s="6">
        <v>9.0</v>
      </c>
      <c r="K1440" s="7">
        <v>45545.0</v>
      </c>
      <c r="L1440" s="8">
        <v>0.8955388425925925</v>
      </c>
      <c r="M1440" s="9">
        <f>VLOOKUP(F1440, Time_of_Day_encodings[], 2, FALSE)</f>
        <v>3</v>
      </c>
      <c r="N1440" s="10" t="str">
        <f>VLOOKUP(D1440,Money_encodings[],2,TRUE)</f>
        <v>Fair</v>
      </c>
    </row>
    <row r="1441">
      <c r="A1441" s="11">
        <f t="shared" si="1"/>
        <v>1440</v>
      </c>
      <c r="B1441" s="12">
        <v>21.0</v>
      </c>
      <c r="C1441" s="12" t="s">
        <v>14</v>
      </c>
      <c r="D1441" s="12">
        <v>23.02</v>
      </c>
      <c r="E1441" s="12" t="s">
        <v>21</v>
      </c>
      <c r="F1441" s="12" t="s">
        <v>23</v>
      </c>
      <c r="G1441" s="12" t="s">
        <v>30</v>
      </c>
      <c r="H1441" s="12" t="s">
        <v>39</v>
      </c>
      <c r="I1441" s="12">
        <v>2.0</v>
      </c>
      <c r="J1441" s="12">
        <v>9.0</v>
      </c>
      <c r="K1441" s="13">
        <v>45545.0</v>
      </c>
      <c r="L1441" s="14">
        <v>0.8961462499999999</v>
      </c>
      <c r="M1441" s="15">
        <f>VLOOKUP(F1441, Time_of_Day_encodings[], 2, FALSE)</f>
        <v>3</v>
      </c>
      <c r="N1441" s="16" t="str">
        <f>VLOOKUP(D1441,Money_encodings[],2,TRUE)</f>
        <v>Cheap</v>
      </c>
    </row>
    <row r="1442">
      <c r="A1442" s="5">
        <f t="shared" si="1"/>
        <v>1441</v>
      </c>
      <c r="B1442" s="6">
        <v>8.0</v>
      </c>
      <c r="C1442" s="6" t="s">
        <v>14</v>
      </c>
      <c r="D1442" s="6">
        <v>32.82</v>
      </c>
      <c r="E1442" s="6" t="s">
        <v>15</v>
      </c>
      <c r="F1442" s="6" t="s">
        <v>16</v>
      </c>
      <c r="G1442" s="6" t="s">
        <v>31</v>
      </c>
      <c r="H1442" s="6" t="s">
        <v>39</v>
      </c>
      <c r="I1442" s="6">
        <v>3.0</v>
      </c>
      <c r="J1442" s="6">
        <v>9.0</v>
      </c>
      <c r="K1442" s="7">
        <v>45546.0</v>
      </c>
      <c r="L1442" s="8">
        <v>0.36623038194444446</v>
      </c>
      <c r="M1442" s="9">
        <f>VLOOKUP(F1442, Time_of_Day_encodings[], 2, FALSE)</f>
        <v>1</v>
      </c>
      <c r="N1442" s="10" t="str">
        <f>VLOOKUP(D1442,Money_encodings[],2,TRUE)</f>
        <v>Expensive</v>
      </c>
    </row>
    <row r="1443">
      <c r="A1443" s="11">
        <f t="shared" si="1"/>
        <v>1442</v>
      </c>
      <c r="B1443" s="12">
        <v>9.0</v>
      </c>
      <c r="C1443" s="12" t="s">
        <v>14</v>
      </c>
      <c r="D1443" s="12">
        <v>27.92</v>
      </c>
      <c r="E1443" s="12" t="s">
        <v>22</v>
      </c>
      <c r="F1443" s="12" t="s">
        <v>16</v>
      </c>
      <c r="G1443" s="12" t="s">
        <v>31</v>
      </c>
      <c r="H1443" s="12" t="s">
        <v>39</v>
      </c>
      <c r="I1443" s="12">
        <v>3.0</v>
      </c>
      <c r="J1443" s="12">
        <v>9.0</v>
      </c>
      <c r="K1443" s="13">
        <v>45546.0</v>
      </c>
      <c r="L1443" s="14">
        <v>0.3949856134259259</v>
      </c>
      <c r="M1443" s="15">
        <f>VLOOKUP(F1443, Time_of_Day_encodings[], 2, FALSE)</f>
        <v>1</v>
      </c>
      <c r="N1443" s="16" t="str">
        <f>VLOOKUP(D1443,Money_encodings[],2,TRUE)</f>
        <v>Fair</v>
      </c>
    </row>
    <row r="1444">
      <c r="A1444" s="5">
        <f t="shared" si="1"/>
        <v>1443</v>
      </c>
      <c r="B1444" s="6">
        <v>10.0</v>
      </c>
      <c r="C1444" s="6" t="s">
        <v>14</v>
      </c>
      <c r="D1444" s="6">
        <v>32.82</v>
      </c>
      <c r="E1444" s="6" t="s">
        <v>15</v>
      </c>
      <c r="F1444" s="6" t="s">
        <v>16</v>
      </c>
      <c r="G1444" s="6" t="s">
        <v>31</v>
      </c>
      <c r="H1444" s="6" t="s">
        <v>39</v>
      </c>
      <c r="I1444" s="6">
        <v>3.0</v>
      </c>
      <c r="J1444" s="6">
        <v>9.0</v>
      </c>
      <c r="K1444" s="7">
        <v>45546.0</v>
      </c>
      <c r="L1444" s="8">
        <v>0.4528839930555556</v>
      </c>
      <c r="M1444" s="9">
        <f>VLOOKUP(F1444, Time_of_Day_encodings[], 2, FALSE)</f>
        <v>1</v>
      </c>
      <c r="N1444" s="10" t="str">
        <f>VLOOKUP(D1444,Money_encodings[],2,TRUE)</f>
        <v>Expensive</v>
      </c>
    </row>
    <row r="1445">
      <c r="A1445" s="11">
        <f t="shared" si="1"/>
        <v>1444</v>
      </c>
      <c r="B1445" s="12">
        <v>19.0</v>
      </c>
      <c r="C1445" s="12" t="s">
        <v>14</v>
      </c>
      <c r="D1445" s="12">
        <v>32.82</v>
      </c>
      <c r="E1445" s="12" t="s">
        <v>32</v>
      </c>
      <c r="F1445" s="12" t="s">
        <v>23</v>
      </c>
      <c r="G1445" s="12" t="s">
        <v>31</v>
      </c>
      <c r="H1445" s="12" t="s">
        <v>39</v>
      </c>
      <c r="I1445" s="12">
        <v>3.0</v>
      </c>
      <c r="J1445" s="12">
        <v>9.0</v>
      </c>
      <c r="K1445" s="13">
        <v>45546.0</v>
      </c>
      <c r="L1445" s="14">
        <v>0.8286173263888889</v>
      </c>
      <c r="M1445" s="15">
        <f>VLOOKUP(F1445, Time_of_Day_encodings[], 2, FALSE)</f>
        <v>3</v>
      </c>
      <c r="N1445" s="16" t="str">
        <f>VLOOKUP(D1445,Money_encodings[],2,TRUE)</f>
        <v>Expensive</v>
      </c>
    </row>
    <row r="1446">
      <c r="A1446" s="5">
        <f t="shared" si="1"/>
        <v>1445</v>
      </c>
      <c r="B1446" s="6">
        <v>20.0</v>
      </c>
      <c r="C1446" s="6" t="s">
        <v>14</v>
      </c>
      <c r="D1446" s="6">
        <v>27.92</v>
      </c>
      <c r="E1446" s="6" t="s">
        <v>22</v>
      </c>
      <c r="F1446" s="6" t="s">
        <v>23</v>
      </c>
      <c r="G1446" s="6" t="s">
        <v>31</v>
      </c>
      <c r="H1446" s="6" t="s">
        <v>39</v>
      </c>
      <c r="I1446" s="6">
        <v>3.0</v>
      </c>
      <c r="J1446" s="6">
        <v>9.0</v>
      </c>
      <c r="K1446" s="7">
        <v>45546.0</v>
      </c>
      <c r="L1446" s="8">
        <v>0.8425334143518519</v>
      </c>
      <c r="M1446" s="9">
        <f>VLOOKUP(F1446, Time_of_Day_encodings[], 2, FALSE)</f>
        <v>3</v>
      </c>
      <c r="N1446" s="10" t="str">
        <f>VLOOKUP(D1446,Money_encodings[],2,TRUE)</f>
        <v>Fair</v>
      </c>
    </row>
    <row r="1447">
      <c r="A1447" s="11">
        <f t="shared" si="1"/>
        <v>1446</v>
      </c>
      <c r="B1447" s="12">
        <v>20.0</v>
      </c>
      <c r="C1447" s="12" t="s">
        <v>14</v>
      </c>
      <c r="D1447" s="12">
        <v>32.82</v>
      </c>
      <c r="E1447" s="12" t="s">
        <v>15</v>
      </c>
      <c r="F1447" s="12" t="s">
        <v>23</v>
      </c>
      <c r="G1447" s="12" t="s">
        <v>31</v>
      </c>
      <c r="H1447" s="12" t="s">
        <v>39</v>
      </c>
      <c r="I1447" s="12">
        <v>3.0</v>
      </c>
      <c r="J1447" s="12">
        <v>9.0</v>
      </c>
      <c r="K1447" s="13">
        <v>45546.0</v>
      </c>
      <c r="L1447" s="14">
        <v>0.8432741435185185</v>
      </c>
      <c r="M1447" s="15">
        <f>VLOOKUP(F1447, Time_of_Day_encodings[], 2, FALSE)</f>
        <v>3</v>
      </c>
      <c r="N1447" s="16" t="str">
        <f>VLOOKUP(D1447,Money_encodings[],2,TRUE)</f>
        <v>Expensive</v>
      </c>
    </row>
    <row r="1448">
      <c r="A1448" s="5">
        <f t="shared" si="1"/>
        <v>1447</v>
      </c>
      <c r="B1448" s="6">
        <v>20.0</v>
      </c>
      <c r="C1448" s="6" t="s">
        <v>14</v>
      </c>
      <c r="D1448" s="6">
        <v>32.82</v>
      </c>
      <c r="E1448" s="6" t="s">
        <v>15</v>
      </c>
      <c r="F1448" s="6" t="s">
        <v>23</v>
      </c>
      <c r="G1448" s="6" t="s">
        <v>31</v>
      </c>
      <c r="H1448" s="6" t="s">
        <v>39</v>
      </c>
      <c r="I1448" s="6">
        <v>3.0</v>
      </c>
      <c r="J1448" s="6">
        <v>9.0</v>
      </c>
      <c r="K1448" s="7">
        <v>45546.0</v>
      </c>
      <c r="L1448" s="8">
        <v>0.8439739583333334</v>
      </c>
      <c r="M1448" s="9">
        <f>VLOOKUP(F1448, Time_of_Day_encodings[], 2, FALSE)</f>
        <v>3</v>
      </c>
      <c r="N1448" s="10" t="str">
        <f>VLOOKUP(D1448,Money_encodings[],2,TRUE)</f>
        <v>Expensive</v>
      </c>
    </row>
    <row r="1449">
      <c r="A1449" s="11">
        <f t="shared" si="1"/>
        <v>1448</v>
      </c>
      <c r="B1449" s="12">
        <v>21.0</v>
      </c>
      <c r="C1449" s="12" t="s">
        <v>14</v>
      </c>
      <c r="D1449" s="12">
        <v>23.02</v>
      </c>
      <c r="E1449" s="12" t="s">
        <v>27</v>
      </c>
      <c r="F1449" s="12" t="s">
        <v>23</v>
      </c>
      <c r="G1449" s="12" t="s">
        <v>31</v>
      </c>
      <c r="H1449" s="12" t="s">
        <v>39</v>
      </c>
      <c r="I1449" s="12">
        <v>3.0</v>
      </c>
      <c r="J1449" s="12">
        <v>9.0</v>
      </c>
      <c r="K1449" s="13">
        <v>45546.0</v>
      </c>
      <c r="L1449" s="14">
        <v>0.8760905671296297</v>
      </c>
      <c r="M1449" s="15">
        <f>VLOOKUP(F1449, Time_of_Day_encodings[], 2, FALSE)</f>
        <v>3</v>
      </c>
      <c r="N1449" s="16" t="str">
        <f>VLOOKUP(D1449,Money_encodings[],2,TRUE)</f>
        <v>Cheap</v>
      </c>
    </row>
    <row r="1450">
      <c r="A1450" s="5">
        <f t="shared" si="1"/>
        <v>1449</v>
      </c>
      <c r="B1450" s="6">
        <v>10.0</v>
      </c>
      <c r="C1450" s="6" t="s">
        <v>14</v>
      </c>
      <c r="D1450" s="6">
        <v>18.12</v>
      </c>
      <c r="E1450" s="6" t="s">
        <v>29</v>
      </c>
      <c r="F1450" s="6" t="s">
        <v>16</v>
      </c>
      <c r="G1450" s="6" t="s">
        <v>33</v>
      </c>
      <c r="H1450" s="6" t="s">
        <v>39</v>
      </c>
      <c r="I1450" s="6">
        <v>4.0</v>
      </c>
      <c r="J1450" s="6">
        <v>9.0</v>
      </c>
      <c r="K1450" s="7">
        <v>45547.0</v>
      </c>
      <c r="L1450" s="8">
        <v>0.4565465162037037</v>
      </c>
      <c r="M1450" s="9">
        <f>VLOOKUP(F1450, Time_of_Day_encodings[], 2, FALSE)</f>
        <v>1</v>
      </c>
      <c r="N1450" s="10" t="str">
        <f>VLOOKUP(D1450,Money_encodings[],2,TRUE)</f>
        <v>Very Cheap</v>
      </c>
    </row>
    <row r="1451">
      <c r="A1451" s="11">
        <f t="shared" si="1"/>
        <v>1450</v>
      </c>
      <c r="B1451" s="12">
        <v>10.0</v>
      </c>
      <c r="C1451" s="12" t="s">
        <v>14</v>
      </c>
      <c r="D1451" s="12">
        <v>27.92</v>
      </c>
      <c r="E1451" s="12" t="s">
        <v>22</v>
      </c>
      <c r="F1451" s="12" t="s">
        <v>16</v>
      </c>
      <c r="G1451" s="12" t="s">
        <v>33</v>
      </c>
      <c r="H1451" s="12" t="s">
        <v>39</v>
      </c>
      <c r="I1451" s="12">
        <v>4.0</v>
      </c>
      <c r="J1451" s="12">
        <v>9.0</v>
      </c>
      <c r="K1451" s="13">
        <v>45547.0</v>
      </c>
      <c r="L1451" s="14">
        <v>0.45717369212962966</v>
      </c>
      <c r="M1451" s="15">
        <f>VLOOKUP(F1451, Time_of_Day_encodings[], 2, FALSE)</f>
        <v>1</v>
      </c>
      <c r="N1451" s="16" t="str">
        <f>VLOOKUP(D1451,Money_encodings[],2,TRUE)</f>
        <v>Fair</v>
      </c>
    </row>
    <row r="1452">
      <c r="A1452" s="5">
        <f t="shared" si="1"/>
        <v>1451</v>
      </c>
      <c r="B1452" s="6">
        <v>11.0</v>
      </c>
      <c r="C1452" s="6" t="s">
        <v>14</v>
      </c>
      <c r="D1452" s="6">
        <v>27.92</v>
      </c>
      <c r="E1452" s="6" t="s">
        <v>22</v>
      </c>
      <c r="F1452" s="6" t="s">
        <v>16</v>
      </c>
      <c r="G1452" s="6" t="s">
        <v>33</v>
      </c>
      <c r="H1452" s="6" t="s">
        <v>39</v>
      </c>
      <c r="I1452" s="6">
        <v>4.0</v>
      </c>
      <c r="J1452" s="6">
        <v>9.0</v>
      </c>
      <c r="K1452" s="7">
        <v>45547.0</v>
      </c>
      <c r="L1452" s="8">
        <v>0.47750075231481487</v>
      </c>
      <c r="M1452" s="9">
        <f>VLOOKUP(F1452, Time_of_Day_encodings[], 2, FALSE)</f>
        <v>1</v>
      </c>
      <c r="N1452" s="10" t="str">
        <f>VLOOKUP(D1452,Money_encodings[],2,TRUE)</f>
        <v>Fair</v>
      </c>
    </row>
    <row r="1453">
      <c r="A1453" s="11">
        <f t="shared" si="1"/>
        <v>1452</v>
      </c>
      <c r="B1453" s="12">
        <v>12.0</v>
      </c>
      <c r="C1453" s="12" t="s">
        <v>14</v>
      </c>
      <c r="D1453" s="12">
        <v>32.82</v>
      </c>
      <c r="E1453" s="12" t="s">
        <v>32</v>
      </c>
      <c r="F1453" s="12" t="s">
        <v>20</v>
      </c>
      <c r="G1453" s="12" t="s">
        <v>33</v>
      </c>
      <c r="H1453" s="12" t="s">
        <v>39</v>
      </c>
      <c r="I1453" s="12">
        <v>4.0</v>
      </c>
      <c r="J1453" s="12">
        <v>9.0</v>
      </c>
      <c r="K1453" s="13">
        <v>45547.0</v>
      </c>
      <c r="L1453" s="14">
        <v>0.505812013888889</v>
      </c>
      <c r="M1453" s="15">
        <f>VLOOKUP(F1453, Time_of_Day_encodings[], 2, FALSE)</f>
        <v>2</v>
      </c>
      <c r="N1453" s="16" t="str">
        <f>VLOOKUP(D1453,Money_encodings[],2,TRUE)</f>
        <v>Expensive</v>
      </c>
    </row>
    <row r="1454">
      <c r="A1454" s="5">
        <f t="shared" si="1"/>
        <v>1453</v>
      </c>
      <c r="B1454" s="6">
        <v>12.0</v>
      </c>
      <c r="C1454" s="6" t="s">
        <v>14</v>
      </c>
      <c r="D1454" s="6">
        <v>23.02</v>
      </c>
      <c r="E1454" s="6" t="s">
        <v>27</v>
      </c>
      <c r="F1454" s="6" t="s">
        <v>20</v>
      </c>
      <c r="G1454" s="6" t="s">
        <v>33</v>
      </c>
      <c r="H1454" s="6" t="s">
        <v>39</v>
      </c>
      <c r="I1454" s="6">
        <v>4.0</v>
      </c>
      <c r="J1454" s="6">
        <v>9.0</v>
      </c>
      <c r="K1454" s="7">
        <v>45547.0</v>
      </c>
      <c r="L1454" s="8">
        <v>0.5216087615740741</v>
      </c>
      <c r="M1454" s="9">
        <f>VLOOKUP(F1454, Time_of_Day_encodings[], 2, FALSE)</f>
        <v>2</v>
      </c>
      <c r="N1454" s="10" t="str">
        <f>VLOOKUP(D1454,Money_encodings[],2,TRUE)</f>
        <v>Cheap</v>
      </c>
    </row>
    <row r="1455">
      <c r="A1455" s="11">
        <f t="shared" si="1"/>
        <v>1454</v>
      </c>
      <c r="B1455" s="12">
        <v>12.0</v>
      </c>
      <c r="C1455" s="12" t="s">
        <v>14</v>
      </c>
      <c r="D1455" s="12">
        <v>23.02</v>
      </c>
      <c r="E1455" s="12" t="s">
        <v>27</v>
      </c>
      <c r="F1455" s="12" t="s">
        <v>20</v>
      </c>
      <c r="G1455" s="12" t="s">
        <v>33</v>
      </c>
      <c r="H1455" s="12" t="s">
        <v>39</v>
      </c>
      <c r="I1455" s="12">
        <v>4.0</v>
      </c>
      <c r="J1455" s="12">
        <v>9.0</v>
      </c>
      <c r="K1455" s="13">
        <v>45547.0</v>
      </c>
      <c r="L1455" s="14">
        <v>0.5224882060185185</v>
      </c>
      <c r="M1455" s="15">
        <f>VLOOKUP(F1455, Time_of_Day_encodings[], 2, FALSE)</f>
        <v>2</v>
      </c>
      <c r="N1455" s="16" t="str">
        <f>VLOOKUP(D1455,Money_encodings[],2,TRUE)</f>
        <v>Cheap</v>
      </c>
    </row>
    <row r="1456">
      <c r="A1456" s="5">
        <f t="shared" si="1"/>
        <v>1455</v>
      </c>
      <c r="B1456" s="6">
        <v>12.0</v>
      </c>
      <c r="C1456" s="6" t="s">
        <v>14</v>
      </c>
      <c r="D1456" s="6">
        <v>23.02</v>
      </c>
      <c r="E1456" s="6" t="s">
        <v>27</v>
      </c>
      <c r="F1456" s="6" t="s">
        <v>20</v>
      </c>
      <c r="G1456" s="6" t="s">
        <v>33</v>
      </c>
      <c r="H1456" s="6" t="s">
        <v>39</v>
      </c>
      <c r="I1456" s="6">
        <v>4.0</v>
      </c>
      <c r="J1456" s="6">
        <v>9.0</v>
      </c>
      <c r="K1456" s="7">
        <v>45547.0</v>
      </c>
      <c r="L1456" s="8">
        <v>0.5259308217592593</v>
      </c>
      <c r="M1456" s="9">
        <f>VLOOKUP(F1456, Time_of_Day_encodings[], 2, FALSE)</f>
        <v>2</v>
      </c>
      <c r="N1456" s="10" t="str">
        <f>VLOOKUP(D1456,Money_encodings[],2,TRUE)</f>
        <v>Cheap</v>
      </c>
    </row>
    <row r="1457">
      <c r="A1457" s="11">
        <f t="shared" si="1"/>
        <v>1456</v>
      </c>
      <c r="B1457" s="12">
        <v>12.0</v>
      </c>
      <c r="C1457" s="12" t="s">
        <v>14</v>
      </c>
      <c r="D1457" s="12">
        <v>23.02</v>
      </c>
      <c r="E1457" s="12" t="s">
        <v>27</v>
      </c>
      <c r="F1457" s="12" t="s">
        <v>20</v>
      </c>
      <c r="G1457" s="12" t="s">
        <v>33</v>
      </c>
      <c r="H1457" s="12" t="s">
        <v>39</v>
      </c>
      <c r="I1457" s="12">
        <v>4.0</v>
      </c>
      <c r="J1457" s="12">
        <v>9.0</v>
      </c>
      <c r="K1457" s="13">
        <v>45547.0</v>
      </c>
      <c r="L1457" s="14">
        <v>0.5265015625</v>
      </c>
      <c r="M1457" s="15">
        <f>VLOOKUP(F1457, Time_of_Day_encodings[], 2, FALSE)</f>
        <v>2</v>
      </c>
      <c r="N1457" s="16" t="str">
        <f>VLOOKUP(D1457,Money_encodings[],2,TRUE)</f>
        <v>Cheap</v>
      </c>
    </row>
    <row r="1458">
      <c r="A1458" s="5">
        <f t="shared" si="1"/>
        <v>1457</v>
      </c>
      <c r="B1458" s="6">
        <v>17.0</v>
      </c>
      <c r="C1458" s="6" t="s">
        <v>14</v>
      </c>
      <c r="D1458" s="6">
        <v>32.82</v>
      </c>
      <c r="E1458" s="6" t="s">
        <v>15</v>
      </c>
      <c r="F1458" s="6" t="s">
        <v>23</v>
      </c>
      <c r="G1458" s="6" t="s">
        <v>33</v>
      </c>
      <c r="H1458" s="6" t="s">
        <v>39</v>
      </c>
      <c r="I1458" s="6">
        <v>4.0</v>
      </c>
      <c r="J1458" s="6">
        <v>9.0</v>
      </c>
      <c r="K1458" s="7">
        <v>45547.0</v>
      </c>
      <c r="L1458" s="8">
        <v>0.7093197222222223</v>
      </c>
      <c r="M1458" s="9">
        <f>VLOOKUP(F1458, Time_of_Day_encodings[], 2, FALSE)</f>
        <v>3</v>
      </c>
      <c r="N1458" s="10" t="str">
        <f>VLOOKUP(D1458,Money_encodings[],2,TRUE)</f>
        <v>Expensive</v>
      </c>
    </row>
    <row r="1459">
      <c r="A1459" s="11">
        <f t="shared" si="1"/>
        <v>1458</v>
      </c>
      <c r="B1459" s="12">
        <v>21.0</v>
      </c>
      <c r="C1459" s="12" t="s">
        <v>14</v>
      </c>
      <c r="D1459" s="12">
        <v>23.02</v>
      </c>
      <c r="E1459" s="12" t="s">
        <v>21</v>
      </c>
      <c r="F1459" s="12" t="s">
        <v>23</v>
      </c>
      <c r="G1459" s="12" t="s">
        <v>33</v>
      </c>
      <c r="H1459" s="12" t="s">
        <v>39</v>
      </c>
      <c r="I1459" s="12">
        <v>4.0</v>
      </c>
      <c r="J1459" s="12">
        <v>9.0</v>
      </c>
      <c r="K1459" s="13">
        <v>45547.0</v>
      </c>
      <c r="L1459" s="14">
        <v>0.8813705092592592</v>
      </c>
      <c r="M1459" s="15">
        <f>VLOOKUP(F1459, Time_of_Day_encodings[], 2, FALSE)</f>
        <v>3</v>
      </c>
      <c r="N1459" s="16" t="str">
        <f>VLOOKUP(D1459,Money_encodings[],2,TRUE)</f>
        <v>Cheap</v>
      </c>
    </row>
    <row r="1460">
      <c r="A1460" s="5">
        <f t="shared" si="1"/>
        <v>1459</v>
      </c>
      <c r="B1460" s="6">
        <v>21.0</v>
      </c>
      <c r="C1460" s="6" t="s">
        <v>14</v>
      </c>
      <c r="D1460" s="6">
        <v>32.82</v>
      </c>
      <c r="E1460" s="6" t="s">
        <v>32</v>
      </c>
      <c r="F1460" s="6" t="s">
        <v>23</v>
      </c>
      <c r="G1460" s="6" t="s">
        <v>33</v>
      </c>
      <c r="H1460" s="6" t="s">
        <v>39</v>
      </c>
      <c r="I1460" s="6">
        <v>4.0</v>
      </c>
      <c r="J1460" s="6">
        <v>9.0</v>
      </c>
      <c r="K1460" s="7">
        <v>45547.0</v>
      </c>
      <c r="L1460" s="8">
        <v>0.8821893402777777</v>
      </c>
      <c r="M1460" s="9">
        <f>VLOOKUP(F1460, Time_of_Day_encodings[], 2, FALSE)</f>
        <v>3</v>
      </c>
      <c r="N1460" s="10" t="str">
        <f>VLOOKUP(D1460,Money_encodings[],2,TRUE)</f>
        <v>Expensive</v>
      </c>
    </row>
    <row r="1461">
      <c r="A1461" s="11">
        <f t="shared" si="1"/>
        <v>1460</v>
      </c>
      <c r="B1461" s="12">
        <v>21.0</v>
      </c>
      <c r="C1461" s="12" t="s">
        <v>14</v>
      </c>
      <c r="D1461" s="12">
        <v>23.02</v>
      </c>
      <c r="E1461" s="12" t="s">
        <v>27</v>
      </c>
      <c r="F1461" s="12" t="s">
        <v>23</v>
      </c>
      <c r="G1461" s="12" t="s">
        <v>33</v>
      </c>
      <c r="H1461" s="12" t="s">
        <v>39</v>
      </c>
      <c r="I1461" s="12">
        <v>4.0</v>
      </c>
      <c r="J1461" s="12">
        <v>9.0</v>
      </c>
      <c r="K1461" s="13">
        <v>45547.0</v>
      </c>
      <c r="L1461" s="14">
        <v>0.8842223148148148</v>
      </c>
      <c r="M1461" s="15">
        <f>VLOOKUP(F1461, Time_of_Day_encodings[], 2, FALSE)</f>
        <v>3</v>
      </c>
      <c r="N1461" s="16" t="str">
        <f>VLOOKUP(D1461,Money_encodings[],2,TRUE)</f>
        <v>Cheap</v>
      </c>
    </row>
    <row r="1462">
      <c r="A1462" s="5">
        <f t="shared" si="1"/>
        <v>1461</v>
      </c>
      <c r="B1462" s="6">
        <v>7.0</v>
      </c>
      <c r="C1462" s="6" t="s">
        <v>14</v>
      </c>
      <c r="D1462" s="6">
        <v>32.82</v>
      </c>
      <c r="E1462" s="6" t="s">
        <v>15</v>
      </c>
      <c r="F1462" s="6" t="s">
        <v>16</v>
      </c>
      <c r="G1462" s="6" t="s">
        <v>17</v>
      </c>
      <c r="H1462" s="6" t="s">
        <v>39</v>
      </c>
      <c r="I1462" s="6">
        <v>5.0</v>
      </c>
      <c r="J1462" s="6">
        <v>9.0</v>
      </c>
      <c r="K1462" s="7">
        <v>45548.0</v>
      </c>
      <c r="L1462" s="8">
        <v>0.3311778125</v>
      </c>
      <c r="M1462" s="9">
        <f>VLOOKUP(F1462, Time_of_Day_encodings[], 2, FALSE)</f>
        <v>1</v>
      </c>
      <c r="N1462" s="10" t="str">
        <f>VLOOKUP(D1462,Money_encodings[],2,TRUE)</f>
        <v>Expensive</v>
      </c>
    </row>
    <row r="1463">
      <c r="A1463" s="11">
        <f t="shared" si="1"/>
        <v>1462</v>
      </c>
      <c r="B1463" s="12">
        <v>8.0</v>
      </c>
      <c r="C1463" s="12" t="s">
        <v>14</v>
      </c>
      <c r="D1463" s="12">
        <v>32.82</v>
      </c>
      <c r="E1463" s="12" t="s">
        <v>15</v>
      </c>
      <c r="F1463" s="12" t="s">
        <v>16</v>
      </c>
      <c r="G1463" s="12" t="s">
        <v>17</v>
      </c>
      <c r="H1463" s="12" t="s">
        <v>39</v>
      </c>
      <c r="I1463" s="12">
        <v>5.0</v>
      </c>
      <c r="J1463" s="12">
        <v>9.0</v>
      </c>
      <c r="K1463" s="13">
        <v>45548.0</v>
      </c>
      <c r="L1463" s="14">
        <v>0.3618401041666667</v>
      </c>
      <c r="M1463" s="15">
        <f>VLOOKUP(F1463, Time_of_Day_encodings[], 2, FALSE)</f>
        <v>1</v>
      </c>
      <c r="N1463" s="16" t="str">
        <f>VLOOKUP(D1463,Money_encodings[],2,TRUE)</f>
        <v>Expensive</v>
      </c>
    </row>
    <row r="1464">
      <c r="A1464" s="5">
        <f t="shared" si="1"/>
        <v>1463</v>
      </c>
      <c r="B1464" s="6">
        <v>8.0</v>
      </c>
      <c r="C1464" s="6" t="s">
        <v>14</v>
      </c>
      <c r="D1464" s="6">
        <v>32.82</v>
      </c>
      <c r="E1464" s="6" t="s">
        <v>15</v>
      </c>
      <c r="F1464" s="6" t="s">
        <v>16</v>
      </c>
      <c r="G1464" s="6" t="s">
        <v>17</v>
      </c>
      <c r="H1464" s="6" t="s">
        <v>39</v>
      </c>
      <c r="I1464" s="6">
        <v>5.0</v>
      </c>
      <c r="J1464" s="6">
        <v>9.0</v>
      </c>
      <c r="K1464" s="7">
        <v>45548.0</v>
      </c>
      <c r="L1464" s="8">
        <v>0.3710163657407407</v>
      </c>
      <c r="M1464" s="9">
        <f>VLOOKUP(F1464, Time_of_Day_encodings[], 2, FALSE)</f>
        <v>1</v>
      </c>
      <c r="N1464" s="10" t="str">
        <f>VLOOKUP(D1464,Money_encodings[],2,TRUE)</f>
        <v>Expensive</v>
      </c>
    </row>
    <row r="1465">
      <c r="A1465" s="11">
        <f t="shared" si="1"/>
        <v>1464</v>
      </c>
      <c r="B1465" s="12">
        <v>9.0</v>
      </c>
      <c r="C1465" s="12" t="s">
        <v>14</v>
      </c>
      <c r="D1465" s="12">
        <v>32.82</v>
      </c>
      <c r="E1465" s="12" t="s">
        <v>15</v>
      </c>
      <c r="F1465" s="12" t="s">
        <v>16</v>
      </c>
      <c r="G1465" s="12" t="s">
        <v>17</v>
      </c>
      <c r="H1465" s="12" t="s">
        <v>39</v>
      </c>
      <c r="I1465" s="12">
        <v>5.0</v>
      </c>
      <c r="J1465" s="12">
        <v>9.0</v>
      </c>
      <c r="K1465" s="13">
        <v>45548.0</v>
      </c>
      <c r="L1465" s="14">
        <v>0.4106410532407408</v>
      </c>
      <c r="M1465" s="15">
        <f>VLOOKUP(F1465, Time_of_Day_encodings[], 2, FALSE)</f>
        <v>1</v>
      </c>
      <c r="N1465" s="16" t="str">
        <f>VLOOKUP(D1465,Money_encodings[],2,TRUE)</f>
        <v>Expensive</v>
      </c>
    </row>
    <row r="1466">
      <c r="A1466" s="5">
        <f t="shared" si="1"/>
        <v>1465</v>
      </c>
      <c r="B1466" s="6">
        <v>15.0</v>
      </c>
      <c r="C1466" s="6" t="s">
        <v>14</v>
      </c>
      <c r="D1466" s="6">
        <v>27.92</v>
      </c>
      <c r="E1466" s="6" t="s">
        <v>22</v>
      </c>
      <c r="F1466" s="6" t="s">
        <v>20</v>
      </c>
      <c r="G1466" s="6" t="s">
        <v>17</v>
      </c>
      <c r="H1466" s="6" t="s">
        <v>39</v>
      </c>
      <c r="I1466" s="6">
        <v>5.0</v>
      </c>
      <c r="J1466" s="6">
        <v>9.0</v>
      </c>
      <c r="K1466" s="7">
        <v>45548.0</v>
      </c>
      <c r="L1466" s="8">
        <v>0.6516072800925926</v>
      </c>
      <c r="M1466" s="9">
        <f>VLOOKUP(F1466, Time_of_Day_encodings[], 2, FALSE)</f>
        <v>2</v>
      </c>
      <c r="N1466" s="10" t="str">
        <f>VLOOKUP(D1466,Money_encodings[],2,TRUE)</f>
        <v>Fair</v>
      </c>
    </row>
    <row r="1467">
      <c r="A1467" s="11">
        <f t="shared" si="1"/>
        <v>1466</v>
      </c>
      <c r="B1467" s="12">
        <v>15.0</v>
      </c>
      <c r="C1467" s="12" t="s">
        <v>14</v>
      </c>
      <c r="D1467" s="12">
        <v>27.92</v>
      </c>
      <c r="E1467" s="12" t="s">
        <v>22</v>
      </c>
      <c r="F1467" s="12" t="s">
        <v>20</v>
      </c>
      <c r="G1467" s="12" t="s">
        <v>17</v>
      </c>
      <c r="H1467" s="12" t="s">
        <v>39</v>
      </c>
      <c r="I1467" s="12">
        <v>5.0</v>
      </c>
      <c r="J1467" s="12">
        <v>9.0</v>
      </c>
      <c r="K1467" s="13">
        <v>45548.0</v>
      </c>
      <c r="L1467" s="14">
        <v>0.6603459722222222</v>
      </c>
      <c r="M1467" s="15">
        <f>VLOOKUP(F1467, Time_of_Day_encodings[], 2, FALSE)</f>
        <v>2</v>
      </c>
      <c r="N1467" s="16" t="str">
        <f>VLOOKUP(D1467,Money_encodings[],2,TRUE)</f>
        <v>Fair</v>
      </c>
    </row>
    <row r="1468">
      <c r="A1468" s="5">
        <f t="shared" si="1"/>
        <v>1467</v>
      </c>
      <c r="B1468" s="6">
        <v>16.0</v>
      </c>
      <c r="C1468" s="6" t="s">
        <v>14</v>
      </c>
      <c r="D1468" s="6">
        <v>32.82</v>
      </c>
      <c r="E1468" s="6" t="s">
        <v>32</v>
      </c>
      <c r="F1468" s="6" t="s">
        <v>20</v>
      </c>
      <c r="G1468" s="6" t="s">
        <v>25</v>
      </c>
      <c r="H1468" s="6" t="s">
        <v>39</v>
      </c>
      <c r="I1468" s="6">
        <v>6.0</v>
      </c>
      <c r="J1468" s="6">
        <v>9.0</v>
      </c>
      <c r="K1468" s="7">
        <v>45549.0</v>
      </c>
      <c r="L1468" s="8">
        <v>0.6870296180555555</v>
      </c>
      <c r="M1468" s="9">
        <f>VLOOKUP(F1468, Time_of_Day_encodings[], 2, FALSE)</f>
        <v>2</v>
      </c>
      <c r="N1468" s="10" t="str">
        <f>VLOOKUP(D1468,Money_encodings[],2,TRUE)</f>
        <v>Expensive</v>
      </c>
    </row>
    <row r="1469">
      <c r="A1469" s="11">
        <f t="shared" si="1"/>
        <v>1468</v>
      </c>
      <c r="B1469" s="12">
        <v>16.0</v>
      </c>
      <c r="C1469" s="12" t="s">
        <v>14</v>
      </c>
      <c r="D1469" s="12">
        <v>32.82</v>
      </c>
      <c r="E1469" s="12" t="s">
        <v>32</v>
      </c>
      <c r="F1469" s="12" t="s">
        <v>20</v>
      </c>
      <c r="G1469" s="12" t="s">
        <v>25</v>
      </c>
      <c r="H1469" s="12" t="s">
        <v>39</v>
      </c>
      <c r="I1469" s="12">
        <v>6.0</v>
      </c>
      <c r="J1469" s="12">
        <v>9.0</v>
      </c>
      <c r="K1469" s="13">
        <v>45549.0</v>
      </c>
      <c r="L1469" s="14">
        <v>0.6876952893518519</v>
      </c>
      <c r="M1469" s="15">
        <f>VLOOKUP(F1469, Time_of_Day_encodings[], 2, FALSE)</f>
        <v>2</v>
      </c>
      <c r="N1469" s="16" t="str">
        <f>VLOOKUP(D1469,Money_encodings[],2,TRUE)</f>
        <v>Expensive</v>
      </c>
    </row>
    <row r="1470">
      <c r="A1470" s="5">
        <f t="shared" si="1"/>
        <v>1469</v>
      </c>
      <c r="B1470" s="6">
        <v>8.0</v>
      </c>
      <c r="C1470" s="6" t="s">
        <v>14</v>
      </c>
      <c r="D1470" s="6">
        <v>18.12</v>
      </c>
      <c r="E1470" s="6" t="s">
        <v>29</v>
      </c>
      <c r="F1470" s="6" t="s">
        <v>16</v>
      </c>
      <c r="G1470" s="6" t="s">
        <v>26</v>
      </c>
      <c r="H1470" s="6" t="s">
        <v>39</v>
      </c>
      <c r="I1470" s="6">
        <v>7.0</v>
      </c>
      <c r="J1470" s="6">
        <v>9.0</v>
      </c>
      <c r="K1470" s="7">
        <v>45550.0</v>
      </c>
      <c r="L1470" s="8">
        <v>0.36297385416666667</v>
      </c>
      <c r="M1470" s="9">
        <f>VLOOKUP(F1470, Time_of_Day_encodings[], 2, FALSE)</f>
        <v>1</v>
      </c>
      <c r="N1470" s="10" t="str">
        <f>VLOOKUP(D1470,Money_encodings[],2,TRUE)</f>
        <v>Very Cheap</v>
      </c>
    </row>
    <row r="1471">
      <c r="A1471" s="11">
        <f t="shared" si="1"/>
        <v>1470</v>
      </c>
      <c r="B1471" s="12">
        <v>9.0</v>
      </c>
      <c r="C1471" s="12" t="s">
        <v>14</v>
      </c>
      <c r="D1471" s="12">
        <v>27.92</v>
      </c>
      <c r="E1471" s="12" t="s">
        <v>22</v>
      </c>
      <c r="F1471" s="12" t="s">
        <v>16</v>
      </c>
      <c r="G1471" s="12" t="s">
        <v>26</v>
      </c>
      <c r="H1471" s="12" t="s">
        <v>39</v>
      </c>
      <c r="I1471" s="12">
        <v>7.0</v>
      </c>
      <c r="J1471" s="12">
        <v>9.0</v>
      </c>
      <c r="K1471" s="13">
        <v>45550.0</v>
      </c>
      <c r="L1471" s="14">
        <v>0.4094761689814815</v>
      </c>
      <c r="M1471" s="15">
        <f>VLOOKUP(F1471, Time_of_Day_encodings[], 2, FALSE)</f>
        <v>1</v>
      </c>
      <c r="N1471" s="16" t="str">
        <f>VLOOKUP(D1471,Money_encodings[],2,TRUE)</f>
        <v>Fair</v>
      </c>
    </row>
    <row r="1472">
      <c r="A1472" s="5">
        <f t="shared" si="1"/>
        <v>1471</v>
      </c>
      <c r="B1472" s="6">
        <v>13.0</v>
      </c>
      <c r="C1472" s="6" t="s">
        <v>14</v>
      </c>
      <c r="D1472" s="6">
        <v>23.02</v>
      </c>
      <c r="E1472" s="6" t="s">
        <v>21</v>
      </c>
      <c r="F1472" s="6" t="s">
        <v>20</v>
      </c>
      <c r="G1472" s="6" t="s">
        <v>26</v>
      </c>
      <c r="H1472" s="6" t="s">
        <v>39</v>
      </c>
      <c r="I1472" s="6">
        <v>7.0</v>
      </c>
      <c r="J1472" s="6">
        <v>9.0</v>
      </c>
      <c r="K1472" s="7">
        <v>45550.0</v>
      </c>
      <c r="L1472" s="8">
        <v>0.5761271643518519</v>
      </c>
      <c r="M1472" s="9">
        <f>VLOOKUP(F1472, Time_of_Day_encodings[], 2, FALSE)</f>
        <v>2</v>
      </c>
      <c r="N1472" s="10" t="str">
        <f>VLOOKUP(D1472,Money_encodings[],2,TRUE)</f>
        <v>Cheap</v>
      </c>
    </row>
    <row r="1473">
      <c r="A1473" s="11">
        <f t="shared" si="1"/>
        <v>1472</v>
      </c>
      <c r="B1473" s="12">
        <v>14.0</v>
      </c>
      <c r="C1473" s="12" t="s">
        <v>14</v>
      </c>
      <c r="D1473" s="12">
        <v>23.02</v>
      </c>
      <c r="E1473" s="12" t="s">
        <v>27</v>
      </c>
      <c r="F1473" s="12" t="s">
        <v>20</v>
      </c>
      <c r="G1473" s="12" t="s">
        <v>26</v>
      </c>
      <c r="H1473" s="12" t="s">
        <v>39</v>
      </c>
      <c r="I1473" s="12">
        <v>7.0</v>
      </c>
      <c r="J1473" s="12">
        <v>9.0</v>
      </c>
      <c r="K1473" s="13">
        <v>45550.0</v>
      </c>
      <c r="L1473" s="14">
        <v>0.6085565625</v>
      </c>
      <c r="M1473" s="15">
        <f>VLOOKUP(F1473, Time_of_Day_encodings[], 2, FALSE)</f>
        <v>2</v>
      </c>
      <c r="N1473" s="16" t="str">
        <f>VLOOKUP(D1473,Money_encodings[],2,TRUE)</f>
        <v>Cheap</v>
      </c>
    </row>
    <row r="1474">
      <c r="A1474" s="5">
        <f t="shared" si="1"/>
        <v>1473</v>
      </c>
      <c r="B1474" s="6">
        <v>14.0</v>
      </c>
      <c r="C1474" s="6" t="s">
        <v>14</v>
      </c>
      <c r="D1474" s="6">
        <v>23.02</v>
      </c>
      <c r="E1474" s="6" t="s">
        <v>27</v>
      </c>
      <c r="F1474" s="6" t="s">
        <v>20</v>
      </c>
      <c r="G1474" s="6" t="s">
        <v>26</v>
      </c>
      <c r="H1474" s="6" t="s">
        <v>39</v>
      </c>
      <c r="I1474" s="6">
        <v>7.0</v>
      </c>
      <c r="J1474" s="6">
        <v>9.0</v>
      </c>
      <c r="K1474" s="7">
        <v>45550.0</v>
      </c>
      <c r="L1474" s="8">
        <v>0.6092661689814814</v>
      </c>
      <c r="M1474" s="9">
        <f>VLOOKUP(F1474, Time_of_Day_encodings[], 2, FALSE)</f>
        <v>2</v>
      </c>
      <c r="N1474" s="10" t="str">
        <f>VLOOKUP(D1474,Money_encodings[],2,TRUE)</f>
        <v>Cheap</v>
      </c>
    </row>
    <row r="1475">
      <c r="A1475" s="11">
        <f t="shared" si="1"/>
        <v>1474</v>
      </c>
      <c r="B1475" s="12">
        <v>14.0</v>
      </c>
      <c r="C1475" s="12" t="s">
        <v>14</v>
      </c>
      <c r="D1475" s="12">
        <v>32.82</v>
      </c>
      <c r="E1475" s="12" t="s">
        <v>32</v>
      </c>
      <c r="F1475" s="12" t="s">
        <v>20</v>
      </c>
      <c r="G1475" s="12" t="s">
        <v>26</v>
      </c>
      <c r="H1475" s="12" t="s">
        <v>39</v>
      </c>
      <c r="I1475" s="12">
        <v>7.0</v>
      </c>
      <c r="J1475" s="12">
        <v>9.0</v>
      </c>
      <c r="K1475" s="13">
        <v>45550.0</v>
      </c>
      <c r="L1475" s="14">
        <v>0.6203554166666666</v>
      </c>
      <c r="M1475" s="15">
        <f>VLOOKUP(F1475, Time_of_Day_encodings[], 2, FALSE)</f>
        <v>2</v>
      </c>
      <c r="N1475" s="16" t="str">
        <f>VLOOKUP(D1475,Money_encodings[],2,TRUE)</f>
        <v>Expensive</v>
      </c>
    </row>
    <row r="1476">
      <c r="A1476" s="5">
        <f t="shared" si="1"/>
        <v>1475</v>
      </c>
      <c r="B1476" s="6">
        <v>13.0</v>
      </c>
      <c r="C1476" s="6" t="s">
        <v>14</v>
      </c>
      <c r="D1476" s="6">
        <v>32.82</v>
      </c>
      <c r="E1476" s="6" t="s">
        <v>15</v>
      </c>
      <c r="F1476" s="6" t="s">
        <v>20</v>
      </c>
      <c r="G1476" s="6" t="s">
        <v>28</v>
      </c>
      <c r="H1476" s="6" t="s">
        <v>39</v>
      </c>
      <c r="I1476" s="6">
        <v>1.0</v>
      </c>
      <c r="J1476" s="6">
        <v>9.0</v>
      </c>
      <c r="K1476" s="7">
        <v>45551.0</v>
      </c>
      <c r="L1476" s="8">
        <v>0.5641536458333334</v>
      </c>
      <c r="M1476" s="9">
        <f>VLOOKUP(F1476, Time_of_Day_encodings[], 2, FALSE)</f>
        <v>2</v>
      </c>
      <c r="N1476" s="10" t="str">
        <f>VLOOKUP(D1476,Money_encodings[],2,TRUE)</f>
        <v>Expensive</v>
      </c>
    </row>
    <row r="1477">
      <c r="A1477" s="11">
        <f t="shared" si="1"/>
        <v>1476</v>
      </c>
      <c r="B1477" s="12">
        <v>13.0</v>
      </c>
      <c r="C1477" s="12" t="s">
        <v>14</v>
      </c>
      <c r="D1477" s="12">
        <v>27.92</v>
      </c>
      <c r="E1477" s="12" t="s">
        <v>22</v>
      </c>
      <c r="F1477" s="12" t="s">
        <v>20</v>
      </c>
      <c r="G1477" s="12" t="s">
        <v>28</v>
      </c>
      <c r="H1477" s="12" t="s">
        <v>39</v>
      </c>
      <c r="I1477" s="12">
        <v>1.0</v>
      </c>
      <c r="J1477" s="12">
        <v>9.0</v>
      </c>
      <c r="K1477" s="13">
        <v>45551.0</v>
      </c>
      <c r="L1477" s="14">
        <v>0.5650088773148149</v>
      </c>
      <c r="M1477" s="15">
        <f>VLOOKUP(F1477, Time_of_Day_encodings[], 2, FALSE)</f>
        <v>2</v>
      </c>
      <c r="N1477" s="16" t="str">
        <f>VLOOKUP(D1477,Money_encodings[],2,TRUE)</f>
        <v>Fair</v>
      </c>
    </row>
    <row r="1478">
      <c r="A1478" s="5">
        <f t="shared" si="1"/>
        <v>1477</v>
      </c>
      <c r="B1478" s="6">
        <v>15.0</v>
      </c>
      <c r="C1478" s="6" t="s">
        <v>14</v>
      </c>
      <c r="D1478" s="6">
        <v>32.82</v>
      </c>
      <c r="E1478" s="6" t="s">
        <v>15</v>
      </c>
      <c r="F1478" s="6" t="s">
        <v>20</v>
      </c>
      <c r="G1478" s="6" t="s">
        <v>28</v>
      </c>
      <c r="H1478" s="6" t="s">
        <v>39</v>
      </c>
      <c r="I1478" s="6">
        <v>1.0</v>
      </c>
      <c r="J1478" s="6">
        <v>9.0</v>
      </c>
      <c r="K1478" s="7">
        <v>45551.0</v>
      </c>
      <c r="L1478" s="8">
        <v>0.6411951388888889</v>
      </c>
      <c r="M1478" s="9">
        <f>VLOOKUP(F1478, Time_of_Day_encodings[], 2, FALSE)</f>
        <v>2</v>
      </c>
      <c r="N1478" s="10" t="str">
        <f>VLOOKUP(D1478,Money_encodings[],2,TRUE)</f>
        <v>Expensive</v>
      </c>
    </row>
    <row r="1479">
      <c r="A1479" s="11">
        <f t="shared" si="1"/>
        <v>1478</v>
      </c>
      <c r="B1479" s="12">
        <v>17.0</v>
      </c>
      <c r="C1479" s="12" t="s">
        <v>14</v>
      </c>
      <c r="D1479" s="12">
        <v>27.92</v>
      </c>
      <c r="E1479" s="12" t="s">
        <v>22</v>
      </c>
      <c r="F1479" s="12" t="s">
        <v>23</v>
      </c>
      <c r="G1479" s="12" t="s">
        <v>28</v>
      </c>
      <c r="H1479" s="12" t="s">
        <v>39</v>
      </c>
      <c r="I1479" s="12">
        <v>1.0</v>
      </c>
      <c r="J1479" s="12">
        <v>9.0</v>
      </c>
      <c r="K1479" s="13">
        <v>45551.0</v>
      </c>
      <c r="L1479" s="14">
        <v>0.7195108101851851</v>
      </c>
      <c r="M1479" s="15">
        <f>VLOOKUP(F1479, Time_of_Day_encodings[], 2, FALSE)</f>
        <v>3</v>
      </c>
      <c r="N1479" s="16" t="str">
        <f>VLOOKUP(D1479,Money_encodings[],2,TRUE)</f>
        <v>Fair</v>
      </c>
    </row>
    <row r="1480">
      <c r="A1480" s="5">
        <f t="shared" si="1"/>
        <v>1479</v>
      </c>
      <c r="B1480" s="6">
        <v>17.0</v>
      </c>
      <c r="C1480" s="6" t="s">
        <v>14</v>
      </c>
      <c r="D1480" s="6">
        <v>32.82</v>
      </c>
      <c r="E1480" s="6" t="s">
        <v>15</v>
      </c>
      <c r="F1480" s="6" t="s">
        <v>23</v>
      </c>
      <c r="G1480" s="6" t="s">
        <v>28</v>
      </c>
      <c r="H1480" s="6" t="s">
        <v>39</v>
      </c>
      <c r="I1480" s="6">
        <v>1.0</v>
      </c>
      <c r="J1480" s="6">
        <v>9.0</v>
      </c>
      <c r="K1480" s="7">
        <v>45551.0</v>
      </c>
      <c r="L1480" s="8">
        <v>0.7208709606481482</v>
      </c>
      <c r="M1480" s="9">
        <f>VLOOKUP(F1480, Time_of_Day_encodings[], 2, FALSE)</f>
        <v>3</v>
      </c>
      <c r="N1480" s="10" t="str">
        <f>VLOOKUP(D1480,Money_encodings[],2,TRUE)</f>
        <v>Expensive</v>
      </c>
    </row>
    <row r="1481">
      <c r="A1481" s="11">
        <f t="shared" si="1"/>
        <v>1480</v>
      </c>
      <c r="B1481" s="12">
        <v>18.0</v>
      </c>
      <c r="C1481" s="12" t="s">
        <v>14</v>
      </c>
      <c r="D1481" s="12">
        <v>32.82</v>
      </c>
      <c r="E1481" s="12" t="s">
        <v>15</v>
      </c>
      <c r="F1481" s="12" t="s">
        <v>23</v>
      </c>
      <c r="G1481" s="12" t="s">
        <v>28</v>
      </c>
      <c r="H1481" s="12" t="s">
        <v>39</v>
      </c>
      <c r="I1481" s="12">
        <v>1.0</v>
      </c>
      <c r="J1481" s="12">
        <v>9.0</v>
      </c>
      <c r="K1481" s="13">
        <v>45551.0</v>
      </c>
      <c r="L1481" s="14">
        <v>0.7880260185185186</v>
      </c>
      <c r="M1481" s="15">
        <f>VLOOKUP(F1481, Time_of_Day_encodings[], 2, FALSE)</f>
        <v>3</v>
      </c>
      <c r="N1481" s="16" t="str">
        <f>VLOOKUP(D1481,Money_encodings[],2,TRUE)</f>
        <v>Expensive</v>
      </c>
    </row>
    <row r="1482">
      <c r="A1482" s="5">
        <f t="shared" si="1"/>
        <v>1481</v>
      </c>
      <c r="B1482" s="6">
        <v>18.0</v>
      </c>
      <c r="C1482" s="6" t="s">
        <v>14</v>
      </c>
      <c r="D1482" s="6">
        <v>32.82</v>
      </c>
      <c r="E1482" s="6" t="s">
        <v>15</v>
      </c>
      <c r="F1482" s="6" t="s">
        <v>23</v>
      </c>
      <c r="G1482" s="6" t="s">
        <v>28</v>
      </c>
      <c r="H1482" s="6" t="s">
        <v>39</v>
      </c>
      <c r="I1482" s="6">
        <v>1.0</v>
      </c>
      <c r="J1482" s="6">
        <v>9.0</v>
      </c>
      <c r="K1482" s="7">
        <v>45551.0</v>
      </c>
      <c r="L1482" s="8">
        <v>0.7889499421296295</v>
      </c>
      <c r="M1482" s="9">
        <f>VLOOKUP(F1482, Time_of_Day_encodings[], 2, FALSE)</f>
        <v>3</v>
      </c>
      <c r="N1482" s="10" t="str">
        <f>VLOOKUP(D1482,Money_encodings[],2,TRUE)</f>
        <v>Expensive</v>
      </c>
    </row>
    <row r="1483">
      <c r="A1483" s="11">
        <f t="shared" si="1"/>
        <v>1482</v>
      </c>
      <c r="B1483" s="12">
        <v>21.0</v>
      </c>
      <c r="C1483" s="12" t="s">
        <v>14</v>
      </c>
      <c r="D1483" s="12">
        <v>27.92</v>
      </c>
      <c r="E1483" s="12" t="s">
        <v>22</v>
      </c>
      <c r="F1483" s="12" t="s">
        <v>23</v>
      </c>
      <c r="G1483" s="12" t="s">
        <v>28</v>
      </c>
      <c r="H1483" s="12" t="s">
        <v>39</v>
      </c>
      <c r="I1483" s="12">
        <v>1.0</v>
      </c>
      <c r="J1483" s="12">
        <v>9.0</v>
      </c>
      <c r="K1483" s="13">
        <v>45551.0</v>
      </c>
      <c r="L1483" s="14">
        <v>0.8821607986111111</v>
      </c>
      <c r="M1483" s="15">
        <f>VLOOKUP(F1483, Time_of_Day_encodings[], 2, FALSE)</f>
        <v>3</v>
      </c>
      <c r="N1483" s="16" t="str">
        <f>VLOOKUP(D1483,Money_encodings[],2,TRUE)</f>
        <v>Fair</v>
      </c>
    </row>
    <row r="1484">
      <c r="A1484" s="5">
        <f t="shared" si="1"/>
        <v>1483</v>
      </c>
      <c r="B1484" s="6">
        <v>21.0</v>
      </c>
      <c r="C1484" s="6" t="s">
        <v>14</v>
      </c>
      <c r="D1484" s="6">
        <v>32.82</v>
      </c>
      <c r="E1484" s="6" t="s">
        <v>15</v>
      </c>
      <c r="F1484" s="6" t="s">
        <v>23</v>
      </c>
      <c r="G1484" s="6" t="s">
        <v>28</v>
      </c>
      <c r="H1484" s="6" t="s">
        <v>39</v>
      </c>
      <c r="I1484" s="6">
        <v>1.0</v>
      </c>
      <c r="J1484" s="6">
        <v>9.0</v>
      </c>
      <c r="K1484" s="7">
        <v>45551.0</v>
      </c>
      <c r="L1484" s="8">
        <v>0.8830150462962963</v>
      </c>
      <c r="M1484" s="9">
        <f>VLOOKUP(F1484, Time_of_Day_encodings[], 2, FALSE)</f>
        <v>3</v>
      </c>
      <c r="N1484" s="10" t="str">
        <f>VLOOKUP(D1484,Money_encodings[],2,TRUE)</f>
        <v>Expensive</v>
      </c>
    </row>
    <row r="1485">
      <c r="A1485" s="11">
        <f t="shared" si="1"/>
        <v>1484</v>
      </c>
      <c r="B1485" s="12">
        <v>21.0</v>
      </c>
      <c r="C1485" s="12" t="s">
        <v>14</v>
      </c>
      <c r="D1485" s="12">
        <v>27.92</v>
      </c>
      <c r="E1485" s="12" t="s">
        <v>22</v>
      </c>
      <c r="F1485" s="12" t="s">
        <v>23</v>
      </c>
      <c r="G1485" s="12" t="s">
        <v>28</v>
      </c>
      <c r="H1485" s="12" t="s">
        <v>39</v>
      </c>
      <c r="I1485" s="12">
        <v>1.0</v>
      </c>
      <c r="J1485" s="12">
        <v>9.0</v>
      </c>
      <c r="K1485" s="13">
        <v>45551.0</v>
      </c>
      <c r="L1485" s="14">
        <v>0.9012419907407407</v>
      </c>
      <c r="M1485" s="15">
        <f>VLOOKUP(F1485, Time_of_Day_encodings[], 2, FALSE)</f>
        <v>3</v>
      </c>
      <c r="N1485" s="16" t="str">
        <f>VLOOKUP(D1485,Money_encodings[],2,TRUE)</f>
        <v>Fair</v>
      </c>
    </row>
    <row r="1486">
      <c r="A1486" s="5">
        <f t="shared" si="1"/>
        <v>1485</v>
      </c>
      <c r="B1486" s="6">
        <v>21.0</v>
      </c>
      <c r="C1486" s="6" t="s">
        <v>14</v>
      </c>
      <c r="D1486" s="6">
        <v>27.92</v>
      </c>
      <c r="E1486" s="6" t="s">
        <v>22</v>
      </c>
      <c r="F1486" s="6" t="s">
        <v>23</v>
      </c>
      <c r="G1486" s="6" t="s">
        <v>28</v>
      </c>
      <c r="H1486" s="6" t="s">
        <v>39</v>
      </c>
      <c r="I1486" s="6">
        <v>1.0</v>
      </c>
      <c r="J1486" s="6">
        <v>9.0</v>
      </c>
      <c r="K1486" s="7">
        <v>45551.0</v>
      </c>
      <c r="L1486" s="8">
        <v>0.9019521527777777</v>
      </c>
      <c r="M1486" s="9">
        <f>VLOOKUP(F1486, Time_of_Day_encodings[], 2, FALSE)</f>
        <v>3</v>
      </c>
      <c r="N1486" s="10" t="str">
        <f>VLOOKUP(D1486,Money_encodings[],2,TRUE)</f>
        <v>Fair</v>
      </c>
    </row>
    <row r="1487">
      <c r="A1487" s="11">
        <f t="shared" si="1"/>
        <v>1486</v>
      </c>
      <c r="B1487" s="12">
        <v>7.0</v>
      </c>
      <c r="C1487" s="12" t="s">
        <v>14</v>
      </c>
      <c r="D1487" s="12">
        <v>23.02</v>
      </c>
      <c r="E1487" s="12" t="s">
        <v>27</v>
      </c>
      <c r="F1487" s="12" t="s">
        <v>16</v>
      </c>
      <c r="G1487" s="12" t="s">
        <v>30</v>
      </c>
      <c r="H1487" s="12" t="s">
        <v>39</v>
      </c>
      <c r="I1487" s="12">
        <v>2.0</v>
      </c>
      <c r="J1487" s="12">
        <v>9.0</v>
      </c>
      <c r="K1487" s="13">
        <v>45552.0</v>
      </c>
      <c r="L1487" s="14">
        <v>0.32983711805555554</v>
      </c>
      <c r="M1487" s="15">
        <f>VLOOKUP(F1487, Time_of_Day_encodings[], 2, FALSE)</f>
        <v>1</v>
      </c>
      <c r="N1487" s="16" t="str">
        <f>VLOOKUP(D1487,Money_encodings[],2,TRUE)</f>
        <v>Cheap</v>
      </c>
    </row>
    <row r="1488">
      <c r="A1488" s="5">
        <f t="shared" si="1"/>
        <v>1487</v>
      </c>
      <c r="B1488" s="6">
        <v>8.0</v>
      </c>
      <c r="C1488" s="6" t="s">
        <v>14</v>
      </c>
      <c r="D1488" s="6">
        <v>32.82</v>
      </c>
      <c r="E1488" s="6" t="s">
        <v>15</v>
      </c>
      <c r="F1488" s="6" t="s">
        <v>16</v>
      </c>
      <c r="G1488" s="6" t="s">
        <v>30</v>
      </c>
      <c r="H1488" s="6" t="s">
        <v>39</v>
      </c>
      <c r="I1488" s="6">
        <v>2.0</v>
      </c>
      <c r="J1488" s="6">
        <v>9.0</v>
      </c>
      <c r="K1488" s="7">
        <v>45552.0</v>
      </c>
      <c r="L1488" s="8">
        <v>0.33959370370370373</v>
      </c>
      <c r="M1488" s="9">
        <f>VLOOKUP(F1488, Time_of_Day_encodings[], 2, FALSE)</f>
        <v>1</v>
      </c>
      <c r="N1488" s="10" t="str">
        <f>VLOOKUP(D1488,Money_encodings[],2,TRUE)</f>
        <v>Expensive</v>
      </c>
    </row>
    <row r="1489">
      <c r="A1489" s="11">
        <f t="shared" si="1"/>
        <v>1488</v>
      </c>
      <c r="B1489" s="12">
        <v>8.0</v>
      </c>
      <c r="C1489" s="12" t="s">
        <v>14</v>
      </c>
      <c r="D1489" s="12">
        <v>27.92</v>
      </c>
      <c r="E1489" s="12" t="s">
        <v>22</v>
      </c>
      <c r="F1489" s="12" t="s">
        <v>16</v>
      </c>
      <c r="G1489" s="12" t="s">
        <v>30</v>
      </c>
      <c r="H1489" s="12" t="s">
        <v>39</v>
      </c>
      <c r="I1489" s="12">
        <v>2.0</v>
      </c>
      <c r="J1489" s="12">
        <v>9.0</v>
      </c>
      <c r="K1489" s="13">
        <v>45552.0</v>
      </c>
      <c r="L1489" s="14">
        <v>0.35946241898148146</v>
      </c>
      <c r="M1489" s="15">
        <f>VLOOKUP(F1489, Time_of_Day_encodings[], 2, FALSE)</f>
        <v>1</v>
      </c>
      <c r="N1489" s="16" t="str">
        <f>VLOOKUP(D1489,Money_encodings[],2,TRUE)</f>
        <v>Fair</v>
      </c>
    </row>
    <row r="1490">
      <c r="A1490" s="5">
        <f t="shared" si="1"/>
        <v>1489</v>
      </c>
      <c r="B1490" s="6">
        <v>8.0</v>
      </c>
      <c r="C1490" s="6" t="s">
        <v>14</v>
      </c>
      <c r="D1490" s="6">
        <v>23.02</v>
      </c>
      <c r="E1490" s="6" t="s">
        <v>27</v>
      </c>
      <c r="F1490" s="6" t="s">
        <v>16</v>
      </c>
      <c r="G1490" s="6" t="s">
        <v>30</v>
      </c>
      <c r="H1490" s="6" t="s">
        <v>39</v>
      </c>
      <c r="I1490" s="6">
        <v>2.0</v>
      </c>
      <c r="J1490" s="6">
        <v>9.0</v>
      </c>
      <c r="K1490" s="7">
        <v>45552.0</v>
      </c>
      <c r="L1490" s="8">
        <v>0.36286428240740737</v>
      </c>
      <c r="M1490" s="9">
        <f>VLOOKUP(F1490, Time_of_Day_encodings[], 2, FALSE)</f>
        <v>1</v>
      </c>
      <c r="N1490" s="10" t="str">
        <f>VLOOKUP(D1490,Money_encodings[],2,TRUE)</f>
        <v>Cheap</v>
      </c>
    </row>
    <row r="1491">
      <c r="A1491" s="11">
        <f t="shared" si="1"/>
        <v>1490</v>
      </c>
      <c r="B1491" s="12">
        <v>9.0</v>
      </c>
      <c r="C1491" s="12" t="s">
        <v>14</v>
      </c>
      <c r="D1491" s="12">
        <v>32.82</v>
      </c>
      <c r="E1491" s="12" t="s">
        <v>32</v>
      </c>
      <c r="F1491" s="12" t="s">
        <v>16</v>
      </c>
      <c r="G1491" s="12" t="s">
        <v>30</v>
      </c>
      <c r="H1491" s="12" t="s">
        <v>39</v>
      </c>
      <c r="I1491" s="12">
        <v>2.0</v>
      </c>
      <c r="J1491" s="12">
        <v>9.0</v>
      </c>
      <c r="K1491" s="13">
        <v>45552.0</v>
      </c>
      <c r="L1491" s="14">
        <v>0.38198790509259256</v>
      </c>
      <c r="M1491" s="15">
        <f>VLOOKUP(F1491, Time_of_Day_encodings[], 2, FALSE)</f>
        <v>1</v>
      </c>
      <c r="N1491" s="16" t="str">
        <f>VLOOKUP(D1491,Money_encodings[],2,TRUE)</f>
        <v>Expensive</v>
      </c>
    </row>
    <row r="1492">
      <c r="A1492" s="5">
        <f t="shared" si="1"/>
        <v>1491</v>
      </c>
      <c r="B1492" s="6">
        <v>9.0</v>
      </c>
      <c r="C1492" s="6" t="s">
        <v>14</v>
      </c>
      <c r="D1492" s="6">
        <v>27.92</v>
      </c>
      <c r="E1492" s="6" t="s">
        <v>22</v>
      </c>
      <c r="F1492" s="6" t="s">
        <v>16</v>
      </c>
      <c r="G1492" s="6" t="s">
        <v>30</v>
      </c>
      <c r="H1492" s="6" t="s">
        <v>39</v>
      </c>
      <c r="I1492" s="6">
        <v>2.0</v>
      </c>
      <c r="J1492" s="6">
        <v>9.0</v>
      </c>
      <c r="K1492" s="7">
        <v>45552.0</v>
      </c>
      <c r="L1492" s="8">
        <v>0.38273403935185185</v>
      </c>
      <c r="M1492" s="9">
        <f>VLOOKUP(F1492, Time_of_Day_encodings[], 2, FALSE)</f>
        <v>1</v>
      </c>
      <c r="N1492" s="10" t="str">
        <f>VLOOKUP(D1492,Money_encodings[],2,TRUE)</f>
        <v>Fair</v>
      </c>
    </row>
    <row r="1493">
      <c r="A1493" s="11">
        <f t="shared" si="1"/>
        <v>1492</v>
      </c>
      <c r="B1493" s="12">
        <v>9.0</v>
      </c>
      <c r="C1493" s="12" t="s">
        <v>14</v>
      </c>
      <c r="D1493" s="12">
        <v>27.92</v>
      </c>
      <c r="E1493" s="12" t="s">
        <v>22</v>
      </c>
      <c r="F1493" s="12" t="s">
        <v>16</v>
      </c>
      <c r="G1493" s="12" t="s">
        <v>30</v>
      </c>
      <c r="H1493" s="12" t="s">
        <v>39</v>
      </c>
      <c r="I1493" s="12">
        <v>2.0</v>
      </c>
      <c r="J1493" s="12">
        <v>9.0</v>
      </c>
      <c r="K1493" s="13">
        <v>45552.0</v>
      </c>
      <c r="L1493" s="14">
        <v>0.39926805555555556</v>
      </c>
      <c r="M1493" s="15">
        <f>VLOOKUP(F1493, Time_of_Day_encodings[], 2, FALSE)</f>
        <v>1</v>
      </c>
      <c r="N1493" s="16" t="str">
        <f>VLOOKUP(D1493,Money_encodings[],2,TRUE)</f>
        <v>Fair</v>
      </c>
    </row>
    <row r="1494">
      <c r="A1494" s="5">
        <f t="shared" si="1"/>
        <v>1493</v>
      </c>
      <c r="B1494" s="6">
        <v>12.0</v>
      </c>
      <c r="C1494" s="6" t="s">
        <v>14</v>
      </c>
      <c r="D1494" s="6">
        <v>18.12</v>
      </c>
      <c r="E1494" s="6" t="s">
        <v>29</v>
      </c>
      <c r="F1494" s="6" t="s">
        <v>20</v>
      </c>
      <c r="G1494" s="6" t="s">
        <v>30</v>
      </c>
      <c r="H1494" s="6" t="s">
        <v>39</v>
      </c>
      <c r="I1494" s="6">
        <v>2.0</v>
      </c>
      <c r="J1494" s="6">
        <v>9.0</v>
      </c>
      <c r="K1494" s="7">
        <v>45552.0</v>
      </c>
      <c r="L1494" s="8">
        <v>0.5267797222222221</v>
      </c>
      <c r="M1494" s="9">
        <f>VLOOKUP(F1494, Time_of_Day_encodings[], 2, FALSE)</f>
        <v>2</v>
      </c>
      <c r="N1494" s="10" t="str">
        <f>VLOOKUP(D1494,Money_encodings[],2,TRUE)</f>
        <v>Very Cheap</v>
      </c>
    </row>
    <row r="1495">
      <c r="A1495" s="11">
        <f t="shared" si="1"/>
        <v>1494</v>
      </c>
      <c r="B1495" s="12">
        <v>12.0</v>
      </c>
      <c r="C1495" s="12" t="s">
        <v>14</v>
      </c>
      <c r="D1495" s="12">
        <v>27.92</v>
      </c>
      <c r="E1495" s="12" t="s">
        <v>22</v>
      </c>
      <c r="F1495" s="12" t="s">
        <v>20</v>
      </c>
      <c r="G1495" s="12" t="s">
        <v>30</v>
      </c>
      <c r="H1495" s="12" t="s">
        <v>39</v>
      </c>
      <c r="I1495" s="12">
        <v>2.0</v>
      </c>
      <c r="J1495" s="12">
        <v>9.0</v>
      </c>
      <c r="K1495" s="13">
        <v>45552.0</v>
      </c>
      <c r="L1495" s="14">
        <v>0.5274731712962963</v>
      </c>
      <c r="M1495" s="15">
        <f>VLOOKUP(F1495, Time_of_Day_encodings[], 2, FALSE)</f>
        <v>2</v>
      </c>
      <c r="N1495" s="16" t="str">
        <f>VLOOKUP(D1495,Money_encodings[],2,TRUE)</f>
        <v>Fair</v>
      </c>
    </row>
    <row r="1496">
      <c r="A1496" s="5">
        <f t="shared" si="1"/>
        <v>1495</v>
      </c>
      <c r="B1496" s="6">
        <v>12.0</v>
      </c>
      <c r="C1496" s="6" t="s">
        <v>14</v>
      </c>
      <c r="D1496" s="6">
        <v>32.82</v>
      </c>
      <c r="E1496" s="6" t="s">
        <v>15</v>
      </c>
      <c r="F1496" s="6" t="s">
        <v>20</v>
      </c>
      <c r="G1496" s="6" t="s">
        <v>30</v>
      </c>
      <c r="H1496" s="6" t="s">
        <v>39</v>
      </c>
      <c r="I1496" s="6">
        <v>2.0</v>
      </c>
      <c r="J1496" s="6">
        <v>9.0</v>
      </c>
      <c r="K1496" s="7">
        <v>45552.0</v>
      </c>
      <c r="L1496" s="8">
        <v>0.530730925925926</v>
      </c>
      <c r="M1496" s="9">
        <f>VLOOKUP(F1496, Time_of_Day_encodings[], 2, FALSE)</f>
        <v>2</v>
      </c>
      <c r="N1496" s="10" t="str">
        <f>VLOOKUP(D1496,Money_encodings[],2,TRUE)</f>
        <v>Expensive</v>
      </c>
    </row>
    <row r="1497">
      <c r="A1497" s="11">
        <f t="shared" si="1"/>
        <v>1496</v>
      </c>
      <c r="B1497" s="12">
        <v>13.0</v>
      </c>
      <c r="C1497" s="12" t="s">
        <v>14</v>
      </c>
      <c r="D1497" s="12">
        <v>27.92</v>
      </c>
      <c r="E1497" s="12" t="s">
        <v>22</v>
      </c>
      <c r="F1497" s="12" t="s">
        <v>20</v>
      </c>
      <c r="G1497" s="12" t="s">
        <v>30</v>
      </c>
      <c r="H1497" s="12" t="s">
        <v>39</v>
      </c>
      <c r="I1497" s="12">
        <v>2.0</v>
      </c>
      <c r="J1497" s="12">
        <v>9.0</v>
      </c>
      <c r="K1497" s="13">
        <v>45552.0</v>
      </c>
      <c r="L1497" s="14">
        <v>0.5794332407407408</v>
      </c>
      <c r="M1497" s="15">
        <f>VLOOKUP(F1497, Time_of_Day_encodings[], 2, FALSE)</f>
        <v>2</v>
      </c>
      <c r="N1497" s="16" t="str">
        <f>VLOOKUP(D1497,Money_encodings[],2,TRUE)</f>
        <v>Fair</v>
      </c>
    </row>
    <row r="1498">
      <c r="A1498" s="5">
        <f t="shared" si="1"/>
        <v>1497</v>
      </c>
      <c r="B1498" s="6">
        <v>13.0</v>
      </c>
      <c r="C1498" s="6" t="s">
        <v>14</v>
      </c>
      <c r="D1498" s="6">
        <v>23.02</v>
      </c>
      <c r="E1498" s="6" t="s">
        <v>27</v>
      </c>
      <c r="F1498" s="6" t="s">
        <v>20</v>
      </c>
      <c r="G1498" s="6" t="s">
        <v>30</v>
      </c>
      <c r="H1498" s="6" t="s">
        <v>39</v>
      </c>
      <c r="I1498" s="6">
        <v>2.0</v>
      </c>
      <c r="J1498" s="6">
        <v>9.0</v>
      </c>
      <c r="K1498" s="7">
        <v>45552.0</v>
      </c>
      <c r="L1498" s="8">
        <v>0.5802226967592593</v>
      </c>
      <c r="M1498" s="9">
        <f>VLOOKUP(F1498, Time_of_Day_encodings[], 2, FALSE)</f>
        <v>2</v>
      </c>
      <c r="N1498" s="10" t="str">
        <f>VLOOKUP(D1498,Money_encodings[],2,TRUE)</f>
        <v>Cheap</v>
      </c>
    </row>
    <row r="1499">
      <c r="A1499" s="11">
        <f t="shared" si="1"/>
        <v>1498</v>
      </c>
      <c r="B1499" s="12">
        <v>16.0</v>
      </c>
      <c r="C1499" s="12" t="s">
        <v>14</v>
      </c>
      <c r="D1499" s="12">
        <v>32.82</v>
      </c>
      <c r="E1499" s="12" t="s">
        <v>32</v>
      </c>
      <c r="F1499" s="12" t="s">
        <v>20</v>
      </c>
      <c r="G1499" s="12" t="s">
        <v>30</v>
      </c>
      <c r="H1499" s="12" t="s">
        <v>39</v>
      </c>
      <c r="I1499" s="12">
        <v>2.0</v>
      </c>
      <c r="J1499" s="12">
        <v>9.0</v>
      </c>
      <c r="K1499" s="13">
        <v>45552.0</v>
      </c>
      <c r="L1499" s="14">
        <v>0.6872362962962963</v>
      </c>
      <c r="M1499" s="15">
        <f>VLOOKUP(F1499, Time_of_Day_encodings[], 2, FALSE)</f>
        <v>2</v>
      </c>
      <c r="N1499" s="16" t="str">
        <f>VLOOKUP(D1499,Money_encodings[],2,TRUE)</f>
        <v>Expensive</v>
      </c>
    </row>
    <row r="1500">
      <c r="A1500" s="5">
        <f t="shared" si="1"/>
        <v>1499</v>
      </c>
      <c r="B1500" s="6">
        <v>16.0</v>
      </c>
      <c r="C1500" s="6" t="s">
        <v>14</v>
      </c>
      <c r="D1500" s="6">
        <v>32.82</v>
      </c>
      <c r="E1500" s="6" t="s">
        <v>15</v>
      </c>
      <c r="F1500" s="6" t="s">
        <v>20</v>
      </c>
      <c r="G1500" s="6" t="s">
        <v>30</v>
      </c>
      <c r="H1500" s="6" t="s">
        <v>39</v>
      </c>
      <c r="I1500" s="6">
        <v>2.0</v>
      </c>
      <c r="J1500" s="6">
        <v>9.0</v>
      </c>
      <c r="K1500" s="7">
        <v>45552.0</v>
      </c>
      <c r="L1500" s="8">
        <v>0.6882027314814815</v>
      </c>
      <c r="M1500" s="9">
        <f>VLOOKUP(F1500, Time_of_Day_encodings[], 2, FALSE)</f>
        <v>2</v>
      </c>
      <c r="N1500" s="10" t="str">
        <f>VLOOKUP(D1500,Money_encodings[],2,TRUE)</f>
        <v>Expensive</v>
      </c>
    </row>
    <row r="1501">
      <c r="A1501" s="11">
        <f t="shared" si="1"/>
        <v>1500</v>
      </c>
      <c r="B1501" s="12">
        <v>18.0</v>
      </c>
      <c r="C1501" s="12" t="s">
        <v>14</v>
      </c>
      <c r="D1501" s="12">
        <v>32.82</v>
      </c>
      <c r="E1501" s="12" t="s">
        <v>19</v>
      </c>
      <c r="F1501" s="12" t="s">
        <v>23</v>
      </c>
      <c r="G1501" s="12" t="s">
        <v>30</v>
      </c>
      <c r="H1501" s="12" t="s">
        <v>39</v>
      </c>
      <c r="I1501" s="12">
        <v>2.0</v>
      </c>
      <c r="J1501" s="12">
        <v>9.0</v>
      </c>
      <c r="K1501" s="13">
        <v>45552.0</v>
      </c>
      <c r="L1501" s="14">
        <v>0.7877752662037036</v>
      </c>
      <c r="M1501" s="15">
        <f>VLOOKUP(F1501, Time_of_Day_encodings[], 2, FALSE)</f>
        <v>3</v>
      </c>
      <c r="N1501" s="16" t="str">
        <f>VLOOKUP(D1501,Money_encodings[],2,TRUE)</f>
        <v>Expensive</v>
      </c>
    </row>
    <row r="1502">
      <c r="A1502" s="5">
        <f t="shared" si="1"/>
        <v>1501</v>
      </c>
      <c r="B1502" s="6">
        <v>19.0</v>
      </c>
      <c r="C1502" s="6" t="s">
        <v>14</v>
      </c>
      <c r="D1502" s="6">
        <v>27.92</v>
      </c>
      <c r="E1502" s="6" t="s">
        <v>22</v>
      </c>
      <c r="F1502" s="6" t="s">
        <v>23</v>
      </c>
      <c r="G1502" s="6" t="s">
        <v>30</v>
      </c>
      <c r="H1502" s="6" t="s">
        <v>39</v>
      </c>
      <c r="I1502" s="6">
        <v>2.0</v>
      </c>
      <c r="J1502" s="6">
        <v>9.0</v>
      </c>
      <c r="K1502" s="7">
        <v>45552.0</v>
      </c>
      <c r="L1502" s="8">
        <v>0.7921980671296296</v>
      </c>
      <c r="M1502" s="9">
        <f>VLOOKUP(F1502, Time_of_Day_encodings[], 2, FALSE)</f>
        <v>3</v>
      </c>
      <c r="N1502" s="10" t="str">
        <f>VLOOKUP(D1502,Money_encodings[],2,TRUE)</f>
        <v>Fair</v>
      </c>
    </row>
    <row r="1503">
      <c r="A1503" s="11">
        <f t="shared" si="1"/>
        <v>1502</v>
      </c>
      <c r="B1503" s="12">
        <v>19.0</v>
      </c>
      <c r="C1503" s="12" t="s">
        <v>14</v>
      </c>
      <c r="D1503" s="12">
        <v>27.92</v>
      </c>
      <c r="E1503" s="12" t="s">
        <v>22</v>
      </c>
      <c r="F1503" s="12" t="s">
        <v>23</v>
      </c>
      <c r="G1503" s="12" t="s">
        <v>30</v>
      </c>
      <c r="H1503" s="12" t="s">
        <v>39</v>
      </c>
      <c r="I1503" s="12">
        <v>2.0</v>
      </c>
      <c r="J1503" s="12">
        <v>9.0</v>
      </c>
      <c r="K1503" s="13">
        <v>45552.0</v>
      </c>
      <c r="L1503" s="14">
        <v>0.7943665972222222</v>
      </c>
      <c r="M1503" s="15">
        <f>VLOOKUP(F1503, Time_of_Day_encodings[], 2, FALSE)</f>
        <v>3</v>
      </c>
      <c r="N1503" s="16" t="str">
        <f>VLOOKUP(D1503,Money_encodings[],2,TRUE)</f>
        <v>Fair</v>
      </c>
    </row>
    <row r="1504">
      <c r="A1504" s="5">
        <f t="shared" si="1"/>
        <v>1503</v>
      </c>
      <c r="B1504" s="6">
        <v>19.0</v>
      </c>
      <c r="C1504" s="6" t="s">
        <v>14</v>
      </c>
      <c r="D1504" s="6">
        <v>32.82</v>
      </c>
      <c r="E1504" s="6" t="s">
        <v>15</v>
      </c>
      <c r="F1504" s="6" t="s">
        <v>23</v>
      </c>
      <c r="G1504" s="6" t="s">
        <v>30</v>
      </c>
      <c r="H1504" s="6" t="s">
        <v>39</v>
      </c>
      <c r="I1504" s="6">
        <v>2.0</v>
      </c>
      <c r="J1504" s="6">
        <v>9.0</v>
      </c>
      <c r="K1504" s="7">
        <v>45552.0</v>
      </c>
      <c r="L1504" s="8">
        <v>0.8005544560185185</v>
      </c>
      <c r="M1504" s="9">
        <f>VLOOKUP(F1504, Time_of_Day_encodings[], 2, FALSE)</f>
        <v>3</v>
      </c>
      <c r="N1504" s="10" t="str">
        <f>VLOOKUP(D1504,Money_encodings[],2,TRUE)</f>
        <v>Expensive</v>
      </c>
    </row>
    <row r="1505">
      <c r="A1505" s="11">
        <f t="shared" si="1"/>
        <v>1504</v>
      </c>
      <c r="B1505" s="12">
        <v>19.0</v>
      </c>
      <c r="C1505" s="12" t="s">
        <v>14</v>
      </c>
      <c r="D1505" s="12">
        <v>27.92</v>
      </c>
      <c r="E1505" s="12" t="s">
        <v>22</v>
      </c>
      <c r="F1505" s="12" t="s">
        <v>23</v>
      </c>
      <c r="G1505" s="12" t="s">
        <v>30</v>
      </c>
      <c r="H1505" s="12" t="s">
        <v>39</v>
      </c>
      <c r="I1505" s="12">
        <v>2.0</v>
      </c>
      <c r="J1505" s="12">
        <v>9.0</v>
      </c>
      <c r="K1505" s="13">
        <v>45552.0</v>
      </c>
      <c r="L1505" s="14">
        <v>0.8013859027777778</v>
      </c>
      <c r="M1505" s="15">
        <f>VLOOKUP(F1505, Time_of_Day_encodings[], 2, FALSE)</f>
        <v>3</v>
      </c>
      <c r="N1505" s="16" t="str">
        <f>VLOOKUP(D1505,Money_encodings[],2,TRUE)</f>
        <v>Fair</v>
      </c>
    </row>
    <row r="1506">
      <c r="A1506" s="5">
        <f t="shared" si="1"/>
        <v>1505</v>
      </c>
      <c r="B1506" s="6">
        <v>19.0</v>
      </c>
      <c r="C1506" s="6" t="s">
        <v>14</v>
      </c>
      <c r="D1506" s="6">
        <v>27.92</v>
      </c>
      <c r="E1506" s="6" t="s">
        <v>22</v>
      </c>
      <c r="F1506" s="6" t="s">
        <v>23</v>
      </c>
      <c r="G1506" s="6" t="s">
        <v>30</v>
      </c>
      <c r="H1506" s="6" t="s">
        <v>39</v>
      </c>
      <c r="I1506" s="6">
        <v>2.0</v>
      </c>
      <c r="J1506" s="6">
        <v>9.0</v>
      </c>
      <c r="K1506" s="7">
        <v>45552.0</v>
      </c>
      <c r="L1506" s="8">
        <v>0.8020776967592593</v>
      </c>
      <c r="M1506" s="9">
        <f>VLOOKUP(F1506, Time_of_Day_encodings[], 2, FALSE)</f>
        <v>3</v>
      </c>
      <c r="N1506" s="10" t="str">
        <f>VLOOKUP(D1506,Money_encodings[],2,TRUE)</f>
        <v>Fair</v>
      </c>
    </row>
    <row r="1507">
      <c r="A1507" s="11">
        <f t="shared" si="1"/>
        <v>1506</v>
      </c>
      <c r="B1507" s="12">
        <v>19.0</v>
      </c>
      <c r="C1507" s="12" t="s">
        <v>14</v>
      </c>
      <c r="D1507" s="12">
        <v>27.92</v>
      </c>
      <c r="E1507" s="12" t="s">
        <v>22</v>
      </c>
      <c r="F1507" s="12" t="s">
        <v>23</v>
      </c>
      <c r="G1507" s="12" t="s">
        <v>30</v>
      </c>
      <c r="H1507" s="12" t="s">
        <v>39</v>
      </c>
      <c r="I1507" s="12">
        <v>2.0</v>
      </c>
      <c r="J1507" s="12">
        <v>9.0</v>
      </c>
      <c r="K1507" s="13">
        <v>45552.0</v>
      </c>
      <c r="L1507" s="14">
        <v>0.8138584259259259</v>
      </c>
      <c r="M1507" s="15">
        <f>VLOOKUP(F1507, Time_of_Day_encodings[], 2, FALSE)</f>
        <v>3</v>
      </c>
      <c r="N1507" s="16" t="str">
        <f>VLOOKUP(D1507,Money_encodings[],2,TRUE)</f>
        <v>Fair</v>
      </c>
    </row>
    <row r="1508">
      <c r="A1508" s="5">
        <f t="shared" si="1"/>
        <v>1507</v>
      </c>
      <c r="B1508" s="6">
        <v>22.0</v>
      </c>
      <c r="C1508" s="6" t="s">
        <v>14</v>
      </c>
      <c r="D1508" s="6">
        <v>32.82</v>
      </c>
      <c r="E1508" s="6" t="s">
        <v>19</v>
      </c>
      <c r="F1508" s="6" t="s">
        <v>23</v>
      </c>
      <c r="G1508" s="6" t="s">
        <v>30</v>
      </c>
      <c r="H1508" s="6" t="s">
        <v>39</v>
      </c>
      <c r="I1508" s="6">
        <v>2.0</v>
      </c>
      <c r="J1508" s="6">
        <v>9.0</v>
      </c>
      <c r="K1508" s="7">
        <v>45552.0</v>
      </c>
      <c r="L1508" s="8">
        <v>0.9302775578703704</v>
      </c>
      <c r="M1508" s="9">
        <f>VLOOKUP(F1508, Time_of_Day_encodings[], 2, FALSE)</f>
        <v>3</v>
      </c>
      <c r="N1508" s="10" t="str">
        <f>VLOOKUP(D1508,Money_encodings[],2,TRUE)</f>
        <v>Expensive</v>
      </c>
    </row>
    <row r="1509">
      <c r="A1509" s="11">
        <f t="shared" si="1"/>
        <v>1508</v>
      </c>
      <c r="B1509" s="12">
        <v>22.0</v>
      </c>
      <c r="C1509" s="12" t="s">
        <v>14</v>
      </c>
      <c r="D1509" s="12">
        <v>32.82</v>
      </c>
      <c r="E1509" s="12" t="s">
        <v>19</v>
      </c>
      <c r="F1509" s="12" t="s">
        <v>23</v>
      </c>
      <c r="G1509" s="12" t="s">
        <v>30</v>
      </c>
      <c r="H1509" s="12" t="s">
        <v>39</v>
      </c>
      <c r="I1509" s="12">
        <v>2.0</v>
      </c>
      <c r="J1509" s="12">
        <v>9.0</v>
      </c>
      <c r="K1509" s="13">
        <v>45552.0</v>
      </c>
      <c r="L1509" s="14">
        <v>0.9307806712962963</v>
      </c>
      <c r="M1509" s="15">
        <f>VLOOKUP(F1509, Time_of_Day_encodings[], 2, FALSE)</f>
        <v>3</v>
      </c>
      <c r="N1509" s="16" t="str">
        <f>VLOOKUP(D1509,Money_encodings[],2,TRUE)</f>
        <v>Expensive</v>
      </c>
    </row>
    <row r="1510">
      <c r="A1510" s="5">
        <f t="shared" si="1"/>
        <v>1509</v>
      </c>
      <c r="B1510" s="6">
        <v>14.0</v>
      </c>
      <c r="C1510" s="6" t="s">
        <v>14</v>
      </c>
      <c r="D1510" s="6">
        <v>32.82</v>
      </c>
      <c r="E1510" s="6" t="s">
        <v>15</v>
      </c>
      <c r="F1510" s="6" t="s">
        <v>20</v>
      </c>
      <c r="G1510" s="6" t="s">
        <v>31</v>
      </c>
      <c r="H1510" s="6" t="s">
        <v>39</v>
      </c>
      <c r="I1510" s="6">
        <v>3.0</v>
      </c>
      <c r="J1510" s="6">
        <v>9.0</v>
      </c>
      <c r="K1510" s="7">
        <v>45553.0</v>
      </c>
      <c r="L1510" s="8">
        <v>0.6040381712962963</v>
      </c>
      <c r="M1510" s="9">
        <f>VLOOKUP(F1510, Time_of_Day_encodings[], 2, FALSE)</f>
        <v>2</v>
      </c>
      <c r="N1510" s="10" t="str">
        <f>VLOOKUP(D1510,Money_encodings[],2,TRUE)</f>
        <v>Expensive</v>
      </c>
    </row>
    <row r="1511">
      <c r="A1511" s="11">
        <f t="shared" si="1"/>
        <v>1510</v>
      </c>
      <c r="B1511" s="12">
        <v>17.0</v>
      </c>
      <c r="C1511" s="12" t="s">
        <v>14</v>
      </c>
      <c r="D1511" s="12">
        <v>32.82</v>
      </c>
      <c r="E1511" s="12" t="s">
        <v>15</v>
      </c>
      <c r="F1511" s="12" t="s">
        <v>23</v>
      </c>
      <c r="G1511" s="12" t="s">
        <v>31</v>
      </c>
      <c r="H1511" s="12" t="s">
        <v>39</v>
      </c>
      <c r="I1511" s="12">
        <v>3.0</v>
      </c>
      <c r="J1511" s="12">
        <v>9.0</v>
      </c>
      <c r="K1511" s="13">
        <v>45553.0</v>
      </c>
      <c r="L1511" s="14">
        <v>0.7321720486111111</v>
      </c>
      <c r="M1511" s="15">
        <f>VLOOKUP(F1511, Time_of_Day_encodings[], 2, FALSE)</f>
        <v>3</v>
      </c>
      <c r="N1511" s="16" t="str">
        <f>VLOOKUP(D1511,Money_encodings[],2,TRUE)</f>
        <v>Expensive</v>
      </c>
    </row>
    <row r="1512">
      <c r="A1512" s="5">
        <f t="shared" si="1"/>
        <v>1511</v>
      </c>
      <c r="B1512" s="6">
        <v>21.0</v>
      </c>
      <c r="C1512" s="6" t="s">
        <v>14</v>
      </c>
      <c r="D1512" s="6">
        <v>27.92</v>
      </c>
      <c r="E1512" s="6" t="s">
        <v>22</v>
      </c>
      <c r="F1512" s="6" t="s">
        <v>23</v>
      </c>
      <c r="G1512" s="6" t="s">
        <v>31</v>
      </c>
      <c r="H1512" s="6" t="s">
        <v>39</v>
      </c>
      <c r="I1512" s="6">
        <v>3.0</v>
      </c>
      <c r="J1512" s="6">
        <v>9.0</v>
      </c>
      <c r="K1512" s="7">
        <v>45553.0</v>
      </c>
      <c r="L1512" s="8">
        <v>0.8858652546296296</v>
      </c>
      <c r="M1512" s="9">
        <f>VLOOKUP(F1512, Time_of_Day_encodings[], 2, FALSE)</f>
        <v>3</v>
      </c>
      <c r="N1512" s="10" t="str">
        <f>VLOOKUP(D1512,Money_encodings[],2,TRUE)</f>
        <v>Fair</v>
      </c>
    </row>
    <row r="1513">
      <c r="A1513" s="11">
        <f t="shared" si="1"/>
        <v>1512</v>
      </c>
      <c r="B1513" s="12">
        <v>21.0</v>
      </c>
      <c r="C1513" s="12" t="s">
        <v>14</v>
      </c>
      <c r="D1513" s="12">
        <v>27.92</v>
      </c>
      <c r="E1513" s="12" t="s">
        <v>22</v>
      </c>
      <c r="F1513" s="12" t="s">
        <v>23</v>
      </c>
      <c r="G1513" s="12" t="s">
        <v>31</v>
      </c>
      <c r="H1513" s="12" t="s">
        <v>39</v>
      </c>
      <c r="I1513" s="12">
        <v>3.0</v>
      </c>
      <c r="J1513" s="12">
        <v>9.0</v>
      </c>
      <c r="K1513" s="13">
        <v>45553.0</v>
      </c>
      <c r="L1513" s="14">
        <v>0.8877494675925927</v>
      </c>
      <c r="M1513" s="15">
        <f>VLOOKUP(F1513, Time_of_Day_encodings[], 2, FALSE)</f>
        <v>3</v>
      </c>
      <c r="N1513" s="16" t="str">
        <f>VLOOKUP(D1513,Money_encodings[],2,TRUE)</f>
        <v>Fair</v>
      </c>
    </row>
    <row r="1514">
      <c r="A1514" s="5">
        <f t="shared" si="1"/>
        <v>1513</v>
      </c>
      <c r="B1514" s="6">
        <v>8.0</v>
      </c>
      <c r="C1514" s="6" t="s">
        <v>14</v>
      </c>
      <c r="D1514" s="6">
        <v>27.92</v>
      </c>
      <c r="E1514" s="6" t="s">
        <v>22</v>
      </c>
      <c r="F1514" s="6" t="s">
        <v>16</v>
      </c>
      <c r="G1514" s="6" t="s">
        <v>33</v>
      </c>
      <c r="H1514" s="6" t="s">
        <v>39</v>
      </c>
      <c r="I1514" s="6">
        <v>4.0</v>
      </c>
      <c r="J1514" s="6">
        <v>9.0</v>
      </c>
      <c r="K1514" s="7">
        <v>45554.0</v>
      </c>
      <c r="L1514" s="8">
        <v>0.3453549189814815</v>
      </c>
      <c r="M1514" s="9">
        <f>VLOOKUP(F1514, Time_of_Day_encodings[], 2, FALSE)</f>
        <v>1</v>
      </c>
      <c r="N1514" s="10" t="str">
        <f>VLOOKUP(D1514,Money_encodings[],2,TRUE)</f>
        <v>Fair</v>
      </c>
    </row>
    <row r="1515">
      <c r="A1515" s="11">
        <f t="shared" si="1"/>
        <v>1514</v>
      </c>
      <c r="B1515" s="12">
        <v>8.0</v>
      </c>
      <c r="C1515" s="12" t="s">
        <v>14</v>
      </c>
      <c r="D1515" s="12">
        <v>23.02</v>
      </c>
      <c r="E1515" s="12" t="s">
        <v>27</v>
      </c>
      <c r="F1515" s="12" t="s">
        <v>16</v>
      </c>
      <c r="G1515" s="12" t="s">
        <v>33</v>
      </c>
      <c r="H1515" s="12" t="s">
        <v>39</v>
      </c>
      <c r="I1515" s="12">
        <v>4.0</v>
      </c>
      <c r="J1515" s="12">
        <v>9.0</v>
      </c>
      <c r="K1515" s="13">
        <v>45554.0</v>
      </c>
      <c r="L1515" s="14">
        <v>0.3545028587962963</v>
      </c>
      <c r="M1515" s="15">
        <f>VLOOKUP(F1515, Time_of_Day_encodings[], 2, FALSE)</f>
        <v>1</v>
      </c>
      <c r="N1515" s="16" t="str">
        <f>VLOOKUP(D1515,Money_encodings[],2,TRUE)</f>
        <v>Cheap</v>
      </c>
    </row>
    <row r="1516">
      <c r="A1516" s="5">
        <f t="shared" si="1"/>
        <v>1515</v>
      </c>
      <c r="B1516" s="6">
        <v>10.0</v>
      </c>
      <c r="C1516" s="6" t="s">
        <v>14</v>
      </c>
      <c r="D1516" s="6">
        <v>32.82</v>
      </c>
      <c r="E1516" s="6" t="s">
        <v>15</v>
      </c>
      <c r="F1516" s="6" t="s">
        <v>16</v>
      </c>
      <c r="G1516" s="6" t="s">
        <v>33</v>
      </c>
      <c r="H1516" s="6" t="s">
        <v>39</v>
      </c>
      <c r="I1516" s="6">
        <v>4.0</v>
      </c>
      <c r="J1516" s="6">
        <v>9.0</v>
      </c>
      <c r="K1516" s="7">
        <v>45554.0</v>
      </c>
      <c r="L1516" s="8">
        <v>0.4177150347222222</v>
      </c>
      <c r="M1516" s="9">
        <f>VLOOKUP(F1516, Time_of_Day_encodings[], 2, FALSE)</f>
        <v>1</v>
      </c>
      <c r="N1516" s="10" t="str">
        <f>VLOOKUP(D1516,Money_encodings[],2,TRUE)</f>
        <v>Expensive</v>
      </c>
    </row>
    <row r="1517">
      <c r="A1517" s="11">
        <f t="shared" si="1"/>
        <v>1516</v>
      </c>
      <c r="B1517" s="12">
        <v>12.0</v>
      </c>
      <c r="C1517" s="12" t="s">
        <v>14</v>
      </c>
      <c r="D1517" s="12">
        <v>23.02</v>
      </c>
      <c r="E1517" s="12" t="s">
        <v>21</v>
      </c>
      <c r="F1517" s="12" t="s">
        <v>20</v>
      </c>
      <c r="G1517" s="12" t="s">
        <v>33</v>
      </c>
      <c r="H1517" s="12" t="s">
        <v>39</v>
      </c>
      <c r="I1517" s="12">
        <v>4.0</v>
      </c>
      <c r="J1517" s="12">
        <v>9.0</v>
      </c>
      <c r="K1517" s="13">
        <v>45554.0</v>
      </c>
      <c r="L1517" s="14">
        <v>0.5413612731481482</v>
      </c>
      <c r="M1517" s="15">
        <f>VLOOKUP(F1517, Time_of_Day_encodings[], 2, FALSE)</f>
        <v>2</v>
      </c>
      <c r="N1517" s="16" t="str">
        <f>VLOOKUP(D1517,Money_encodings[],2,TRUE)</f>
        <v>Cheap</v>
      </c>
    </row>
    <row r="1518">
      <c r="A1518" s="5">
        <f t="shared" si="1"/>
        <v>1517</v>
      </c>
      <c r="B1518" s="6">
        <v>13.0</v>
      </c>
      <c r="C1518" s="6" t="s">
        <v>14</v>
      </c>
      <c r="D1518" s="6">
        <v>27.92</v>
      </c>
      <c r="E1518" s="6" t="s">
        <v>22</v>
      </c>
      <c r="F1518" s="6" t="s">
        <v>20</v>
      </c>
      <c r="G1518" s="6" t="s">
        <v>33</v>
      </c>
      <c r="H1518" s="6" t="s">
        <v>39</v>
      </c>
      <c r="I1518" s="6">
        <v>4.0</v>
      </c>
      <c r="J1518" s="6">
        <v>9.0</v>
      </c>
      <c r="K1518" s="7">
        <v>45554.0</v>
      </c>
      <c r="L1518" s="8">
        <v>0.5420557407407408</v>
      </c>
      <c r="M1518" s="9">
        <f>VLOOKUP(F1518, Time_of_Day_encodings[], 2, FALSE)</f>
        <v>2</v>
      </c>
      <c r="N1518" s="10" t="str">
        <f>VLOOKUP(D1518,Money_encodings[],2,TRUE)</f>
        <v>Fair</v>
      </c>
    </row>
    <row r="1519">
      <c r="A1519" s="11">
        <f t="shared" si="1"/>
        <v>1518</v>
      </c>
      <c r="B1519" s="12">
        <v>13.0</v>
      </c>
      <c r="C1519" s="12" t="s">
        <v>14</v>
      </c>
      <c r="D1519" s="12">
        <v>23.02</v>
      </c>
      <c r="E1519" s="12" t="s">
        <v>27</v>
      </c>
      <c r="F1519" s="12" t="s">
        <v>20</v>
      </c>
      <c r="G1519" s="12" t="s">
        <v>33</v>
      </c>
      <c r="H1519" s="12" t="s">
        <v>39</v>
      </c>
      <c r="I1519" s="12">
        <v>4.0</v>
      </c>
      <c r="J1519" s="12">
        <v>9.0</v>
      </c>
      <c r="K1519" s="13">
        <v>45554.0</v>
      </c>
      <c r="L1519" s="14">
        <v>0.573407025462963</v>
      </c>
      <c r="M1519" s="15">
        <f>VLOOKUP(F1519, Time_of_Day_encodings[], 2, FALSE)</f>
        <v>2</v>
      </c>
      <c r="N1519" s="16" t="str">
        <f>VLOOKUP(D1519,Money_encodings[],2,TRUE)</f>
        <v>Cheap</v>
      </c>
    </row>
    <row r="1520">
      <c r="A1520" s="5">
        <f t="shared" si="1"/>
        <v>1519</v>
      </c>
      <c r="B1520" s="6">
        <v>8.0</v>
      </c>
      <c r="C1520" s="6" t="s">
        <v>14</v>
      </c>
      <c r="D1520" s="6">
        <v>27.92</v>
      </c>
      <c r="E1520" s="6" t="s">
        <v>22</v>
      </c>
      <c r="F1520" s="6" t="s">
        <v>16</v>
      </c>
      <c r="G1520" s="6" t="s">
        <v>17</v>
      </c>
      <c r="H1520" s="6" t="s">
        <v>39</v>
      </c>
      <c r="I1520" s="6">
        <v>5.0</v>
      </c>
      <c r="J1520" s="6">
        <v>9.0</v>
      </c>
      <c r="K1520" s="7">
        <v>45555.0</v>
      </c>
      <c r="L1520" s="8">
        <v>0.3576033564814815</v>
      </c>
      <c r="M1520" s="9">
        <f>VLOOKUP(F1520, Time_of_Day_encodings[], 2, FALSE)</f>
        <v>1</v>
      </c>
      <c r="N1520" s="10" t="str">
        <f>VLOOKUP(D1520,Money_encodings[],2,TRUE)</f>
        <v>Fair</v>
      </c>
    </row>
    <row r="1521">
      <c r="A1521" s="11">
        <f t="shared" si="1"/>
        <v>1520</v>
      </c>
      <c r="B1521" s="12">
        <v>9.0</v>
      </c>
      <c r="C1521" s="12" t="s">
        <v>14</v>
      </c>
      <c r="D1521" s="12">
        <v>27.92</v>
      </c>
      <c r="E1521" s="12" t="s">
        <v>22</v>
      </c>
      <c r="F1521" s="12" t="s">
        <v>16</v>
      </c>
      <c r="G1521" s="12" t="s">
        <v>17</v>
      </c>
      <c r="H1521" s="12" t="s">
        <v>39</v>
      </c>
      <c r="I1521" s="12">
        <v>5.0</v>
      </c>
      <c r="J1521" s="12">
        <v>9.0</v>
      </c>
      <c r="K1521" s="13">
        <v>45555.0</v>
      </c>
      <c r="L1521" s="14">
        <v>0.4071226851851852</v>
      </c>
      <c r="M1521" s="15">
        <f>VLOOKUP(F1521, Time_of_Day_encodings[], 2, FALSE)</f>
        <v>1</v>
      </c>
      <c r="N1521" s="16" t="str">
        <f>VLOOKUP(D1521,Money_encodings[],2,TRUE)</f>
        <v>Fair</v>
      </c>
    </row>
    <row r="1522">
      <c r="A1522" s="5">
        <f t="shared" si="1"/>
        <v>1521</v>
      </c>
      <c r="B1522" s="6">
        <v>13.0</v>
      </c>
      <c r="C1522" s="6" t="s">
        <v>14</v>
      </c>
      <c r="D1522" s="6">
        <v>27.92</v>
      </c>
      <c r="E1522" s="6" t="s">
        <v>22</v>
      </c>
      <c r="F1522" s="6" t="s">
        <v>20</v>
      </c>
      <c r="G1522" s="6" t="s">
        <v>17</v>
      </c>
      <c r="H1522" s="6" t="s">
        <v>39</v>
      </c>
      <c r="I1522" s="6">
        <v>5.0</v>
      </c>
      <c r="J1522" s="6">
        <v>9.0</v>
      </c>
      <c r="K1522" s="7">
        <v>45555.0</v>
      </c>
      <c r="L1522" s="8">
        <v>0.5693919560185184</v>
      </c>
      <c r="M1522" s="9">
        <f>VLOOKUP(F1522, Time_of_Day_encodings[], 2, FALSE)</f>
        <v>2</v>
      </c>
      <c r="N1522" s="10" t="str">
        <f>VLOOKUP(D1522,Money_encodings[],2,TRUE)</f>
        <v>Fair</v>
      </c>
    </row>
    <row r="1523">
      <c r="A1523" s="11">
        <f t="shared" si="1"/>
        <v>1522</v>
      </c>
      <c r="B1523" s="12">
        <v>16.0</v>
      </c>
      <c r="C1523" s="12" t="s">
        <v>14</v>
      </c>
      <c r="D1523" s="12">
        <v>32.82</v>
      </c>
      <c r="E1523" s="12" t="s">
        <v>15</v>
      </c>
      <c r="F1523" s="12" t="s">
        <v>20</v>
      </c>
      <c r="G1523" s="12" t="s">
        <v>17</v>
      </c>
      <c r="H1523" s="12" t="s">
        <v>39</v>
      </c>
      <c r="I1523" s="12">
        <v>5.0</v>
      </c>
      <c r="J1523" s="12">
        <v>9.0</v>
      </c>
      <c r="K1523" s="13">
        <v>45555.0</v>
      </c>
      <c r="L1523" s="14">
        <v>0.6690927199074074</v>
      </c>
      <c r="M1523" s="15">
        <f>VLOOKUP(F1523, Time_of_Day_encodings[], 2, FALSE)</f>
        <v>2</v>
      </c>
      <c r="N1523" s="16" t="str">
        <f>VLOOKUP(D1523,Money_encodings[],2,TRUE)</f>
        <v>Expensive</v>
      </c>
    </row>
    <row r="1524">
      <c r="A1524" s="5">
        <f t="shared" si="1"/>
        <v>1523</v>
      </c>
      <c r="B1524" s="6">
        <v>20.0</v>
      </c>
      <c r="C1524" s="6" t="s">
        <v>14</v>
      </c>
      <c r="D1524" s="6">
        <v>23.02</v>
      </c>
      <c r="E1524" s="6" t="s">
        <v>21</v>
      </c>
      <c r="F1524" s="6" t="s">
        <v>23</v>
      </c>
      <c r="G1524" s="6" t="s">
        <v>17</v>
      </c>
      <c r="H1524" s="6" t="s">
        <v>39</v>
      </c>
      <c r="I1524" s="6">
        <v>5.0</v>
      </c>
      <c r="J1524" s="6">
        <v>9.0</v>
      </c>
      <c r="K1524" s="7">
        <v>45555.0</v>
      </c>
      <c r="L1524" s="8">
        <v>0.8606843634259259</v>
      </c>
      <c r="M1524" s="9">
        <f>VLOOKUP(F1524, Time_of_Day_encodings[], 2, FALSE)</f>
        <v>3</v>
      </c>
      <c r="N1524" s="10" t="str">
        <f>VLOOKUP(D1524,Money_encodings[],2,TRUE)</f>
        <v>Cheap</v>
      </c>
    </row>
    <row r="1525">
      <c r="A1525" s="11">
        <f t="shared" si="1"/>
        <v>1524</v>
      </c>
      <c r="B1525" s="12">
        <v>21.0</v>
      </c>
      <c r="C1525" s="12" t="s">
        <v>14</v>
      </c>
      <c r="D1525" s="12">
        <v>27.92</v>
      </c>
      <c r="E1525" s="12" t="s">
        <v>22</v>
      </c>
      <c r="F1525" s="12" t="s">
        <v>23</v>
      </c>
      <c r="G1525" s="12" t="s">
        <v>17</v>
      </c>
      <c r="H1525" s="12" t="s">
        <v>39</v>
      </c>
      <c r="I1525" s="12">
        <v>5.0</v>
      </c>
      <c r="J1525" s="12">
        <v>9.0</v>
      </c>
      <c r="K1525" s="13">
        <v>45555.0</v>
      </c>
      <c r="L1525" s="14">
        <v>0.8969511574074074</v>
      </c>
      <c r="M1525" s="15">
        <f>VLOOKUP(F1525, Time_of_Day_encodings[], 2, FALSE)</f>
        <v>3</v>
      </c>
      <c r="N1525" s="16" t="str">
        <f>VLOOKUP(D1525,Money_encodings[],2,TRUE)</f>
        <v>Fair</v>
      </c>
    </row>
    <row r="1526">
      <c r="A1526" s="5">
        <f t="shared" si="1"/>
        <v>1525</v>
      </c>
      <c r="B1526" s="6">
        <v>21.0</v>
      </c>
      <c r="C1526" s="6" t="s">
        <v>14</v>
      </c>
      <c r="D1526" s="6">
        <v>27.92</v>
      </c>
      <c r="E1526" s="6" t="s">
        <v>22</v>
      </c>
      <c r="F1526" s="6" t="s">
        <v>23</v>
      </c>
      <c r="G1526" s="6" t="s">
        <v>17</v>
      </c>
      <c r="H1526" s="6" t="s">
        <v>39</v>
      </c>
      <c r="I1526" s="6">
        <v>5.0</v>
      </c>
      <c r="J1526" s="6">
        <v>9.0</v>
      </c>
      <c r="K1526" s="7">
        <v>45555.0</v>
      </c>
      <c r="L1526" s="8">
        <v>0.8977201967592592</v>
      </c>
      <c r="M1526" s="9">
        <f>VLOOKUP(F1526, Time_of_Day_encodings[], 2, FALSE)</f>
        <v>3</v>
      </c>
      <c r="N1526" s="10" t="str">
        <f>VLOOKUP(D1526,Money_encodings[],2,TRUE)</f>
        <v>Fair</v>
      </c>
    </row>
    <row r="1527">
      <c r="A1527" s="11">
        <f t="shared" si="1"/>
        <v>1526</v>
      </c>
      <c r="B1527" s="12">
        <v>11.0</v>
      </c>
      <c r="C1527" s="12" t="s">
        <v>14</v>
      </c>
      <c r="D1527" s="12">
        <v>32.82</v>
      </c>
      <c r="E1527" s="12" t="s">
        <v>15</v>
      </c>
      <c r="F1527" s="12" t="s">
        <v>16</v>
      </c>
      <c r="G1527" s="12" t="s">
        <v>25</v>
      </c>
      <c r="H1527" s="12" t="s">
        <v>39</v>
      </c>
      <c r="I1527" s="12">
        <v>6.0</v>
      </c>
      <c r="J1527" s="12">
        <v>9.0</v>
      </c>
      <c r="K1527" s="13">
        <v>45556.0</v>
      </c>
      <c r="L1527" s="14">
        <v>0.459200787037037</v>
      </c>
      <c r="M1527" s="15">
        <f>VLOOKUP(F1527, Time_of_Day_encodings[], 2, FALSE)</f>
        <v>1</v>
      </c>
      <c r="N1527" s="16" t="str">
        <f>VLOOKUP(D1527,Money_encodings[],2,TRUE)</f>
        <v>Expensive</v>
      </c>
    </row>
    <row r="1528">
      <c r="A1528" s="5">
        <f t="shared" si="1"/>
        <v>1527</v>
      </c>
      <c r="B1528" s="6">
        <v>11.0</v>
      </c>
      <c r="C1528" s="6" t="s">
        <v>14</v>
      </c>
      <c r="D1528" s="6">
        <v>32.82</v>
      </c>
      <c r="E1528" s="6" t="s">
        <v>24</v>
      </c>
      <c r="F1528" s="6" t="s">
        <v>16</v>
      </c>
      <c r="G1528" s="6" t="s">
        <v>25</v>
      </c>
      <c r="H1528" s="6" t="s">
        <v>39</v>
      </c>
      <c r="I1528" s="6">
        <v>6.0</v>
      </c>
      <c r="J1528" s="6">
        <v>9.0</v>
      </c>
      <c r="K1528" s="7">
        <v>45556.0</v>
      </c>
      <c r="L1528" s="8">
        <v>0.45988196759259264</v>
      </c>
      <c r="M1528" s="9">
        <f>VLOOKUP(F1528, Time_of_Day_encodings[], 2, FALSE)</f>
        <v>1</v>
      </c>
      <c r="N1528" s="10" t="str">
        <f>VLOOKUP(D1528,Money_encodings[],2,TRUE)</f>
        <v>Expensive</v>
      </c>
    </row>
    <row r="1529">
      <c r="A1529" s="11">
        <f t="shared" si="1"/>
        <v>1528</v>
      </c>
      <c r="B1529" s="12">
        <v>11.0</v>
      </c>
      <c r="C1529" s="12" t="s">
        <v>14</v>
      </c>
      <c r="D1529" s="12">
        <v>23.02</v>
      </c>
      <c r="E1529" s="12" t="s">
        <v>27</v>
      </c>
      <c r="F1529" s="12" t="s">
        <v>16</v>
      </c>
      <c r="G1529" s="12" t="s">
        <v>25</v>
      </c>
      <c r="H1529" s="12" t="s">
        <v>39</v>
      </c>
      <c r="I1529" s="12">
        <v>6.0</v>
      </c>
      <c r="J1529" s="12">
        <v>9.0</v>
      </c>
      <c r="K1529" s="13">
        <v>45556.0</v>
      </c>
      <c r="L1529" s="14">
        <v>0.4845745717592593</v>
      </c>
      <c r="M1529" s="15">
        <f>VLOOKUP(F1529, Time_of_Day_encodings[], 2, FALSE)</f>
        <v>1</v>
      </c>
      <c r="N1529" s="16" t="str">
        <f>VLOOKUP(D1529,Money_encodings[],2,TRUE)</f>
        <v>Cheap</v>
      </c>
    </row>
    <row r="1530">
      <c r="A1530" s="5">
        <f t="shared" si="1"/>
        <v>1529</v>
      </c>
      <c r="B1530" s="6">
        <v>11.0</v>
      </c>
      <c r="C1530" s="6" t="s">
        <v>14</v>
      </c>
      <c r="D1530" s="6">
        <v>23.02</v>
      </c>
      <c r="E1530" s="6" t="s">
        <v>27</v>
      </c>
      <c r="F1530" s="6" t="s">
        <v>16</v>
      </c>
      <c r="G1530" s="6" t="s">
        <v>25</v>
      </c>
      <c r="H1530" s="6" t="s">
        <v>39</v>
      </c>
      <c r="I1530" s="6">
        <v>6.0</v>
      </c>
      <c r="J1530" s="6">
        <v>9.0</v>
      </c>
      <c r="K1530" s="7">
        <v>45556.0</v>
      </c>
      <c r="L1530" s="8">
        <v>0.48524302083333337</v>
      </c>
      <c r="M1530" s="9">
        <f>VLOOKUP(F1530, Time_of_Day_encodings[], 2, FALSE)</f>
        <v>1</v>
      </c>
      <c r="N1530" s="10" t="str">
        <f>VLOOKUP(D1530,Money_encodings[],2,TRUE)</f>
        <v>Cheap</v>
      </c>
    </row>
    <row r="1531">
      <c r="A1531" s="11">
        <f t="shared" si="1"/>
        <v>1530</v>
      </c>
      <c r="B1531" s="12">
        <v>15.0</v>
      </c>
      <c r="C1531" s="12" t="s">
        <v>14</v>
      </c>
      <c r="D1531" s="12">
        <v>32.82</v>
      </c>
      <c r="E1531" s="12" t="s">
        <v>32</v>
      </c>
      <c r="F1531" s="12" t="s">
        <v>20</v>
      </c>
      <c r="G1531" s="12" t="s">
        <v>25</v>
      </c>
      <c r="H1531" s="12" t="s">
        <v>39</v>
      </c>
      <c r="I1531" s="12">
        <v>6.0</v>
      </c>
      <c r="J1531" s="12">
        <v>9.0</v>
      </c>
      <c r="K1531" s="13">
        <v>45556.0</v>
      </c>
      <c r="L1531" s="14">
        <v>0.6320528703703704</v>
      </c>
      <c r="M1531" s="15">
        <f>VLOOKUP(F1531, Time_of_Day_encodings[], 2, FALSE)</f>
        <v>2</v>
      </c>
      <c r="N1531" s="16" t="str">
        <f>VLOOKUP(D1531,Money_encodings[],2,TRUE)</f>
        <v>Expensive</v>
      </c>
    </row>
    <row r="1532">
      <c r="A1532" s="5">
        <f t="shared" si="1"/>
        <v>1531</v>
      </c>
      <c r="B1532" s="6">
        <v>15.0</v>
      </c>
      <c r="C1532" s="6" t="s">
        <v>14</v>
      </c>
      <c r="D1532" s="6">
        <v>32.82</v>
      </c>
      <c r="E1532" s="6" t="s">
        <v>15</v>
      </c>
      <c r="F1532" s="6" t="s">
        <v>20</v>
      </c>
      <c r="G1532" s="6" t="s">
        <v>25</v>
      </c>
      <c r="H1532" s="6" t="s">
        <v>39</v>
      </c>
      <c r="I1532" s="6">
        <v>6.0</v>
      </c>
      <c r="J1532" s="6">
        <v>9.0</v>
      </c>
      <c r="K1532" s="7">
        <v>45556.0</v>
      </c>
      <c r="L1532" s="8">
        <v>0.6501575115740741</v>
      </c>
      <c r="M1532" s="9">
        <f>VLOOKUP(F1532, Time_of_Day_encodings[], 2, FALSE)</f>
        <v>2</v>
      </c>
      <c r="N1532" s="10" t="str">
        <f>VLOOKUP(D1532,Money_encodings[],2,TRUE)</f>
        <v>Expensive</v>
      </c>
    </row>
    <row r="1533">
      <c r="A1533" s="11">
        <f t="shared" si="1"/>
        <v>1532</v>
      </c>
      <c r="B1533" s="12">
        <v>18.0</v>
      </c>
      <c r="C1533" s="12" t="s">
        <v>14</v>
      </c>
      <c r="D1533" s="12">
        <v>32.82</v>
      </c>
      <c r="E1533" s="12" t="s">
        <v>15</v>
      </c>
      <c r="F1533" s="12" t="s">
        <v>23</v>
      </c>
      <c r="G1533" s="12" t="s">
        <v>25</v>
      </c>
      <c r="H1533" s="12" t="s">
        <v>39</v>
      </c>
      <c r="I1533" s="12">
        <v>6.0</v>
      </c>
      <c r="J1533" s="12">
        <v>9.0</v>
      </c>
      <c r="K1533" s="13">
        <v>45556.0</v>
      </c>
      <c r="L1533" s="14">
        <v>0.7614432986111112</v>
      </c>
      <c r="M1533" s="15">
        <f>VLOOKUP(F1533, Time_of_Day_encodings[], 2, FALSE)</f>
        <v>3</v>
      </c>
      <c r="N1533" s="16" t="str">
        <f>VLOOKUP(D1533,Money_encodings[],2,TRUE)</f>
        <v>Expensive</v>
      </c>
    </row>
    <row r="1534">
      <c r="A1534" s="5">
        <f t="shared" si="1"/>
        <v>1533</v>
      </c>
      <c r="B1534" s="6">
        <v>18.0</v>
      </c>
      <c r="C1534" s="6" t="s">
        <v>14</v>
      </c>
      <c r="D1534" s="6">
        <v>32.82</v>
      </c>
      <c r="E1534" s="6" t="s">
        <v>15</v>
      </c>
      <c r="F1534" s="6" t="s">
        <v>23</v>
      </c>
      <c r="G1534" s="6" t="s">
        <v>25</v>
      </c>
      <c r="H1534" s="6" t="s">
        <v>39</v>
      </c>
      <c r="I1534" s="6">
        <v>6.0</v>
      </c>
      <c r="J1534" s="6">
        <v>9.0</v>
      </c>
      <c r="K1534" s="7">
        <v>45556.0</v>
      </c>
      <c r="L1534" s="8">
        <v>0.7621607175925926</v>
      </c>
      <c r="M1534" s="9">
        <f>VLOOKUP(F1534, Time_of_Day_encodings[], 2, FALSE)</f>
        <v>3</v>
      </c>
      <c r="N1534" s="10" t="str">
        <f>VLOOKUP(D1534,Money_encodings[],2,TRUE)</f>
        <v>Expensive</v>
      </c>
    </row>
    <row r="1535">
      <c r="A1535" s="11">
        <f t="shared" si="1"/>
        <v>1534</v>
      </c>
      <c r="B1535" s="12">
        <v>20.0</v>
      </c>
      <c r="C1535" s="12" t="s">
        <v>14</v>
      </c>
      <c r="D1535" s="12">
        <v>23.02</v>
      </c>
      <c r="E1535" s="12" t="s">
        <v>21</v>
      </c>
      <c r="F1535" s="12" t="s">
        <v>23</v>
      </c>
      <c r="G1535" s="12" t="s">
        <v>25</v>
      </c>
      <c r="H1535" s="12" t="s">
        <v>39</v>
      </c>
      <c r="I1535" s="12">
        <v>6.0</v>
      </c>
      <c r="J1535" s="12">
        <v>9.0</v>
      </c>
      <c r="K1535" s="13">
        <v>45556.0</v>
      </c>
      <c r="L1535" s="14">
        <v>0.8539692013888889</v>
      </c>
      <c r="M1535" s="15">
        <f>VLOOKUP(F1535, Time_of_Day_encodings[], 2, FALSE)</f>
        <v>3</v>
      </c>
      <c r="N1535" s="16" t="str">
        <f>VLOOKUP(D1535,Money_encodings[],2,TRUE)</f>
        <v>Cheap</v>
      </c>
    </row>
    <row r="1536">
      <c r="A1536" s="5">
        <f t="shared" si="1"/>
        <v>1535</v>
      </c>
      <c r="B1536" s="6">
        <v>20.0</v>
      </c>
      <c r="C1536" s="6" t="s">
        <v>14</v>
      </c>
      <c r="D1536" s="6">
        <v>23.02</v>
      </c>
      <c r="E1536" s="6" t="s">
        <v>21</v>
      </c>
      <c r="F1536" s="6" t="s">
        <v>23</v>
      </c>
      <c r="G1536" s="6" t="s">
        <v>25</v>
      </c>
      <c r="H1536" s="6" t="s">
        <v>39</v>
      </c>
      <c r="I1536" s="6">
        <v>6.0</v>
      </c>
      <c r="J1536" s="6">
        <v>9.0</v>
      </c>
      <c r="K1536" s="7">
        <v>45556.0</v>
      </c>
      <c r="L1536" s="8">
        <v>0.8546166898148148</v>
      </c>
      <c r="M1536" s="9">
        <f>VLOOKUP(F1536, Time_of_Day_encodings[], 2, FALSE)</f>
        <v>3</v>
      </c>
      <c r="N1536" s="10" t="str">
        <f>VLOOKUP(D1536,Money_encodings[],2,TRUE)</f>
        <v>Cheap</v>
      </c>
    </row>
    <row r="1537">
      <c r="A1537" s="11">
        <f t="shared" si="1"/>
        <v>1536</v>
      </c>
      <c r="B1537" s="12">
        <v>20.0</v>
      </c>
      <c r="C1537" s="12" t="s">
        <v>14</v>
      </c>
      <c r="D1537" s="12">
        <v>32.82</v>
      </c>
      <c r="E1537" s="12" t="s">
        <v>15</v>
      </c>
      <c r="F1537" s="12" t="s">
        <v>23</v>
      </c>
      <c r="G1537" s="12" t="s">
        <v>25</v>
      </c>
      <c r="H1537" s="12" t="s">
        <v>39</v>
      </c>
      <c r="I1537" s="12">
        <v>6.0</v>
      </c>
      <c r="J1537" s="12">
        <v>9.0</v>
      </c>
      <c r="K1537" s="13">
        <v>45556.0</v>
      </c>
      <c r="L1537" s="14">
        <v>0.8569233217592593</v>
      </c>
      <c r="M1537" s="15">
        <f>VLOOKUP(F1537, Time_of_Day_encodings[], 2, FALSE)</f>
        <v>3</v>
      </c>
      <c r="N1537" s="16" t="str">
        <f>VLOOKUP(D1537,Money_encodings[],2,TRUE)</f>
        <v>Expensive</v>
      </c>
    </row>
    <row r="1538">
      <c r="A1538" s="5">
        <f t="shared" si="1"/>
        <v>1537</v>
      </c>
      <c r="B1538" s="6">
        <v>20.0</v>
      </c>
      <c r="C1538" s="6" t="s">
        <v>14</v>
      </c>
      <c r="D1538" s="6">
        <v>32.82</v>
      </c>
      <c r="E1538" s="6" t="s">
        <v>15</v>
      </c>
      <c r="F1538" s="6" t="s">
        <v>23</v>
      </c>
      <c r="G1538" s="6" t="s">
        <v>25</v>
      </c>
      <c r="H1538" s="6" t="s">
        <v>39</v>
      </c>
      <c r="I1538" s="6">
        <v>6.0</v>
      </c>
      <c r="J1538" s="6">
        <v>9.0</v>
      </c>
      <c r="K1538" s="7">
        <v>45556.0</v>
      </c>
      <c r="L1538" s="8">
        <v>0.8579880671296296</v>
      </c>
      <c r="M1538" s="9">
        <f>VLOOKUP(F1538, Time_of_Day_encodings[], 2, FALSE)</f>
        <v>3</v>
      </c>
      <c r="N1538" s="10" t="str">
        <f>VLOOKUP(D1538,Money_encodings[],2,TRUE)</f>
        <v>Expensive</v>
      </c>
    </row>
    <row r="1539">
      <c r="A1539" s="11">
        <f t="shared" si="1"/>
        <v>1538</v>
      </c>
      <c r="B1539" s="12">
        <v>22.0</v>
      </c>
      <c r="C1539" s="12" t="s">
        <v>14</v>
      </c>
      <c r="D1539" s="12">
        <v>27.92</v>
      </c>
      <c r="E1539" s="12" t="s">
        <v>22</v>
      </c>
      <c r="F1539" s="12" t="s">
        <v>23</v>
      </c>
      <c r="G1539" s="12" t="s">
        <v>25</v>
      </c>
      <c r="H1539" s="12" t="s">
        <v>39</v>
      </c>
      <c r="I1539" s="12">
        <v>6.0</v>
      </c>
      <c r="J1539" s="12">
        <v>9.0</v>
      </c>
      <c r="K1539" s="13">
        <v>45556.0</v>
      </c>
      <c r="L1539" s="14">
        <v>0.9297000925925927</v>
      </c>
      <c r="M1539" s="15">
        <f>VLOOKUP(F1539, Time_of_Day_encodings[], 2, FALSE)</f>
        <v>3</v>
      </c>
      <c r="N1539" s="16" t="str">
        <f>VLOOKUP(D1539,Money_encodings[],2,TRUE)</f>
        <v>Fair</v>
      </c>
    </row>
    <row r="1540">
      <c r="A1540" s="5">
        <f t="shared" si="1"/>
        <v>1539</v>
      </c>
      <c r="B1540" s="6">
        <v>22.0</v>
      </c>
      <c r="C1540" s="6" t="s">
        <v>14</v>
      </c>
      <c r="D1540" s="6">
        <v>23.02</v>
      </c>
      <c r="E1540" s="6" t="s">
        <v>21</v>
      </c>
      <c r="F1540" s="6" t="s">
        <v>23</v>
      </c>
      <c r="G1540" s="6" t="s">
        <v>25</v>
      </c>
      <c r="H1540" s="6" t="s">
        <v>39</v>
      </c>
      <c r="I1540" s="6">
        <v>6.0</v>
      </c>
      <c r="J1540" s="6">
        <v>9.0</v>
      </c>
      <c r="K1540" s="7">
        <v>45556.0</v>
      </c>
      <c r="L1540" s="8">
        <v>0.9304412962962962</v>
      </c>
      <c r="M1540" s="9">
        <f>VLOOKUP(F1540, Time_of_Day_encodings[], 2, FALSE)</f>
        <v>3</v>
      </c>
      <c r="N1540" s="10" t="str">
        <f>VLOOKUP(D1540,Money_encodings[],2,TRUE)</f>
        <v>Cheap</v>
      </c>
    </row>
    <row r="1541">
      <c r="A1541" s="11">
        <f t="shared" si="1"/>
        <v>1540</v>
      </c>
      <c r="B1541" s="12">
        <v>22.0</v>
      </c>
      <c r="C1541" s="12" t="s">
        <v>14</v>
      </c>
      <c r="D1541" s="12">
        <v>23.02</v>
      </c>
      <c r="E1541" s="12" t="s">
        <v>21</v>
      </c>
      <c r="F1541" s="12" t="s">
        <v>23</v>
      </c>
      <c r="G1541" s="12" t="s">
        <v>25</v>
      </c>
      <c r="H1541" s="12" t="s">
        <v>39</v>
      </c>
      <c r="I1541" s="12">
        <v>6.0</v>
      </c>
      <c r="J1541" s="12">
        <v>9.0</v>
      </c>
      <c r="K1541" s="13">
        <v>45556.0</v>
      </c>
      <c r="L1541" s="14">
        <v>0.9311152777777778</v>
      </c>
      <c r="M1541" s="15">
        <f>VLOOKUP(F1541, Time_of_Day_encodings[], 2, FALSE)</f>
        <v>3</v>
      </c>
      <c r="N1541" s="16" t="str">
        <f>VLOOKUP(D1541,Money_encodings[],2,TRUE)</f>
        <v>Cheap</v>
      </c>
    </row>
    <row r="1542">
      <c r="A1542" s="5">
        <f t="shared" si="1"/>
        <v>1541</v>
      </c>
      <c r="B1542" s="6">
        <v>8.0</v>
      </c>
      <c r="C1542" s="6" t="s">
        <v>14</v>
      </c>
      <c r="D1542" s="6">
        <v>23.02</v>
      </c>
      <c r="E1542" s="6" t="s">
        <v>21</v>
      </c>
      <c r="F1542" s="6" t="s">
        <v>16</v>
      </c>
      <c r="G1542" s="6" t="s">
        <v>26</v>
      </c>
      <c r="H1542" s="6" t="s">
        <v>39</v>
      </c>
      <c r="I1542" s="6">
        <v>7.0</v>
      </c>
      <c r="J1542" s="6">
        <v>9.0</v>
      </c>
      <c r="K1542" s="7">
        <v>45557.0</v>
      </c>
      <c r="L1542" s="8">
        <v>0.35618254629629625</v>
      </c>
      <c r="M1542" s="9">
        <f>VLOOKUP(F1542, Time_of_Day_encodings[], 2, FALSE)</f>
        <v>1</v>
      </c>
      <c r="N1542" s="10" t="str">
        <f>VLOOKUP(D1542,Money_encodings[],2,TRUE)</f>
        <v>Cheap</v>
      </c>
    </row>
    <row r="1543">
      <c r="A1543" s="11">
        <f t="shared" si="1"/>
        <v>1542</v>
      </c>
      <c r="B1543" s="12">
        <v>10.0</v>
      </c>
      <c r="C1543" s="12" t="s">
        <v>14</v>
      </c>
      <c r="D1543" s="12">
        <v>27.92</v>
      </c>
      <c r="E1543" s="12" t="s">
        <v>22</v>
      </c>
      <c r="F1543" s="12" t="s">
        <v>16</v>
      </c>
      <c r="G1543" s="12" t="s">
        <v>26</v>
      </c>
      <c r="H1543" s="12" t="s">
        <v>39</v>
      </c>
      <c r="I1543" s="12">
        <v>7.0</v>
      </c>
      <c r="J1543" s="12">
        <v>9.0</v>
      </c>
      <c r="K1543" s="13">
        <v>45557.0</v>
      </c>
      <c r="L1543" s="14">
        <v>0.42511300925925927</v>
      </c>
      <c r="M1543" s="15">
        <f>VLOOKUP(F1543, Time_of_Day_encodings[], 2, FALSE)</f>
        <v>1</v>
      </c>
      <c r="N1543" s="16" t="str">
        <f>VLOOKUP(D1543,Money_encodings[],2,TRUE)</f>
        <v>Fair</v>
      </c>
    </row>
    <row r="1544">
      <c r="A1544" s="5">
        <f t="shared" si="1"/>
        <v>1543</v>
      </c>
      <c r="B1544" s="6">
        <v>10.0</v>
      </c>
      <c r="C1544" s="6" t="s">
        <v>14</v>
      </c>
      <c r="D1544" s="6">
        <v>32.82</v>
      </c>
      <c r="E1544" s="6" t="s">
        <v>15</v>
      </c>
      <c r="F1544" s="6" t="s">
        <v>16</v>
      </c>
      <c r="G1544" s="6" t="s">
        <v>26</v>
      </c>
      <c r="H1544" s="6" t="s">
        <v>39</v>
      </c>
      <c r="I1544" s="6">
        <v>7.0</v>
      </c>
      <c r="J1544" s="6">
        <v>9.0</v>
      </c>
      <c r="K1544" s="7">
        <v>45557.0</v>
      </c>
      <c r="L1544" s="8">
        <v>0.4257938194444445</v>
      </c>
      <c r="M1544" s="9">
        <f>VLOOKUP(F1544, Time_of_Day_encodings[], 2, FALSE)</f>
        <v>1</v>
      </c>
      <c r="N1544" s="10" t="str">
        <f>VLOOKUP(D1544,Money_encodings[],2,TRUE)</f>
        <v>Expensive</v>
      </c>
    </row>
    <row r="1545">
      <c r="A1545" s="11">
        <f t="shared" si="1"/>
        <v>1544</v>
      </c>
      <c r="B1545" s="12">
        <v>11.0</v>
      </c>
      <c r="C1545" s="12" t="s">
        <v>14</v>
      </c>
      <c r="D1545" s="12">
        <v>23.02</v>
      </c>
      <c r="E1545" s="12" t="s">
        <v>27</v>
      </c>
      <c r="F1545" s="12" t="s">
        <v>16</v>
      </c>
      <c r="G1545" s="12" t="s">
        <v>26</v>
      </c>
      <c r="H1545" s="12" t="s">
        <v>39</v>
      </c>
      <c r="I1545" s="12">
        <v>7.0</v>
      </c>
      <c r="J1545" s="12">
        <v>9.0</v>
      </c>
      <c r="K1545" s="13">
        <v>45557.0</v>
      </c>
      <c r="L1545" s="14">
        <v>0.46280447916666667</v>
      </c>
      <c r="M1545" s="15">
        <f>VLOOKUP(F1545, Time_of_Day_encodings[], 2, FALSE)</f>
        <v>1</v>
      </c>
      <c r="N1545" s="16" t="str">
        <f>VLOOKUP(D1545,Money_encodings[],2,TRUE)</f>
        <v>Cheap</v>
      </c>
    </row>
    <row r="1546">
      <c r="A1546" s="5">
        <f t="shared" si="1"/>
        <v>1545</v>
      </c>
      <c r="B1546" s="6">
        <v>11.0</v>
      </c>
      <c r="C1546" s="6" t="s">
        <v>14</v>
      </c>
      <c r="D1546" s="6">
        <v>23.02</v>
      </c>
      <c r="E1546" s="6" t="s">
        <v>27</v>
      </c>
      <c r="F1546" s="6" t="s">
        <v>16</v>
      </c>
      <c r="G1546" s="6" t="s">
        <v>26</v>
      </c>
      <c r="H1546" s="6" t="s">
        <v>39</v>
      </c>
      <c r="I1546" s="6">
        <v>7.0</v>
      </c>
      <c r="J1546" s="6">
        <v>9.0</v>
      </c>
      <c r="K1546" s="7">
        <v>45557.0</v>
      </c>
      <c r="L1546" s="8">
        <v>0.4636155092592592</v>
      </c>
      <c r="M1546" s="9">
        <f>VLOOKUP(F1546, Time_of_Day_encodings[], 2, FALSE)</f>
        <v>1</v>
      </c>
      <c r="N1546" s="10" t="str">
        <f>VLOOKUP(D1546,Money_encodings[],2,TRUE)</f>
        <v>Cheap</v>
      </c>
    </row>
    <row r="1547">
      <c r="A1547" s="11">
        <f t="shared" si="1"/>
        <v>1546</v>
      </c>
      <c r="B1547" s="12">
        <v>11.0</v>
      </c>
      <c r="C1547" s="12" t="s">
        <v>14</v>
      </c>
      <c r="D1547" s="12">
        <v>27.92</v>
      </c>
      <c r="E1547" s="12" t="s">
        <v>22</v>
      </c>
      <c r="F1547" s="12" t="s">
        <v>16</v>
      </c>
      <c r="G1547" s="12" t="s">
        <v>26</v>
      </c>
      <c r="H1547" s="12" t="s">
        <v>39</v>
      </c>
      <c r="I1547" s="12">
        <v>7.0</v>
      </c>
      <c r="J1547" s="12">
        <v>9.0</v>
      </c>
      <c r="K1547" s="13">
        <v>45557.0</v>
      </c>
      <c r="L1547" s="14">
        <v>0.49444314814814816</v>
      </c>
      <c r="M1547" s="15">
        <f>VLOOKUP(F1547, Time_of_Day_encodings[], 2, FALSE)</f>
        <v>1</v>
      </c>
      <c r="N1547" s="16" t="str">
        <f>VLOOKUP(D1547,Money_encodings[],2,TRUE)</f>
        <v>Fair</v>
      </c>
    </row>
    <row r="1548">
      <c r="A1548" s="5">
        <f t="shared" si="1"/>
        <v>1547</v>
      </c>
      <c r="B1548" s="6">
        <v>11.0</v>
      </c>
      <c r="C1548" s="6" t="s">
        <v>14</v>
      </c>
      <c r="D1548" s="6">
        <v>23.02</v>
      </c>
      <c r="E1548" s="6" t="s">
        <v>21</v>
      </c>
      <c r="F1548" s="6" t="s">
        <v>16</v>
      </c>
      <c r="G1548" s="6" t="s">
        <v>26</v>
      </c>
      <c r="H1548" s="6" t="s">
        <v>39</v>
      </c>
      <c r="I1548" s="6">
        <v>7.0</v>
      </c>
      <c r="J1548" s="6">
        <v>9.0</v>
      </c>
      <c r="K1548" s="7">
        <v>45557.0</v>
      </c>
      <c r="L1548" s="8">
        <v>0.49667734953703707</v>
      </c>
      <c r="M1548" s="9">
        <f>VLOOKUP(F1548, Time_of_Day_encodings[], 2, FALSE)</f>
        <v>1</v>
      </c>
      <c r="N1548" s="10" t="str">
        <f>VLOOKUP(D1548,Money_encodings[],2,TRUE)</f>
        <v>Cheap</v>
      </c>
    </row>
    <row r="1549">
      <c r="A1549" s="11">
        <f t="shared" si="1"/>
        <v>1548</v>
      </c>
      <c r="B1549" s="12">
        <v>12.0</v>
      </c>
      <c r="C1549" s="12" t="s">
        <v>14</v>
      </c>
      <c r="D1549" s="12">
        <v>27.92</v>
      </c>
      <c r="E1549" s="12" t="s">
        <v>22</v>
      </c>
      <c r="F1549" s="12" t="s">
        <v>20</v>
      </c>
      <c r="G1549" s="12" t="s">
        <v>26</v>
      </c>
      <c r="H1549" s="12" t="s">
        <v>39</v>
      </c>
      <c r="I1549" s="12">
        <v>7.0</v>
      </c>
      <c r="J1549" s="12">
        <v>9.0</v>
      </c>
      <c r="K1549" s="13">
        <v>45557.0</v>
      </c>
      <c r="L1549" s="14">
        <v>0.5051014699074075</v>
      </c>
      <c r="M1549" s="15">
        <f>VLOOKUP(F1549, Time_of_Day_encodings[], 2, FALSE)</f>
        <v>2</v>
      </c>
      <c r="N1549" s="16" t="str">
        <f>VLOOKUP(D1549,Money_encodings[],2,TRUE)</f>
        <v>Fair</v>
      </c>
    </row>
    <row r="1550">
      <c r="A1550" s="5">
        <f t="shared" si="1"/>
        <v>1549</v>
      </c>
      <c r="B1550" s="6">
        <v>13.0</v>
      </c>
      <c r="C1550" s="6" t="s">
        <v>14</v>
      </c>
      <c r="D1550" s="6">
        <v>27.92</v>
      </c>
      <c r="E1550" s="6" t="s">
        <v>22</v>
      </c>
      <c r="F1550" s="6" t="s">
        <v>20</v>
      </c>
      <c r="G1550" s="6" t="s">
        <v>26</v>
      </c>
      <c r="H1550" s="6" t="s">
        <v>39</v>
      </c>
      <c r="I1550" s="6">
        <v>7.0</v>
      </c>
      <c r="J1550" s="6">
        <v>9.0</v>
      </c>
      <c r="K1550" s="7">
        <v>45557.0</v>
      </c>
      <c r="L1550" s="8">
        <v>0.5612808217592593</v>
      </c>
      <c r="M1550" s="9">
        <f>VLOOKUP(F1550, Time_of_Day_encodings[], 2, FALSE)</f>
        <v>2</v>
      </c>
      <c r="N1550" s="10" t="str">
        <f>VLOOKUP(D1550,Money_encodings[],2,TRUE)</f>
        <v>Fair</v>
      </c>
    </row>
    <row r="1551">
      <c r="A1551" s="11">
        <f t="shared" si="1"/>
        <v>1550</v>
      </c>
      <c r="B1551" s="12">
        <v>13.0</v>
      </c>
      <c r="C1551" s="12" t="s">
        <v>14</v>
      </c>
      <c r="D1551" s="12">
        <v>27.92</v>
      </c>
      <c r="E1551" s="12" t="s">
        <v>22</v>
      </c>
      <c r="F1551" s="12" t="s">
        <v>20</v>
      </c>
      <c r="G1551" s="12" t="s">
        <v>26</v>
      </c>
      <c r="H1551" s="12" t="s">
        <v>39</v>
      </c>
      <c r="I1551" s="12">
        <v>7.0</v>
      </c>
      <c r="J1551" s="12">
        <v>9.0</v>
      </c>
      <c r="K1551" s="13">
        <v>45557.0</v>
      </c>
      <c r="L1551" s="14">
        <v>0.562221261574074</v>
      </c>
      <c r="M1551" s="15">
        <f>VLOOKUP(F1551, Time_of_Day_encodings[], 2, FALSE)</f>
        <v>2</v>
      </c>
      <c r="N1551" s="16" t="str">
        <f>VLOOKUP(D1551,Money_encodings[],2,TRUE)</f>
        <v>Fair</v>
      </c>
    </row>
    <row r="1552">
      <c r="A1552" s="5">
        <f t="shared" si="1"/>
        <v>1551</v>
      </c>
      <c r="B1552" s="6">
        <v>13.0</v>
      </c>
      <c r="C1552" s="6" t="s">
        <v>14</v>
      </c>
      <c r="D1552" s="6">
        <v>27.92</v>
      </c>
      <c r="E1552" s="6" t="s">
        <v>22</v>
      </c>
      <c r="F1552" s="6" t="s">
        <v>20</v>
      </c>
      <c r="G1552" s="6" t="s">
        <v>26</v>
      </c>
      <c r="H1552" s="6" t="s">
        <v>39</v>
      </c>
      <c r="I1552" s="6">
        <v>7.0</v>
      </c>
      <c r="J1552" s="6">
        <v>9.0</v>
      </c>
      <c r="K1552" s="7">
        <v>45557.0</v>
      </c>
      <c r="L1552" s="8">
        <v>0.5649833449074074</v>
      </c>
      <c r="M1552" s="9">
        <f>VLOOKUP(F1552, Time_of_Day_encodings[], 2, FALSE)</f>
        <v>2</v>
      </c>
      <c r="N1552" s="10" t="str">
        <f>VLOOKUP(D1552,Money_encodings[],2,TRUE)</f>
        <v>Fair</v>
      </c>
    </row>
    <row r="1553">
      <c r="A1553" s="11">
        <f t="shared" si="1"/>
        <v>1552</v>
      </c>
      <c r="B1553" s="12">
        <v>15.0</v>
      </c>
      <c r="C1553" s="12" t="s">
        <v>14</v>
      </c>
      <c r="D1553" s="12">
        <v>32.82</v>
      </c>
      <c r="E1553" s="12" t="s">
        <v>15</v>
      </c>
      <c r="F1553" s="12" t="s">
        <v>20</v>
      </c>
      <c r="G1553" s="12" t="s">
        <v>26</v>
      </c>
      <c r="H1553" s="12" t="s">
        <v>39</v>
      </c>
      <c r="I1553" s="12">
        <v>7.0</v>
      </c>
      <c r="J1553" s="12">
        <v>9.0</v>
      </c>
      <c r="K1553" s="13">
        <v>45557.0</v>
      </c>
      <c r="L1553" s="14">
        <v>0.6487279976851852</v>
      </c>
      <c r="M1553" s="15">
        <f>VLOOKUP(F1553, Time_of_Day_encodings[], 2, FALSE)</f>
        <v>2</v>
      </c>
      <c r="N1553" s="16" t="str">
        <f>VLOOKUP(D1553,Money_encodings[],2,TRUE)</f>
        <v>Expensive</v>
      </c>
    </row>
    <row r="1554">
      <c r="A1554" s="5">
        <f t="shared" si="1"/>
        <v>1553</v>
      </c>
      <c r="B1554" s="6">
        <v>15.0</v>
      </c>
      <c r="C1554" s="6" t="s">
        <v>14</v>
      </c>
      <c r="D1554" s="6">
        <v>27.92</v>
      </c>
      <c r="E1554" s="6" t="s">
        <v>22</v>
      </c>
      <c r="F1554" s="6" t="s">
        <v>20</v>
      </c>
      <c r="G1554" s="6" t="s">
        <v>26</v>
      </c>
      <c r="H1554" s="6" t="s">
        <v>39</v>
      </c>
      <c r="I1554" s="6">
        <v>7.0</v>
      </c>
      <c r="J1554" s="6">
        <v>9.0</v>
      </c>
      <c r="K1554" s="7">
        <v>45557.0</v>
      </c>
      <c r="L1554" s="8">
        <v>0.6495860416666667</v>
      </c>
      <c r="M1554" s="9">
        <f>VLOOKUP(F1554, Time_of_Day_encodings[], 2, FALSE)</f>
        <v>2</v>
      </c>
      <c r="N1554" s="10" t="str">
        <f>VLOOKUP(D1554,Money_encodings[],2,TRUE)</f>
        <v>Fair</v>
      </c>
    </row>
    <row r="1555">
      <c r="A1555" s="11">
        <f t="shared" si="1"/>
        <v>1554</v>
      </c>
      <c r="B1555" s="12">
        <v>16.0</v>
      </c>
      <c r="C1555" s="12" t="s">
        <v>14</v>
      </c>
      <c r="D1555" s="12">
        <v>32.82</v>
      </c>
      <c r="E1555" s="12" t="s">
        <v>24</v>
      </c>
      <c r="F1555" s="12" t="s">
        <v>20</v>
      </c>
      <c r="G1555" s="12" t="s">
        <v>26</v>
      </c>
      <c r="H1555" s="12" t="s">
        <v>39</v>
      </c>
      <c r="I1555" s="12">
        <v>7.0</v>
      </c>
      <c r="J1555" s="12">
        <v>9.0</v>
      </c>
      <c r="K1555" s="13">
        <v>45557.0</v>
      </c>
      <c r="L1555" s="14">
        <v>0.6840679166666667</v>
      </c>
      <c r="M1555" s="15">
        <f>VLOOKUP(F1555, Time_of_Day_encodings[], 2, FALSE)</f>
        <v>2</v>
      </c>
      <c r="N1555" s="16" t="str">
        <f>VLOOKUP(D1555,Money_encodings[],2,TRUE)</f>
        <v>Expensive</v>
      </c>
    </row>
    <row r="1556">
      <c r="A1556" s="5">
        <f t="shared" si="1"/>
        <v>1555</v>
      </c>
      <c r="B1556" s="6">
        <v>20.0</v>
      </c>
      <c r="C1556" s="6" t="s">
        <v>14</v>
      </c>
      <c r="D1556" s="6">
        <v>32.82</v>
      </c>
      <c r="E1556" s="6" t="s">
        <v>15</v>
      </c>
      <c r="F1556" s="6" t="s">
        <v>23</v>
      </c>
      <c r="G1556" s="6" t="s">
        <v>26</v>
      </c>
      <c r="H1556" s="6" t="s">
        <v>39</v>
      </c>
      <c r="I1556" s="6">
        <v>7.0</v>
      </c>
      <c r="J1556" s="6">
        <v>9.0</v>
      </c>
      <c r="K1556" s="7">
        <v>45557.0</v>
      </c>
      <c r="L1556" s="8">
        <v>0.8466444675925925</v>
      </c>
      <c r="M1556" s="9">
        <f>VLOOKUP(F1556, Time_of_Day_encodings[], 2, FALSE)</f>
        <v>3</v>
      </c>
      <c r="N1556" s="10" t="str">
        <f>VLOOKUP(D1556,Money_encodings[],2,TRUE)</f>
        <v>Expensive</v>
      </c>
    </row>
    <row r="1557">
      <c r="A1557" s="11">
        <f t="shared" si="1"/>
        <v>1556</v>
      </c>
      <c r="B1557" s="12">
        <v>20.0</v>
      </c>
      <c r="C1557" s="12" t="s">
        <v>14</v>
      </c>
      <c r="D1557" s="12">
        <v>32.82</v>
      </c>
      <c r="E1557" s="12" t="s">
        <v>32</v>
      </c>
      <c r="F1557" s="12" t="s">
        <v>23</v>
      </c>
      <c r="G1557" s="12" t="s">
        <v>26</v>
      </c>
      <c r="H1557" s="12" t="s">
        <v>39</v>
      </c>
      <c r="I1557" s="12">
        <v>7.0</v>
      </c>
      <c r="J1557" s="12">
        <v>9.0</v>
      </c>
      <c r="K1557" s="13">
        <v>45557.0</v>
      </c>
      <c r="L1557" s="14">
        <v>0.8476341319444445</v>
      </c>
      <c r="M1557" s="15">
        <f>VLOOKUP(F1557, Time_of_Day_encodings[], 2, FALSE)</f>
        <v>3</v>
      </c>
      <c r="N1557" s="16" t="str">
        <f>VLOOKUP(D1557,Money_encodings[],2,TRUE)</f>
        <v>Expensive</v>
      </c>
    </row>
    <row r="1558">
      <c r="A1558" s="5">
        <f t="shared" si="1"/>
        <v>1557</v>
      </c>
      <c r="B1558" s="6">
        <v>20.0</v>
      </c>
      <c r="C1558" s="6" t="s">
        <v>14</v>
      </c>
      <c r="D1558" s="6">
        <v>27.92</v>
      </c>
      <c r="E1558" s="6" t="s">
        <v>22</v>
      </c>
      <c r="F1558" s="6" t="s">
        <v>23</v>
      </c>
      <c r="G1558" s="6" t="s">
        <v>26</v>
      </c>
      <c r="H1558" s="6" t="s">
        <v>39</v>
      </c>
      <c r="I1558" s="6">
        <v>7.0</v>
      </c>
      <c r="J1558" s="6">
        <v>9.0</v>
      </c>
      <c r="K1558" s="7">
        <v>45557.0</v>
      </c>
      <c r="L1558" s="8">
        <v>0.8655811111111111</v>
      </c>
      <c r="M1558" s="9">
        <f>VLOOKUP(F1558, Time_of_Day_encodings[], 2, FALSE)</f>
        <v>3</v>
      </c>
      <c r="N1558" s="10" t="str">
        <f>VLOOKUP(D1558,Money_encodings[],2,TRUE)</f>
        <v>Fair</v>
      </c>
    </row>
    <row r="1559">
      <c r="A1559" s="11">
        <f t="shared" si="1"/>
        <v>1558</v>
      </c>
      <c r="B1559" s="12">
        <v>20.0</v>
      </c>
      <c r="C1559" s="12" t="s">
        <v>14</v>
      </c>
      <c r="D1559" s="12">
        <v>27.92</v>
      </c>
      <c r="E1559" s="12" t="s">
        <v>22</v>
      </c>
      <c r="F1559" s="12" t="s">
        <v>23</v>
      </c>
      <c r="G1559" s="12" t="s">
        <v>26</v>
      </c>
      <c r="H1559" s="12" t="s">
        <v>39</v>
      </c>
      <c r="I1559" s="12">
        <v>7.0</v>
      </c>
      <c r="J1559" s="12">
        <v>9.0</v>
      </c>
      <c r="K1559" s="13">
        <v>45557.0</v>
      </c>
      <c r="L1559" s="14">
        <v>0.866378425925926</v>
      </c>
      <c r="M1559" s="15">
        <f>VLOOKUP(F1559, Time_of_Day_encodings[], 2, FALSE)</f>
        <v>3</v>
      </c>
      <c r="N1559" s="16" t="str">
        <f>VLOOKUP(D1559,Money_encodings[],2,TRUE)</f>
        <v>Fair</v>
      </c>
    </row>
    <row r="1560">
      <c r="A1560" s="5">
        <f t="shared" si="1"/>
        <v>1559</v>
      </c>
      <c r="B1560" s="6">
        <v>21.0</v>
      </c>
      <c r="C1560" s="6" t="s">
        <v>14</v>
      </c>
      <c r="D1560" s="6">
        <v>27.92</v>
      </c>
      <c r="E1560" s="6" t="s">
        <v>22</v>
      </c>
      <c r="F1560" s="6" t="s">
        <v>23</v>
      </c>
      <c r="G1560" s="6" t="s">
        <v>26</v>
      </c>
      <c r="H1560" s="6" t="s">
        <v>39</v>
      </c>
      <c r="I1560" s="6">
        <v>7.0</v>
      </c>
      <c r="J1560" s="6">
        <v>9.0</v>
      </c>
      <c r="K1560" s="7">
        <v>45557.0</v>
      </c>
      <c r="L1560" s="8">
        <v>0.8799165972222222</v>
      </c>
      <c r="M1560" s="9">
        <f>VLOOKUP(F1560, Time_of_Day_encodings[], 2, FALSE)</f>
        <v>3</v>
      </c>
      <c r="N1560" s="10" t="str">
        <f>VLOOKUP(D1560,Money_encodings[],2,TRUE)</f>
        <v>Fair</v>
      </c>
    </row>
    <row r="1561">
      <c r="A1561" s="11">
        <f t="shared" si="1"/>
        <v>1560</v>
      </c>
      <c r="B1561" s="12">
        <v>21.0</v>
      </c>
      <c r="C1561" s="12" t="s">
        <v>14</v>
      </c>
      <c r="D1561" s="12">
        <v>27.92</v>
      </c>
      <c r="E1561" s="12" t="s">
        <v>22</v>
      </c>
      <c r="F1561" s="12" t="s">
        <v>23</v>
      </c>
      <c r="G1561" s="12" t="s">
        <v>26</v>
      </c>
      <c r="H1561" s="12" t="s">
        <v>39</v>
      </c>
      <c r="I1561" s="12">
        <v>7.0</v>
      </c>
      <c r="J1561" s="12">
        <v>9.0</v>
      </c>
      <c r="K1561" s="13">
        <v>45557.0</v>
      </c>
      <c r="L1561" s="14">
        <v>0.8807268287037037</v>
      </c>
      <c r="M1561" s="15">
        <f>VLOOKUP(F1561, Time_of_Day_encodings[], 2, FALSE)</f>
        <v>3</v>
      </c>
      <c r="N1561" s="16" t="str">
        <f>VLOOKUP(D1561,Money_encodings[],2,TRUE)</f>
        <v>Fair</v>
      </c>
    </row>
    <row r="1562">
      <c r="A1562" s="5">
        <f t="shared" si="1"/>
        <v>1561</v>
      </c>
      <c r="B1562" s="6">
        <v>21.0</v>
      </c>
      <c r="C1562" s="6" t="s">
        <v>14</v>
      </c>
      <c r="D1562" s="6">
        <v>32.82</v>
      </c>
      <c r="E1562" s="6" t="s">
        <v>19</v>
      </c>
      <c r="F1562" s="6" t="s">
        <v>23</v>
      </c>
      <c r="G1562" s="6" t="s">
        <v>26</v>
      </c>
      <c r="H1562" s="6" t="s">
        <v>39</v>
      </c>
      <c r="I1562" s="6">
        <v>7.0</v>
      </c>
      <c r="J1562" s="6">
        <v>9.0</v>
      </c>
      <c r="K1562" s="7">
        <v>45557.0</v>
      </c>
      <c r="L1562" s="8">
        <v>0.9125474305555555</v>
      </c>
      <c r="M1562" s="9">
        <f>VLOOKUP(F1562, Time_of_Day_encodings[], 2, FALSE)</f>
        <v>3</v>
      </c>
      <c r="N1562" s="10" t="str">
        <f>VLOOKUP(D1562,Money_encodings[],2,TRUE)</f>
        <v>Expensive</v>
      </c>
    </row>
    <row r="1563">
      <c r="A1563" s="11">
        <f t="shared" si="1"/>
        <v>1562</v>
      </c>
      <c r="B1563" s="12">
        <v>21.0</v>
      </c>
      <c r="C1563" s="12" t="s">
        <v>14</v>
      </c>
      <c r="D1563" s="12">
        <v>32.82</v>
      </c>
      <c r="E1563" s="12" t="s">
        <v>19</v>
      </c>
      <c r="F1563" s="12" t="s">
        <v>23</v>
      </c>
      <c r="G1563" s="12" t="s">
        <v>26</v>
      </c>
      <c r="H1563" s="12" t="s">
        <v>39</v>
      </c>
      <c r="I1563" s="12">
        <v>7.0</v>
      </c>
      <c r="J1563" s="12">
        <v>9.0</v>
      </c>
      <c r="K1563" s="13">
        <v>45557.0</v>
      </c>
      <c r="L1563" s="14">
        <v>0.9131307523148149</v>
      </c>
      <c r="M1563" s="15">
        <f>VLOOKUP(F1563, Time_of_Day_encodings[], 2, FALSE)</f>
        <v>3</v>
      </c>
      <c r="N1563" s="16" t="str">
        <f>VLOOKUP(D1563,Money_encodings[],2,TRUE)</f>
        <v>Expensive</v>
      </c>
    </row>
    <row r="1564">
      <c r="A1564" s="5">
        <f t="shared" si="1"/>
        <v>1563</v>
      </c>
      <c r="B1564" s="6">
        <v>22.0</v>
      </c>
      <c r="C1564" s="6" t="s">
        <v>14</v>
      </c>
      <c r="D1564" s="6">
        <v>23.02</v>
      </c>
      <c r="E1564" s="6" t="s">
        <v>21</v>
      </c>
      <c r="F1564" s="6" t="s">
        <v>23</v>
      </c>
      <c r="G1564" s="6" t="s">
        <v>26</v>
      </c>
      <c r="H1564" s="6" t="s">
        <v>39</v>
      </c>
      <c r="I1564" s="6">
        <v>7.0</v>
      </c>
      <c r="J1564" s="6">
        <v>9.0</v>
      </c>
      <c r="K1564" s="7">
        <v>45557.0</v>
      </c>
      <c r="L1564" s="8">
        <v>0.9423887037037038</v>
      </c>
      <c r="M1564" s="9">
        <f>VLOOKUP(F1564, Time_of_Day_encodings[], 2, FALSE)</f>
        <v>3</v>
      </c>
      <c r="N1564" s="10" t="str">
        <f>VLOOKUP(D1564,Money_encodings[],2,TRUE)</f>
        <v>Cheap</v>
      </c>
    </row>
    <row r="1565">
      <c r="A1565" s="11">
        <f t="shared" si="1"/>
        <v>1564</v>
      </c>
      <c r="B1565" s="12">
        <v>22.0</v>
      </c>
      <c r="C1565" s="12" t="s">
        <v>14</v>
      </c>
      <c r="D1565" s="12">
        <v>27.92</v>
      </c>
      <c r="E1565" s="12" t="s">
        <v>22</v>
      </c>
      <c r="F1565" s="12" t="s">
        <v>23</v>
      </c>
      <c r="G1565" s="12" t="s">
        <v>26</v>
      </c>
      <c r="H1565" s="12" t="s">
        <v>39</v>
      </c>
      <c r="I1565" s="12">
        <v>7.0</v>
      </c>
      <c r="J1565" s="12">
        <v>9.0</v>
      </c>
      <c r="K1565" s="13">
        <v>45557.0</v>
      </c>
      <c r="L1565" s="14">
        <v>0.9430371064814815</v>
      </c>
      <c r="M1565" s="15">
        <f>VLOOKUP(F1565, Time_of_Day_encodings[], 2, FALSE)</f>
        <v>3</v>
      </c>
      <c r="N1565" s="16" t="str">
        <f>VLOOKUP(D1565,Money_encodings[],2,TRUE)</f>
        <v>Fair</v>
      </c>
    </row>
    <row r="1566">
      <c r="A1566" s="5">
        <f t="shared" si="1"/>
        <v>1565</v>
      </c>
      <c r="B1566" s="6">
        <v>9.0</v>
      </c>
      <c r="C1566" s="6" t="s">
        <v>14</v>
      </c>
      <c r="D1566" s="6">
        <v>27.92</v>
      </c>
      <c r="E1566" s="6" t="s">
        <v>22</v>
      </c>
      <c r="F1566" s="6" t="s">
        <v>16</v>
      </c>
      <c r="G1566" s="6" t="s">
        <v>28</v>
      </c>
      <c r="H1566" s="6" t="s">
        <v>39</v>
      </c>
      <c r="I1566" s="6">
        <v>1.0</v>
      </c>
      <c r="J1566" s="6">
        <v>9.0</v>
      </c>
      <c r="K1566" s="7">
        <v>45558.0</v>
      </c>
      <c r="L1566" s="8">
        <v>0.37751104166666666</v>
      </c>
      <c r="M1566" s="9">
        <f>VLOOKUP(F1566, Time_of_Day_encodings[], 2, FALSE)</f>
        <v>1</v>
      </c>
      <c r="N1566" s="10" t="str">
        <f>VLOOKUP(D1566,Money_encodings[],2,TRUE)</f>
        <v>Fair</v>
      </c>
    </row>
    <row r="1567">
      <c r="A1567" s="11">
        <f t="shared" si="1"/>
        <v>1566</v>
      </c>
      <c r="B1567" s="12">
        <v>10.0</v>
      </c>
      <c r="C1567" s="12" t="s">
        <v>14</v>
      </c>
      <c r="D1567" s="12">
        <v>23.02</v>
      </c>
      <c r="E1567" s="12" t="s">
        <v>27</v>
      </c>
      <c r="F1567" s="12" t="s">
        <v>16</v>
      </c>
      <c r="G1567" s="12" t="s">
        <v>28</v>
      </c>
      <c r="H1567" s="12" t="s">
        <v>39</v>
      </c>
      <c r="I1567" s="12">
        <v>1.0</v>
      </c>
      <c r="J1567" s="12">
        <v>9.0</v>
      </c>
      <c r="K1567" s="13">
        <v>45558.0</v>
      </c>
      <c r="L1567" s="14">
        <v>0.41964430555555554</v>
      </c>
      <c r="M1567" s="15">
        <f>VLOOKUP(F1567, Time_of_Day_encodings[], 2, FALSE)</f>
        <v>1</v>
      </c>
      <c r="N1567" s="16" t="str">
        <f>VLOOKUP(D1567,Money_encodings[],2,TRUE)</f>
        <v>Cheap</v>
      </c>
    </row>
    <row r="1568">
      <c r="A1568" s="5">
        <f t="shared" si="1"/>
        <v>1567</v>
      </c>
      <c r="B1568" s="6">
        <v>12.0</v>
      </c>
      <c r="C1568" s="6" t="s">
        <v>14</v>
      </c>
      <c r="D1568" s="6">
        <v>23.02</v>
      </c>
      <c r="E1568" s="6" t="s">
        <v>21</v>
      </c>
      <c r="F1568" s="6" t="s">
        <v>20</v>
      </c>
      <c r="G1568" s="6" t="s">
        <v>28</v>
      </c>
      <c r="H1568" s="6" t="s">
        <v>39</v>
      </c>
      <c r="I1568" s="6">
        <v>1.0</v>
      </c>
      <c r="J1568" s="6">
        <v>9.0</v>
      </c>
      <c r="K1568" s="7">
        <v>45558.0</v>
      </c>
      <c r="L1568" s="8">
        <v>0.5076892592592592</v>
      </c>
      <c r="M1568" s="9">
        <f>VLOOKUP(F1568, Time_of_Day_encodings[], 2, FALSE)</f>
        <v>2</v>
      </c>
      <c r="N1568" s="10" t="str">
        <f>VLOOKUP(D1568,Money_encodings[],2,TRUE)</f>
        <v>Cheap</v>
      </c>
    </row>
    <row r="1569">
      <c r="A1569" s="11">
        <f t="shared" si="1"/>
        <v>1568</v>
      </c>
      <c r="B1569" s="12">
        <v>14.0</v>
      </c>
      <c r="C1569" s="12" t="s">
        <v>14</v>
      </c>
      <c r="D1569" s="12">
        <v>27.92</v>
      </c>
      <c r="E1569" s="12" t="s">
        <v>22</v>
      </c>
      <c r="F1569" s="12" t="s">
        <v>20</v>
      </c>
      <c r="G1569" s="12" t="s">
        <v>28</v>
      </c>
      <c r="H1569" s="12" t="s">
        <v>39</v>
      </c>
      <c r="I1569" s="12">
        <v>1.0</v>
      </c>
      <c r="J1569" s="12">
        <v>9.0</v>
      </c>
      <c r="K1569" s="13">
        <v>45558.0</v>
      </c>
      <c r="L1569" s="14">
        <v>0.5894901157407407</v>
      </c>
      <c r="M1569" s="15">
        <f>VLOOKUP(F1569, Time_of_Day_encodings[], 2, FALSE)</f>
        <v>2</v>
      </c>
      <c r="N1569" s="16" t="str">
        <f>VLOOKUP(D1569,Money_encodings[],2,TRUE)</f>
        <v>Fair</v>
      </c>
    </row>
    <row r="1570">
      <c r="A1570" s="5">
        <f t="shared" si="1"/>
        <v>1569</v>
      </c>
      <c r="B1570" s="6">
        <v>17.0</v>
      </c>
      <c r="C1570" s="6" t="s">
        <v>14</v>
      </c>
      <c r="D1570" s="6">
        <v>32.82</v>
      </c>
      <c r="E1570" s="6" t="s">
        <v>32</v>
      </c>
      <c r="F1570" s="6" t="s">
        <v>23</v>
      </c>
      <c r="G1570" s="6" t="s">
        <v>28</v>
      </c>
      <c r="H1570" s="6" t="s">
        <v>39</v>
      </c>
      <c r="I1570" s="6">
        <v>1.0</v>
      </c>
      <c r="J1570" s="6">
        <v>9.0</v>
      </c>
      <c r="K1570" s="7">
        <v>45558.0</v>
      </c>
      <c r="L1570" s="8">
        <v>0.7276341550925925</v>
      </c>
      <c r="M1570" s="9">
        <f>VLOOKUP(F1570, Time_of_Day_encodings[], 2, FALSE)</f>
        <v>3</v>
      </c>
      <c r="N1570" s="10" t="str">
        <f>VLOOKUP(D1570,Money_encodings[],2,TRUE)</f>
        <v>Expensive</v>
      </c>
    </row>
    <row r="1571">
      <c r="A1571" s="11">
        <f t="shared" si="1"/>
        <v>1570</v>
      </c>
      <c r="B1571" s="12">
        <v>18.0</v>
      </c>
      <c r="C1571" s="12" t="s">
        <v>14</v>
      </c>
      <c r="D1571" s="12">
        <v>23.02</v>
      </c>
      <c r="E1571" s="12" t="s">
        <v>21</v>
      </c>
      <c r="F1571" s="12" t="s">
        <v>23</v>
      </c>
      <c r="G1571" s="12" t="s">
        <v>28</v>
      </c>
      <c r="H1571" s="12" t="s">
        <v>39</v>
      </c>
      <c r="I1571" s="12">
        <v>1.0</v>
      </c>
      <c r="J1571" s="12">
        <v>9.0</v>
      </c>
      <c r="K1571" s="13">
        <v>45558.0</v>
      </c>
      <c r="L1571" s="14">
        <v>0.7836856018518519</v>
      </c>
      <c r="M1571" s="15">
        <f>VLOOKUP(F1571, Time_of_Day_encodings[], 2, FALSE)</f>
        <v>3</v>
      </c>
      <c r="N1571" s="16" t="str">
        <f>VLOOKUP(D1571,Money_encodings[],2,TRUE)</f>
        <v>Cheap</v>
      </c>
    </row>
    <row r="1572">
      <c r="A1572" s="5">
        <f t="shared" si="1"/>
        <v>1571</v>
      </c>
      <c r="B1572" s="6">
        <v>19.0</v>
      </c>
      <c r="C1572" s="6" t="s">
        <v>14</v>
      </c>
      <c r="D1572" s="6">
        <v>32.82</v>
      </c>
      <c r="E1572" s="6" t="s">
        <v>15</v>
      </c>
      <c r="F1572" s="6" t="s">
        <v>23</v>
      </c>
      <c r="G1572" s="6" t="s">
        <v>28</v>
      </c>
      <c r="H1572" s="6" t="s">
        <v>39</v>
      </c>
      <c r="I1572" s="6">
        <v>1.0</v>
      </c>
      <c r="J1572" s="6">
        <v>9.0</v>
      </c>
      <c r="K1572" s="7">
        <v>45558.0</v>
      </c>
      <c r="L1572" s="8">
        <v>0.8245596064814814</v>
      </c>
      <c r="M1572" s="9">
        <f>VLOOKUP(F1572, Time_of_Day_encodings[], 2, FALSE)</f>
        <v>3</v>
      </c>
      <c r="N1572" s="10" t="str">
        <f>VLOOKUP(D1572,Money_encodings[],2,TRUE)</f>
        <v>Expensive</v>
      </c>
    </row>
    <row r="1573">
      <c r="A1573" s="11">
        <f t="shared" si="1"/>
        <v>1572</v>
      </c>
      <c r="B1573" s="12">
        <v>20.0</v>
      </c>
      <c r="C1573" s="12" t="s">
        <v>14</v>
      </c>
      <c r="D1573" s="12">
        <v>32.82</v>
      </c>
      <c r="E1573" s="12" t="s">
        <v>32</v>
      </c>
      <c r="F1573" s="12" t="s">
        <v>23</v>
      </c>
      <c r="G1573" s="12" t="s">
        <v>28</v>
      </c>
      <c r="H1573" s="12" t="s">
        <v>39</v>
      </c>
      <c r="I1573" s="12">
        <v>1.0</v>
      </c>
      <c r="J1573" s="12">
        <v>9.0</v>
      </c>
      <c r="K1573" s="13">
        <v>45558.0</v>
      </c>
      <c r="L1573" s="14">
        <v>0.8401142013888888</v>
      </c>
      <c r="M1573" s="15">
        <f>VLOOKUP(F1573, Time_of_Day_encodings[], 2, FALSE)</f>
        <v>3</v>
      </c>
      <c r="N1573" s="16" t="str">
        <f>VLOOKUP(D1573,Money_encodings[],2,TRUE)</f>
        <v>Expensive</v>
      </c>
    </row>
    <row r="1574">
      <c r="A1574" s="5">
        <f t="shared" si="1"/>
        <v>1573</v>
      </c>
      <c r="B1574" s="6">
        <v>22.0</v>
      </c>
      <c r="C1574" s="6" t="s">
        <v>14</v>
      </c>
      <c r="D1574" s="6">
        <v>27.92</v>
      </c>
      <c r="E1574" s="6" t="s">
        <v>22</v>
      </c>
      <c r="F1574" s="6" t="s">
        <v>23</v>
      </c>
      <c r="G1574" s="6" t="s">
        <v>28</v>
      </c>
      <c r="H1574" s="6" t="s">
        <v>39</v>
      </c>
      <c r="I1574" s="6">
        <v>1.0</v>
      </c>
      <c r="J1574" s="6">
        <v>9.0</v>
      </c>
      <c r="K1574" s="7">
        <v>45558.0</v>
      </c>
      <c r="L1574" s="8">
        <v>0.9260476041666668</v>
      </c>
      <c r="M1574" s="9">
        <f>VLOOKUP(F1574, Time_of_Day_encodings[], 2, FALSE)</f>
        <v>3</v>
      </c>
      <c r="N1574" s="10" t="str">
        <f>VLOOKUP(D1574,Money_encodings[],2,TRUE)</f>
        <v>Fair</v>
      </c>
    </row>
    <row r="1575">
      <c r="A1575" s="11">
        <f t="shared" si="1"/>
        <v>1574</v>
      </c>
      <c r="B1575" s="12">
        <v>22.0</v>
      </c>
      <c r="C1575" s="12" t="s">
        <v>14</v>
      </c>
      <c r="D1575" s="12">
        <v>27.92</v>
      </c>
      <c r="E1575" s="12" t="s">
        <v>22</v>
      </c>
      <c r="F1575" s="12" t="s">
        <v>23</v>
      </c>
      <c r="G1575" s="12" t="s">
        <v>28</v>
      </c>
      <c r="H1575" s="12" t="s">
        <v>39</v>
      </c>
      <c r="I1575" s="12">
        <v>1.0</v>
      </c>
      <c r="J1575" s="12">
        <v>9.0</v>
      </c>
      <c r="K1575" s="13">
        <v>45558.0</v>
      </c>
      <c r="L1575" s="14">
        <v>0.9272564583333334</v>
      </c>
      <c r="M1575" s="15">
        <f>VLOOKUP(F1575, Time_of_Day_encodings[], 2, FALSE)</f>
        <v>3</v>
      </c>
      <c r="N1575" s="16" t="str">
        <f>VLOOKUP(D1575,Money_encodings[],2,TRUE)</f>
        <v>Fair</v>
      </c>
    </row>
    <row r="1576">
      <c r="A1576" s="5">
        <f t="shared" si="1"/>
        <v>1575</v>
      </c>
      <c r="B1576" s="6">
        <v>8.0</v>
      </c>
      <c r="C1576" s="6" t="s">
        <v>14</v>
      </c>
      <c r="D1576" s="6">
        <v>27.92</v>
      </c>
      <c r="E1576" s="6" t="s">
        <v>22</v>
      </c>
      <c r="F1576" s="6" t="s">
        <v>16</v>
      </c>
      <c r="G1576" s="6" t="s">
        <v>30</v>
      </c>
      <c r="H1576" s="6" t="s">
        <v>39</v>
      </c>
      <c r="I1576" s="6">
        <v>2.0</v>
      </c>
      <c r="J1576" s="6">
        <v>9.0</v>
      </c>
      <c r="K1576" s="7">
        <v>45559.0</v>
      </c>
      <c r="L1576" s="8">
        <v>0.3566274652777778</v>
      </c>
      <c r="M1576" s="9">
        <f>VLOOKUP(F1576, Time_of_Day_encodings[], 2, FALSE)</f>
        <v>1</v>
      </c>
      <c r="N1576" s="10" t="str">
        <f>VLOOKUP(D1576,Money_encodings[],2,TRUE)</f>
        <v>Fair</v>
      </c>
    </row>
    <row r="1577">
      <c r="A1577" s="11">
        <f t="shared" si="1"/>
        <v>1576</v>
      </c>
      <c r="B1577" s="12">
        <v>12.0</v>
      </c>
      <c r="C1577" s="12" t="s">
        <v>14</v>
      </c>
      <c r="D1577" s="12">
        <v>32.82</v>
      </c>
      <c r="E1577" s="12" t="s">
        <v>15</v>
      </c>
      <c r="F1577" s="12" t="s">
        <v>20</v>
      </c>
      <c r="G1577" s="12" t="s">
        <v>30</v>
      </c>
      <c r="H1577" s="12" t="s">
        <v>39</v>
      </c>
      <c r="I1577" s="12">
        <v>2.0</v>
      </c>
      <c r="J1577" s="12">
        <v>9.0</v>
      </c>
      <c r="K1577" s="13">
        <v>45559.0</v>
      </c>
      <c r="L1577" s="14">
        <v>0.5166315162037037</v>
      </c>
      <c r="M1577" s="15">
        <f>VLOOKUP(F1577, Time_of_Day_encodings[], 2, FALSE)</f>
        <v>2</v>
      </c>
      <c r="N1577" s="16" t="str">
        <f>VLOOKUP(D1577,Money_encodings[],2,TRUE)</f>
        <v>Expensive</v>
      </c>
    </row>
    <row r="1578">
      <c r="A1578" s="5">
        <f t="shared" si="1"/>
        <v>1577</v>
      </c>
      <c r="B1578" s="6">
        <v>12.0</v>
      </c>
      <c r="C1578" s="6" t="s">
        <v>14</v>
      </c>
      <c r="D1578" s="6">
        <v>32.82</v>
      </c>
      <c r="E1578" s="6" t="s">
        <v>15</v>
      </c>
      <c r="F1578" s="6" t="s">
        <v>20</v>
      </c>
      <c r="G1578" s="6" t="s">
        <v>30</v>
      </c>
      <c r="H1578" s="6" t="s">
        <v>39</v>
      </c>
      <c r="I1578" s="6">
        <v>2.0</v>
      </c>
      <c r="J1578" s="6">
        <v>9.0</v>
      </c>
      <c r="K1578" s="7">
        <v>45559.0</v>
      </c>
      <c r="L1578" s="8">
        <v>0.5173003472222222</v>
      </c>
      <c r="M1578" s="9">
        <f>VLOOKUP(F1578, Time_of_Day_encodings[], 2, FALSE)</f>
        <v>2</v>
      </c>
      <c r="N1578" s="10" t="str">
        <f>VLOOKUP(D1578,Money_encodings[],2,TRUE)</f>
        <v>Expensive</v>
      </c>
    </row>
    <row r="1579">
      <c r="A1579" s="11">
        <f t="shared" si="1"/>
        <v>1578</v>
      </c>
      <c r="B1579" s="12">
        <v>12.0</v>
      </c>
      <c r="C1579" s="12" t="s">
        <v>14</v>
      </c>
      <c r="D1579" s="12">
        <v>32.82</v>
      </c>
      <c r="E1579" s="12" t="s">
        <v>15</v>
      </c>
      <c r="F1579" s="12" t="s">
        <v>20</v>
      </c>
      <c r="G1579" s="12" t="s">
        <v>30</v>
      </c>
      <c r="H1579" s="12" t="s">
        <v>39</v>
      </c>
      <c r="I1579" s="12">
        <v>2.0</v>
      </c>
      <c r="J1579" s="12">
        <v>9.0</v>
      </c>
      <c r="K1579" s="13">
        <v>45559.0</v>
      </c>
      <c r="L1579" s="14">
        <v>0.5324583680555556</v>
      </c>
      <c r="M1579" s="15">
        <f>VLOOKUP(F1579, Time_of_Day_encodings[], 2, FALSE)</f>
        <v>2</v>
      </c>
      <c r="N1579" s="16" t="str">
        <f>VLOOKUP(D1579,Money_encodings[],2,TRUE)</f>
        <v>Expensive</v>
      </c>
    </row>
    <row r="1580">
      <c r="A1580" s="5">
        <f t="shared" si="1"/>
        <v>1579</v>
      </c>
      <c r="B1580" s="6">
        <v>12.0</v>
      </c>
      <c r="C1580" s="6" t="s">
        <v>14</v>
      </c>
      <c r="D1580" s="6">
        <v>32.82</v>
      </c>
      <c r="E1580" s="6" t="s">
        <v>15</v>
      </c>
      <c r="F1580" s="6" t="s">
        <v>20</v>
      </c>
      <c r="G1580" s="6" t="s">
        <v>30</v>
      </c>
      <c r="H1580" s="6" t="s">
        <v>39</v>
      </c>
      <c r="I1580" s="6">
        <v>2.0</v>
      </c>
      <c r="J1580" s="6">
        <v>9.0</v>
      </c>
      <c r="K1580" s="7">
        <v>45559.0</v>
      </c>
      <c r="L1580" s="8">
        <v>0.5332109259259259</v>
      </c>
      <c r="M1580" s="9">
        <f>VLOOKUP(F1580, Time_of_Day_encodings[], 2, FALSE)</f>
        <v>2</v>
      </c>
      <c r="N1580" s="10" t="str">
        <f>VLOOKUP(D1580,Money_encodings[],2,TRUE)</f>
        <v>Expensive</v>
      </c>
    </row>
    <row r="1581">
      <c r="A1581" s="11">
        <f t="shared" si="1"/>
        <v>1580</v>
      </c>
      <c r="B1581" s="12">
        <v>14.0</v>
      </c>
      <c r="C1581" s="12" t="s">
        <v>14</v>
      </c>
      <c r="D1581" s="12">
        <v>32.82</v>
      </c>
      <c r="E1581" s="12" t="s">
        <v>15</v>
      </c>
      <c r="F1581" s="12" t="s">
        <v>20</v>
      </c>
      <c r="G1581" s="12" t="s">
        <v>30</v>
      </c>
      <c r="H1581" s="12" t="s">
        <v>39</v>
      </c>
      <c r="I1581" s="12">
        <v>2.0</v>
      </c>
      <c r="J1581" s="12">
        <v>9.0</v>
      </c>
      <c r="K1581" s="13">
        <v>45559.0</v>
      </c>
      <c r="L1581" s="14">
        <v>0.5914275347222222</v>
      </c>
      <c r="M1581" s="15">
        <f>VLOOKUP(F1581, Time_of_Day_encodings[], 2, FALSE)</f>
        <v>2</v>
      </c>
      <c r="N1581" s="16" t="str">
        <f>VLOOKUP(D1581,Money_encodings[],2,TRUE)</f>
        <v>Expensive</v>
      </c>
    </row>
    <row r="1582">
      <c r="A1582" s="5">
        <f t="shared" si="1"/>
        <v>1581</v>
      </c>
      <c r="B1582" s="6">
        <v>14.0</v>
      </c>
      <c r="C1582" s="6" t="s">
        <v>14</v>
      </c>
      <c r="D1582" s="6">
        <v>23.02</v>
      </c>
      <c r="E1582" s="6" t="s">
        <v>27</v>
      </c>
      <c r="F1582" s="6" t="s">
        <v>20</v>
      </c>
      <c r="G1582" s="6" t="s">
        <v>30</v>
      </c>
      <c r="H1582" s="6" t="s">
        <v>39</v>
      </c>
      <c r="I1582" s="6">
        <v>2.0</v>
      </c>
      <c r="J1582" s="6">
        <v>9.0</v>
      </c>
      <c r="K1582" s="7">
        <v>45559.0</v>
      </c>
      <c r="L1582" s="8">
        <v>0.6051937615740741</v>
      </c>
      <c r="M1582" s="9">
        <f>VLOOKUP(F1582, Time_of_Day_encodings[], 2, FALSE)</f>
        <v>2</v>
      </c>
      <c r="N1582" s="10" t="str">
        <f>VLOOKUP(D1582,Money_encodings[],2,TRUE)</f>
        <v>Cheap</v>
      </c>
    </row>
    <row r="1583">
      <c r="A1583" s="11">
        <f t="shared" si="1"/>
        <v>1582</v>
      </c>
      <c r="B1583" s="12">
        <v>15.0</v>
      </c>
      <c r="C1583" s="12" t="s">
        <v>14</v>
      </c>
      <c r="D1583" s="12">
        <v>32.82</v>
      </c>
      <c r="E1583" s="12" t="s">
        <v>32</v>
      </c>
      <c r="F1583" s="12" t="s">
        <v>20</v>
      </c>
      <c r="G1583" s="12" t="s">
        <v>30</v>
      </c>
      <c r="H1583" s="12" t="s">
        <v>39</v>
      </c>
      <c r="I1583" s="12">
        <v>2.0</v>
      </c>
      <c r="J1583" s="12">
        <v>9.0</v>
      </c>
      <c r="K1583" s="13">
        <v>45559.0</v>
      </c>
      <c r="L1583" s="14">
        <v>0.6509687268518518</v>
      </c>
      <c r="M1583" s="15">
        <f>VLOOKUP(F1583, Time_of_Day_encodings[], 2, FALSE)</f>
        <v>2</v>
      </c>
      <c r="N1583" s="16" t="str">
        <f>VLOOKUP(D1583,Money_encodings[],2,TRUE)</f>
        <v>Expensive</v>
      </c>
    </row>
    <row r="1584">
      <c r="A1584" s="5">
        <f t="shared" si="1"/>
        <v>1583</v>
      </c>
      <c r="B1584" s="6">
        <v>16.0</v>
      </c>
      <c r="C1584" s="6" t="s">
        <v>14</v>
      </c>
      <c r="D1584" s="6">
        <v>32.82</v>
      </c>
      <c r="E1584" s="6" t="s">
        <v>15</v>
      </c>
      <c r="F1584" s="6" t="s">
        <v>20</v>
      </c>
      <c r="G1584" s="6" t="s">
        <v>30</v>
      </c>
      <c r="H1584" s="6" t="s">
        <v>39</v>
      </c>
      <c r="I1584" s="6">
        <v>2.0</v>
      </c>
      <c r="J1584" s="6">
        <v>9.0</v>
      </c>
      <c r="K1584" s="7">
        <v>45559.0</v>
      </c>
      <c r="L1584" s="8">
        <v>0.693614537037037</v>
      </c>
      <c r="M1584" s="9">
        <f>VLOOKUP(F1584, Time_of_Day_encodings[], 2, FALSE)</f>
        <v>2</v>
      </c>
      <c r="N1584" s="10" t="str">
        <f>VLOOKUP(D1584,Money_encodings[],2,TRUE)</f>
        <v>Expensive</v>
      </c>
    </row>
    <row r="1585">
      <c r="A1585" s="11">
        <f t="shared" si="1"/>
        <v>1584</v>
      </c>
      <c r="B1585" s="12">
        <v>18.0</v>
      </c>
      <c r="C1585" s="12" t="s">
        <v>14</v>
      </c>
      <c r="D1585" s="12">
        <v>23.02</v>
      </c>
      <c r="E1585" s="12" t="s">
        <v>21</v>
      </c>
      <c r="F1585" s="12" t="s">
        <v>23</v>
      </c>
      <c r="G1585" s="12" t="s">
        <v>30</v>
      </c>
      <c r="H1585" s="12" t="s">
        <v>39</v>
      </c>
      <c r="I1585" s="12">
        <v>2.0</v>
      </c>
      <c r="J1585" s="12">
        <v>9.0</v>
      </c>
      <c r="K1585" s="13">
        <v>45559.0</v>
      </c>
      <c r="L1585" s="14">
        <v>0.7798950810185185</v>
      </c>
      <c r="M1585" s="15">
        <f>VLOOKUP(F1585, Time_of_Day_encodings[], 2, FALSE)</f>
        <v>3</v>
      </c>
      <c r="N1585" s="16" t="str">
        <f>VLOOKUP(D1585,Money_encodings[],2,TRUE)</f>
        <v>Cheap</v>
      </c>
    </row>
    <row r="1586">
      <c r="A1586" s="5">
        <f t="shared" si="1"/>
        <v>1585</v>
      </c>
      <c r="B1586" s="6">
        <v>18.0</v>
      </c>
      <c r="C1586" s="6" t="s">
        <v>14</v>
      </c>
      <c r="D1586" s="6">
        <v>23.02</v>
      </c>
      <c r="E1586" s="6" t="s">
        <v>21</v>
      </c>
      <c r="F1586" s="6" t="s">
        <v>23</v>
      </c>
      <c r="G1586" s="6" t="s">
        <v>30</v>
      </c>
      <c r="H1586" s="6" t="s">
        <v>39</v>
      </c>
      <c r="I1586" s="6">
        <v>2.0</v>
      </c>
      <c r="J1586" s="6">
        <v>9.0</v>
      </c>
      <c r="K1586" s="7">
        <v>45559.0</v>
      </c>
      <c r="L1586" s="8">
        <v>0.7804870601851851</v>
      </c>
      <c r="M1586" s="9">
        <f>VLOOKUP(F1586, Time_of_Day_encodings[], 2, FALSE)</f>
        <v>3</v>
      </c>
      <c r="N1586" s="10" t="str">
        <f>VLOOKUP(D1586,Money_encodings[],2,TRUE)</f>
        <v>Cheap</v>
      </c>
    </row>
    <row r="1587">
      <c r="A1587" s="11">
        <f t="shared" si="1"/>
        <v>1586</v>
      </c>
      <c r="B1587" s="12">
        <v>20.0</v>
      </c>
      <c r="C1587" s="12" t="s">
        <v>14</v>
      </c>
      <c r="D1587" s="12">
        <v>32.82</v>
      </c>
      <c r="E1587" s="12" t="s">
        <v>19</v>
      </c>
      <c r="F1587" s="12" t="s">
        <v>23</v>
      </c>
      <c r="G1587" s="12" t="s">
        <v>30</v>
      </c>
      <c r="H1587" s="12" t="s">
        <v>39</v>
      </c>
      <c r="I1587" s="12">
        <v>2.0</v>
      </c>
      <c r="J1587" s="12">
        <v>9.0</v>
      </c>
      <c r="K1587" s="13">
        <v>45559.0</v>
      </c>
      <c r="L1587" s="14">
        <v>0.8443332870370369</v>
      </c>
      <c r="M1587" s="15">
        <f>VLOOKUP(F1587, Time_of_Day_encodings[], 2, FALSE)</f>
        <v>3</v>
      </c>
      <c r="N1587" s="16" t="str">
        <f>VLOOKUP(D1587,Money_encodings[],2,TRUE)</f>
        <v>Expensive</v>
      </c>
    </row>
    <row r="1588">
      <c r="A1588" s="5">
        <f t="shared" si="1"/>
        <v>1587</v>
      </c>
      <c r="B1588" s="6">
        <v>21.0</v>
      </c>
      <c r="C1588" s="6" t="s">
        <v>14</v>
      </c>
      <c r="D1588" s="6">
        <v>32.82</v>
      </c>
      <c r="E1588" s="6" t="s">
        <v>15</v>
      </c>
      <c r="F1588" s="6" t="s">
        <v>23</v>
      </c>
      <c r="G1588" s="6" t="s">
        <v>30</v>
      </c>
      <c r="H1588" s="6" t="s">
        <v>39</v>
      </c>
      <c r="I1588" s="6">
        <v>2.0</v>
      </c>
      <c r="J1588" s="6">
        <v>9.0</v>
      </c>
      <c r="K1588" s="7">
        <v>45559.0</v>
      </c>
      <c r="L1588" s="8">
        <v>0.8786364583333334</v>
      </c>
      <c r="M1588" s="9">
        <f>VLOOKUP(F1588, Time_of_Day_encodings[], 2, FALSE)</f>
        <v>3</v>
      </c>
      <c r="N1588" s="10" t="str">
        <f>VLOOKUP(D1588,Money_encodings[],2,TRUE)</f>
        <v>Expensive</v>
      </c>
    </row>
    <row r="1589">
      <c r="A1589" s="11">
        <f t="shared" si="1"/>
        <v>1588</v>
      </c>
      <c r="B1589" s="12">
        <v>21.0</v>
      </c>
      <c r="C1589" s="12" t="s">
        <v>14</v>
      </c>
      <c r="D1589" s="12">
        <v>27.92</v>
      </c>
      <c r="E1589" s="12" t="s">
        <v>22</v>
      </c>
      <c r="F1589" s="12" t="s">
        <v>23</v>
      </c>
      <c r="G1589" s="12" t="s">
        <v>30</v>
      </c>
      <c r="H1589" s="12" t="s">
        <v>39</v>
      </c>
      <c r="I1589" s="12">
        <v>2.0</v>
      </c>
      <c r="J1589" s="12">
        <v>9.0</v>
      </c>
      <c r="K1589" s="13">
        <v>45559.0</v>
      </c>
      <c r="L1589" s="14">
        <v>0.8795416898148148</v>
      </c>
      <c r="M1589" s="15">
        <f>VLOOKUP(F1589, Time_of_Day_encodings[], 2, FALSE)</f>
        <v>3</v>
      </c>
      <c r="N1589" s="16" t="str">
        <f>VLOOKUP(D1589,Money_encodings[],2,TRUE)</f>
        <v>Fair</v>
      </c>
    </row>
    <row r="1590">
      <c r="A1590" s="5">
        <f t="shared" si="1"/>
        <v>1589</v>
      </c>
      <c r="B1590" s="6">
        <v>21.0</v>
      </c>
      <c r="C1590" s="6" t="s">
        <v>14</v>
      </c>
      <c r="D1590" s="6">
        <v>27.92</v>
      </c>
      <c r="E1590" s="6" t="s">
        <v>22</v>
      </c>
      <c r="F1590" s="6" t="s">
        <v>23</v>
      </c>
      <c r="G1590" s="6" t="s">
        <v>30</v>
      </c>
      <c r="H1590" s="6" t="s">
        <v>39</v>
      </c>
      <c r="I1590" s="6">
        <v>2.0</v>
      </c>
      <c r="J1590" s="6">
        <v>9.0</v>
      </c>
      <c r="K1590" s="7">
        <v>45559.0</v>
      </c>
      <c r="L1590" s="8">
        <v>0.8802657986111111</v>
      </c>
      <c r="M1590" s="9">
        <f>VLOOKUP(F1590, Time_of_Day_encodings[], 2, FALSE)</f>
        <v>3</v>
      </c>
      <c r="N1590" s="10" t="str">
        <f>VLOOKUP(D1590,Money_encodings[],2,TRUE)</f>
        <v>Fair</v>
      </c>
    </row>
    <row r="1591">
      <c r="A1591" s="11">
        <f t="shared" si="1"/>
        <v>1590</v>
      </c>
      <c r="B1591" s="12">
        <v>7.0</v>
      </c>
      <c r="C1591" s="12" t="s">
        <v>14</v>
      </c>
      <c r="D1591" s="12">
        <v>32.82</v>
      </c>
      <c r="E1591" s="12" t="s">
        <v>32</v>
      </c>
      <c r="F1591" s="12" t="s">
        <v>16</v>
      </c>
      <c r="G1591" s="12" t="s">
        <v>31</v>
      </c>
      <c r="H1591" s="12" t="s">
        <v>39</v>
      </c>
      <c r="I1591" s="12">
        <v>3.0</v>
      </c>
      <c r="J1591" s="12">
        <v>9.0</v>
      </c>
      <c r="K1591" s="13">
        <v>45560.0</v>
      </c>
      <c r="L1591" s="14">
        <v>0.3273275462962963</v>
      </c>
      <c r="M1591" s="15">
        <f>VLOOKUP(F1591, Time_of_Day_encodings[], 2, FALSE)</f>
        <v>1</v>
      </c>
      <c r="N1591" s="16" t="str">
        <f>VLOOKUP(D1591,Money_encodings[],2,TRUE)</f>
        <v>Expensive</v>
      </c>
    </row>
    <row r="1592">
      <c r="A1592" s="5">
        <f t="shared" si="1"/>
        <v>1591</v>
      </c>
      <c r="B1592" s="6">
        <v>11.0</v>
      </c>
      <c r="C1592" s="6" t="s">
        <v>14</v>
      </c>
      <c r="D1592" s="6">
        <v>23.02</v>
      </c>
      <c r="E1592" s="6" t="s">
        <v>27</v>
      </c>
      <c r="F1592" s="6" t="s">
        <v>16</v>
      </c>
      <c r="G1592" s="6" t="s">
        <v>31</v>
      </c>
      <c r="H1592" s="6" t="s">
        <v>39</v>
      </c>
      <c r="I1592" s="6">
        <v>3.0</v>
      </c>
      <c r="J1592" s="6">
        <v>9.0</v>
      </c>
      <c r="K1592" s="7">
        <v>45560.0</v>
      </c>
      <c r="L1592" s="8">
        <v>0.4830154282407408</v>
      </c>
      <c r="M1592" s="9">
        <f>VLOOKUP(F1592, Time_of_Day_encodings[], 2, FALSE)</f>
        <v>1</v>
      </c>
      <c r="N1592" s="10" t="str">
        <f>VLOOKUP(D1592,Money_encodings[],2,TRUE)</f>
        <v>Cheap</v>
      </c>
    </row>
    <row r="1593">
      <c r="A1593" s="11">
        <f t="shared" si="1"/>
        <v>1592</v>
      </c>
      <c r="B1593" s="12">
        <v>11.0</v>
      </c>
      <c r="C1593" s="12" t="s">
        <v>14</v>
      </c>
      <c r="D1593" s="12">
        <v>27.92</v>
      </c>
      <c r="E1593" s="12" t="s">
        <v>22</v>
      </c>
      <c r="F1593" s="12" t="s">
        <v>16</v>
      </c>
      <c r="G1593" s="12" t="s">
        <v>31</v>
      </c>
      <c r="H1593" s="12" t="s">
        <v>39</v>
      </c>
      <c r="I1593" s="12">
        <v>3.0</v>
      </c>
      <c r="J1593" s="12">
        <v>9.0</v>
      </c>
      <c r="K1593" s="13">
        <v>45560.0</v>
      </c>
      <c r="L1593" s="14">
        <v>0.4939260648148148</v>
      </c>
      <c r="M1593" s="15">
        <f>VLOOKUP(F1593, Time_of_Day_encodings[], 2, FALSE)</f>
        <v>1</v>
      </c>
      <c r="N1593" s="16" t="str">
        <f>VLOOKUP(D1593,Money_encodings[],2,TRUE)</f>
        <v>Fair</v>
      </c>
    </row>
    <row r="1594">
      <c r="A1594" s="5">
        <f t="shared" si="1"/>
        <v>1593</v>
      </c>
      <c r="B1594" s="6">
        <v>11.0</v>
      </c>
      <c r="C1594" s="6" t="s">
        <v>14</v>
      </c>
      <c r="D1594" s="6">
        <v>32.82</v>
      </c>
      <c r="E1594" s="6" t="s">
        <v>15</v>
      </c>
      <c r="F1594" s="6" t="s">
        <v>16</v>
      </c>
      <c r="G1594" s="6" t="s">
        <v>31</v>
      </c>
      <c r="H1594" s="6" t="s">
        <v>39</v>
      </c>
      <c r="I1594" s="6">
        <v>3.0</v>
      </c>
      <c r="J1594" s="6">
        <v>9.0</v>
      </c>
      <c r="K1594" s="7">
        <v>45560.0</v>
      </c>
      <c r="L1594" s="8">
        <v>0.49506216435185185</v>
      </c>
      <c r="M1594" s="9">
        <f>VLOOKUP(F1594, Time_of_Day_encodings[], 2, FALSE)</f>
        <v>1</v>
      </c>
      <c r="N1594" s="10" t="str">
        <f>VLOOKUP(D1594,Money_encodings[],2,TRUE)</f>
        <v>Expensive</v>
      </c>
    </row>
    <row r="1595">
      <c r="A1595" s="11">
        <f t="shared" si="1"/>
        <v>1594</v>
      </c>
      <c r="B1595" s="12">
        <v>13.0</v>
      </c>
      <c r="C1595" s="12" t="s">
        <v>14</v>
      </c>
      <c r="D1595" s="12">
        <v>27.92</v>
      </c>
      <c r="E1595" s="12" t="s">
        <v>22</v>
      </c>
      <c r="F1595" s="12" t="s">
        <v>20</v>
      </c>
      <c r="G1595" s="12" t="s">
        <v>31</v>
      </c>
      <c r="H1595" s="12" t="s">
        <v>39</v>
      </c>
      <c r="I1595" s="12">
        <v>3.0</v>
      </c>
      <c r="J1595" s="12">
        <v>9.0</v>
      </c>
      <c r="K1595" s="13">
        <v>45560.0</v>
      </c>
      <c r="L1595" s="14">
        <v>0.579762199074074</v>
      </c>
      <c r="M1595" s="15">
        <f>VLOOKUP(F1595, Time_of_Day_encodings[], 2, FALSE)</f>
        <v>2</v>
      </c>
      <c r="N1595" s="16" t="str">
        <f>VLOOKUP(D1595,Money_encodings[],2,TRUE)</f>
        <v>Fair</v>
      </c>
    </row>
    <row r="1596">
      <c r="A1596" s="5">
        <f t="shared" si="1"/>
        <v>1595</v>
      </c>
      <c r="B1596" s="6">
        <v>13.0</v>
      </c>
      <c r="C1596" s="6" t="s">
        <v>14</v>
      </c>
      <c r="D1596" s="6">
        <v>27.92</v>
      </c>
      <c r="E1596" s="6" t="s">
        <v>22</v>
      </c>
      <c r="F1596" s="6" t="s">
        <v>20</v>
      </c>
      <c r="G1596" s="6" t="s">
        <v>31</v>
      </c>
      <c r="H1596" s="6" t="s">
        <v>39</v>
      </c>
      <c r="I1596" s="6">
        <v>3.0</v>
      </c>
      <c r="J1596" s="6">
        <v>9.0</v>
      </c>
      <c r="K1596" s="7">
        <v>45560.0</v>
      </c>
      <c r="L1596" s="8">
        <v>0.5805469675925926</v>
      </c>
      <c r="M1596" s="9">
        <f>VLOOKUP(F1596, Time_of_Day_encodings[], 2, FALSE)</f>
        <v>2</v>
      </c>
      <c r="N1596" s="10" t="str">
        <f>VLOOKUP(D1596,Money_encodings[],2,TRUE)</f>
        <v>Fair</v>
      </c>
    </row>
    <row r="1597">
      <c r="A1597" s="11">
        <f t="shared" si="1"/>
        <v>1596</v>
      </c>
      <c r="B1597" s="12">
        <v>17.0</v>
      </c>
      <c r="C1597" s="12" t="s">
        <v>14</v>
      </c>
      <c r="D1597" s="12">
        <v>27.92</v>
      </c>
      <c r="E1597" s="12" t="s">
        <v>22</v>
      </c>
      <c r="F1597" s="12" t="s">
        <v>23</v>
      </c>
      <c r="G1597" s="12" t="s">
        <v>31</v>
      </c>
      <c r="H1597" s="12" t="s">
        <v>39</v>
      </c>
      <c r="I1597" s="12">
        <v>3.0</v>
      </c>
      <c r="J1597" s="12">
        <v>9.0</v>
      </c>
      <c r="K1597" s="13">
        <v>45560.0</v>
      </c>
      <c r="L1597" s="14">
        <v>0.7337636805555555</v>
      </c>
      <c r="M1597" s="15">
        <f>VLOOKUP(F1597, Time_of_Day_encodings[], 2, FALSE)</f>
        <v>3</v>
      </c>
      <c r="N1597" s="16" t="str">
        <f>VLOOKUP(D1597,Money_encodings[],2,TRUE)</f>
        <v>Fair</v>
      </c>
    </row>
    <row r="1598">
      <c r="A1598" s="5">
        <f t="shared" si="1"/>
        <v>1597</v>
      </c>
      <c r="B1598" s="6">
        <v>17.0</v>
      </c>
      <c r="C1598" s="6" t="s">
        <v>14</v>
      </c>
      <c r="D1598" s="6">
        <v>27.92</v>
      </c>
      <c r="E1598" s="6" t="s">
        <v>22</v>
      </c>
      <c r="F1598" s="6" t="s">
        <v>23</v>
      </c>
      <c r="G1598" s="6" t="s">
        <v>31</v>
      </c>
      <c r="H1598" s="6" t="s">
        <v>39</v>
      </c>
      <c r="I1598" s="6">
        <v>3.0</v>
      </c>
      <c r="J1598" s="6">
        <v>9.0</v>
      </c>
      <c r="K1598" s="7">
        <v>45560.0</v>
      </c>
      <c r="L1598" s="8">
        <v>0.7343962962962962</v>
      </c>
      <c r="M1598" s="9">
        <f>VLOOKUP(F1598, Time_of_Day_encodings[], 2, FALSE)</f>
        <v>3</v>
      </c>
      <c r="N1598" s="10" t="str">
        <f>VLOOKUP(D1598,Money_encodings[],2,TRUE)</f>
        <v>Fair</v>
      </c>
    </row>
    <row r="1599">
      <c r="A1599" s="11">
        <f t="shared" si="1"/>
        <v>1598</v>
      </c>
      <c r="B1599" s="12">
        <v>21.0</v>
      </c>
      <c r="C1599" s="12" t="s">
        <v>14</v>
      </c>
      <c r="D1599" s="12">
        <v>23.02</v>
      </c>
      <c r="E1599" s="12" t="s">
        <v>21</v>
      </c>
      <c r="F1599" s="12" t="s">
        <v>23</v>
      </c>
      <c r="G1599" s="12" t="s">
        <v>31</v>
      </c>
      <c r="H1599" s="12" t="s">
        <v>39</v>
      </c>
      <c r="I1599" s="12">
        <v>3.0</v>
      </c>
      <c r="J1599" s="12">
        <v>9.0</v>
      </c>
      <c r="K1599" s="13">
        <v>45560.0</v>
      </c>
      <c r="L1599" s="14">
        <v>0.8990889930555556</v>
      </c>
      <c r="M1599" s="15">
        <f>VLOOKUP(F1599, Time_of_Day_encodings[], 2, FALSE)</f>
        <v>3</v>
      </c>
      <c r="N1599" s="16" t="str">
        <f>VLOOKUP(D1599,Money_encodings[],2,TRUE)</f>
        <v>Cheap</v>
      </c>
    </row>
    <row r="1600">
      <c r="A1600" s="5">
        <f t="shared" si="1"/>
        <v>1599</v>
      </c>
      <c r="B1600" s="6">
        <v>22.0</v>
      </c>
      <c r="C1600" s="6" t="s">
        <v>14</v>
      </c>
      <c r="D1600" s="6">
        <v>27.92</v>
      </c>
      <c r="E1600" s="6" t="s">
        <v>22</v>
      </c>
      <c r="F1600" s="6" t="s">
        <v>23</v>
      </c>
      <c r="G1600" s="6" t="s">
        <v>31</v>
      </c>
      <c r="H1600" s="6" t="s">
        <v>39</v>
      </c>
      <c r="I1600" s="6">
        <v>3.0</v>
      </c>
      <c r="J1600" s="6">
        <v>9.0</v>
      </c>
      <c r="K1600" s="7">
        <v>45560.0</v>
      </c>
      <c r="L1600" s="8">
        <v>0.9297656712962963</v>
      </c>
      <c r="M1600" s="9">
        <f>VLOOKUP(F1600, Time_of_Day_encodings[], 2, FALSE)</f>
        <v>3</v>
      </c>
      <c r="N1600" s="10" t="str">
        <f>VLOOKUP(D1600,Money_encodings[],2,TRUE)</f>
        <v>Fair</v>
      </c>
    </row>
    <row r="1601">
      <c r="A1601" s="11">
        <f t="shared" si="1"/>
        <v>1600</v>
      </c>
      <c r="B1601" s="12">
        <v>8.0</v>
      </c>
      <c r="C1601" s="12" t="s">
        <v>14</v>
      </c>
      <c r="D1601" s="12">
        <v>32.82</v>
      </c>
      <c r="E1601" s="12" t="s">
        <v>15</v>
      </c>
      <c r="F1601" s="12" t="s">
        <v>16</v>
      </c>
      <c r="G1601" s="12" t="s">
        <v>33</v>
      </c>
      <c r="H1601" s="12" t="s">
        <v>39</v>
      </c>
      <c r="I1601" s="12">
        <v>4.0</v>
      </c>
      <c r="J1601" s="12">
        <v>9.0</v>
      </c>
      <c r="K1601" s="13">
        <v>45561.0</v>
      </c>
      <c r="L1601" s="14">
        <v>0.36360010416666666</v>
      </c>
      <c r="M1601" s="15">
        <f>VLOOKUP(F1601, Time_of_Day_encodings[], 2, FALSE)</f>
        <v>1</v>
      </c>
      <c r="N1601" s="16" t="str">
        <f>VLOOKUP(D1601,Money_encodings[],2,TRUE)</f>
        <v>Expensive</v>
      </c>
    </row>
    <row r="1602">
      <c r="A1602" s="5">
        <f t="shared" si="1"/>
        <v>1601</v>
      </c>
      <c r="B1602" s="6">
        <v>10.0</v>
      </c>
      <c r="C1602" s="6" t="s">
        <v>14</v>
      </c>
      <c r="D1602" s="6">
        <v>27.92</v>
      </c>
      <c r="E1602" s="6" t="s">
        <v>22</v>
      </c>
      <c r="F1602" s="6" t="s">
        <v>16</v>
      </c>
      <c r="G1602" s="6" t="s">
        <v>33</v>
      </c>
      <c r="H1602" s="6" t="s">
        <v>39</v>
      </c>
      <c r="I1602" s="6">
        <v>4.0</v>
      </c>
      <c r="J1602" s="6">
        <v>9.0</v>
      </c>
      <c r="K1602" s="7">
        <v>45561.0</v>
      </c>
      <c r="L1602" s="8">
        <v>0.44243616898148147</v>
      </c>
      <c r="M1602" s="9">
        <f>VLOOKUP(F1602, Time_of_Day_encodings[], 2, FALSE)</f>
        <v>1</v>
      </c>
      <c r="N1602" s="10" t="str">
        <f>VLOOKUP(D1602,Money_encodings[],2,TRUE)</f>
        <v>Fair</v>
      </c>
    </row>
    <row r="1603">
      <c r="A1603" s="11">
        <f t="shared" si="1"/>
        <v>1602</v>
      </c>
      <c r="B1603" s="12">
        <v>10.0</v>
      </c>
      <c r="C1603" s="12" t="s">
        <v>14</v>
      </c>
      <c r="D1603" s="12">
        <v>18.12</v>
      </c>
      <c r="E1603" s="12" t="s">
        <v>29</v>
      </c>
      <c r="F1603" s="12" t="s">
        <v>16</v>
      </c>
      <c r="G1603" s="12" t="s">
        <v>33</v>
      </c>
      <c r="H1603" s="12" t="s">
        <v>39</v>
      </c>
      <c r="I1603" s="12">
        <v>4.0</v>
      </c>
      <c r="J1603" s="12">
        <v>9.0</v>
      </c>
      <c r="K1603" s="13">
        <v>45561.0</v>
      </c>
      <c r="L1603" s="14">
        <v>0.4554676736111111</v>
      </c>
      <c r="M1603" s="15">
        <f>VLOOKUP(F1603, Time_of_Day_encodings[], 2, FALSE)</f>
        <v>1</v>
      </c>
      <c r="N1603" s="16" t="str">
        <f>VLOOKUP(D1603,Money_encodings[],2,TRUE)</f>
        <v>Very Cheap</v>
      </c>
    </row>
    <row r="1604">
      <c r="A1604" s="5">
        <f t="shared" si="1"/>
        <v>1603</v>
      </c>
      <c r="B1604" s="6">
        <v>11.0</v>
      </c>
      <c r="C1604" s="6" t="s">
        <v>14</v>
      </c>
      <c r="D1604" s="6">
        <v>32.82</v>
      </c>
      <c r="E1604" s="6" t="s">
        <v>32</v>
      </c>
      <c r="F1604" s="6" t="s">
        <v>16</v>
      </c>
      <c r="G1604" s="6" t="s">
        <v>33</v>
      </c>
      <c r="H1604" s="6" t="s">
        <v>39</v>
      </c>
      <c r="I1604" s="6">
        <v>4.0</v>
      </c>
      <c r="J1604" s="6">
        <v>9.0</v>
      </c>
      <c r="K1604" s="7">
        <v>45561.0</v>
      </c>
      <c r="L1604" s="8">
        <v>0.4825066087962963</v>
      </c>
      <c r="M1604" s="9">
        <f>VLOOKUP(F1604, Time_of_Day_encodings[], 2, FALSE)</f>
        <v>1</v>
      </c>
      <c r="N1604" s="10" t="str">
        <f>VLOOKUP(D1604,Money_encodings[],2,TRUE)</f>
        <v>Expensive</v>
      </c>
    </row>
    <row r="1605">
      <c r="A1605" s="11">
        <f t="shared" si="1"/>
        <v>1604</v>
      </c>
      <c r="B1605" s="12">
        <v>12.0</v>
      </c>
      <c r="C1605" s="12" t="s">
        <v>14</v>
      </c>
      <c r="D1605" s="12">
        <v>32.82</v>
      </c>
      <c r="E1605" s="12" t="s">
        <v>15</v>
      </c>
      <c r="F1605" s="12" t="s">
        <v>20</v>
      </c>
      <c r="G1605" s="12" t="s">
        <v>33</v>
      </c>
      <c r="H1605" s="12" t="s">
        <v>39</v>
      </c>
      <c r="I1605" s="12">
        <v>4.0</v>
      </c>
      <c r="J1605" s="12">
        <v>9.0</v>
      </c>
      <c r="K1605" s="13">
        <v>45561.0</v>
      </c>
      <c r="L1605" s="14">
        <v>0.5333491666666667</v>
      </c>
      <c r="M1605" s="15">
        <f>VLOOKUP(F1605, Time_of_Day_encodings[], 2, FALSE)</f>
        <v>2</v>
      </c>
      <c r="N1605" s="16" t="str">
        <f>VLOOKUP(D1605,Money_encodings[],2,TRUE)</f>
        <v>Expensive</v>
      </c>
    </row>
    <row r="1606">
      <c r="A1606" s="5">
        <f t="shared" si="1"/>
        <v>1605</v>
      </c>
      <c r="B1606" s="6">
        <v>18.0</v>
      </c>
      <c r="C1606" s="6" t="s">
        <v>14</v>
      </c>
      <c r="D1606" s="6">
        <v>32.82</v>
      </c>
      <c r="E1606" s="6" t="s">
        <v>15</v>
      </c>
      <c r="F1606" s="6" t="s">
        <v>23</v>
      </c>
      <c r="G1606" s="6" t="s">
        <v>33</v>
      </c>
      <c r="H1606" s="6" t="s">
        <v>39</v>
      </c>
      <c r="I1606" s="6">
        <v>4.0</v>
      </c>
      <c r="J1606" s="6">
        <v>9.0</v>
      </c>
      <c r="K1606" s="7">
        <v>45561.0</v>
      </c>
      <c r="L1606" s="8">
        <v>0.7652283912037037</v>
      </c>
      <c r="M1606" s="9">
        <f>VLOOKUP(F1606, Time_of_Day_encodings[], 2, FALSE)</f>
        <v>3</v>
      </c>
      <c r="N1606" s="10" t="str">
        <f>VLOOKUP(D1606,Money_encodings[],2,TRUE)</f>
        <v>Expensive</v>
      </c>
    </row>
    <row r="1607">
      <c r="A1607" s="11">
        <f t="shared" si="1"/>
        <v>1606</v>
      </c>
      <c r="B1607" s="12">
        <v>22.0</v>
      </c>
      <c r="C1607" s="12" t="s">
        <v>14</v>
      </c>
      <c r="D1607" s="12">
        <v>32.82</v>
      </c>
      <c r="E1607" s="12" t="s">
        <v>15</v>
      </c>
      <c r="F1607" s="12" t="s">
        <v>23</v>
      </c>
      <c r="G1607" s="12" t="s">
        <v>33</v>
      </c>
      <c r="H1607" s="12" t="s">
        <v>39</v>
      </c>
      <c r="I1607" s="12">
        <v>4.0</v>
      </c>
      <c r="J1607" s="12">
        <v>9.0</v>
      </c>
      <c r="K1607" s="13">
        <v>45561.0</v>
      </c>
      <c r="L1607" s="14">
        <v>0.9480912152777778</v>
      </c>
      <c r="M1607" s="15">
        <f>VLOOKUP(F1607, Time_of_Day_encodings[], 2, FALSE)</f>
        <v>3</v>
      </c>
      <c r="N1607" s="16" t="str">
        <f>VLOOKUP(D1607,Money_encodings[],2,TRUE)</f>
        <v>Expensive</v>
      </c>
    </row>
    <row r="1608">
      <c r="A1608" s="5">
        <f t="shared" si="1"/>
        <v>1607</v>
      </c>
      <c r="B1608" s="6">
        <v>22.0</v>
      </c>
      <c r="C1608" s="6" t="s">
        <v>14</v>
      </c>
      <c r="D1608" s="6">
        <v>23.02</v>
      </c>
      <c r="E1608" s="6" t="s">
        <v>27</v>
      </c>
      <c r="F1608" s="6" t="s">
        <v>23</v>
      </c>
      <c r="G1608" s="6" t="s">
        <v>33</v>
      </c>
      <c r="H1608" s="6" t="s">
        <v>39</v>
      </c>
      <c r="I1608" s="6">
        <v>4.0</v>
      </c>
      <c r="J1608" s="6">
        <v>9.0</v>
      </c>
      <c r="K1608" s="7">
        <v>45561.0</v>
      </c>
      <c r="L1608" s="8">
        <v>0.9488152430555555</v>
      </c>
      <c r="M1608" s="9">
        <f>VLOOKUP(F1608, Time_of_Day_encodings[], 2, FALSE)</f>
        <v>3</v>
      </c>
      <c r="N1608" s="10" t="str">
        <f>VLOOKUP(D1608,Money_encodings[],2,TRUE)</f>
        <v>Cheap</v>
      </c>
    </row>
    <row r="1609">
      <c r="A1609" s="11">
        <f t="shared" si="1"/>
        <v>1608</v>
      </c>
      <c r="B1609" s="12">
        <v>22.0</v>
      </c>
      <c r="C1609" s="12" t="s">
        <v>14</v>
      </c>
      <c r="D1609" s="12">
        <v>27.92</v>
      </c>
      <c r="E1609" s="12" t="s">
        <v>22</v>
      </c>
      <c r="F1609" s="12" t="s">
        <v>23</v>
      </c>
      <c r="G1609" s="12" t="s">
        <v>33</v>
      </c>
      <c r="H1609" s="12" t="s">
        <v>39</v>
      </c>
      <c r="I1609" s="12">
        <v>4.0</v>
      </c>
      <c r="J1609" s="12">
        <v>9.0</v>
      </c>
      <c r="K1609" s="13">
        <v>45561.0</v>
      </c>
      <c r="L1609" s="14">
        <v>0.9495933680555555</v>
      </c>
      <c r="M1609" s="15">
        <f>VLOOKUP(F1609, Time_of_Day_encodings[], 2, FALSE)</f>
        <v>3</v>
      </c>
      <c r="N1609" s="16" t="str">
        <f>VLOOKUP(D1609,Money_encodings[],2,TRUE)</f>
        <v>Fair</v>
      </c>
    </row>
    <row r="1610">
      <c r="A1610" s="5">
        <f t="shared" si="1"/>
        <v>1609</v>
      </c>
      <c r="B1610" s="6">
        <v>9.0</v>
      </c>
      <c r="C1610" s="6" t="s">
        <v>14</v>
      </c>
      <c r="D1610" s="6">
        <v>27.92</v>
      </c>
      <c r="E1610" s="6" t="s">
        <v>22</v>
      </c>
      <c r="F1610" s="6" t="s">
        <v>16</v>
      </c>
      <c r="G1610" s="6" t="s">
        <v>17</v>
      </c>
      <c r="H1610" s="6" t="s">
        <v>39</v>
      </c>
      <c r="I1610" s="6">
        <v>5.0</v>
      </c>
      <c r="J1610" s="6">
        <v>9.0</v>
      </c>
      <c r="K1610" s="7">
        <v>45562.0</v>
      </c>
      <c r="L1610" s="8">
        <v>0.3956671990740741</v>
      </c>
      <c r="M1610" s="9">
        <f>VLOOKUP(F1610, Time_of_Day_encodings[], 2, FALSE)</f>
        <v>1</v>
      </c>
      <c r="N1610" s="10" t="str">
        <f>VLOOKUP(D1610,Money_encodings[],2,TRUE)</f>
        <v>Fair</v>
      </c>
    </row>
    <row r="1611">
      <c r="A1611" s="11">
        <f t="shared" si="1"/>
        <v>1610</v>
      </c>
      <c r="B1611" s="12">
        <v>9.0</v>
      </c>
      <c r="C1611" s="12" t="s">
        <v>14</v>
      </c>
      <c r="D1611" s="12">
        <v>23.02</v>
      </c>
      <c r="E1611" s="12" t="s">
        <v>27</v>
      </c>
      <c r="F1611" s="12" t="s">
        <v>16</v>
      </c>
      <c r="G1611" s="12" t="s">
        <v>17</v>
      </c>
      <c r="H1611" s="12" t="s">
        <v>39</v>
      </c>
      <c r="I1611" s="12">
        <v>5.0</v>
      </c>
      <c r="J1611" s="12">
        <v>9.0</v>
      </c>
      <c r="K1611" s="13">
        <v>45562.0</v>
      </c>
      <c r="L1611" s="14">
        <v>0.3984256597222222</v>
      </c>
      <c r="M1611" s="15">
        <f>VLOOKUP(F1611, Time_of_Day_encodings[], 2, FALSE)</f>
        <v>1</v>
      </c>
      <c r="N1611" s="16" t="str">
        <f>VLOOKUP(D1611,Money_encodings[],2,TRUE)</f>
        <v>Cheap</v>
      </c>
    </row>
    <row r="1612">
      <c r="A1612" s="5">
        <f t="shared" si="1"/>
        <v>1611</v>
      </c>
      <c r="B1612" s="6">
        <v>9.0</v>
      </c>
      <c r="C1612" s="6" t="s">
        <v>14</v>
      </c>
      <c r="D1612" s="6">
        <v>32.82</v>
      </c>
      <c r="E1612" s="6" t="s">
        <v>32</v>
      </c>
      <c r="F1612" s="6" t="s">
        <v>16</v>
      </c>
      <c r="G1612" s="6" t="s">
        <v>17</v>
      </c>
      <c r="H1612" s="6" t="s">
        <v>39</v>
      </c>
      <c r="I1612" s="6">
        <v>5.0</v>
      </c>
      <c r="J1612" s="6">
        <v>9.0</v>
      </c>
      <c r="K1612" s="7">
        <v>45562.0</v>
      </c>
      <c r="L1612" s="8">
        <v>0.4035269907407408</v>
      </c>
      <c r="M1612" s="9">
        <f>VLOOKUP(F1612, Time_of_Day_encodings[], 2, FALSE)</f>
        <v>1</v>
      </c>
      <c r="N1612" s="10" t="str">
        <f>VLOOKUP(D1612,Money_encodings[],2,TRUE)</f>
        <v>Expensive</v>
      </c>
    </row>
    <row r="1613">
      <c r="A1613" s="11">
        <f t="shared" si="1"/>
        <v>1612</v>
      </c>
      <c r="B1613" s="12">
        <v>10.0</v>
      </c>
      <c r="C1613" s="12" t="s">
        <v>14</v>
      </c>
      <c r="D1613" s="12">
        <v>27.92</v>
      </c>
      <c r="E1613" s="12" t="s">
        <v>22</v>
      </c>
      <c r="F1613" s="12" t="s">
        <v>16</v>
      </c>
      <c r="G1613" s="12" t="s">
        <v>17</v>
      </c>
      <c r="H1613" s="12" t="s">
        <v>39</v>
      </c>
      <c r="I1613" s="12">
        <v>5.0</v>
      </c>
      <c r="J1613" s="12">
        <v>9.0</v>
      </c>
      <c r="K1613" s="13">
        <v>45562.0</v>
      </c>
      <c r="L1613" s="14">
        <v>0.4492664351851852</v>
      </c>
      <c r="M1613" s="15">
        <f>VLOOKUP(F1613, Time_of_Day_encodings[], 2, FALSE)</f>
        <v>1</v>
      </c>
      <c r="N1613" s="16" t="str">
        <f>VLOOKUP(D1613,Money_encodings[],2,TRUE)</f>
        <v>Fair</v>
      </c>
    </row>
    <row r="1614">
      <c r="A1614" s="5">
        <f t="shared" si="1"/>
        <v>1613</v>
      </c>
      <c r="B1614" s="6">
        <v>11.0</v>
      </c>
      <c r="C1614" s="6" t="s">
        <v>14</v>
      </c>
      <c r="D1614" s="6">
        <v>27.92</v>
      </c>
      <c r="E1614" s="6" t="s">
        <v>22</v>
      </c>
      <c r="F1614" s="6" t="s">
        <v>16</v>
      </c>
      <c r="G1614" s="6" t="s">
        <v>17</v>
      </c>
      <c r="H1614" s="6" t="s">
        <v>39</v>
      </c>
      <c r="I1614" s="6">
        <v>5.0</v>
      </c>
      <c r="J1614" s="6">
        <v>9.0</v>
      </c>
      <c r="K1614" s="7">
        <v>45562.0</v>
      </c>
      <c r="L1614" s="8">
        <v>0.4826421527777778</v>
      </c>
      <c r="M1614" s="9">
        <f>VLOOKUP(F1614, Time_of_Day_encodings[], 2, FALSE)</f>
        <v>1</v>
      </c>
      <c r="N1614" s="10" t="str">
        <f>VLOOKUP(D1614,Money_encodings[],2,TRUE)</f>
        <v>Fair</v>
      </c>
    </row>
    <row r="1615">
      <c r="A1615" s="11">
        <f t="shared" si="1"/>
        <v>1614</v>
      </c>
      <c r="B1615" s="12">
        <v>13.0</v>
      </c>
      <c r="C1615" s="12" t="s">
        <v>14</v>
      </c>
      <c r="D1615" s="12">
        <v>32.82</v>
      </c>
      <c r="E1615" s="12" t="s">
        <v>32</v>
      </c>
      <c r="F1615" s="12" t="s">
        <v>20</v>
      </c>
      <c r="G1615" s="12" t="s">
        <v>17</v>
      </c>
      <c r="H1615" s="12" t="s">
        <v>39</v>
      </c>
      <c r="I1615" s="12">
        <v>5.0</v>
      </c>
      <c r="J1615" s="12">
        <v>9.0</v>
      </c>
      <c r="K1615" s="13">
        <v>45562.0</v>
      </c>
      <c r="L1615" s="14">
        <v>0.5559149884259259</v>
      </c>
      <c r="M1615" s="15">
        <f>VLOOKUP(F1615, Time_of_Day_encodings[], 2, FALSE)</f>
        <v>2</v>
      </c>
      <c r="N1615" s="16" t="str">
        <f>VLOOKUP(D1615,Money_encodings[],2,TRUE)</f>
        <v>Expensive</v>
      </c>
    </row>
    <row r="1616">
      <c r="A1616" s="5">
        <f t="shared" si="1"/>
        <v>1615</v>
      </c>
      <c r="B1616" s="6">
        <v>13.0</v>
      </c>
      <c r="C1616" s="6" t="s">
        <v>14</v>
      </c>
      <c r="D1616" s="6">
        <v>32.82</v>
      </c>
      <c r="E1616" s="6" t="s">
        <v>32</v>
      </c>
      <c r="F1616" s="6" t="s">
        <v>20</v>
      </c>
      <c r="G1616" s="6" t="s">
        <v>17</v>
      </c>
      <c r="H1616" s="6" t="s">
        <v>39</v>
      </c>
      <c r="I1616" s="6">
        <v>5.0</v>
      </c>
      <c r="J1616" s="6">
        <v>9.0</v>
      </c>
      <c r="K1616" s="7">
        <v>45562.0</v>
      </c>
      <c r="L1616" s="8">
        <v>0.5590887962962963</v>
      </c>
      <c r="M1616" s="9">
        <f>VLOOKUP(F1616, Time_of_Day_encodings[], 2, FALSE)</f>
        <v>2</v>
      </c>
      <c r="N1616" s="10" t="str">
        <f>VLOOKUP(D1616,Money_encodings[],2,TRUE)</f>
        <v>Expensive</v>
      </c>
    </row>
    <row r="1617">
      <c r="A1617" s="11">
        <f t="shared" si="1"/>
        <v>1616</v>
      </c>
      <c r="B1617" s="12">
        <v>13.0</v>
      </c>
      <c r="C1617" s="12" t="s">
        <v>14</v>
      </c>
      <c r="D1617" s="12">
        <v>23.02</v>
      </c>
      <c r="E1617" s="12" t="s">
        <v>21</v>
      </c>
      <c r="F1617" s="12" t="s">
        <v>20</v>
      </c>
      <c r="G1617" s="12" t="s">
        <v>17</v>
      </c>
      <c r="H1617" s="12" t="s">
        <v>39</v>
      </c>
      <c r="I1617" s="12">
        <v>5.0</v>
      </c>
      <c r="J1617" s="12">
        <v>9.0</v>
      </c>
      <c r="K1617" s="13">
        <v>45562.0</v>
      </c>
      <c r="L1617" s="14">
        <v>0.5614942939814815</v>
      </c>
      <c r="M1617" s="15">
        <f>VLOOKUP(F1617, Time_of_Day_encodings[], 2, FALSE)</f>
        <v>2</v>
      </c>
      <c r="N1617" s="16" t="str">
        <f>VLOOKUP(D1617,Money_encodings[],2,TRUE)</f>
        <v>Cheap</v>
      </c>
    </row>
    <row r="1618">
      <c r="A1618" s="5">
        <f t="shared" si="1"/>
        <v>1617</v>
      </c>
      <c r="B1618" s="6">
        <v>13.0</v>
      </c>
      <c r="C1618" s="6" t="s">
        <v>14</v>
      </c>
      <c r="D1618" s="6">
        <v>27.92</v>
      </c>
      <c r="E1618" s="6" t="s">
        <v>22</v>
      </c>
      <c r="F1618" s="6" t="s">
        <v>20</v>
      </c>
      <c r="G1618" s="6" t="s">
        <v>17</v>
      </c>
      <c r="H1618" s="6" t="s">
        <v>39</v>
      </c>
      <c r="I1618" s="6">
        <v>5.0</v>
      </c>
      <c r="J1618" s="6">
        <v>9.0</v>
      </c>
      <c r="K1618" s="7">
        <v>45562.0</v>
      </c>
      <c r="L1618" s="8">
        <v>0.5651904513888889</v>
      </c>
      <c r="M1618" s="9">
        <f>VLOOKUP(F1618, Time_of_Day_encodings[], 2, FALSE)</f>
        <v>2</v>
      </c>
      <c r="N1618" s="10" t="str">
        <f>VLOOKUP(D1618,Money_encodings[],2,TRUE)</f>
        <v>Fair</v>
      </c>
    </row>
    <row r="1619">
      <c r="A1619" s="11">
        <f t="shared" si="1"/>
        <v>1618</v>
      </c>
      <c r="B1619" s="12">
        <v>18.0</v>
      </c>
      <c r="C1619" s="12" t="s">
        <v>14</v>
      </c>
      <c r="D1619" s="12">
        <v>32.82</v>
      </c>
      <c r="E1619" s="12" t="s">
        <v>15</v>
      </c>
      <c r="F1619" s="12" t="s">
        <v>23</v>
      </c>
      <c r="G1619" s="12" t="s">
        <v>17</v>
      </c>
      <c r="H1619" s="12" t="s">
        <v>39</v>
      </c>
      <c r="I1619" s="12">
        <v>5.0</v>
      </c>
      <c r="J1619" s="12">
        <v>9.0</v>
      </c>
      <c r="K1619" s="13">
        <v>45562.0</v>
      </c>
      <c r="L1619" s="14">
        <v>0.7553669560185186</v>
      </c>
      <c r="M1619" s="15">
        <f>VLOOKUP(F1619, Time_of_Day_encodings[], 2, FALSE)</f>
        <v>3</v>
      </c>
      <c r="N1619" s="16" t="str">
        <f>VLOOKUP(D1619,Money_encodings[],2,TRUE)</f>
        <v>Expensive</v>
      </c>
    </row>
    <row r="1620">
      <c r="A1620" s="5">
        <f t="shared" si="1"/>
        <v>1619</v>
      </c>
      <c r="B1620" s="6">
        <v>18.0</v>
      </c>
      <c r="C1620" s="6" t="s">
        <v>14</v>
      </c>
      <c r="D1620" s="6">
        <v>32.82</v>
      </c>
      <c r="E1620" s="6" t="s">
        <v>15</v>
      </c>
      <c r="F1620" s="6" t="s">
        <v>23</v>
      </c>
      <c r="G1620" s="6" t="s">
        <v>17</v>
      </c>
      <c r="H1620" s="6" t="s">
        <v>39</v>
      </c>
      <c r="I1620" s="6">
        <v>5.0</v>
      </c>
      <c r="J1620" s="6">
        <v>9.0</v>
      </c>
      <c r="K1620" s="7">
        <v>45562.0</v>
      </c>
      <c r="L1620" s="8">
        <v>0.7562296180555556</v>
      </c>
      <c r="M1620" s="9">
        <f>VLOOKUP(F1620, Time_of_Day_encodings[], 2, FALSE)</f>
        <v>3</v>
      </c>
      <c r="N1620" s="10" t="str">
        <f>VLOOKUP(D1620,Money_encodings[],2,TRUE)</f>
        <v>Expensive</v>
      </c>
    </row>
    <row r="1621">
      <c r="A1621" s="11">
        <f t="shared" si="1"/>
        <v>1620</v>
      </c>
      <c r="B1621" s="12">
        <v>18.0</v>
      </c>
      <c r="C1621" s="12" t="s">
        <v>14</v>
      </c>
      <c r="D1621" s="12">
        <v>32.82</v>
      </c>
      <c r="E1621" s="12" t="s">
        <v>32</v>
      </c>
      <c r="F1621" s="12" t="s">
        <v>23</v>
      </c>
      <c r="G1621" s="12" t="s">
        <v>17</v>
      </c>
      <c r="H1621" s="12" t="s">
        <v>39</v>
      </c>
      <c r="I1621" s="12">
        <v>5.0</v>
      </c>
      <c r="J1621" s="12">
        <v>9.0</v>
      </c>
      <c r="K1621" s="13">
        <v>45562.0</v>
      </c>
      <c r="L1621" s="14">
        <v>0.7762255902777778</v>
      </c>
      <c r="M1621" s="15">
        <f>VLOOKUP(F1621, Time_of_Day_encodings[], 2, FALSE)</f>
        <v>3</v>
      </c>
      <c r="N1621" s="16" t="str">
        <f>VLOOKUP(D1621,Money_encodings[],2,TRUE)</f>
        <v>Expensive</v>
      </c>
    </row>
    <row r="1622">
      <c r="A1622" s="5">
        <f t="shared" si="1"/>
        <v>1621</v>
      </c>
      <c r="B1622" s="6">
        <v>18.0</v>
      </c>
      <c r="C1622" s="6" t="s">
        <v>14</v>
      </c>
      <c r="D1622" s="6">
        <v>32.82</v>
      </c>
      <c r="E1622" s="6" t="s">
        <v>32</v>
      </c>
      <c r="F1622" s="6" t="s">
        <v>23</v>
      </c>
      <c r="G1622" s="6" t="s">
        <v>17</v>
      </c>
      <c r="H1622" s="6" t="s">
        <v>39</v>
      </c>
      <c r="I1622" s="6">
        <v>5.0</v>
      </c>
      <c r="J1622" s="6">
        <v>9.0</v>
      </c>
      <c r="K1622" s="7">
        <v>45562.0</v>
      </c>
      <c r="L1622" s="8">
        <v>0.7783999652777778</v>
      </c>
      <c r="M1622" s="9">
        <f>VLOOKUP(F1622, Time_of_Day_encodings[], 2, FALSE)</f>
        <v>3</v>
      </c>
      <c r="N1622" s="10" t="str">
        <f>VLOOKUP(D1622,Money_encodings[],2,TRUE)</f>
        <v>Expensive</v>
      </c>
    </row>
    <row r="1623">
      <c r="A1623" s="11">
        <f t="shared" si="1"/>
        <v>1622</v>
      </c>
      <c r="B1623" s="12">
        <v>20.0</v>
      </c>
      <c r="C1623" s="12" t="s">
        <v>14</v>
      </c>
      <c r="D1623" s="12">
        <v>32.82</v>
      </c>
      <c r="E1623" s="12" t="s">
        <v>32</v>
      </c>
      <c r="F1623" s="12" t="s">
        <v>23</v>
      </c>
      <c r="G1623" s="12" t="s">
        <v>17</v>
      </c>
      <c r="H1623" s="12" t="s">
        <v>39</v>
      </c>
      <c r="I1623" s="12">
        <v>5.0</v>
      </c>
      <c r="J1623" s="12">
        <v>9.0</v>
      </c>
      <c r="K1623" s="13">
        <v>45562.0</v>
      </c>
      <c r="L1623" s="14">
        <v>0.8459871180555555</v>
      </c>
      <c r="M1623" s="15">
        <f>VLOOKUP(F1623, Time_of_Day_encodings[], 2, FALSE)</f>
        <v>3</v>
      </c>
      <c r="N1623" s="16" t="str">
        <f>VLOOKUP(D1623,Money_encodings[],2,TRUE)</f>
        <v>Expensive</v>
      </c>
    </row>
    <row r="1624">
      <c r="A1624" s="5">
        <f t="shared" si="1"/>
        <v>1623</v>
      </c>
      <c r="B1624" s="6">
        <v>20.0</v>
      </c>
      <c r="C1624" s="6" t="s">
        <v>14</v>
      </c>
      <c r="D1624" s="6">
        <v>32.82</v>
      </c>
      <c r="E1624" s="6" t="s">
        <v>32</v>
      </c>
      <c r="F1624" s="6" t="s">
        <v>23</v>
      </c>
      <c r="G1624" s="6" t="s">
        <v>17</v>
      </c>
      <c r="H1624" s="6" t="s">
        <v>39</v>
      </c>
      <c r="I1624" s="6">
        <v>5.0</v>
      </c>
      <c r="J1624" s="6">
        <v>9.0</v>
      </c>
      <c r="K1624" s="7">
        <v>45562.0</v>
      </c>
      <c r="L1624" s="8">
        <v>0.8466935069444445</v>
      </c>
      <c r="M1624" s="9">
        <f>VLOOKUP(F1624, Time_of_Day_encodings[], 2, FALSE)</f>
        <v>3</v>
      </c>
      <c r="N1624" s="10" t="str">
        <f>VLOOKUP(D1624,Money_encodings[],2,TRUE)</f>
        <v>Expensive</v>
      </c>
    </row>
    <row r="1625">
      <c r="A1625" s="11">
        <f t="shared" si="1"/>
        <v>1624</v>
      </c>
      <c r="B1625" s="12">
        <v>20.0</v>
      </c>
      <c r="C1625" s="12" t="s">
        <v>14</v>
      </c>
      <c r="D1625" s="12">
        <v>27.92</v>
      </c>
      <c r="E1625" s="12" t="s">
        <v>22</v>
      </c>
      <c r="F1625" s="12" t="s">
        <v>23</v>
      </c>
      <c r="G1625" s="12" t="s">
        <v>17</v>
      </c>
      <c r="H1625" s="12" t="s">
        <v>39</v>
      </c>
      <c r="I1625" s="12">
        <v>5.0</v>
      </c>
      <c r="J1625" s="12">
        <v>9.0</v>
      </c>
      <c r="K1625" s="13">
        <v>45562.0</v>
      </c>
      <c r="L1625" s="14">
        <v>0.8737843402777778</v>
      </c>
      <c r="M1625" s="15">
        <f>VLOOKUP(F1625, Time_of_Day_encodings[], 2, FALSE)</f>
        <v>3</v>
      </c>
      <c r="N1625" s="16" t="str">
        <f>VLOOKUP(D1625,Money_encodings[],2,TRUE)</f>
        <v>Fair</v>
      </c>
    </row>
    <row r="1626">
      <c r="A1626" s="5">
        <f t="shared" si="1"/>
        <v>1625</v>
      </c>
      <c r="B1626" s="6">
        <v>8.0</v>
      </c>
      <c r="C1626" s="6" t="s">
        <v>14</v>
      </c>
      <c r="D1626" s="6">
        <v>27.92</v>
      </c>
      <c r="E1626" s="6" t="s">
        <v>22</v>
      </c>
      <c r="F1626" s="6" t="s">
        <v>16</v>
      </c>
      <c r="G1626" s="6" t="s">
        <v>25</v>
      </c>
      <c r="H1626" s="6" t="s">
        <v>39</v>
      </c>
      <c r="I1626" s="6">
        <v>6.0</v>
      </c>
      <c r="J1626" s="6">
        <v>9.0</v>
      </c>
      <c r="K1626" s="7">
        <v>45563.0</v>
      </c>
      <c r="L1626" s="8">
        <v>0.33802626157407406</v>
      </c>
      <c r="M1626" s="9">
        <f>VLOOKUP(F1626, Time_of_Day_encodings[], 2, FALSE)</f>
        <v>1</v>
      </c>
      <c r="N1626" s="10" t="str">
        <f>VLOOKUP(D1626,Money_encodings[],2,TRUE)</f>
        <v>Fair</v>
      </c>
    </row>
    <row r="1627">
      <c r="A1627" s="11">
        <f t="shared" si="1"/>
        <v>1626</v>
      </c>
      <c r="B1627" s="12">
        <v>9.0</v>
      </c>
      <c r="C1627" s="12" t="s">
        <v>14</v>
      </c>
      <c r="D1627" s="12">
        <v>27.92</v>
      </c>
      <c r="E1627" s="12" t="s">
        <v>22</v>
      </c>
      <c r="F1627" s="12" t="s">
        <v>16</v>
      </c>
      <c r="G1627" s="12" t="s">
        <v>25</v>
      </c>
      <c r="H1627" s="12" t="s">
        <v>39</v>
      </c>
      <c r="I1627" s="12">
        <v>6.0</v>
      </c>
      <c r="J1627" s="12">
        <v>9.0</v>
      </c>
      <c r="K1627" s="13">
        <v>45563.0</v>
      </c>
      <c r="L1627" s="14">
        <v>0.396698599537037</v>
      </c>
      <c r="M1627" s="15">
        <f>VLOOKUP(F1627, Time_of_Day_encodings[], 2, FALSE)</f>
        <v>1</v>
      </c>
      <c r="N1627" s="16" t="str">
        <f>VLOOKUP(D1627,Money_encodings[],2,TRUE)</f>
        <v>Fair</v>
      </c>
    </row>
    <row r="1628">
      <c r="A1628" s="5">
        <f t="shared" si="1"/>
        <v>1627</v>
      </c>
      <c r="B1628" s="6">
        <v>14.0</v>
      </c>
      <c r="C1628" s="6" t="s">
        <v>14</v>
      </c>
      <c r="D1628" s="6">
        <v>35.76</v>
      </c>
      <c r="E1628" s="6" t="s">
        <v>15</v>
      </c>
      <c r="F1628" s="6" t="s">
        <v>20</v>
      </c>
      <c r="G1628" s="6" t="s">
        <v>25</v>
      </c>
      <c r="H1628" s="6" t="s">
        <v>39</v>
      </c>
      <c r="I1628" s="6">
        <v>6.0</v>
      </c>
      <c r="J1628" s="6">
        <v>9.0</v>
      </c>
      <c r="K1628" s="7">
        <v>45563.0</v>
      </c>
      <c r="L1628" s="8">
        <v>0.6012423263888889</v>
      </c>
      <c r="M1628" s="9">
        <f>VLOOKUP(F1628, Time_of_Day_encodings[], 2, FALSE)</f>
        <v>2</v>
      </c>
      <c r="N1628" s="10" t="str">
        <f>VLOOKUP(D1628,Money_encodings[],2,TRUE)</f>
        <v>Expensive</v>
      </c>
    </row>
    <row r="1629">
      <c r="A1629" s="11">
        <f t="shared" si="1"/>
        <v>1628</v>
      </c>
      <c r="B1629" s="12">
        <v>16.0</v>
      </c>
      <c r="C1629" s="12" t="s">
        <v>14</v>
      </c>
      <c r="D1629" s="12">
        <v>35.76</v>
      </c>
      <c r="E1629" s="12" t="s">
        <v>15</v>
      </c>
      <c r="F1629" s="12" t="s">
        <v>20</v>
      </c>
      <c r="G1629" s="12" t="s">
        <v>25</v>
      </c>
      <c r="H1629" s="12" t="s">
        <v>39</v>
      </c>
      <c r="I1629" s="12">
        <v>6.0</v>
      </c>
      <c r="J1629" s="12">
        <v>9.0</v>
      </c>
      <c r="K1629" s="13">
        <v>45563.0</v>
      </c>
      <c r="L1629" s="14">
        <v>0.7064828472222222</v>
      </c>
      <c r="M1629" s="15">
        <f>VLOOKUP(F1629, Time_of_Day_encodings[], 2, FALSE)</f>
        <v>2</v>
      </c>
      <c r="N1629" s="16" t="str">
        <f>VLOOKUP(D1629,Money_encodings[],2,TRUE)</f>
        <v>Expensive</v>
      </c>
    </row>
    <row r="1630">
      <c r="A1630" s="5">
        <f t="shared" si="1"/>
        <v>1629</v>
      </c>
      <c r="B1630" s="6">
        <v>17.0</v>
      </c>
      <c r="C1630" s="6" t="s">
        <v>14</v>
      </c>
      <c r="D1630" s="6">
        <v>30.86</v>
      </c>
      <c r="E1630" s="6" t="s">
        <v>22</v>
      </c>
      <c r="F1630" s="6" t="s">
        <v>23</v>
      </c>
      <c r="G1630" s="6" t="s">
        <v>25</v>
      </c>
      <c r="H1630" s="6" t="s">
        <v>39</v>
      </c>
      <c r="I1630" s="6">
        <v>6.0</v>
      </c>
      <c r="J1630" s="6">
        <v>9.0</v>
      </c>
      <c r="K1630" s="7">
        <v>45563.0</v>
      </c>
      <c r="L1630" s="8">
        <v>0.7265822222222222</v>
      </c>
      <c r="M1630" s="9">
        <f>VLOOKUP(F1630, Time_of_Day_encodings[], 2, FALSE)</f>
        <v>3</v>
      </c>
      <c r="N1630" s="10" t="str">
        <f>VLOOKUP(D1630,Money_encodings[],2,TRUE)</f>
        <v>Fair</v>
      </c>
    </row>
    <row r="1631">
      <c r="A1631" s="11">
        <f t="shared" si="1"/>
        <v>1630</v>
      </c>
      <c r="B1631" s="12">
        <v>20.0</v>
      </c>
      <c r="C1631" s="12" t="s">
        <v>14</v>
      </c>
      <c r="D1631" s="12">
        <v>35.76</v>
      </c>
      <c r="E1631" s="12" t="s">
        <v>15</v>
      </c>
      <c r="F1631" s="12" t="s">
        <v>23</v>
      </c>
      <c r="G1631" s="12" t="s">
        <v>25</v>
      </c>
      <c r="H1631" s="12" t="s">
        <v>39</v>
      </c>
      <c r="I1631" s="12">
        <v>6.0</v>
      </c>
      <c r="J1631" s="12">
        <v>9.0</v>
      </c>
      <c r="K1631" s="13">
        <v>45563.0</v>
      </c>
      <c r="L1631" s="14">
        <v>0.8573045138888888</v>
      </c>
      <c r="M1631" s="15">
        <f>VLOOKUP(F1631, Time_of_Day_encodings[], 2, FALSE)</f>
        <v>3</v>
      </c>
      <c r="N1631" s="16" t="str">
        <f>VLOOKUP(D1631,Money_encodings[],2,TRUE)</f>
        <v>Expensive</v>
      </c>
    </row>
    <row r="1632">
      <c r="A1632" s="5">
        <f t="shared" si="1"/>
        <v>1631</v>
      </c>
      <c r="B1632" s="6">
        <v>20.0</v>
      </c>
      <c r="C1632" s="6" t="s">
        <v>14</v>
      </c>
      <c r="D1632" s="6">
        <v>35.76</v>
      </c>
      <c r="E1632" s="6" t="s">
        <v>15</v>
      </c>
      <c r="F1632" s="6" t="s">
        <v>23</v>
      </c>
      <c r="G1632" s="6" t="s">
        <v>25</v>
      </c>
      <c r="H1632" s="6" t="s">
        <v>39</v>
      </c>
      <c r="I1632" s="6">
        <v>6.0</v>
      </c>
      <c r="J1632" s="6">
        <v>9.0</v>
      </c>
      <c r="K1632" s="7">
        <v>45563.0</v>
      </c>
      <c r="L1632" s="8">
        <v>0.860144699074074</v>
      </c>
      <c r="M1632" s="9">
        <f>VLOOKUP(F1632, Time_of_Day_encodings[], 2, FALSE)</f>
        <v>3</v>
      </c>
      <c r="N1632" s="10" t="str">
        <f>VLOOKUP(D1632,Money_encodings[],2,TRUE)</f>
        <v>Expensive</v>
      </c>
    </row>
    <row r="1633">
      <c r="A1633" s="11">
        <f t="shared" si="1"/>
        <v>1632</v>
      </c>
      <c r="B1633" s="12">
        <v>22.0</v>
      </c>
      <c r="C1633" s="12" t="s">
        <v>14</v>
      </c>
      <c r="D1633" s="12">
        <v>35.76</v>
      </c>
      <c r="E1633" s="12" t="s">
        <v>32</v>
      </c>
      <c r="F1633" s="12" t="s">
        <v>23</v>
      </c>
      <c r="G1633" s="12" t="s">
        <v>25</v>
      </c>
      <c r="H1633" s="12" t="s">
        <v>39</v>
      </c>
      <c r="I1633" s="12">
        <v>6.0</v>
      </c>
      <c r="J1633" s="12">
        <v>9.0</v>
      </c>
      <c r="K1633" s="13">
        <v>45563.0</v>
      </c>
      <c r="L1633" s="14">
        <v>0.9282034375</v>
      </c>
      <c r="M1633" s="15">
        <f>VLOOKUP(F1633, Time_of_Day_encodings[], 2, FALSE)</f>
        <v>3</v>
      </c>
      <c r="N1633" s="16" t="str">
        <f>VLOOKUP(D1633,Money_encodings[],2,TRUE)</f>
        <v>Expensive</v>
      </c>
    </row>
    <row r="1634">
      <c r="A1634" s="5">
        <f t="shared" si="1"/>
        <v>1633</v>
      </c>
      <c r="B1634" s="6">
        <v>22.0</v>
      </c>
      <c r="C1634" s="6" t="s">
        <v>14</v>
      </c>
      <c r="D1634" s="6">
        <v>35.76</v>
      </c>
      <c r="E1634" s="6" t="s">
        <v>24</v>
      </c>
      <c r="F1634" s="6" t="s">
        <v>23</v>
      </c>
      <c r="G1634" s="6" t="s">
        <v>25</v>
      </c>
      <c r="H1634" s="6" t="s">
        <v>39</v>
      </c>
      <c r="I1634" s="6">
        <v>6.0</v>
      </c>
      <c r="J1634" s="6">
        <v>9.0</v>
      </c>
      <c r="K1634" s="7">
        <v>45563.0</v>
      </c>
      <c r="L1634" s="8">
        <v>0.9288146643518519</v>
      </c>
      <c r="M1634" s="9">
        <f>VLOOKUP(F1634, Time_of_Day_encodings[], 2, FALSE)</f>
        <v>3</v>
      </c>
      <c r="N1634" s="10" t="str">
        <f>VLOOKUP(D1634,Money_encodings[],2,TRUE)</f>
        <v>Expensive</v>
      </c>
    </row>
    <row r="1635">
      <c r="A1635" s="11">
        <f t="shared" si="1"/>
        <v>1634</v>
      </c>
      <c r="B1635" s="12">
        <v>22.0</v>
      </c>
      <c r="C1635" s="12" t="s">
        <v>14</v>
      </c>
      <c r="D1635" s="12">
        <v>25.96</v>
      </c>
      <c r="E1635" s="12" t="s">
        <v>27</v>
      </c>
      <c r="F1635" s="12" t="s">
        <v>23</v>
      </c>
      <c r="G1635" s="12" t="s">
        <v>25</v>
      </c>
      <c r="H1635" s="12" t="s">
        <v>39</v>
      </c>
      <c r="I1635" s="12">
        <v>6.0</v>
      </c>
      <c r="J1635" s="12">
        <v>9.0</v>
      </c>
      <c r="K1635" s="13">
        <v>45563.0</v>
      </c>
      <c r="L1635" s="14">
        <v>0.9293526851851852</v>
      </c>
      <c r="M1635" s="15">
        <f>VLOOKUP(F1635, Time_of_Day_encodings[], 2, FALSE)</f>
        <v>3</v>
      </c>
      <c r="N1635" s="16" t="str">
        <f>VLOOKUP(D1635,Money_encodings[],2,TRUE)</f>
        <v>Cheap</v>
      </c>
    </row>
    <row r="1636">
      <c r="A1636" s="5">
        <f t="shared" si="1"/>
        <v>1635</v>
      </c>
      <c r="B1636" s="6">
        <v>22.0</v>
      </c>
      <c r="C1636" s="6" t="s">
        <v>14</v>
      </c>
      <c r="D1636" s="6">
        <v>35.76</v>
      </c>
      <c r="E1636" s="6" t="s">
        <v>19</v>
      </c>
      <c r="F1636" s="6" t="s">
        <v>23</v>
      </c>
      <c r="G1636" s="6" t="s">
        <v>25</v>
      </c>
      <c r="H1636" s="6" t="s">
        <v>39</v>
      </c>
      <c r="I1636" s="6">
        <v>6.0</v>
      </c>
      <c r="J1636" s="6">
        <v>9.0</v>
      </c>
      <c r="K1636" s="7">
        <v>45563.0</v>
      </c>
      <c r="L1636" s="8">
        <v>0.9300119097222221</v>
      </c>
      <c r="M1636" s="9">
        <f>VLOOKUP(F1636, Time_of_Day_encodings[], 2, FALSE)</f>
        <v>3</v>
      </c>
      <c r="N1636" s="10" t="str">
        <f>VLOOKUP(D1636,Money_encodings[],2,TRUE)</f>
        <v>Expensive</v>
      </c>
    </row>
    <row r="1637">
      <c r="A1637" s="11">
        <f t="shared" si="1"/>
        <v>1636</v>
      </c>
      <c r="B1637" s="12">
        <v>10.0</v>
      </c>
      <c r="C1637" s="12" t="s">
        <v>14</v>
      </c>
      <c r="D1637" s="12">
        <v>25.96</v>
      </c>
      <c r="E1637" s="12" t="s">
        <v>21</v>
      </c>
      <c r="F1637" s="12" t="s">
        <v>16</v>
      </c>
      <c r="G1637" s="12" t="s">
        <v>26</v>
      </c>
      <c r="H1637" s="12" t="s">
        <v>39</v>
      </c>
      <c r="I1637" s="12">
        <v>7.0</v>
      </c>
      <c r="J1637" s="12">
        <v>9.0</v>
      </c>
      <c r="K1637" s="13">
        <v>45564.0</v>
      </c>
      <c r="L1637" s="14">
        <v>0.45052141203703705</v>
      </c>
      <c r="M1637" s="15">
        <f>VLOOKUP(F1637, Time_of_Day_encodings[], 2, FALSE)</f>
        <v>1</v>
      </c>
      <c r="N1637" s="16" t="str">
        <f>VLOOKUP(D1637,Money_encodings[],2,TRUE)</f>
        <v>Cheap</v>
      </c>
    </row>
    <row r="1638">
      <c r="A1638" s="5">
        <f t="shared" si="1"/>
        <v>1637</v>
      </c>
      <c r="B1638" s="6">
        <v>10.0</v>
      </c>
      <c r="C1638" s="6" t="s">
        <v>14</v>
      </c>
      <c r="D1638" s="6">
        <v>35.76</v>
      </c>
      <c r="E1638" s="6" t="s">
        <v>32</v>
      </c>
      <c r="F1638" s="6" t="s">
        <v>16</v>
      </c>
      <c r="G1638" s="6" t="s">
        <v>26</v>
      </c>
      <c r="H1638" s="6" t="s">
        <v>39</v>
      </c>
      <c r="I1638" s="6">
        <v>7.0</v>
      </c>
      <c r="J1638" s="6">
        <v>9.0</v>
      </c>
      <c r="K1638" s="7">
        <v>45564.0</v>
      </c>
      <c r="L1638" s="8">
        <v>0.4514497453703704</v>
      </c>
      <c r="M1638" s="9">
        <f>VLOOKUP(F1638, Time_of_Day_encodings[], 2, FALSE)</f>
        <v>1</v>
      </c>
      <c r="N1638" s="10" t="str">
        <f>VLOOKUP(D1638,Money_encodings[],2,TRUE)</f>
        <v>Expensive</v>
      </c>
    </row>
    <row r="1639">
      <c r="A1639" s="11">
        <f t="shared" si="1"/>
        <v>1638</v>
      </c>
      <c r="B1639" s="12">
        <v>10.0</v>
      </c>
      <c r="C1639" s="12" t="s">
        <v>14</v>
      </c>
      <c r="D1639" s="12">
        <v>35.76</v>
      </c>
      <c r="E1639" s="12" t="s">
        <v>32</v>
      </c>
      <c r="F1639" s="12" t="s">
        <v>16</v>
      </c>
      <c r="G1639" s="12" t="s">
        <v>26</v>
      </c>
      <c r="H1639" s="12" t="s">
        <v>39</v>
      </c>
      <c r="I1639" s="12">
        <v>7.0</v>
      </c>
      <c r="J1639" s="12">
        <v>9.0</v>
      </c>
      <c r="K1639" s="13">
        <v>45564.0</v>
      </c>
      <c r="L1639" s="14">
        <v>0.4521209837962963</v>
      </c>
      <c r="M1639" s="15">
        <f>VLOOKUP(F1639, Time_of_Day_encodings[], 2, FALSE)</f>
        <v>1</v>
      </c>
      <c r="N1639" s="16" t="str">
        <f>VLOOKUP(D1639,Money_encodings[],2,TRUE)</f>
        <v>Expensive</v>
      </c>
    </row>
    <row r="1640">
      <c r="A1640" s="5">
        <f t="shared" si="1"/>
        <v>1639</v>
      </c>
      <c r="B1640" s="6">
        <v>10.0</v>
      </c>
      <c r="C1640" s="6" t="s">
        <v>14</v>
      </c>
      <c r="D1640" s="6">
        <v>35.76</v>
      </c>
      <c r="E1640" s="6" t="s">
        <v>32</v>
      </c>
      <c r="F1640" s="6" t="s">
        <v>16</v>
      </c>
      <c r="G1640" s="6" t="s">
        <v>26</v>
      </c>
      <c r="H1640" s="6" t="s">
        <v>39</v>
      </c>
      <c r="I1640" s="6">
        <v>7.0</v>
      </c>
      <c r="J1640" s="6">
        <v>9.0</v>
      </c>
      <c r="K1640" s="7">
        <v>45564.0</v>
      </c>
      <c r="L1640" s="8">
        <v>0.453044224537037</v>
      </c>
      <c r="M1640" s="9">
        <f>VLOOKUP(F1640, Time_of_Day_encodings[], 2, FALSE)</f>
        <v>1</v>
      </c>
      <c r="N1640" s="10" t="str">
        <f>VLOOKUP(D1640,Money_encodings[],2,TRUE)</f>
        <v>Expensive</v>
      </c>
    </row>
    <row r="1641">
      <c r="A1641" s="11">
        <f t="shared" si="1"/>
        <v>1640</v>
      </c>
      <c r="B1641" s="12">
        <v>10.0</v>
      </c>
      <c r="C1641" s="12" t="s">
        <v>14</v>
      </c>
      <c r="D1641" s="12">
        <v>30.86</v>
      </c>
      <c r="E1641" s="12" t="s">
        <v>22</v>
      </c>
      <c r="F1641" s="12" t="s">
        <v>16</v>
      </c>
      <c r="G1641" s="12" t="s">
        <v>26</v>
      </c>
      <c r="H1641" s="12" t="s">
        <v>39</v>
      </c>
      <c r="I1641" s="12">
        <v>7.0</v>
      </c>
      <c r="J1641" s="12">
        <v>9.0</v>
      </c>
      <c r="K1641" s="13">
        <v>45564.0</v>
      </c>
      <c r="L1641" s="14">
        <v>0.4539621643518518</v>
      </c>
      <c r="M1641" s="15">
        <f>VLOOKUP(F1641, Time_of_Day_encodings[], 2, FALSE)</f>
        <v>1</v>
      </c>
      <c r="N1641" s="16" t="str">
        <f>VLOOKUP(D1641,Money_encodings[],2,TRUE)</f>
        <v>Fair</v>
      </c>
    </row>
    <row r="1642">
      <c r="A1642" s="5">
        <f t="shared" si="1"/>
        <v>1641</v>
      </c>
      <c r="B1642" s="6">
        <v>12.0</v>
      </c>
      <c r="C1642" s="6" t="s">
        <v>14</v>
      </c>
      <c r="D1642" s="6">
        <v>35.76</v>
      </c>
      <c r="E1642" s="6" t="s">
        <v>15</v>
      </c>
      <c r="F1642" s="6" t="s">
        <v>20</v>
      </c>
      <c r="G1642" s="6" t="s">
        <v>26</v>
      </c>
      <c r="H1642" s="6" t="s">
        <v>39</v>
      </c>
      <c r="I1642" s="6">
        <v>7.0</v>
      </c>
      <c r="J1642" s="6">
        <v>9.0</v>
      </c>
      <c r="K1642" s="7">
        <v>45564.0</v>
      </c>
      <c r="L1642" s="8">
        <v>0.5248083564814815</v>
      </c>
      <c r="M1642" s="9">
        <f>VLOOKUP(F1642, Time_of_Day_encodings[], 2, FALSE)</f>
        <v>2</v>
      </c>
      <c r="N1642" s="10" t="str">
        <f>VLOOKUP(D1642,Money_encodings[],2,TRUE)</f>
        <v>Expensive</v>
      </c>
    </row>
    <row r="1643">
      <c r="A1643" s="11">
        <f t="shared" si="1"/>
        <v>1642</v>
      </c>
      <c r="B1643" s="12">
        <v>12.0</v>
      </c>
      <c r="C1643" s="12" t="s">
        <v>14</v>
      </c>
      <c r="D1643" s="12">
        <v>25.96</v>
      </c>
      <c r="E1643" s="12" t="s">
        <v>27</v>
      </c>
      <c r="F1643" s="12" t="s">
        <v>20</v>
      </c>
      <c r="G1643" s="12" t="s">
        <v>26</v>
      </c>
      <c r="H1643" s="12" t="s">
        <v>39</v>
      </c>
      <c r="I1643" s="12">
        <v>7.0</v>
      </c>
      <c r="J1643" s="12">
        <v>9.0</v>
      </c>
      <c r="K1643" s="13">
        <v>45564.0</v>
      </c>
      <c r="L1643" s="14">
        <v>0.5353986574074074</v>
      </c>
      <c r="M1643" s="15">
        <f>VLOOKUP(F1643, Time_of_Day_encodings[], 2, FALSE)</f>
        <v>2</v>
      </c>
      <c r="N1643" s="16" t="str">
        <f>VLOOKUP(D1643,Money_encodings[],2,TRUE)</f>
        <v>Cheap</v>
      </c>
    </row>
    <row r="1644">
      <c r="A1644" s="5">
        <f t="shared" si="1"/>
        <v>1643</v>
      </c>
      <c r="B1644" s="6">
        <v>12.0</v>
      </c>
      <c r="C1644" s="6" t="s">
        <v>14</v>
      </c>
      <c r="D1644" s="6">
        <v>35.76</v>
      </c>
      <c r="E1644" s="6" t="s">
        <v>15</v>
      </c>
      <c r="F1644" s="6" t="s">
        <v>20</v>
      </c>
      <c r="G1644" s="6" t="s">
        <v>26</v>
      </c>
      <c r="H1644" s="6" t="s">
        <v>39</v>
      </c>
      <c r="I1644" s="6">
        <v>7.0</v>
      </c>
      <c r="J1644" s="6">
        <v>9.0</v>
      </c>
      <c r="K1644" s="7">
        <v>45564.0</v>
      </c>
      <c r="L1644" s="8">
        <v>0.5376780671296296</v>
      </c>
      <c r="M1644" s="9">
        <f>VLOOKUP(F1644, Time_of_Day_encodings[], 2, FALSE)</f>
        <v>2</v>
      </c>
      <c r="N1644" s="10" t="str">
        <f>VLOOKUP(D1644,Money_encodings[],2,TRUE)</f>
        <v>Expensive</v>
      </c>
    </row>
    <row r="1645">
      <c r="A1645" s="11">
        <f t="shared" si="1"/>
        <v>1644</v>
      </c>
      <c r="B1645" s="12">
        <v>12.0</v>
      </c>
      <c r="C1645" s="12" t="s">
        <v>14</v>
      </c>
      <c r="D1645" s="12">
        <v>35.76</v>
      </c>
      <c r="E1645" s="12" t="s">
        <v>15</v>
      </c>
      <c r="F1645" s="12" t="s">
        <v>20</v>
      </c>
      <c r="G1645" s="12" t="s">
        <v>26</v>
      </c>
      <c r="H1645" s="12" t="s">
        <v>39</v>
      </c>
      <c r="I1645" s="12">
        <v>7.0</v>
      </c>
      <c r="J1645" s="12">
        <v>9.0</v>
      </c>
      <c r="K1645" s="13">
        <v>45564.0</v>
      </c>
      <c r="L1645" s="14">
        <v>0.5384448726851853</v>
      </c>
      <c r="M1645" s="15">
        <f>VLOOKUP(F1645, Time_of_Day_encodings[], 2, FALSE)</f>
        <v>2</v>
      </c>
      <c r="N1645" s="16" t="str">
        <f>VLOOKUP(D1645,Money_encodings[],2,TRUE)</f>
        <v>Expensive</v>
      </c>
    </row>
    <row r="1646">
      <c r="A1646" s="5">
        <f t="shared" si="1"/>
        <v>1645</v>
      </c>
      <c r="B1646" s="6">
        <v>18.0</v>
      </c>
      <c r="C1646" s="6" t="s">
        <v>14</v>
      </c>
      <c r="D1646" s="6">
        <v>35.76</v>
      </c>
      <c r="E1646" s="6" t="s">
        <v>32</v>
      </c>
      <c r="F1646" s="6" t="s">
        <v>23</v>
      </c>
      <c r="G1646" s="6" t="s">
        <v>26</v>
      </c>
      <c r="H1646" s="6" t="s">
        <v>39</v>
      </c>
      <c r="I1646" s="6">
        <v>7.0</v>
      </c>
      <c r="J1646" s="6">
        <v>9.0</v>
      </c>
      <c r="K1646" s="7">
        <v>45564.0</v>
      </c>
      <c r="L1646" s="8">
        <v>0.7517048148148149</v>
      </c>
      <c r="M1646" s="9">
        <f>VLOOKUP(F1646, Time_of_Day_encodings[], 2, FALSE)</f>
        <v>3</v>
      </c>
      <c r="N1646" s="10" t="str">
        <f>VLOOKUP(D1646,Money_encodings[],2,TRUE)</f>
        <v>Expensive</v>
      </c>
    </row>
    <row r="1647">
      <c r="A1647" s="11">
        <f t="shared" si="1"/>
        <v>1646</v>
      </c>
      <c r="B1647" s="12">
        <v>22.0</v>
      </c>
      <c r="C1647" s="12" t="s">
        <v>14</v>
      </c>
      <c r="D1647" s="12">
        <v>35.76</v>
      </c>
      <c r="E1647" s="12" t="s">
        <v>15</v>
      </c>
      <c r="F1647" s="12" t="s">
        <v>23</v>
      </c>
      <c r="G1647" s="12" t="s">
        <v>26</v>
      </c>
      <c r="H1647" s="12" t="s">
        <v>39</v>
      </c>
      <c r="I1647" s="12">
        <v>7.0</v>
      </c>
      <c r="J1647" s="12">
        <v>9.0</v>
      </c>
      <c r="K1647" s="13">
        <v>45564.0</v>
      </c>
      <c r="L1647" s="14">
        <v>0.938227025462963</v>
      </c>
      <c r="M1647" s="15">
        <f>VLOOKUP(F1647, Time_of_Day_encodings[], 2, FALSE)</f>
        <v>3</v>
      </c>
      <c r="N1647" s="16" t="str">
        <f>VLOOKUP(D1647,Money_encodings[],2,TRUE)</f>
        <v>Expensive</v>
      </c>
    </row>
    <row r="1648">
      <c r="A1648" s="5">
        <f t="shared" si="1"/>
        <v>1647</v>
      </c>
      <c r="B1648" s="6">
        <v>8.0</v>
      </c>
      <c r="C1648" s="6" t="s">
        <v>14</v>
      </c>
      <c r="D1648" s="6">
        <v>25.96</v>
      </c>
      <c r="E1648" s="6" t="s">
        <v>27</v>
      </c>
      <c r="F1648" s="6" t="s">
        <v>16</v>
      </c>
      <c r="G1648" s="6" t="s">
        <v>28</v>
      </c>
      <c r="H1648" s="6" t="s">
        <v>39</v>
      </c>
      <c r="I1648" s="6">
        <v>1.0</v>
      </c>
      <c r="J1648" s="6">
        <v>9.0</v>
      </c>
      <c r="K1648" s="7">
        <v>45565.0</v>
      </c>
      <c r="L1648" s="8">
        <v>0.3394388425925926</v>
      </c>
      <c r="M1648" s="9">
        <f>VLOOKUP(F1648, Time_of_Day_encodings[], 2, FALSE)</f>
        <v>1</v>
      </c>
      <c r="N1648" s="10" t="str">
        <f>VLOOKUP(D1648,Money_encodings[],2,TRUE)</f>
        <v>Cheap</v>
      </c>
    </row>
    <row r="1649">
      <c r="A1649" s="11">
        <f t="shared" si="1"/>
        <v>1648</v>
      </c>
      <c r="B1649" s="12">
        <v>8.0</v>
      </c>
      <c r="C1649" s="12" t="s">
        <v>14</v>
      </c>
      <c r="D1649" s="12">
        <v>25.96</v>
      </c>
      <c r="E1649" s="12" t="s">
        <v>27</v>
      </c>
      <c r="F1649" s="12" t="s">
        <v>16</v>
      </c>
      <c r="G1649" s="12" t="s">
        <v>28</v>
      </c>
      <c r="H1649" s="12" t="s">
        <v>39</v>
      </c>
      <c r="I1649" s="12">
        <v>1.0</v>
      </c>
      <c r="J1649" s="12">
        <v>9.0</v>
      </c>
      <c r="K1649" s="13">
        <v>45565.0</v>
      </c>
      <c r="L1649" s="14">
        <v>0.37424385416666667</v>
      </c>
      <c r="M1649" s="15">
        <f>VLOOKUP(F1649, Time_of_Day_encodings[], 2, FALSE)</f>
        <v>1</v>
      </c>
      <c r="N1649" s="16" t="str">
        <f>VLOOKUP(D1649,Money_encodings[],2,TRUE)</f>
        <v>Cheap</v>
      </c>
    </row>
    <row r="1650">
      <c r="A1650" s="5">
        <f t="shared" si="1"/>
        <v>1649</v>
      </c>
      <c r="B1650" s="6">
        <v>9.0</v>
      </c>
      <c r="C1650" s="6" t="s">
        <v>14</v>
      </c>
      <c r="D1650" s="6">
        <v>35.76</v>
      </c>
      <c r="E1650" s="6" t="s">
        <v>19</v>
      </c>
      <c r="F1650" s="6" t="s">
        <v>16</v>
      </c>
      <c r="G1650" s="6" t="s">
        <v>28</v>
      </c>
      <c r="H1650" s="6" t="s">
        <v>39</v>
      </c>
      <c r="I1650" s="6">
        <v>1.0</v>
      </c>
      <c r="J1650" s="6">
        <v>9.0</v>
      </c>
      <c r="K1650" s="7">
        <v>45565.0</v>
      </c>
      <c r="L1650" s="8">
        <v>0.3750569097222222</v>
      </c>
      <c r="M1650" s="9">
        <f>VLOOKUP(F1650, Time_of_Day_encodings[], 2, FALSE)</f>
        <v>1</v>
      </c>
      <c r="N1650" s="10" t="str">
        <f>VLOOKUP(D1650,Money_encodings[],2,TRUE)</f>
        <v>Expensive</v>
      </c>
    </row>
    <row r="1651">
      <c r="A1651" s="11">
        <f t="shared" si="1"/>
        <v>1650</v>
      </c>
      <c r="B1651" s="12">
        <v>10.0</v>
      </c>
      <c r="C1651" s="12" t="s">
        <v>14</v>
      </c>
      <c r="D1651" s="12">
        <v>30.86</v>
      </c>
      <c r="E1651" s="12" t="s">
        <v>22</v>
      </c>
      <c r="F1651" s="12" t="s">
        <v>16</v>
      </c>
      <c r="G1651" s="12" t="s">
        <v>28</v>
      </c>
      <c r="H1651" s="12" t="s">
        <v>39</v>
      </c>
      <c r="I1651" s="12">
        <v>1.0</v>
      </c>
      <c r="J1651" s="12">
        <v>9.0</v>
      </c>
      <c r="K1651" s="13">
        <v>45565.0</v>
      </c>
      <c r="L1651" s="14">
        <v>0.4174672222222222</v>
      </c>
      <c r="M1651" s="15">
        <f>VLOOKUP(F1651, Time_of_Day_encodings[], 2, FALSE)</f>
        <v>1</v>
      </c>
      <c r="N1651" s="16" t="str">
        <f>VLOOKUP(D1651,Money_encodings[],2,TRUE)</f>
        <v>Fair</v>
      </c>
    </row>
    <row r="1652">
      <c r="A1652" s="5">
        <f t="shared" si="1"/>
        <v>1651</v>
      </c>
      <c r="B1652" s="6">
        <v>10.0</v>
      </c>
      <c r="C1652" s="6" t="s">
        <v>14</v>
      </c>
      <c r="D1652" s="6">
        <v>25.96</v>
      </c>
      <c r="E1652" s="6" t="s">
        <v>27</v>
      </c>
      <c r="F1652" s="6" t="s">
        <v>16</v>
      </c>
      <c r="G1652" s="6" t="s">
        <v>28</v>
      </c>
      <c r="H1652" s="6" t="s">
        <v>39</v>
      </c>
      <c r="I1652" s="6">
        <v>1.0</v>
      </c>
      <c r="J1652" s="6">
        <v>9.0</v>
      </c>
      <c r="K1652" s="7">
        <v>45565.0</v>
      </c>
      <c r="L1652" s="8">
        <v>0.4203512847222223</v>
      </c>
      <c r="M1652" s="9">
        <f>VLOOKUP(F1652, Time_of_Day_encodings[], 2, FALSE)</f>
        <v>1</v>
      </c>
      <c r="N1652" s="10" t="str">
        <f>VLOOKUP(D1652,Money_encodings[],2,TRUE)</f>
        <v>Cheap</v>
      </c>
    </row>
    <row r="1653">
      <c r="A1653" s="11">
        <f t="shared" si="1"/>
        <v>1652</v>
      </c>
      <c r="B1653" s="12">
        <v>11.0</v>
      </c>
      <c r="C1653" s="12" t="s">
        <v>14</v>
      </c>
      <c r="D1653" s="12">
        <v>30.86</v>
      </c>
      <c r="E1653" s="12" t="s">
        <v>22</v>
      </c>
      <c r="F1653" s="12" t="s">
        <v>16</v>
      </c>
      <c r="G1653" s="12" t="s">
        <v>28</v>
      </c>
      <c r="H1653" s="12" t="s">
        <v>39</v>
      </c>
      <c r="I1653" s="12">
        <v>1.0</v>
      </c>
      <c r="J1653" s="12">
        <v>9.0</v>
      </c>
      <c r="K1653" s="13">
        <v>45565.0</v>
      </c>
      <c r="L1653" s="14">
        <v>0.48118701388888885</v>
      </c>
      <c r="M1653" s="15">
        <f>VLOOKUP(F1653, Time_of_Day_encodings[], 2, FALSE)</f>
        <v>1</v>
      </c>
      <c r="N1653" s="16" t="str">
        <f>VLOOKUP(D1653,Money_encodings[],2,TRUE)</f>
        <v>Fair</v>
      </c>
    </row>
    <row r="1654">
      <c r="A1654" s="5">
        <f t="shared" si="1"/>
        <v>1653</v>
      </c>
      <c r="B1654" s="6">
        <v>16.0</v>
      </c>
      <c r="C1654" s="6" t="s">
        <v>14</v>
      </c>
      <c r="D1654" s="6">
        <v>30.86</v>
      </c>
      <c r="E1654" s="6" t="s">
        <v>22</v>
      </c>
      <c r="F1654" s="6" t="s">
        <v>20</v>
      </c>
      <c r="G1654" s="6" t="s">
        <v>28</v>
      </c>
      <c r="H1654" s="6" t="s">
        <v>39</v>
      </c>
      <c r="I1654" s="6">
        <v>1.0</v>
      </c>
      <c r="J1654" s="6">
        <v>9.0</v>
      </c>
      <c r="K1654" s="7">
        <v>45565.0</v>
      </c>
      <c r="L1654" s="8">
        <v>0.69843125</v>
      </c>
      <c r="M1654" s="9">
        <f>VLOOKUP(F1654, Time_of_Day_encodings[], 2, FALSE)</f>
        <v>2</v>
      </c>
      <c r="N1654" s="10" t="str">
        <f>VLOOKUP(D1654,Money_encodings[],2,TRUE)</f>
        <v>Fair</v>
      </c>
    </row>
    <row r="1655">
      <c r="A1655" s="11">
        <f t="shared" si="1"/>
        <v>1654</v>
      </c>
      <c r="B1655" s="12">
        <v>19.0</v>
      </c>
      <c r="C1655" s="12" t="s">
        <v>14</v>
      </c>
      <c r="D1655" s="12">
        <v>35.76</v>
      </c>
      <c r="E1655" s="12" t="s">
        <v>15</v>
      </c>
      <c r="F1655" s="12" t="s">
        <v>23</v>
      </c>
      <c r="G1655" s="12" t="s">
        <v>28</v>
      </c>
      <c r="H1655" s="12" t="s">
        <v>39</v>
      </c>
      <c r="I1655" s="12">
        <v>1.0</v>
      </c>
      <c r="J1655" s="12">
        <v>9.0</v>
      </c>
      <c r="K1655" s="13">
        <v>45565.0</v>
      </c>
      <c r="L1655" s="14">
        <v>0.814099537037037</v>
      </c>
      <c r="M1655" s="15">
        <f>VLOOKUP(F1655, Time_of_Day_encodings[], 2, FALSE)</f>
        <v>3</v>
      </c>
      <c r="N1655" s="16" t="str">
        <f>VLOOKUP(D1655,Money_encodings[],2,TRUE)</f>
        <v>Expensive</v>
      </c>
    </row>
    <row r="1656">
      <c r="A1656" s="5">
        <f t="shared" si="1"/>
        <v>1655</v>
      </c>
      <c r="B1656" s="6">
        <v>19.0</v>
      </c>
      <c r="C1656" s="6" t="s">
        <v>14</v>
      </c>
      <c r="D1656" s="6">
        <v>30.86</v>
      </c>
      <c r="E1656" s="6" t="s">
        <v>22</v>
      </c>
      <c r="F1656" s="6" t="s">
        <v>23</v>
      </c>
      <c r="G1656" s="6" t="s">
        <v>28</v>
      </c>
      <c r="H1656" s="6" t="s">
        <v>39</v>
      </c>
      <c r="I1656" s="6">
        <v>1.0</v>
      </c>
      <c r="J1656" s="6">
        <v>9.0</v>
      </c>
      <c r="K1656" s="7">
        <v>45565.0</v>
      </c>
      <c r="L1656" s="8">
        <v>0.8286353240740741</v>
      </c>
      <c r="M1656" s="9">
        <f>VLOOKUP(F1656, Time_of_Day_encodings[], 2, FALSE)</f>
        <v>3</v>
      </c>
      <c r="N1656" s="10" t="str">
        <f>VLOOKUP(D1656,Money_encodings[],2,TRUE)</f>
        <v>Fair</v>
      </c>
    </row>
    <row r="1657">
      <c r="A1657" s="11">
        <f t="shared" si="1"/>
        <v>1656</v>
      </c>
      <c r="B1657" s="12">
        <v>19.0</v>
      </c>
      <c r="C1657" s="12" t="s">
        <v>14</v>
      </c>
      <c r="D1657" s="12">
        <v>25.96</v>
      </c>
      <c r="E1657" s="12" t="s">
        <v>27</v>
      </c>
      <c r="F1657" s="12" t="s">
        <v>23</v>
      </c>
      <c r="G1657" s="12" t="s">
        <v>28</v>
      </c>
      <c r="H1657" s="12" t="s">
        <v>39</v>
      </c>
      <c r="I1657" s="12">
        <v>1.0</v>
      </c>
      <c r="J1657" s="12">
        <v>9.0</v>
      </c>
      <c r="K1657" s="13">
        <v>45565.0</v>
      </c>
      <c r="L1657" s="14">
        <v>0.8293706018518519</v>
      </c>
      <c r="M1657" s="15">
        <f>VLOOKUP(F1657, Time_of_Day_encodings[], 2, FALSE)</f>
        <v>3</v>
      </c>
      <c r="N1657" s="16" t="str">
        <f>VLOOKUP(D1657,Money_encodings[],2,TRUE)</f>
        <v>Cheap</v>
      </c>
    </row>
    <row r="1658">
      <c r="A1658" s="5">
        <f t="shared" si="1"/>
        <v>1657</v>
      </c>
      <c r="B1658" s="6">
        <v>19.0</v>
      </c>
      <c r="C1658" s="6" t="s">
        <v>14</v>
      </c>
      <c r="D1658" s="6">
        <v>35.76</v>
      </c>
      <c r="E1658" s="6" t="s">
        <v>15</v>
      </c>
      <c r="F1658" s="6" t="s">
        <v>23</v>
      </c>
      <c r="G1658" s="6" t="s">
        <v>28</v>
      </c>
      <c r="H1658" s="6" t="s">
        <v>39</v>
      </c>
      <c r="I1658" s="6">
        <v>1.0</v>
      </c>
      <c r="J1658" s="6">
        <v>9.0</v>
      </c>
      <c r="K1658" s="7">
        <v>45565.0</v>
      </c>
      <c r="L1658" s="8">
        <v>0.8328587152777778</v>
      </c>
      <c r="M1658" s="9">
        <f>VLOOKUP(F1658, Time_of_Day_encodings[], 2, FALSE)</f>
        <v>3</v>
      </c>
      <c r="N1658" s="10" t="str">
        <f>VLOOKUP(D1658,Money_encodings[],2,TRUE)</f>
        <v>Expensive</v>
      </c>
    </row>
    <row r="1659">
      <c r="A1659" s="11">
        <f t="shared" si="1"/>
        <v>1658</v>
      </c>
      <c r="B1659" s="12">
        <v>20.0</v>
      </c>
      <c r="C1659" s="12" t="s">
        <v>14</v>
      </c>
      <c r="D1659" s="12">
        <v>30.86</v>
      </c>
      <c r="E1659" s="12" t="s">
        <v>22</v>
      </c>
      <c r="F1659" s="12" t="s">
        <v>23</v>
      </c>
      <c r="G1659" s="12" t="s">
        <v>28</v>
      </c>
      <c r="H1659" s="12" t="s">
        <v>39</v>
      </c>
      <c r="I1659" s="12">
        <v>1.0</v>
      </c>
      <c r="J1659" s="12">
        <v>9.0</v>
      </c>
      <c r="K1659" s="13">
        <v>45565.0</v>
      </c>
      <c r="L1659" s="14">
        <v>0.8338210069444444</v>
      </c>
      <c r="M1659" s="15">
        <f>VLOOKUP(F1659, Time_of_Day_encodings[], 2, FALSE)</f>
        <v>3</v>
      </c>
      <c r="N1659" s="16" t="str">
        <f>VLOOKUP(D1659,Money_encodings[],2,TRUE)</f>
        <v>Fair</v>
      </c>
    </row>
    <row r="1660">
      <c r="A1660" s="5">
        <f t="shared" si="1"/>
        <v>1659</v>
      </c>
      <c r="B1660" s="6">
        <v>20.0</v>
      </c>
      <c r="C1660" s="6" t="s">
        <v>14</v>
      </c>
      <c r="D1660" s="6">
        <v>30.86</v>
      </c>
      <c r="E1660" s="6" t="s">
        <v>22</v>
      </c>
      <c r="F1660" s="6" t="s">
        <v>23</v>
      </c>
      <c r="G1660" s="6" t="s">
        <v>28</v>
      </c>
      <c r="H1660" s="6" t="s">
        <v>39</v>
      </c>
      <c r="I1660" s="6">
        <v>1.0</v>
      </c>
      <c r="J1660" s="6">
        <v>9.0</v>
      </c>
      <c r="K1660" s="7">
        <v>45565.0</v>
      </c>
      <c r="L1660" s="8">
        <v>0.8345160995370371</v>
      </c>
      <c r="M1660" s="9">
        <f>VLOOKUP(F1660, Time_of_Day_encodings[], 2, FALSE)</f>
        <v>3</v>
      </c>
      <c r="N1660" s="10" t="str">
        <f>VLOOKUP(D1660,Money_encodings[],2,TRUE)</f>
        <v>Fair</v>
      </c>
    </row>
    <row r="1661">
      <c r="A1661" s="11">
        <f t="shared" si="1"/>
        <v>1660</v>
      </c>
      <c r="B1661" s="12">
        <v>21.0</v>
      </c>
      <c r="C1661" s="12" t="s">
        <v>14</v>
      </c>
      <c r="D1661" s="12">
        <v>30.86</v>
      </c>
      <c r="E1661" s="12" t="s">
        <v>22</v>
      </c>
      <c r="F1661" s="12" t="s">
        <v>23</v>
      </c>
      <c r="G1661" s="12" t="s">
        <v>28</v>
      </c>
      <c r="H1661" s="12" t="s">
        <v>39</v>
      </c>
      <c r="I1661" s="12">
        <v>1.0</v>
      </c>
      <c r="J1661" s="12">
        <v>9.0</v>
      </c>
      <c r="K1661" s="13">
        <v>45565.0</v>
      </c>
      <c r="L1661" s="14">
        <v>0.9035593402777778</v>
      </c>
      <c r="M1661" s="15">
        <f>VLOOKUP(F1661, Time_of_Day_encodings[], 2, FALSE)</f>
        <v>3</v>
      </c>
      <c r="N1661" s="16" t="str">
        <f>VLOOKUP(D1661,Money_encodings[],2,TRUE)</f>
        <v>Fair</v>
      </c>
    </row>
    <row r="1662">
      <c r="A1662" s="5">
        <f t="shared" si="1"/>
        <v>1661</v>
      </c>
      <c r="B1662" s="6">
        <v>7.0</v>
      </c>
      <c r="C1662" s="6" t="s">
        <v>14</v>
      </c>
      <c r="D1662" s="6">
        <v>35.76</v>
      </c>
      <c r="E1662" s="6" t="s">
        <v>15</v>
      </c>
      <c r="F1662" s="6" t="s">
        <v>16</v>
      </c>
      <c r="G1662" s="6" t="s">
        <v>30</v>
      </c>
      <c r="H1662" s="6" t="s">
        <v>40</v>
      </c>
      <c r="I1662" s="6">
        <v>2.0</v>
      </c>
      <c r="J1662" s="6">
        <v>10.0</v>
      </c>
      <c r="K1662" s="7">
        <v>45566.0</v>
      </c>
      <c r="L1662" s="8">
        <v>0.3244033449074074</v>
      </c>
      <c r="M1662" s="9">
        <f>VLOOKUP(F1662, Time_of_Day_encodings[], 2, FALSE)</f>
        <v>1</v>
      </c>
      <c r="N1662" s="10" t="str">
        <f>VLOOKUP(D1662,Money_encodings[],2,TRUE)</f>
        <v>Expensive</v>
      </c>
    </row>
    <row r="1663">
      <c r="A1663" s="11">
        <f t="shared" si="1"/>
        <v>1662</v>
      </c>
      <c r="B1663" s="12">
        <v>9.0</v>
      </c>
      <c r="C1663" s="12" t="s">
        <v>14</v>
      </c>
      <c r="D1663" s="12">
        <v>30.86</v>
      </c>
      <c r="E1663" s="12" t="s">
        <v>22</v>
      </c>
      <c r="F1663" s="12" t="s">
        <v>16</v>
      </c>
      <c r="G1663" s="12" t="s">
        <v>30</v>
      </c>
      <c r="H1663" s="12" t="s">
        <v>40</v>
      </c>
      <c r="I1663" s="12">
        <v>2.0</v>
      </c>
      <c r="J1663" s="12">
        <v>10.0</v>
      </c>
      <c r="K1663" s="13">
        <v>45566.0</v>
      </c>
      <c r="L1663" s="14">
        <v>0.4086895486111111</v>
      </c>
      <c r="M1663" s="15">
        <f>VLOOKUP(F1663, Time_of_Day_encodings[], 2, FALSE)</f>
        <v>1</v>
      </c>
      <c r="N1663" s="16" t="str">
        <f>VLOOKUP(D1663,Money_encodings[],2,TRUE)</f>
        <v>Fair</v>
      </c>
    </row>
    <row r="1664">
      <c r="A1664" s="5">
        <f t="shared" si="1"/>
        <v>1663</v>
      </c>
      <c r="B1664" s="6">
        <v>10.0</v>
      </c>
      <c r="C1664" s="6" t="s">
        <v>14</v>
      </c>
      <c r="D1664" s="6">
        <v>30.86</v>
      </c>
      <c r="E1664" s="6" t="s">
        <v>22</v>
      </c>
      <c r="F1664" s="6" t="s">
        <v>16</v>
      </c>
      <c r="G1664" s="6" t="s">
        <v>30</v>
      </c>
      <c r="H1664" s="6" t="s">
        <v>40</v>
      </c>
      <c r="I1664" s="6">
        <v>2.0</v>
      </c>
      <c r="J1664" s="6">
        <v>10.0</v>
      </c>
      <c r="K1664" s="7">
        <v>45566.0</v>
      </c>
      <c r="L1664" s="8">
        <v>0.4183654861111111</v>
      </c>
      <c r="M1664" s="9">
        <f>VLOOKUP(F1664, Time_of_Day_encodings[], 2, FALSE)</f>
        <v>1</v>
      </c>
      <c r="N1664" s="10" t="str">
        <f>VLOOKUP(D1664,Money_encodings[],2,TRUE)</f>
        <v>Fair</v>
      </c>
    </row>
    <row r="1665">
      <c r="A1665" s="11">
        <f t="shared" si="1"/>
        <v>1664</v>
      </c>
      <c r="B1665" s="12">
        <v>10.0</v>
      </c>
      <c r="C1665" s="12" t="s">
        <v>14</v>
      </c>
      <c r="D1665" s="12">
        <v>30.86</v>
      </c>
      <c r="E1665" s="12" t="s">
        <v>22</v>
      </c>
      <c r="F1665" s="12" t="s">
        <v>16</v>
      </c>
      <c r="G1665" s="12" t="s">
        <v>30</v>
      </c>
      <c r="H1665" s="12" t="s">
        <v>40</v>
      </c>
      <c r="I1665" s="12">
        <v>2.0</v>
      </c>
      <c r="J1665" s="12">
        <v>10.0</v>
      </c>
      <c r="K1665" s="13">
        <v>45566.0</v>
      </c>
      <c r="L1665" s="14">
        <v>0.41929531249999996</v>
      </c>
      <c r="M1665" s="15">
        <f>VLOOKUP(F1665, Time_of_Day_encodings[], 2, FALSE)</f>
        <v>1</v>
      </c>
      <c r="N1665" s="16" t="str">
        <f>VLOOKUP(D1665,Money_encodings[],2,TRUE)</f>
        <v>Fair</v>
      </c>
    </row>
    <row r="1666">
      <c r="A1666" s="5">
        <f t="shared" si="1"/>
        <v>1665</v>
      </c>
      <c r="B1666" s="6">
        <v>11.0</v>
      </c>
      <c r="C1666" s="6" t="s">
        <v>14</v>
      </c>
      <c r="D1666" s="6">
        <v>30.86</v>
      </c>
      <c r="E1666" s="6" t="s">
        <v>22</v>
      </c>
      <c r="F1666" s="6" t="s">
        <v>16</v>
      </c>
      <c r="G1666" s="6" t="s">
        <v>30</v>
      </c>
      <c r="H1666" s="6" t="s">
        <v>40</v>
      </c>
      <c r="I1666" s="6">
        <v>2.0</v>
      </c>
      <c r="J1666" s="6">
        <v>10.0</v>
      </c>
      <c r="K1666" s="7">
        <v>45566.0</v>
      </c>
      <c r="L1666" s="8">
        <v>0.4968964467592593</v>
      </c>
      <c r="M1666" s="9">
        <f>VLOOKUP(F1666, Time_of_Day_encodings[], 2, FALSE)</f>
        <v>1</v>
      </c>
      <c r="N1666" s="10" t="str">
        <f>VLOOKUP(D1666,Money_encodings[],2,TRUE)</f>
        <v>Fair</v>
      </c>
    </row>
    <row r="1667">
      <c r="A1667" s="11">
        <f t="shared" si="1"/>
        <v>1666</v>
      </c>
      <c r="B1667" s="12">
        <v>12.0</v>
      </c>
      <c r="C1667" s="12" t="s">
        <v>14</v>
      </c>
      <c r="D1667" s="12">
        <v>30.86</v>
      </c>
      <c r="E1667" s="12" t="s">
        <v>22</v>
      </c>
      <c r="F1667" s="12" t="s">
        <v>20</v>
      </c>
      <c r="G1667" s="12" t="s">
        <v>30</v>
      </c>
      <c r="H1667" s="12" t="s">
        <v>40</v>
      </c>
      <c r="I1667" s="12">
        <v>2.0</v>
      </c>
      <c r="J1667" s="12">
        <v>10.0</v>
      </c>
      <c r="K1667" s="13">
        <v>45566.0</v>
      </c>
      <c r="L1667" s="14">
        <v>0.508894050925926</v>
      </c>
      <c r="M1667" s="15">
        <f>VLOOKUP(F1667, Time_of_Day_encodings[], 2, FALSE)</f>
        <v>2</v>
      </c>
      <c r="N1667" s="16" t="str">
        <f>VLOOKUP(D1667,Money_encodings[],2,TRUE)</f>
        <v>Fair</v>
      </c>
    </row>
    <row r="1668">
      <c r="A1668" s="5">
        <f t="shared" si="1"/>
        <v>1667</v>
      </c>
      <c r="B1668" s="6">
        <v>12.0</v>
      </c>
      <c r="C1668" s="6" t="s">
        <v>14</v>
      </c>
      <c r="D1668" s="6">
        <v>30.86</v>
      </c>
      <c r="E1668" s="6" t="s">
        <v>22</v>
      </c>
      <c r="F1668" s="6" t="s">
        <v>20</v>
      </c>
      <c r="G1668" s="6" t="s">
        <v>30</v>
      </c>
      <c r="H1668" s="6" t="s">
        <v>40</v>
      </c>
      <c r="I1668" s="6">
        <v>2.0</v>
      </c>
      <c r="J1668" s="6">
        <v>10.0</v>
      </c>
      <c r="K1668" s="7">
        <v>45566.0</v>
      </c>
      <c r="L1668" s="8">
        <v>0.5099928472222222</v>
      </c>
      <c r="M1668" s="9">
        <f>VLOOKUP(F1668, Time_of_Day_encodings[], 2, FALSE)</f>
        <v>2</v>
      </c>
      <c r="N1668" s="10" t="str">
        <f>VLOOKUP(D1668,Money_encodings[],2,TRUE)</f>
        <v>Fair</v>
      </c>
    </row>
    <row r="1669">
      <c r="A1669" s="11">
        <f t="shared" si="1"/>
        <v>1668</v>
      </c>
      <c r="B1669" s="12">
        <v>14.0</v>
      </c>
      <c r="C1669" s="12" t="s">
        <v>14</v>
      </c>
      <c r="D1669" s="12">
        <v>25.96</v>
      </c>
      <c r="E1669" s="12" t="s">
        <v>21</v>
      </c>
      <c r="F1669" s="12" t="s">
        <v>20</v>
      </c>
      <c r="G1669" s="12" t="s">
        <v>30</v>
      </c>
      <c r="H1669" s="12" t="s">
        <v>40</v>
      </c>
      <c r="I1669" s="12">
        <v>2.0</v>
      </c>
      <c r="J1669" s="12">
        <v>10.0</v>
      </c>
      <c r="K1669" s="13">
        <v>45566.0</v>
      </c>
      <c r="L1669" s="14">
        <v>0.5955434837962963</v>
      </c>
      <c r="M1669" s="15">
        <f>VLOOKUP(F1669, Time_of_Day_encodings[], 2, FALSE)</f>
        <v>2</v>
      </c>
      <c r="N1669" s="16" t="str">
        <f>VLOOKUP(D1669,Money_encodings[],2,TRUE)</f>
        <v>Cheap</v>
      </c>
    </row>
    <row r="1670">
      <c r="A1670" s="5">
        <f t="shared" si="1"/>
        <v>1669</v>
      </c>
      <c r="B1670" s="6">
        <v>14.0</v>
      </c>
      <c r="C1670" s="6" t="s">
        <v>14</v>
      </c>
      <c r="D1670" s="6">
        <v>30.86</v>
      </c>
      <c r="E1670" s="6" t="s">
        <v>22</v>
      </c>
      <c r="F1670" s="6" t="s">
        <v>20</v>
      </c>
      <c r="G1670" s="6" t="s">
        <v>30</v>
      </c>
      <c r="H1670" s="6" t="s">
        <v>40</v>
      </c>
      <c r="I1670" s="6">
        <v>2.0</v>
      </c>
      <c r="J1670" s="6">
        <v>10.0</v>
      </c>
      <c r="K1670" s="7">
        <v>45566.0</v>
      </c>
      <c r="L1670" s="8">
        <v>0.5964416435185185</v>
      </c>
      <c r="M1670" s="9">
        <f>VLOOKUP(F1670, Time_of_Day_encodings[], 2, FALSE)</f>
        <v>2</v>
      </c>
      <c r="N1670" s="10" t="str">
        <f>VLOOKUP(D1670,Money_encodings[],2,TRUE)</f>
        <v>Fair</v>
      </c>
    </row>
    <row r="1671">
      <c r="A1671" s="11">
        <f t="shared" si="1"/>
        <v>1670</v>
      </c>
      <c r="B1671" s="12">
        <v>16.0</v>
      </c>
      <c r="C1671" s="12" t="s">
        <v>14</v>
      </c>
      <c r="D1671" s="12">
        <v>35.76</v>
      </c>
      <c r="E1671" s="12" t="s">
        <v>19</v>
      </c>
      <c r="F1671" s="12" t="s">
        <v>20</v>
      </c>
      <c r="G1671" s="12" t="s">
        <v>30</v>
      </c>
      <c r="H1671" s="12" t="s">
        <v>40</v>
      </c>
      <c r="I1671" s="12">
        <v>2.0</v>
      </c>
      <c r="J1671" s="12">
        <v>10.0</v>
      </c>
      <c r="K1671" s="13">
        <v>45566.0</v>
      </c>
      <c r="L1671" s="14">
        <v>0.6726735995370371</v>
      </c>
      <c r="M1671" s="15">
        <f>VLOOKUP(F1671, Time_of_Day_encodings[], 2, FALSE)</f>
        <v>2</v>
      </c>
      <c r="N1671" s="16" t="str">
        <f>VLOOKUP(D1671,Money_encodings[],2,TRUE)</f>
        <v>Expensive</v>
      </c>
    </row>
    <row r="1672">
      <c r="A1672" s="5">
        <f t="shared" si="1"/>
        <v>1671</v>
      </c>
      <c r="B1672" s="6">
        <v>16.0</v>
      </c>
      <c r="C1672" s="6" t="s">
        <v>14</v>
      </c>
      <c r="D1672" s="6">
        <v>25.96</v>
      </c>
      <c r="E1672" s="6" t="s">
        <v>21</v>
      </c>
      <c r="F1672" s="6" t="s">
        <v>20</v>
      </c>
      <c r="G1672" s="6" t="s">
        <v>30</v>
      </c>
      <c r="H1672" s="6" t="s">
        <v>40</v>
      </c>
      <c r="I1672" s="6">
        <v>2.0</v>
      </c>
      <c r="J1672" s="6">
        <v>10.0</v>
      </c>
      <c r="K1672" s="7">
        <v>45566.0</v>
      </c>
      <c r="L1672" s="8">
        <v>0.6957694560185185</v>
      </c>
      <c r="M1672" s="9">
        <f>VLOOKUP(F1672, Time_of_Day_encodings[], 2, FALSE)</f>
        <v>2</v>
      </c>
      <c r="N1672" s="10" t="str">
        <f>VLOOKUP(D1672,Money_encodings[],2,TRUE)</f>
        <v>Cheap</v>
      </c>
    </row>
    <row r="1673">
      <c r="A1673" s="11">
        <f t="shared" si="1"/>
        <v>1672</v>
      </c>
      <c r="B1673" s="12">
        <v>18.0</v>
      </c>
      <c r="C1673" s="12" t="s">
        <v>14</v>
      </c>
      <c r="D1673" s="12">
        <v>35.76</v>
      </c>
      <c r="E1673" s="12" t="s">
        <v>15</v>
      </c>
      <c r="F1673" s="12" t="s">
        <v>23</v>
      </c>
      <c r="G1673" s="12" t="s">
        <v>30</v>
      </c>
      <c r="H1673" s="12" t="s">
        <v>40</v>
      </c>
      <c r="I1673" s="12">
        <v>2.0</v>
      </c>
      <c r="J1673" s="12">
        <v>10.0</v>
      </c>
      <c r="K1673" s="13">
        <v>45566.0</v>
      </c>
      <c r="L1673" s="14">
        <v>0.7558627893518518</v>
      </c>
      <c r="M1673" s="15">
        <f>VLOOKUP(F1673, Time_of_Day_encodings[], 2, FALSE)</f>
        <v>3</v>
      </c>
      <c r="N1673" s="16" t="str">
        <f>VLOOKUP(D1673,Money_encodings[],2,TRUE)</f>
        <v>Expensive</v>
      </c>
    </row>
    <row r="1674">
      <c r="A1674" s="5">
        <f t="shared" si="1"/>
        <v>1673</v>
      </c>
      <c r="B1674" s="6">
        <v>18.0</v>
      </c>
      <c r="C1674" s="6" t="s">
        <v>14</v>
      </c>
      <c r="D1674" s="6">
        <v>35.76</v>
      </c>
      <c r="E1674" s="6" t="s">
        <v>15</v>
      </c>
      <c r="F1674" s="6" t="s">
        <v>23</v>
      </c>
      <c r="G1674" s="6" t="s">
        <v>30</v>
      </c>
      <c r="H1674" s="6" t="s">
        <v>40</v>
      </c>
      <c r="I1674" s="6">
        <v>2.0</v>
      </c>
      <c r="J1674" s="6">
        <v>10.0</v>
      </c>
      <c r="K1674" s="7">
        <v>45566.0</v>
      </c>
      <c r="L1674" s="8">
        <v>0.7661048611111112</v>
      </c>
      <c r="M1674" s="9">
        <f>VLOOKUP(F1674, Time_of_Day_encodings[], 2, FALSE)</f>
        <v>3</v>
      </c>
      <c r="N1674" s="10" t="str">
        <f>VLOOKUP(D1674,Money_encodings[],2,TRUE)</f>
        <v>Expensive</v>
      </c>
    </row>
    <row r="1675">
      <c r="A1675" s="11">
        <f t="shared" si="1"/>
        <v>1674</v>
      </c>
      <c r="B1675" s="12">
        <v>18.0</v>
      </c>
      <c r="C1675" s="12" t="s">
        <v>14</v>
      </c>
      <c r="D1675" s="12">
        <v>35.76</v>
      </c>
      <c r="E1675" s="12" t="s">
        <v>19</v>
      </c>
      <c r="F1675" s="12" t="s">
        <v>23</v>
      </c>
      <c r="G1675" s="12" t="s">
        <v>30</v>
      </c>
      <c r="H1675" s="12" t="s">
        <v>40</v>
      </c>
      <c r="I1675" s="12">
        <v>2.0</v>
      </c>
      <c r="J1675" s="12">
        <v>10.0</v>
      </c>
      <c r="K1675" s="13">
        <v>45566.0</v>
      </c>
      <c r="L1675" s="14">
        <v>0.7668316203703703</v>
      </c>
      <c r="M1675" s="15">
        <f>VLOOKUP(F1675, Time_of_Day_encodings[], 2, FALSE)</f>
        <v>3</v>
      </c>
      <c r="N1675" s="16" t="str">
        <f>VLOOKUP(D1675,Money_encodings[],2,TRUE)</f>
        <v>Expensive</v>
      </c>
    </row>
    <row r="1676">
      <c r="A1676" s="5">
        <f t="shared" si="1"/>
        <v>1675</v>
      </c>
      <c r="B1676" s="6">
        <v>20.0</v>
      </c>
      <c r="C1676" s="6" t="s">
        <v>14</v>
      </c>
      <c r="D1676" s="6">
        <v>35.76</v>
      </c>
      <c r="E1676" s="6" t="s">
        <v>19</v>
      </c>
      <c r="F1676" s="6" t="s">
        <v>23</v>
      </c>
      <c r="G1676" s="6" t="s">
        <v>30</v>
      </c>
      <c r="H1676" s="6" t="s">
        <v>40</v>
      </c>
      <c r="I1676" s="6">
        <v>2.0</v>
      </c>
      <c r="J1676" s="6">
        <v>10.0</v>
      </c>
      <c r="K1676" s="7">
        <v>45566.0</v>
      </c>
      <c r="L1676" s="8">
        <v>0.8356729513888889</v>
      </c>
      <c r="M1676" s="9">
        <f>VLOOKUP(F1676, Time_of_Day_encodings[], 2, FALSE)</f>
        <v>3</v>
      </c>
      <c r="N1676" s="10" t="str">
        <f>VLOOKUP(D1676,Money_encodings[],2,TRUE)</f>
        <v>Expensive</v>
      </c>
    </row>
    <row r="1677">
      <c r="A1677" s="11">
        <f t="shared" si="1"/>
        <v>1676</v>
      </c>
      <c r="B1677" s="12">
        <v>7.0</v>
      </c>
      <c r="C1677" s="12" t="s">
        <v>14</v>
      </c>
      <c r="D1677" s="12">
        <v>35.76</v>
      </c>
      <c r="E1677" s="12" t="s">
        <v>15</v>
      </c>
      <c r="F1677" s="12" t="s">
        <v>16</v>
      </c>
      <c r="G1677" s="12" t="s">
        <v>31</v>
      </c>
      <c r="H1677" s="12" t="s">
        <v>40</v>
      </c>
      <c r="I1677" s="12">
        <v>3.0</v>
      </c>
      <c r="J1677" s="12">
        <v>10.0</v>
      </c>
      <c r="K1677" s="13">
        <v>45567.0</v>
      </c>
      <c r="L1677" s="14">
        <v>0.3314675115740741</v>
      </c>
      <c r="M1677" s="15">
        <f>VLOOKUP(F1677, Time_of_Day_encodings[], 2, FALSE)</f>
        <v>1</v>
      </c>
      <c r="N1677" s="16" t="str">
        <f>VLOOKUP(D1677,Money_encodings[],2,TRUE)</f>
        <v>Expensive</v>
      </c>
    </row>
    <row r="1678">
      <c r="A1678" s="5">
        <f t="shared" si="1"/>
        <v>1677</v>
      </c>
      <c r="B1678" s="6">
        <v>8.0</v>
      </c>
      <c r="C1678" s="6" t="s">
        <v>14</v>
      </c>
      <c r="D1678" s="6">
        <v>25.96</v>
      </c>
      <c r="E1678" s="6" t="s">
        <v>27</v>
      </c>
      <c r="F1678" s="6" t="s">
        <v>16</v>
      </c>
      <c r="G1678" s="6" t="s">
        <v>31</v>
      </c>
      <c r="H1678" s="6" t="s">
        <v>40</v>
      </c>
      <c r="I1678" s="6">
        <v>3.0</v>
      </c>
      <c r="J1678" s="6">
        <v>10.0</v>
      </c>
      <c r="K1678" s="7">
        <v>45567.0</v>
      </c>
      <c r="L1678" s="8">
        <v>0.36301668981481483</v>
      </c>
      <c r="M1678" s="9">
        <f>VLOOKUP(F1678, Time_of_Day_encodings[], 2, FALSE)</f>
        <v>1</v>
      </c>
      <c r="N1678" s="10" t="str">
        <f>VLOOKUP(D1678,Money_encodings[],2,TRUE)</f>
        <v>Cheap</v>
      </c>
    </row>
    <row r="1679">
      <c r="A1679" s="11">
        <f t="shared" si="1"/>
        <v>1678</v>
      </c>
      <c r="B1679" s="12">
        <v>9.0</v>
      </c>
      <c r="C1679" s="12" t="s">
        <v>14</v>
      </c>
      <c r="D1679" s="12">
        <v>30.86</v>
      </c>
      <c r="E1679" s="12" t="s">
        <v>22</v>
      </c>
      <c r="F1679" s="12" t="s">
        <v>16</v>
      </c>
      <c r="G1679" s="12" t="s">
        <v>31</v>
      </c>
      <c r="H1679" s="12" t="s">
        <v>40</v>
      </c>
      <c r="I1679" s="12">
        <v>3.0</v>
      </c>
      <c r="J1679" s="12">
        <v>10.0</v>
      </c>
      <c r="K1679" s="13">
        <v>45567.0</v>
      </c>
      <c r="L1679" s="14">
        <v>0.3883918171296296</v>
      </c>
      <c r="M1679" s="15">
        <f>VLOOKUP(F1679, Time_of_Day_encodings[], 2, FALSE)</f>
        <v>1</v>
      </c>
      <c r="N1679" s="16" t="str">
        <f>VLOOKUP(D1679,Money_encodings[],2,TRUE)</f>
        <v>Fair</v>
      </c>
    </row>
    <row r="1680">
      <c r="A1680" s="5">
        <f t="shared" si="1"/>
        <v>1679</v>
      </c>
      <c r="B1680" s="6">
        <v>10.0</v>
      </c>
      <c r="C1680" s="6" t="s">
        <v>14</v>
      </c>
      <c r="D1680" s="6">
        <v>35.76</v>
      </c>
      <c r="E1680" s="6" t="s">
        <v>15</v>
      </c>
      <c r="F1680" s="6" t="s">
        <v>16</v>
      </c>
      <c r="G1680" s="6" t="s">
        <v>31</v>
      </c>
      <c r="H1680" s="6" t="s">
        <v>40</v>
      </c>
      <c r="I1680" s="6">
        <v>3.0</v>
      </c>
      <c r="J1680" s="6">
        <v>10.0</v>
      </c>
      <c r="K1680" s="7">
        <v>45567.0</v>
      </c>
      <c r="L1680" s="8">
        <v>0.43196207175925927</v>
      </c>
      <c r="M1680" s="9">
        <f>VLOOKUP(F1680, Time_of_Day_encodings[], 2, FALSE)</f>
        <v>1</v>
      </c>
      <c r="N1680" s="10" t="str">
        <f>VLOOKUP(D1680,Money_encodings[],2,TRUE)</f>
        <v>Expensive</v>
      </c>
    </row>
    <row r="1681">
      <c r="A1681" s="11">
        <f t="shared" si="1"/>
        <v>1680</v>
      </c>
      <c r="B1681" s="12">
        <v>10.0</v>
      </c>
      <c r="C1681" s="12" t="s">
        <v>14</v>
      </c>
      <c r="D1681" s="12">
        <v>30.86</v>
      </c>
      <c r="E1681" s="12" t="s">
        <v>22</v>
      </c>
      <c r="F1681" s="12" t="s">
        <v>16</v>
      </c>
      <c r="G1681" s="12" t="s">
        <v>31</v>
      </c>
      <c r="H1681" s="12" t="s">
        <v>40</v>
      </c>
      <c r="I1681" s="12">
        <v>3.0</v>
      </c>
      <c r="J1681" s="12">
        <v>10.0</v>
      </c>
      <c r="K1681" s="13">
        <v>45567.0</v>
      </c>
      <c r="L1681" s="14">
        <v>0.4332786111111111</v>
      </c>
      <c r="M1681" s="15">
        <f>VLOOKUP(F1681, Time_of_Day_encodings[], 2, FALSE)</f>
        <v>1</v>
      </c>
      <c r="N1681" s="16" t="str">
        <f>VLOOKUP(D1681,Money_encodings[],2,TRUE)</f>
        <v>Fair</v>
      </c>
    </row>
    <row r="1682">
      <c r="A1682" s="5">
        <f t="shared" si="1"/>
        <v>1681</v>
      </c>
      <c r="B1682" s="6">
        <v>11.0</v>
      </c>
      <c r="C1682" s="6" t="s">
        <v>14</v>
      </c>
      <c r="D1682" s="6">
        <v>35.76</v>
      </c>
      <c r="E1682" s="6" t="s">
        <v>32</v>
      </c>
      <c r="F1682" s="6" t="s">
        <v>16</v>
      </c>
      <c r="G1682" s="6" t="s">
        <v>31</v>
      </c>
      <c r="H1682" s="6" t="s">
        <v>40</v>
      </c>
      <c r="I1682" s="6">
        <v>3.0</v>
      </c>
      <c r="J1682" s="6">
        <v>10.0</v>
      </c>
      <c r="K1682" s="7">
        <v>45567.0</v>
      </c>
      <c r="L1682" s="8">
        <v>0.4784015393518518</v>
      </c>
      <c r="M1682" s="9">
        <f>VLOOKUP(F1682, Time_of_Day_encodings[], 2, FALSE)</f>
        <v>1</v>
      </c>
      <c r="N1682" s="10" t="str">
        <f>VLOOKUP(D1682,Money_encodings[],2,TRUE)</f>
        <v>Expensive</v>
      </c>
    </row>
    <row r="1683">
      <c r="A1683" s="11">
        <f t="shared" si="1"/>
        <v>1682</v>
      </c>
      <c r="B1683" s="12">
        <v>15.0</v>
      </c>
      <c r="C1683" s="12" t="s">
        <v>14</v>
      </c>
      <c r="D1683" s="12">
        <v>35.76</v>
      </c>
      <c r="E1683" s="12" t="s">
        <v>32</v>
      </c>
      <c r="F1683" s="12" t="s">
        <v>20</v>
      </c>
      <c r="G1683" s="12" t="s">
        <v>31</v>
      </c>
      <c r="H1683" s="12" t="s">
        <v>40</v>
      </c>
      <c r="I1683" s="12">
        <v>3.0</v>
      </c>
      <c r="J1683" s="12">
        <v>10.0</v>
      </c>
      <c r="K1683" s="13">
        <v>45567.0</v>
      </c>
      <c r="L1683" s="14">
        <v>0.6345155324074074</v>
      </c>
      <c r="M1683" s="15">
        <f>VLOOKUP(F1683, Time_of_Day_encodings[], 2, FALSE)</f>
        <v>2</v>
      </c>
      <c r="N1683" s="16" t="str">
        <f>VLOOKUP(D1683,Money_encodings[],2,TRUE)</f>
        <v>Expensive</v>
      </c>
    </row>
    <row r="1684">
      <c r="A1684" s="5">
        <f t="shared" si="1"/>
        <v>1683</v>
      </c>
      <c r="B1684" s="6">
        <v>18.0</v>
      </c>
      <c r="C1684" s="6" t="s">
        <v>14</v>
      </c>
      <c r="D1684" s="6">
        <v>35.76</v>
      </c>
      <c r="E1684" s="6" t="s">
        <v>19</v>
      </c>
      <c r="F1684" s="6" t="s">
        <v>23</v>
      </c>
      <c r="G1684" s="6" t="s">
        <v>31</v>
      </c>
      <c r="H1684" s="6" t="s">
        <v>40</v>
      </c>
      <c r="I1684" s="6">
        <v>3.0</v>
      </c>
      <c r="J1684" s="6">
        <v>10.0</v>
      </c>
      <c r="K1684" s="7">
        <v>45567.0</v>
      </c>
      <c r="L1684" s="8">
        <v>0.7716105671296297</v>
      </c>
      <c r="M1684" s="9">
        <f>VLOOKUP(F1684, Time_of_Day_encodings[], 2, FALSE)</f>
        <v>3</v>
      </c>
      <c r="N1684" s="10" t="str">
        <f>VLOOKUP(D1684,Money_encodings[],2,TRUE)</f>
        <v>Expensive</v>
      </c>
    </row>
    <row r="1685">
      <c r="A1685" s="11">
        <f t="shared" si="1"/>
        <v>1684</v>
      </c>
      <c r="B1685" s="12">
        <v>22.0</v>
      </c>
      <c r="C1685" s="12" t="s">
        <v>14</v>
      </c>
      <c r="D1685" s="12">
        <v>35.76</v>
      </c>
      <c r="E1685" s="12" t="s">
        <v>19</v>
      </c>
      <c r="F1685" s="12" t="s">
        <v>23</v>
      </c>
      <c r="G1685" s="12" t="s">
        <v>31</v>
      </c>
      <c r="H1685" s="12" t="s">
        <v>40</v>
      </c>
      <c r="I1685" s="12">
        <v>3.0</v>
      </c>
      <c r="J1685" s="12">
        <v>10.0</v>
      </c>
      <c r="K1685" s="13">
        <v>45567.0</v>
      </c>
      <c r="L1685" s="14">
        <v>0.9298076273148148</v>
      </c>
      <c r="M1685" s="15">
        <f>VLOOKUP(F1685, Time_of_Day_encodings[], 2, FALSE)</f>
        <v>3</v>
      </c>
      <c r="N1685" s="16" t="str">
        <f>VLOOKUP(D1685,Money_encodings[],2,TRUE)</f>
        <v>Expensive</v>
      </c>
    </row>
    <row r="1686">
      <c r="A1686" s="5">
        <f t="shared" si="1"/>
        <v>1685</v>
      </c>
      <c r="B1686" s="6">
        <v>22.0</v>
      </c>
      <c r="C1686" s="6" t="s">
        <v>14</v>
      </c>
      <c r="D1686" s="6">
        <v>35.76</v>
      </c>
      <c r="E1686" s="6" t="s">
        <v>19</v>
      </c>
      <c r="F1686" s="6" t="s">
        <v>23</v>
      </c>
      <c r="G1686" s="6" t="s">
        <v>31</v>
      </c>
      <c r="H1686" s="6" t="s">
        <v>40</v>
      </c>
      <c r="I1686" s="6">
        <v>3.0</v>
      </c>
      <c r="J1686" s="6">
        <v>10.0</v>
      </c>
      <c r="K1686" s="7">
        <v>45567.0</v>
      </c>
      <c r="L1686" s="8">
        <v>0.9303321064814816</v>
      </c>
      <c r="M1686" s="9">
        <f>VLOOKUP(F1686, Time_of_Day_encodings[], 2, FALSE)</f>
        <v>3</v>
      </c>
      <c r="N1686" s="10" t="str">
        <f>VLOOKUP(D1686,Money_encodings[],2,TRUE)</f>
        <v>Expensive</v>
      </c>
    </row>
    <row r="1687">
      <c r="A1687" s="11">
        <f t="shared" si="1"/>
        <v>1686</v>
      </c>
      <c r="B1687" s="12">
        <v>22.0</v>
      </c>
      <c r="C1687" s="12" t="s">
        <v>14</v>
      </c>
      <c r="D1687" s="12">
        <v>35.76</v>
      </c>
      <c r="E1687" s="12" t="s">
        <v>19</v>
      </c>
      <c r="F1687" s="12" t="s">
        <v>23</v>
      </c>
      <c r="G1687" s="12" t="s">
        <v>31</v>
      </c>
      <c r="H1687" s="12" t="s">
        <v>40</v>
      </c>
      <c r="I1687" s="12">
        <v>3.0</v>
      </c>
      <c r="J1687" s="12">
        <v>10.0</v>
      </c>
      <c r="K1687" s="13">
        <v>45567.0</v>
      </c>
      <c r="L1687" s="14">
        <v>0.9308292939814815</v>
      </c>
      <c r="M1687" s="15">
        <f>VLOOKUP(F1687, Time_of_Day_encodings[], 2, FALSE)</f>
        <v>3</v>
      </c>
      <c r="N1687" s="16" t="str">
        <f>VLOOKUP(D1687,Money_encodings[],2,TRUE)</f>
        <v>Expensive</v>
      </c>
    </row>
    <row r="1688">
      <c r="A1688" s="5">
        <f t="shared" si="1"/>
        <v>1687</v>
      </c>
      <c r="B1688" s="6">
        <v>13.0</v>
      </c>
      <c r="C1688" s="6" t="s">
        <v>14</v>
      </c>
      <c r="D1688" s="6">
        <v>35.76</v>
      </c>
      <c r="E1688" s="6" t="s">
        <v>24</v>
      </c>
      <c r="F1688" s="6" t="s">
        <v>20</v>
      </c>
      <c r="G1688" s="6" t="s">
        <v>33</v>
      </c>
      <c r="H1688" s="6" t="s">
        <v>40</v>
      </c>
      <c r="I1688" s="6">
        <v>4.0</v>
      </c>
      <c r="J1688" s="6">
        <v>10.0</v>
      </c>
      <c r="K1688" s="7">
        <v>45568.0</v>
      </c>
      <c r="L1688" s="8">
        <v>0.5747213194444444</v>
      </c>
      <c r="M1688" s="9">
        <f>VLOOKUP(F1688, Time_of_Day_encodings[], 2, FALSE)</f>
        <v>2</v>
      </c>
      <c r="N1688" s="10" t="str">
        <f>VLOOKUP(D1688,Money_encodings[],2,TRUE)</f>
        <v>Expensive</v>
      </c>
    </row>
    <row r="1689">
      <c r="A1689" s="11">
        <f t="shared" si="1"/>
        <v>1688</v>
      </c>
      <c r="B1689" s="12">
        <v>15.0</v>
      </c>
      <c r="C1689" s="12" t="s">
        <v>14</v>
      </c>
      <c r="D1689" s="12">
        <v>30.86</v>
      </c>
      <c r="E1689" s="12" t="s">
        <v>22</v>
      </c>
      <c r="F1689" s="12" t="s">
        <v>20</v>
      </c>
      <c r="G1689" s="12" t="s">
        <v>33</v>
      </c>
      <c r="H1689" s="12" t="s">
        <v>40</v>
      </c>
      <c r="I1689" s="12">
        <v>4.0</v>
      </c>
      <c r="J1689" s="12">
        <v>10.0</v>
      </c>
      <c r="K1689" s="13">
        <v>45568.0</v>
      </c>
      <c r="L1689" s="14">
        <v>0.6333930555555556</v>
      </c>
      <c r="M1689" s="15">
        <f>VLOOKUP(F1689, Time_of_Day_encodings[], 2, FALSE)</f>
        <v>2</v>
      </c>
      <c r="N1689" s="16" t="str">
        <f>VLOOKUP(D1689,Money_encodings[],2,TRUE)</f>
        <v>Fair</v>
      </c>
    </row>
    <row r="1690">
      <c r="A1690" s="5">
        <f t="shared" si="1"/>
        <v>1689</v>
      </c>
      <c r="B1690" s="6">
        <v>20.0</v>
      </c>
      <c r="C1690" s="6" t="s">
        <v>14</v>
      </c>
      <c r="D1690" s="6">
        <v>25.96</v>
      </c>
      <c r="E1690" s="6" t="s">
        <v>27</v>
      </c>
      <c r="F1690" s="6" t="s">
        <v>23</v>
      </c>
      <c r="G1690" s="6" t="s">
        <v>33</v>
      </c>
      <c r="H1690" s="6" t="s">
        <v>40</v>
      </c>
      <c r="I1690" s="6">
        <v>4.0</v>
      </c>
      <c r="J1690" s="6">
        <v>10.0</v>
      </c>
      <c r="K1690" s="7">
        <v>45568.0</v>
      </c>
      <c r="L1690" s="8">
        <v>0.8423351967592593</v>
      </c>
      <c r="M1690" s="9">
        <f>VLOOKUP(F1690, Time_of_Day_encodings[], 2, FALSE)</f>
        <v>3</v>
      </c>
      <c r="N1690" s="10" t="str">
        <f>VLOOKUP(D1690,Money_encodings[],2,TRUE)</f>
        <v>Cheap</v>
      </c>
    </row>
    <row r="1691">
      <c r="A1691" s="11">
        <f t="shared" si="1"/>
        <v>1690</v>
      </c>
      <c r="B1691" s="12">
        <v>20.0</v>
      </c>
      <c r="C1691" s="12" t="s">
        <v>14</v>
      </c>
      <c r="D1691" s="12">
        <v>35.76</v>
      </c>
      <c r="E1691" s="12" t="s">
        <v>19</v>
      </c>
      <c r="F1691" s="12" t="s">
        <v>23</v>
      </c>
      <c r="G1691" s="12" t="s">
        <v>33</v>
      </c>
      <c r="H1691" s="12" t="s">
        <v>40</v>
      </c>
      <c r="I1691" s="12">
        <v>4.0</v>
      </c>
      <c r="J1691" s="12">
        <v>10.0</v>
      </c>
      <c r="K1691" s="13">
        <v>45568.0</v>
      </c>
      <c r="L1691" s="14">
        <v>0.8431108912037037</v>
      </c>
      <c r="M1691" s="15">
        <f>VLOOKUP(F1691, Time_of_Day_encodings[], 2, FALSE)</f>
        <v>3</v>
      </c>
      <c r="N1691" s="16" t="str">
        <f>VLOOKUP(D1691,Money_encodings[],2,TRUE)</f>
        <v>Expensive</v>
      </c>
    </row>
    <row r="1692">
      <c r="A1692" s="5">
        <f t="shared" si="1"/>
        <v>1691</v>
      </c>
      <c r="B1692" s="6">
        <v>21.0</v>
      </c>
      <c r="C1692" s="6" t="s">
        <v>14</v>
      </c>
      <c r="D1692" s="6">
        <v>35.76</v>
      </c>
      <c r="E1692" s="6" t="s">
        <v>19</v>
      </c>
      <c r="F1692" s="6" t="s">
        <v>23</v>
      </c>
      <c r="G1692" s="6" t="s">
        <v>33</v>
      </c>
      <c r="H1692" s="6" t="s">
        <v>40</v>
      </c>
      <c r="I1692" s="6">
        <v>4.0</v>
      </c>
      <c r="J1692" s="6">
        <v>10.0</v>
      </c>
      <c r="K1692" s="7">
        <v>45568.0</v>
      </c>
      <c r="L1692" s="8">
        <v>0.8896562037037037</v>
      </c>
      <c r="M1692" s="9">
        <f>VLOOKUP(F1692, Time_of_Day_encodings[], 2, FALSE)</f>
        <v>3</v>
      </c>
      <c r="N1692" s="10" t="str">
        <f>VLOOKUP(D1692,Money_encodings[],2,TRUE)</f>
        <v>Expensive</v>
      </c>
    </row>
    <row r="1693">
      <c r="A1693" s="11">
        <f t="shared" si="1"/>
        <v>1692</v>
      </c>
      <c r="B1693" s="12">
        <v>21.0</v>
      </c>
      <c r="C1693" s="12" t="s">
        <v>14</v>
      </c>
      <c r="D1693" s="12">
        <v>35.76</v>
      </c>
      <c r="E1693" s="12" t="s">
        <v>19</v>
      </c>
      <c r="F1693" s="12" t="s">
        <v>23</v>
      </c>
      <c r="G1693" s="12" t="s">
        <v>33</v>
      </c>
      <c r="H1693" s="12" t="s">
        <v>40</v>
      </c>
      <c r="I1693" s="12">
        <v>4.0</v>
      </c>
      <c r="J1693" s="12">
        <v>10.0</v>
      </c>
      <c r="K1693" s="13">
        <v>45568.0</v>
      </c>
      <c r="L1693" s="14">
        <v>0.8901247453703705</v>
      </c>
      <c r="M1693" s="15">
        <f>VLOOKUP(F1693, Time_of_Day_encodings[], 2, FALSE)</f>
        <v>3</v>
      </c>
      <c r="N1693" s="16" t="str">
        <f>VLOOKUP(D1693,Money_encodings[],2,TRUE)</f>
        <v>Expensive</v>
      </c>
    </row>
    <row r="1694">
      <c r="A1694" s="5">
        <f t="shared" si="1"/>
        <v>1693</v>
      </c>
      <c r="B1694" s="6">
        <v>21.0</v>
      </c>
      <c r="C1694" s="6" t="s">
        <v>14</v>
      </c>
      <c r="D1694" s="6">
        <v>35.76</v>
      </c>
      <c r="E1694" s="6" t="s">
        <v>32</v>
      </c>
      <c r="F1694" s="6" t="s">
        <v>23</v>
      </c>
      <c r="G1694" s="6" t="s">
        <v>33</v>
      </c>
      <c r="H1694" s="6" t="s">
        <v>40</v>
      </c>
      <c r="I1694" s="6">
        <v>4.0</v>
      </c>
      <c r="J1694" s="6">
        <v>10.0</v>
      </c>
      <c r="K1694" s="7">
        <v>45568.0</v>
      </c>
      <c r="L1694" s="8">
        <v>0.895178125</v>
      </c>
      <c r="M1694" s="9">
        <f>VLOOKUP(F1694, Time_of_Day_encodings[], 2, FALSE)</f>
        <v>3</v>
      </c>
      <c r="N1694" s="10" t="str">
        <f>VLOOKUP(D1694,Money_encodings[],2,TRUE)</f>
        <v>Expensive</v>
      </c>
    </row>
    <row r="1695">
      <c r="A1695" s="11">
        <f t="shared" si="1"/>
        <v>1694</v>
      </c>
      <c r="B1695" s="12">
        <v>21.0</v>
      </c>
      <c r="C1695" s="12" t="s">
        <v>14</v>
      </c>
      <c r="D1695" s="12">
        <v>35.76</v>
      </c>
      <c r="E1695" s="12" t="s">
        <v>19</v>
      </c>
      <c r="F1695" s="12" t="s">
        <v>23</v>
      </c>
      <c r="G1695" s="12" t="s">
        <v>33</v>
      </c>
      <c r="H1695" s="12" t="s">
        <v>40</v>
      </c>
      <c r="I1695" s="12">
        <v>4.0</v>
      </c>
      <c r="J1695" s="12">
        <v>10.0</v>
      </c>
      <c r="K1695" s="13">
        <v>45568.0</v>
      </c>
      <c r="L1695" s="14">
        <v>0.8965329976851852</v>
      </c>
      <c r="M1695" s="15">
        <f>VLOOKUP(F1695, Time_of_Day_encodings[], 2, FALSE)</f>
        <v>3</v>
      </c>
      <c r="N1695" s="16" t="str">
        <f>VLOOKUP(D1695,Money_encodings[],2,TRUE)</f>
        <v>Expensive</v>
      </c>
    </row>
    <row r="1696">
      <c r="A1696" s="5">
        <f t="shared" si="1"/>
        <v>1695</v>
      </c>
      <c r="B1696" s="6">
        <v>8.0</v>
      </c>
      <c r="C1696" s="6" t="s">
        <v>14</v>
      </c>
      <c r="D1696" s="6">
        <v>25.96</v>
      </c>
      <c r="E1696" s="6" t="s">
        <v>21</v>
      </c>
      <c r="F1696" s="6" t="s">
        <v>16</v>
      </c>
      <c r="G1696" s="6" t="s">
        <v>17</v>
      </c>
      <c r="H1696" s="6" t="s">
        <v>40</v>
      </c>
      <c r="I1696" s="6">
        <v>5.0</v>
      </c>
      <c r="J1696" s="6">
        <v>10.0</v>
      </c>
      <c r="K1696" s="7">
        <v>45569.0</v>
      </c>
      <c r="L1696" s="8">
        <v>0.36389899305555556</v>
      </c>
      <c r="M1696" s="9">
        <f>VLOOKUP(F1696, Time_of_Day_encodings[], 2, FALSE)</f>
        <v>1</v>
      </c>
      <c r="N1696" s="10" t="str">
        <f>VLOOKUP(D1696,Money_encodings[],2,TRUE)</f>
        <v>Cheap</v>
      </c>
    </row>
    <row r="1697">
      <c r="A1697" s="11">
        <f t="shared" si="1"/>
        <v>1696</v>
      </c>
      <c r="B1697" s="12">
        <v>8.0</v>
      </c>
      <c r="C1697" s="12" t="s">
        <v>14</v>
      </c>
      <c r="D1697" s="12">
        <v>25.96</v>
      </c>
      <c r="E1697" s="12" t="s">
        <v>21</v>
      </c>
      <c r="F1697" s="12" t="s">
        <v>16</v>
      </c>
      <c r="G1697" s="12" t="s">
        <v>17</v>
      </c>
      <c r="H1697" s="12" t="s">
        <v>40</v>
      </c>
      <c r="I1697" s="12">
        <v>5.0</v>
      </c>
      <c r="J1697" s="12">
        <v>10.0</v>
      </c>
      <c r="K1697" s="13">
        <v>45569.0</v>
      </c>
      <c r="L1697" s="14">
        <v>0.36503416666666666</v>
      </c>
      <c r="M1697" s="15">
        <f>VLOOKUP(F1697, Time_of_Day_encodings[], 2, FALSE)</f>
        <v>1</v>
      </c>
      <c r="N1697" s="16" t="str">
        <f>VLOOKUP(D1697,Money_encodings[],2,TRUE)</f>
        <v>Cheap</v>
      </c>
    </row>
    <row r="1698">
      <c r="A1698" s="5">
        <f t="shared" si="1"/>
        <v>1697</v>
      </c>
      <c r="B1698" s="6">
        <v>9.0</v>
      </c>
      <c r="C1698" s="6" t="s">
        <v>14</v>
      </c>
      <c r="D1698" s="6">
        <v>30.86</v>
      </c>
      <c r="E1698" s="6" t="s">
        <v>22</v>
      </c>
      <c r="F1698" s="6" t="s">
        <v>16</v>
      </c>
      <c r="G1698" s="6" t="s">
        <v>17</v>
      </c>
      <c r="H1698" s="6" t="s">
        <v>40</v>
      </c>
      <c r="I1698" s="6">
        <v>5.0</v>
      </c>
      <c r="J1698" s="6">
        <v>10.0</v>
      </c>
      <c r="K1698" s="7">
        <v>45569.0</v>
      </c>
      <c r="L1698" s="8">
        <v>0.3960884027777778</v>
      </c>
      <c r="M1698" s="9">
        <f>VLOOKUP(F1698, Time_of_Day_encodings[], 2, FALSE)</f>
        <v>1</v>
      </c>
      <c r="N1698" s="10" t="str">
        <f>VLOOKUP(D1698,Money_encodings[],2,TRUE)</f>
        <v>Fair</v>
      </c>
    </row>
    <row r="1699">
      <c r="A1699" s="11">
        <f t="shared" si="1"/>
        <v>1698</v>
      </c>
      <c r="B1699" s="12">
        <v>9.0</v>
      </c>
      <c r="C1699" s="12" t="s">
        <v>14</v>
      </c>
      <c r="D1699" s="12">
        <v>25.96</v>
      </c>
      <c r="E1699" s="12" t="s">
        <v>21</v>
      </c>
      <c r="F1699" s="12" t="s">
        <v>16</v>
      </c>
      <c r="G1699" s="12" t="s">
        <v>17</v>
      </c>
      <c r="H1699" s="12" t="s">
        <v>40</v>
      </c>
      <c r="I1699" s="12">
        <v>5.0</v>
      </c>
      <c r="J1699" s="12">
        <v>10.0</v>
      </c>
      <c r="K1699" s="13">
        <v>45569.0</v>
      </c>
      <c r="L1699" s="14">
        <v>0.39684109953703706</v>
      </c>
      <c r="M1699" s="15">
        <f>VLOOKUP(F1699, Time_of_Day_encodings[], 2, FALSE)</f>
        <v>1</v>
      </c>
      <c r="N1699" s="16" t="str">
        <f>VLOOKUP(D1699,Money_encodings[],2,TRUE)</f>
        <v>Cheap</v>
      </c>
    </row>
    <row r="1700">
      <c r="A1700" s="5">
        <f t="shared" si="1"/>
        <v>1699</v>
      </c>
      <c r="B1700" s="6">
        <v>9.0</v>
      </c>
      <c r="C1700" s="6" t="s">
        <v>14</v>
      </c>
      <c r="D1700" s="6">
        <v>25.96</v>
      </c>
      <c r="E1700" s="6" t="s">
        <v>27</v>
      </c>
      <c r="F1700" s="6" t="s">
        <v>16</v>
      </c>
      <c r="G1700" s="6" t="s">
        <v>17</v>
      </c>
      <c r="H1700" s="6" t="s">
        <v>40</v>
      </c>
      <c r="I1700" s="6">
        <v>5.0</v>
      </c>
      <c r="J1700" s="6">
        <v>10.0</v>
      </c>
      <c r="K1700" s="7">
        <v>45569.0</v>
      </c>
      <c r="L1700" s="8">
        <v>0.4124835300925926</v>
      </c>
      <c r="M1700" s="9">
        <f>VLOOKUP(F1700, Time_of_Day_encodings[], 2, FALSE)</f>
        <v>1</v>
      </c>
      <c r="N1700" s="10" t="str">
        <f>VLOOKUP(D1700,Money_encodings[],2,TRUE)</f>
        <v>Cheap</v>
      </c>
    </row>
    <row r="1701">
      <c r="A1701" s="11">
        <f t="shared" si="1"/>
        <v>1700</v>
      </c>
      <c r="B1701" s="12">
        <v>9.0</v>
      </c>
      <c r="C1701" s="12" t="s">
        <v>14</v>
      </c>
      <c r="D1701" s="12">
        <v>25.96</v>
      </c>
      <c r="E1701" s="12" t="s">
        <v>27</v>
      </c>
      <c r="F1701" s="12" t="s">
        <v>16</v>
      </c>
      <c r="G1701" s="12" t="s">
        <v>17</v>
      </c>
      <c r="H1701" s="12" t="s">
        <v>40</v>
      </c>
      <c r="I1701" s="12">
        <v>5.0</v>
      </c>
      <c r="J1701" s="12">
        <v>10.0</v>
      </c>
      <c r="K1701" s="13">
        <v>45569.0</v>
      </c>
      <c r="L1701" s="14">
        <v>0.4132471875</v>
      </c>
      <c r="M1701" s="15">
        <f>VLOOKUP(F1701, Time_of_Day_encodings[], 2, FALSE)</f>
        <v>1</v>
      </c>
      <c r="N1701" s="16" t="str">
        <f>VLOOKUP(D1701,Money_encodings[],2,TRUE)</f>
        <v>Cheap</v>
      </c>
    </row>
    <row r="1702">
      <c r="A1702" s="5">
        <f t="shared" si="1"/>
        <v>1701</v>
      </c>
      <c r="B1702" s="6">
        <v>17.0</v>
      </c>
      <c r="C1702" s="6" t="s">
        <v>14</v>
      </c>
      <c r="D1702" s="6">
        <v>35.76</v>
      </c>
      <c r="E1702" s="6" t="s">
        <v>15</v>
      </c>
      <c r="F1702" s="6" t="s">
        <v>23</v>
      </c>
      <c r="G1702" s="6" t="s">
        <v>17</v>
      </c>
      <c r="H1702" s="6" t="s">
        <v>40</v>
      </c>
      <c r="I1702" s="6">
        <v>5.0</v>
      </c>
      <c r="J1702" s="6">
        <v>10.0</v>
      </c>
      <c r="K1702" s="7">
        <v>45569.0</v>
      </c>
      <c r="L1702" s="8">
        <v>0.7328102893518519</v>
      </c>
      <c r="M1702" s="9">
        <f>VLOOKUP(F1702, Time_of_Day_encodings[], 2, FALSE)</f>
        <v>3</v>
      </c>
      <c r="N1702" s="10" t="str">
        <f>VLOOKUP(D1702,Money_encodings[],2,TRUE)</f>
        <v>Expensive</v>
      </c>
    </row>
    <row r="1703">
      <c r="A1703" s="11">
        <f t="shared" si="1"/>
        <v>1702</v>
      </c>
      <c r="B1703" s="12">
        <v>17.0</v>
      </c>
      <c r="C1703" s="12" t="s">
        <v>14</v>
      </c>
      <c r="D1703" s="12">
        <v>35.76</v>
      </c>
      <c r="E1703" s="12" t="s">
        <v>19</v>
      </c>
      <c r="F1703" s="12" t="s">
        <v>23</v>
      </c>
      <c r="G1703" s="12" t="s">
        <v>17</v>
      </c>
      <c r="H1703" s="12" t="s">
        <v>40</v>
      </c>
      <c r="I1703" s="12">
        <v>5.0</v>
      </c>
      <c r="J1703" s="12">
        <v>10.0</v>
      </c>
      <c r="K1703" s="13">
        <v>45569.0</v>
      </c>
      <c r="L1703" s="14">
        <v>0.737756724537037</v>
      </c>
      <c r="M1703" s="15">
        <f>VLOOKUP(F1703, Time_of_Day_encodings[], 2, FALSE)</f>
        <v>3</v>
      </c>
      <c r="N1703" s="16" t="str">
        <f>VLOOKUP(D1703,Money_encodings[],2,TRUE)</f>
        <v>Expensive</v>
      </c>
    </row>
    <row r="1704">
      <c r="A1704" s="5">
        <f t="shared" si="1"/>
        <v>1703</v>
      </c>
      <c r="B1704" s="6">
        <v>17.0</v>
      </c>
      <c r="C1704" s="6" t="s">
        <v>14</v>
      </c>
      <c r="D1704" s="6">
        <v>35.76</v>
      </c>
      <c r="E1704" s="6" t="s">
        <v>24</v>
      </c>
      <c r="F1704" s="6" t="s">
        <v>23</v>
      </c>
      <c r="G1704" s="6" t="s">
        <v>17</v>
      </c>
      <c r="H1704" s="6" t="s">
        <v>40</v>
      </c>
      <c r="I1704" s="6">
        <v>5.0</v>
      </c>
      <c r="J1704" s="6">
        <v>10.0</v>
      </c>
      <c r="K1704" s="7">
        <v>45569.0</v>
      </c>
      <c r="L1704" s="8">
        <v>0.739309837962963</v>
      </c>
      <c r="M1704" s="9">
        <f>VLOOKUP(F1704, Time_of_Day_encodings[], 2, FALSE)</f>
        <v>3</v>
      </c>
      <c r="N1704" s="10" t="str">
        <f>VLOOKUP(D1704,Money_encodings[],2,TRUE)</f>
        <v>Expensive</v>
      </c>
    </row>
    <row r="1705">
      <c r="A1705" s="11">
        <f t="shared" si="1"/>
        <v>1704</v>
      </c>
      <c r="B1705" s="12">
        <v>9.0</v>
      </c>
      <c r="C1705" s="12" t="s">
        <v>14</v>
      </c>
      <c r="D1705" s="12">
        <v>25.96</v>
      </c>
      <c r="E1705" s="12" t="s">
        <v>27</v>
      </c>
      <c r="F1705" s="12" t="s">
        <v>16</v>
      </c>
      <c r="G1705" s="12" t="s">
        <v>25</v>
      </c>
      <c r="H1705" s="12" t="s">
        <v>40</v>
      </c>
      <c r="I1705" s="12">
        <v>6.0</v>
      </c>
      <c r="J1705" s="12">
        <v>10.0</v>
      </c>
      <c r="K1705" s="13">
        <v>45570.0</v>
      </c>
      <c r="L1705" s="14">
        <v>0.3755423726851852</v>
      </c>
      <c r="M1705" s="15">
        <f>VLOOKUP(F1705, Time_of_Day_encodings[], 2, FALSE)</f>
        <v>1</v>
      </c>
      <c r="N1705" s="16" t="str">
        <f>VLOOKUP(D1705,Money_encodings[],2,TRUE)</f>
        <v>Cheap</v>
      </c>
    </row>
    <row r="1706">
      <c r="A1706" s="5">
        <f t="shared" si="1"/>
        <v>1705</v>
      </c>
      <c r="B1706" s="6">
        <v>9.0</v>
      </c>
      <c r="C1706" s="6" t="s">
        <v>14</v>
      </c>
      <c r="D1706" s="6">
        <v>25.96</v>
      </c>
      <c r="E1706" s="6" t="s">
        <v>27</v>
      </c>
      <c r="F1706" s="6" t="s">
        <v>16</v>
      </c>
      <c r="G1706" s="6" t="s">
        <v>25</v>
      </c>
      <c r="H1706" s="6" t="s">
        <v>40</v>
      </c>
      <c r="I1706" s="6">
        <v>6.0</v>
      </c>
      <c r="J1706" s="6">
        <v>10.0</v>
      </c>
      <c r="K1706" s="7">
        <v>45570.0</v>
      </c>
      <c r="L1706" s="8">
        <v>0.37618829861111114</v>
      </c>
      <c r="M1706" s="9">
        <f>VLOOKUP(F1706, Time_of_Day_encodings[], 2, FALSE)</f>
        <v>1</v>
      </c>
      <c r="N1706" s="10" t="str">
        <f>VLOOKUP(D1706,Money_encodings[],2,TRUE)</f>
        <v>Cheap</v>
      </c>
    </row>
    <row r="1707">
      <c r="A1707" s="11">
        <f t="shared" si="1"/>
        <v>1706</v>
      </c>
      <c r="B1707" s="12">
        <v>9.0</v>
      </c>
      <c r="C1707" s="12" t="s">
        <v>14</v>
      </c>
      <c r="D1707" s="12">
        <v>35.76</v>
      </c>
      <c r="E1707" s="12" t="s">
        <v>24</v>
      </c>
      <c r="F1707" s="12" t="s">
        <v>16</v>
      </c>
      <c r="G1707" s="12" t="s">
        <v>25</v>
      </c>
      <c r="H1707" s="12" t="s">
        <v>40</v>
      </c>
      <c r="I1707" s="12">
        <v>6.0</v>
      </c>
      <c r="J1707" s="12">
        <v>10.0</v>
      </c>
      <c r="K1707" s="13">
        <v>45570.0</v>
      </c>
      <c r="L1707" s="14">
        <v>0.3998252662037037</v>
      </c>
      <c r="M1707" s="15">
        <f>VLOOKUP(F1707, Time_of_Day_encodings[], 2, FALSE)</f>
        <v>1</v>
      </c>
      <c r="N1707" s="16" t="str">
        <f>VLOOKUP(D1707,Money_encodings[],2,TRUE)</f>
        <v>Expensive</v>
      </c>
    </row>
    <row r="1708">
      <c r="A1708" s="5">
        <f t="shared" si="1"/>
        <v>1707</v>
      </c>
      <c r="B1708" s="6">
        <v>13.0</v>
      </c>
      <c r="C1708" s="6" t="s">
        <v>14</v>
      </c>
      <c r="D1708" s="6">
        <v>35.76</v>
      </c>
      <c r="E1708" s="6" t="s">
        <v>32</v>
      </c>
      <c r="F1708" s="6" t="s">
        <v>20</v>
      </c>
      <c r="G1708" s="6" t="s">
        <v>25</v>
      </c>
      <c r="H1708" s="6" t="s">
        <v>40</v>
      </c>
      <c r="I1708" s="6">
        <v>6.0</v>
      </c>
      <c r="J1708" s="6">
        <v>10.0</v>
      </c>
      <c r="K1708" s="7">
        <v>45570.0</v>
      </c>
      <c r="L1708" s="8">
        <v>0.5501537615740741</v>
      </c>
      <c r="M1708" s="9">
        <f>VLOOKUP(F1708, Time_of_Day_encodings[], 2, FALSE)</f>
        <v>2</v>
      </c>
      <c r="N1708" s="10" t="str">
        <f>VLOOKUP(D1708,Money_encodings[],2,TRUE)</f>
        <v>Expensive</v>
      </c>
    </row>
    <row r="1709">
      <c r="A1709" s="11">
        <f t="shared" si="1"/>
        <v>1708</v>
      </c>
      <c r="B1709" s="12">
        <v>20.0</v>
      </c>
      <c r="C1709" s="12" t="s">
        <v>14</v>
      </c>
      <c r="D1709" s="12">
        <v>25.96</v>
      </c>
      <c r="E1709" s="12" t="s">
        <v>21</v>
      </c>
      <c r="F1709" s="12" t="s">
        <v>23</v>
      </c>
      <c r="G1709" s="12" t="s">
        <v>25</v>
      </c>
      <c r="H1709" s="12" t="s">
        <v>40</v>
      </c>
      <c r="I1709" s="12">
        <v>6.0</v>
      </c>
      <c r="J1709" s="12">
        <v>10.0</v>
      </c>
      <c r="K1709" s="13">
        <v>45570.0</v>
      </c>
      <c r="L1709" s="14">
        <v>0.839329375</v>
      </c>
      <c r="M1709" s="15">
        <f>VLOOKUP(F1709, Time_of_Day_encodings[], 2, FALSE)</f>
        <v>3</v>
      </c>
      <c r="N1709" s="16" t="str">
        <f>VLOOKUP(D1709,Money_encodings[],2,TRUE)</f>
        <v>Cheap</v>
      </c>
    </row>
    <row r="1710">
      <c r="A1710" s="5">
        <f t="shared" si="1"/>
        <v>1709</v>
      </c>
      <c r="B1710" s="6">
        <v>20.0</v>
      </c>
      <c r="C1710" s="6" t="s">
        <v>14</v>
      </c>
      <c r="D1710" s="6">
        <v>25.96</v>
      </c>
      <c r="E1710" s="6" t="s">
        <v>21</v>
      </c>
      <c r="F1710" s="6" t="s">
        <v>23</v>
      </c>
      <c r="G1710" s="6" t="s">
        <v>25</v>
      </c>
      <c r="H1710" s="6" t="s">
        <v>40</v>
      </c>
      <c r="I1710" s="6">
        <v>6.0</v>
      </c>
      <c r="J1710" s="6">
        <v>10.0</v>
      </c>
      <c r="K1710" s="7">
        <v>45570.0</v>
      </c>
      <c r="L1710" s="8">
        <v>0.8399727662037036</v>
      </c>
      <c r="M1710" s="9">
        <f>VLOOKUP(F1710, Time_of_Day_encodings[], 2, FALSE)</f>
        <v>3</v>
      </c>
      <c r="N1710" s="10" t="str">
        <f>VLOOKUP(D1710,Money_encodings[],2,TRUE)</f>
        <v>Cheap</v>
      </c>
    </row>
    <row r="1711">
      <c r="A1711" s="11">
        <f t="shared" si="1"/>
        <v>1710</v>
      </c>
      <c r="B1711" s="12">
        <v>8.0</v>
      </c>
      <c r="C1711" s="12" t="s">
        <v>14</v>
      </c>
      <c r="D1711" s="12">
        <v>25.96</v>
      </c>
      <c r="E1711" s="12" t="s">
        <v>27</v>
      </c>
      <c r="F1711" s="12" t="s">
        <v>16</v>
      </c>
      <c r="G1711" s="12" t="s">
        <v>26</v>
      </c>
      <c r="H1711" s="12" t="s">
        <v>40</v>
      </c>
      <c r="I1711" s="12">
        <v>7.0</v>
      </c>
      <c r="J1711" s="12">
        <v>10.0</v>
      </c>
      <c r="K1711" s="13">
        <v>45571.0</v>
      </c>
      <c r="L1711" s="14">
        <v>0.3492676041666667</v>
      </c>
      <c r="M1711" s="15">
        <f>VLOOKUP(F1711, Time_of_Day_encodings[], 2, FALSE)</f>
        <v>1</v>
      </c>
      <c r="N1711" s="16" t="str">
        <f>VLOOKUP(D1711,Money_encodings[],2,TRUE)</f>
        <v>Cheap</v>
      </c>
    </row>
    <row r="1712">
      <c r="A1712" s="5">
        <f t="shared" si="1"/>
        <v>1711</v>
      </c>
      <c r="B1712" s="6">
        <v>10.0</v>
      </c>
      <c r="C1712" s="6" t="s">
        <v>14</v>
      </c>
      <c r="D1712" s="6">
        <v>35.76</v>
      </c>
      <c r="E1712" s="6" t="s">
        <v>32</v>
      </c>
      <c r="F1712" s="6" t="s">
        <v>16</v>
      </c>
      <c r="G1712" s="6" t="s">
        <v>26</v>
      </c>
      <c r="H1712" s="6" t="s">
        <v>40</v>
      </c>
      <c r="I1712" s="6">
        <v>7.0</v>
      </c>
      <c r="J1712" s="6">
        <v>10.0</v>
      </c>
      <c r="K1712" s="7">
        <v>45571.0</v>
      </c>
      <c r="L1712" s="8">
        <v>0.42064400462962964</v>
      </c>
      <c r="M1712" s="9">
        <f>VLOOKUP(F1712, Time_of_Day_encodings[], 2, FALSE)</f>
        <v>1</v>
      </c>
      <c r="N1712" s="10" t="str">
        <f>VLOOKUP(D1712,Money_encodings[],2,TRUE)</f>
        <v>Expensive</v>
      </c>
    </row>
    <row r="1713">
      <c r="A1713" s="11">
        <f t="shared" si="1"/>
        <v>1712</v>
      </c>
      <c r="B1713" s="12">
        <v>10.0</v>
      </c>
      <c r="C1713" s="12" t="s">
        <v>14</v>
      </c>
      <c r="D1713" s="12">
        <v>25.96</v>
      </c>
      <c r="E1713" s="12" t="s">
        <v>27</v>
      </c>
      <c r="F1713" s="12" t="s">
        <v>16</v>
      </c>
      <c r="G1713" s="12" t="s">
        <v>26</v>
      </c>
      <c r="H1713" s="12" t="s">
        <v>40</v>
      </c>
      <c r="I1713" s="12">
        <v>7.0</v>
      </c>
      <c r="J1713" s="12">
        <v>10.0</v>
      </c>
      <c r="K1713" s="13">
        <v>45571.0</v>
      </c>
      <c r="L1713" s="14">
        <v>0.42137888888888886</v>
      </c>
      <c r="M1713" s="15">
        <f>VLOOKUP(F1713, Time_of_Day_encodings[], 2, FALSE)</f>
        <v>1</v>
      </c>
      <c r="N1713" s="16" t="str">
        <f>VLOOKUP(D1713,Money_encodings[],2,TRUE)</f>
        <v>Cheap</v>
      </c>
    </row>
    <row r="1714">
      <c r="A1714" s="5">
        <f t="shared" si="1"/>
        <v>1713</v>
      </c>
      <c r="B1714" s="6">
        <v>11.0</v>
      </c>
      <c r="C1714" s="6" t="s">
        <v>14</v>
      </c>
      <c r="D1714" s="6">
        <v>35.76</v>
      </c>
      <c r="E1714" s="6" t="s">
        <v>15</v>
      </c>
      <c r="F1714" s="6" t="s">
        <v>16</v>
      </c>
      <c r="G1714" s="6" t="s">
        <v>26</v>
      </c>
      <c r="H1714" s="6" t="s">
        <v>40</v>
      </c>
      <c r="I1714" s="6">
        <v>7.0</v>
      </c>
      <c r="J1714" s="6">
        <v>10.0</v>
      </c>
      <c r="K1714" s="7">
        <v>45571.0</v>
      </c>
      <c r="L1714" s="8">
        <v>0.49686164351851847</v>
      </c>
      <c r="M1714" s="9">
        <f>VLOOKUP(F1714, Time_of_Day_encodings[], 2, FALSE)</f>
        <v>1</v>
      </c>
      <c r="N1714" s="10" t="str">
        <f>VLOOKUP(D1714,Money_encodings[],2,TRUE)</f>
        <v>Expensive</v>
      </c>
    </row>
    <row r="1715">
      <c r="A1715" s="11">
        <f t="shared" si="1"/>
        <v>1714</v>
      </c>
      <c r="B1715" s="12">
        <v>12.0</v>
      </c>
      <c r="C1715" s="12" t="s">
        <v>14</v>
      </c>
      <c r="D1715" s="12">
        <v>35.76</v>
      </c>
      <c r="E1715" s="12" t="s">
        <v>15</v>
      </c>
      <c r="F1715" s="12" t="s">
        <v>20</v>
      </c>
      <c r="G1715" s="12" t="s">
        <v>26</v>
      </c>
      <c r="H1715" s="12" t="s">
        <v>40</v>
      </c>
      <c r="I1715" s="12">
        <v>7.0</v>
      </c>
      <c r="J1715" s="12">
        <v>10.0</v>
      </c>
      <c r="K1715" s="13">
        <v>45571.0</v>
      </c>
      <c r="L1715" s="14">
        <v>0.5062945833333333</v>
      </c>
      <c r="M1715" s="15">
        <f>VLOOKUP(F1715, Time_of_Day_encodings[], 2, FALSE)</f>
        <v>2</v>
      </c>
      <c r="N1715" s="16" t="str">
        <f>VLOOKUP(D1715,Money_encodings[],2,TRUE)</f>
        <v>Expensive</v>
      </c>
    </row>
    <row r="1716">
      <c r="A1716" s="5">
        <f t="shared" si="1"/>
        <v>1715</v>
      </c>
      <c r="B1716" s="6">
        <v>12.0</v>
      </c>
      <c r="C1716" s="6" t="s">
        <v>14</v>
      </c>
      <c r="D1716" s="6">
        <v>35.76</v>
      </c>
      <c r="E1716" s="6" t="s">
        <v>32</v>
      </c>
      <c r="F1716" s="6" t="s">
        <v>20</v>
      </c>
      <c r="G1716" s="6" t="s">
        <v>26</v>
      </c>
      <c r="H1716" s="6" t="s">
        <v>40</v>
      </c>
      <c r="I1716" s="6">
        <v>7.0</v>
      </c>
      <c r="J1716" s="6">
        <v>10.0</v>
      </c>
      <c r="K1716" s="7">
        <v>45571.0</v>
      </c>
      <c r="L1716" s="8">
        <v>0.5071451736111111</v>
      </c>
      <c r="M1716" s="9">
        <f>VLOOKUP(F1716, Time_of_Day_encodings[], 2, FALSE)</f>
        <v>2</v>
      </c>
      <c r="N1716" s="10" t="str">
        <f>VLOOKUP(D1716,Money_encodings[],2,TRUE)</f>
        <v>Expensive</v>
      </c>
    </row>
    <row r="1717">
      <c r="A1717" s="11">
        <f t="shared" si="1"/>
        <v>1716</v>
      </c>
      <c r="B1717" s="12">
        <v>12.0</v>
      </c>
      <c r="C1717" s="12" t="s">
        <v>14</v>
      </c>
      <c r="D1717" s="12">
        <v>30.86</v>
      </c>
      <c r="E1717" s="12" t="s">
        <v>22</v>
      </c>
      <c r="F1717" s="12" t="s">
        <v>20</v>
      </c>
      <c r="G1717" s="12" t="s">
        <v>26</v>
      </c>
      <c r="H1717" s="12" t="s">
        <v>40</v>
      </c>
      <c r="I1717" s="12">
        <v>7.0</v>
      </c>
      <c r="J1717" s="12">
        <v>10.0</v>
      </c>
      <c r="K1717" s="13">
        <v>45571.0</v>
      </c>
      <c r="L1717" s="14">
        <v>0.5081407407407408</v>
      </c>
      <c r="M1717" s="15">
        <f>VLOOKUP(F1717, Time_of_Day_encodings[], 2, FALSE)</f>
        <v>2</v>
      </c>
      <c r="N1717" s="16" t="str">
        <f>VLOOKUP(D1717,Money_encodings[],2,TRUE)</f>
        <v>Fair</v>
      </c>
    </row>
    <row r="1718">
      <c r="A1718" s="5">
        <f t="shared" si="1"/>
        <v>1717</v>
      </c>
      <c r="B1718" s="6">
        <v>13.0</v>
      </c>
      <c r="C1718" s="6" t="s">
        <v>14</v>
      </c>
      <c r="D1718" s="6">
        <v>25.96</v>
      </c>
      <c r="E1718" s="6" t="s">
        <v>21</v>
      </c>
      <c r="F1718" s="6" t="s">
        <v>20</v>
      </c>
      <c r="G1718" s="6" t="s">
        <v>26</v>
      </c>
      <c r="H1718" s="6" t="s">
        <v>40</v>
      </c>
      <c r="I1718" s="6">
        <v>7.0</v>
      </c>
      <c r="J1718" s="6">
        <v>10.0</v>
      </c>
      <c r="K1718" s="7">
        <v>45571.0</v>
      </c>
      <c r="L1718" s="8">
        <v>0.5736536458333333</v>
      </c>
      <c r="M1718" s="9">
        <f>VLOOKUP(F1718, Time_of_Day_encodings[], 2, FALSE)</f>
        <v>2</v>
      </c>
      <c r="N1718" s="10" t="str">
        <f>VLOOKUP(D1718,Money_encodings[],2,TRUE)</f>
        <v>Cheap</v>
      </c>
    </row>
    <row r="1719">
      <c r="A1719" s="11">
        <f t="shared" si="1"/>
        <v>1718</v>
      </c>
      <c r="B1719" s="12">
        <v>13.0</v>
      </c>
      <c r="C1719" s="12" t="s">
        <v>14</v>
      </c>
      <c r="D1719" s="12">
        <v>35.76</v>
      </c>
      <c r="E1719" s="12" t="s">
        <v>32</v>
      </c>
      <c r="F1719" s="12" t="s">
        <v>20</v>
      </c>
      <c r="G1719" s="12" t="s">
        <v>26</v>
      </c>
      <c r="H1719" s="12" t="s">
        <v>40</v>
      </c>
      <c r="I1719" s="12">
        <v>7.0</v>
      </c>
      <c r="J1719" s="12">
        <v>10.0</v>
      </c>
      <c r="K1719" s="13">
        <v>45571.0</v>
      </c>
      <c r="L1719" s="14">
        <v>0.5743281597222223</v>
      </c>
      <c r="M1719" s="15">
        <f>VLOOKUP(F1719, Time_of_Day_encodings[], 2, FALSE)</f>
        <v>2</v>
      </c>
      <c r="N1719" s="16" t="str">
        <f>VLOOKUP(D1719,Money_encodings[],2,TRUE)</f>
        <v>Expensive</v>
      </c>
    </row>
    <row r="1720">
      <c r="A1720" s="5">
        <f t="shared" si="1"/>
        <v>1719</v>
      </c>
      <c r="B1720" s="6">
        <v>13.0</v>
      </c>
      <c r="C1720" s="6" t="s">
        <v>14</v>
      </c>
      <c r="D1720" s="6">
        <v>30.86</v>
      </c>
      <c r="E1720" s="6" t="s">
        <v>22</v>
      </c>
      <c r="F1720" s="6" t="s">
        <v>20</v>
      </c>
      <c r="G1720" s="6" t="s">
        <v>26</v>
      </c>
      <c r="H1720" s="6" t="s">
        <v>40</v>
      </c>
      <c r="I1720" s="6">
        <v>7.0</v>
      </c>
      <c r="J1720" s="6">
        <v>10.0</v>
      </c>
      <c r="K1720" s="7">
        <v>45571.0</v>
      </c>
      <c r="L1720" s="8">
        <v>0.5763905092592593</v>
      </c>
      <c r="M1720" s="9">
        <f>VLOOKUP(F1720, Time_of_Day_encodings[], 2, FALSE)</f>
        <v>2</v>
      </c>
      <c r="N1720" s="10" t="str">
        <f>VLOOKUP(D1720,Money_encodings[],2,TRUE)</f>
        <v>Fair</v>
      </c>
    </row>
    <row r="1721">
      <c r="A1721" s="11">
        <f t="shared" si="1"/>
        <v>1720</v>
      </c>
      <c r="B1721" s="12">
        <v>13.0</v>
      </c>
      <c r="C1721" s="12" t="s">
        <v>14</v>
      </c>
      <c r="D1721" s="12">
        <v>35.76</v>
      </c>
      <c r="E1721" s="12" t="s">
        <v>15</v>
      </c>
      <c r="F1721" s="12" t="s">
        <v>20</v>
      </c>
      <c r="G1721" s="12" t="s">
        <v>26</v>
      </c>
      <c r="H1721" s="12" t="s">
        <v>40</v>
      </c>
      <c r="I1721" s="12">
        <v>7.0</v>
      </c>
      <c r="J1721" s="12">
        <v>10.0</v>
      </c>
      <c r="K1721" s="13">
        <v>45571.0</v>
      </c>
      <c r="L1721" s="14">
        <v>0.5771325231481481</v>
      </c>
      <c r="M1721" s="15">
        <f>VLOOKUP(F1721, Time_of_Day_encodings[], 2, FALSE)</f>
        <v>2</v>
      </c>
      <c r="N1721" s="16" t="str">
        <f>VLOOKUP(D1721,Money_encodings[],2,TRUE)</f>
        <v>Expensive</v>
      </c>
    </row>
    <row r="1722">
      <c r="A1722" s="5">
        <f t="shared" si="1"/>
        <v>1721</v>
      </c>
      <c r="B1722" s="6">
        <v>13.0</v>
      </c>
      <c r="C1722" s="6" t="s">
        <v>14</v>
      </c>
      <c r="D1722" s="6">
        <v>35.76</v>
      </c>
      <c r="E1722" s="6" t="s">
        <v>32</v>
      </c>
      <c r="F1722" s="6" t="s">
        <v>20</v>
      </c>
      <c r="G1722" s="6" t="s">
        <v>26</v>
      </c>
      <c r="H1722" s="6" t="s">
        <v>40</v>
      </c>
      <c r="I1722" s="6">
        <v>7.0</v>
      </c>
      <c r="J1722" s="6">
        <v>10.0</v>
      </c>
      <c r="K1722" s="7">
        <v>45571.0</v>
      </c>
      <c r="L1722" s="8">
        <v>0.5777347569444444</v>
      </c>
      <c r="M1722" s="9">
        <f>VLOOKUP(F1722, Time_of_Day_encodings[], 2, FALSE)</f>
        <v>2</v>
      </c>
      <c r="N1722" s="10" t="str">
        <f>VLOOKUP(D1722,Money_encodings[],2,TRUE)</f>
        <v>Expensive</v>
      </c>
    </row>
    <row r="1723">
      <c r="A1723" s="11">
        <f t="shared" si="1"/>
        <v>1722</v>
      </c>
      <c r="B1723" s="12">
        <v>16.0</v>
      </c>
      <c r="C1723" s="12" t="s">
        <v>14</v>
      </c>
      <c r="D1723" s="12">
        <v>35.76</v>
      </c>
      <c r="E1723" s="12" t="s">
        <v>32</v>
      </c>
      <c r="F1723" s="12" t="s">
        <v>20</v>
      </c>
      <c r="G1723" s="12" t="s">
        <v>26</v>
      </c>
      <c r="H1723" s="12" t="s">
        <v>40</v>
      </c>
      <c r="I1723" s="12">
        <v>7.0</v>
      </c>
      <c r="J1723" s="12">
        <v>10.0</v>
      </c>
      <c r="K1723" s="13">
        <v>45571.0</v>
      </c>
      <c r="L1723" s="14">
        <v>0.6885831944444445</v>
      </c>
      <c r="M1723" s="15">
        <f>VLOOKUP(F1723, Time_of_Day_encodings[], 2, FALSE)</f>
        <v>2</v>
      </c>
      <c r="N1723" s="16" t="str">
        <f>VLOOKUP(D1723,Money_encodings[],2,TRUE)</f>
        <v>Expensive</v>
      </c>
    </row>
    <row r="1724">
      <c r="A1724" s="5">
        <f t="shared" si="1"/>
        <v>1723</v>
      </c>
      <c r="B1724" s="6">
        <v>16.0</v>
      </c>
      <c r="C1724" s="6" t="s">
        <v>14</v>
      </c>
      <c r="D1724" s="6">
        <v>21.06</v>
      </c>
      <c r="E1724" s="6" t="s">
        <v>29</v>
      </c>
      <c r="F1724" s="6" t="s">
        <v>20</v>
      </c>
      <c r="G1724" s="6" t="s">
        <v>26</v>
      </c>
      <c r="H1724" s="6" t="s">
        <v>40</v>
      </c>
      <c r="I1724" s="6">
        <v>7.0</v>
      </c>
      <c r="J1724" s="6">
        <v>10.0</v>
      </c>
      <c r="K1724" s="7">
        <v>45571.0</v>
      </c>
      <c r="L1724" s="8">
        <v>0.6915002893518518</v>
      </c>
      <c r="M1724" s="9">
        <f>VLOOKUP(F1724, Time_of_Day_encodings[], 2, FALSE)</f>
        <v>2</v>
      </c>
      <c r="N1724" s="10" t="str">
        <f>VLOOKUP(D1724,Money_encodings[],2,TRUE)</f>
        <v>Very Cheap</v>
      </c>
    </row>
    <row r="1725">
      <c r="A1725" s="11">
        <f t="shared" si="1"/>
        <v>1724</v>
      </c>
      <c r="B1725" s="12">
        <v>18.0</v>
      </c>
      <c r="C1725" s="12" t="s">
        <v>14</v>
      </c>
      <c r="D1725" s="12">
        <v>30.86</v>
      </c>
      <c r="E1725" s="12" t="s">
        <v>22</v>
      </c>
      <c r="F1725" s="12" t="s">
        <v>23</v>
      </c>
      <c r="G1725" s="12" t="s">
        <v>26</v>
      </c>
      <c r="H1725" s="12" t="s">
        <v>40</v>
      </c>
      <c r="I1725" s="12">
        <v>7.0</v>
      </c>
      <c r="J1725" s="12">
        <v>10.0</v>
      </c>
      <c r="K1725" s="13">
        <v>45571.0</v>
      </c>
      <c r="L1725" s="14">
        <v>0.7623260995370371</v>
      </c>
      <c r="M1725" s="15">
        <f>VLOOKUP(F1725, Time_of_Day_encodings[], 2, FALSE)</f>
        <v>3</v>
      </c>
      <c r="N1725" s="16" t="str">
        <f>VLOOKUP(D1725,Money_encodings[],2,TRUE)</f>
        <v>Fair</v>
      </c>
    </row>
    <row r="1726">
      <c r="A1726" s="5">
        <f t="shared" si="1"/>
        <v>1725</v>
      </c>
      <c r="B1726" s="6">
        <v>18.0</v>
      </c>
      <c r="C1726" s="6" t="s">
        <v>14</v>
      </c>
      <c r="D1726" s="6">
        <v>35.76</v>
      </c>
      <c r="E1726" s="6" t="s">
        <v>19</v>
      </c>
      <c r="F1726" s="6" t="s">
        <v>23</v>
      </c>
      <c r="G1726" s="6" t="s">
        <v>26</v>
      </c>
      <c r="H1726" s="6" t="s">
        <v>40</v>
      </c>
      <c r="I1726" s="6">
        <v>7.0</v>
      </c>
      <c r="J1726" s="6">
        <v>10.0</v>
      </c>
      <c r="K1726" s="7">
        <v>45571.0</v>
      </c>
      <c r="L1726" s="8">
        <v>0.7744961574074073</v>
      </c>
      <c r="M1726" s="9">
        <f>VLOOKUP(F1726, Time_of_Day_encodings[], 2, FALSE)</f>
        <v>3</v>
      </c>
      <c r="N1726" s="10" t="str">
        <f>VLOOKUP(D1726,Money_encodings[],2,TRUE)</f>
        <v>Expensive</v>
      </c>
    </row>
    <row r="1727">
      <c r="A1727" s="11">
        <f t="shared" si="1"/>
        <v>1726</v>
      </c>
      <c r="B1727" s="12">
        <v>21.0</v>
      </c>
      <c r="C1727" s="12" t="s">
        <v>14</v>
      </c>
      <c r="D1727" s="12">
        <v>35.76</v>
      </c>
      <c r="E1727" s="12" t="s">
        <v>19</v>
      </c>
      <c r="F1727" s="12" t="s">
        <v>23</v>
      </c>
      <c r="G1727" s="12" t="s">
        <v>26</v>
      </c>
      <c r="H1727" s="12" t="s">
        <v>40</v>
      </c>
      <c r="I1727" s="12">
        <v>7.0</v>
      </c>
      <c r="J1727" s="12">
        <v>10.0</v>
      </c>
      <c r="K1727" s="13">
        <v>45571.0</v>
      </c>
      <c r="L1727" s="14">
        <v>0.8813991782407407</v>
      </c>
      <c r="M1727" s="15">
        <f>VLOOKUP(F1727, Time_of_Day_encodings[], 2, FALSE)</f>
        <v>3</v>
      </c>
      <c r="N1727" s="16" t="str">
        <f>VLOOKUP(D1727,Money_encodings[],2,TRUE)</f>
        <v>Expensive</v>
      </c>
    </row>
    <row r="1728">
      <c r="A1728" s="5">
        <f t="shared" si="1"/>
        <v>1727</v>
      </c>
      <c r="B1728" s="6">
        <v>21.0</v>
      </c>
      <c r="C1728" s="6" t="s">
        <v>14</v>
      </c>
      <c r="D1728" s="6">
        <v>35.76</v>
      </c>
      <c r="E1728" s="6" t="s">
        <v>19</v>
      </c>
      <c r="F1728" s="6" t="s">
        <v>23</v>
      </c>
      <c r="G1728" s="6" t="s">
        <v>26</v>
      </c>
      <c r="H1728" s="6" t="s">
        <v>40</v>
      </c>
      <c r="I1728" s="6">
        <v>7.0</v>
      </c>
      <c r="J1728" s="6">
        <v>10.0</v>
      </c>
      <c r="K1728" s="7">
        <v>45571.0</v>
      </c>
      <c r="L1728" s="8">
        <v>0.8819499537037037</v>
      </c>
      <c r="M1728" s="9">
        <f>VLOOKUP(F1728, Time_of_Day_encodings[], 2, FALSE)</f>
        <v>3</v>
      </c>
      <c r="N1728" s="10" t="str">
        <f>VLOOKUP(D1728,Money_encodings[],2,TRUE)</f>
        <v>Expensive</v>
      </c>
    </row>
    <row r="1729">
      <c r="A1729" s="11">
        <f t="shared" si="1"/>
        <v>1728</v>
      </c>
      <c r="B1729" s="12">
        <v>21.0</v>
      </c>
      <c r="C1729" s="12" t="s">
        <v>14</v>
      </c>
      <c r="D1729" s="12">
        <v>35.76</v>
      </c>
      <c r="E1729" s="12" t="s">
        <v>19</v>
      </c>
      <c r="F1729" s="12" t="s">
        <v>23</v>
      </c>
      <c r="G1729" s="12" t="s">
        <v>26</v>
      </c>
      <c r="H1729" s="12" t="s">
        <v>40</v>
      </c>
      <c r="I1729" s="12">
        <v>7.0</v>
      </c>
      <c r="J1729" s="12">
        <v>10.0</v>
      </c>
      <c r="K1729" s="13">
        <v>45571.0</v>
      </c>
      <c r="L1729" s="14">
        <v>0.8824682175925926</v>
      </c>
      <c r="M1729" s="15">
        <f>VLOOKUP(F1729, Time_of_Day_encodings[], 2, FALSE)</f>
        <v>3</v>
      </c>
      <c r="N1729" s="16" t="str">
        <f>VLOOKUP(D1729,Money_encodings[],2,TRUE)</f>
        <v>Expensive</v>
      </c>
    </row>
    <row r="1730">
      <c r="A1730" s="5">
        <f t="shared" si="1"/>
        <v>1729</v>
      </c>
      <c r="B1730" s="6">
        <v>21.0</v>
      </c>
      <c r="C1730" s="6" t="s">
        <v>14</v>
      </c>
      <c r="D1730" s="6">
        <v>35.76</v>
      </c>
      <c r="E1730" s="6" t="s">
        <v>15</v>
      </c>
      <c r="F1730" s="6" t="s">
        <v>23</v>
      </c>
      <c r="G1730" s="6" t="s">
        <v>26</v>
      </c>
      <c r="H1730" s="6" t="s">
        <v>40</v>
      </c>
      <c r="I1730" s="6">
        <v>7.0</v>
      </c>
      <c r="J1730" s="6">
        <v>10.0</v>
      </c>
      <c r="K1730" s="7">
        <v>45571.0</v>
      </c>
      <c r="L1730" s="8">
        <v>0.8866768055555556</v>
      </c>
      <c r="M1730" s="9">
        <f>VLOOKUP(F1730, Time_of_Day_encodings[], 2, FALSE)</f>
        <v>3</v>
      </c>
      <c r="N1730" s="10" t="str">
        <f>VLOOKUP(D1730,Money_encodings[],2,TRUE)</f>
        <v>Expensive</v>
      </c>
    </row>
    <row r="1731">
      <c r="A1731" s="11">
        <f t="shared" si="1"/>
        <v>1730</v>
      </c>
      <c r="B1731" s="12">
        <v>8.0</v>
      </c>
      <c r="C1731" s="12" t="s">
        <v>14</v>
      </c>
      <c r="D1731" s="12">
        <v>35.76</v>
      </c>
      <c r="E1731" s="12" t="s">
        <v>15</v>
      </c>
      <c r="F1731" s="12" t="s">
        <v>16</v>
      </c>
      <c r="G1731" s="12" t="s">
        <v>28</v>
      </c>
      <c r="H1731" s="12" t="s">
        <v>40</v>
      </c>
      <c r="I1731" s="12">
        <v>1.0</v>
      </c>
      <c r="J1731" s="12">
        <v>10.0</v>
      </c>
      <c r="K1731" s="13">
        <v>45572.0</v>
      </c>
      <c r="L1731" s="14">
        <v>0.3566715625</v>
      </c>
      <c r="M1731" s="15">
        <f>VLOOKUP(F1731, Time_of_Day_encodings[], 2, FALSE)</f>
        <v>1</v>
      </c>
      <c r="N1731" s="16" t="str">
        <f>VLOOKUP(D1731,Money_encodings[],2,TRUE)</f>
        <v>Expensive</v>
      </c>
    </row>
    <row r="1732">
      <c r="A1732" s="5">
        <f t="shared" si="1"/>
        <v>1731</v>
      </c>
      <c r="B1732" s="6">
        <v>8.0</v>
      </c>
      <c r="C1732" s="6" t="s">
        <v>14</v>
      </c>
      <c r="D1732" s="6">
        <v>35.76</v>
      </c>
      <c r="E1732" s="6" t="s">
        <v>15</v>
      </c>
      <c r="F1732" s="6" t="s">
        <v>16</v>
      </c>
      <c r="G1732" s="6" t="s">
        <v>28</v>
      </c>
      <c r="H1732" s="6" t="s">
        <v>40</v>
      </c>
      <c r="I1732" s="6">
        <v>1.0</v>
      </c>
      <c r="J1732" s="6">
        <v>10.0</v>
      </c>
      <c r="K1732" s="7">
        <v>45572.0</v>
      </c>
      <c r="L1732" s="8">
        <v>0.3677832986111111</v>
      </c>
      <c r="M1732" s="9">
        <f>VLOOKUP(F1732, Time_of_Day_encodings[], 2, FALSE)</f>
        <v>1</v>
      </c>
      <c r="N1732" s="10" t="str">
        <f>VLOOKUP(D1732,Money_encodings[],2,TRUE)</f>
        <v>Expensive</v>
      </c>
    </row>
    <row r="1733">
      <c r="A1733" s="11">
        <f t="shared" si="1"/>
        <v>1732</v>
      </c>
      <c r="B1733" s="12">
        <v>8.0</v>
      </c>
      <c r="C1733" s="12" t="s">
        <v>14</v>
      </c>
      <c r="D1733" s="12">
        <v>30.86</v>
      </c>
      <c r="E1733" s="12" t="s">
        <v>22</v>
      </c>
      <c r="F1733" s="12" t="s">
        <v>16</v>
      </c>
      <c r="G1733" s="12" t="s">
        <v>28</v>
      </c>
      <c r="H1733" s="12" t="s">
        <v>40</v>
      </c>
      <c r="I1733" s="12">
        <v>1.0</v>
      </c>
      <c r="J1733" s="12">
        <v>10.0</v>
      </c>
      <c r="K1733" s="13">
        <v>45572.0</v>
      </c>
      <c r="L1733" s="14">
        <v>0.3685378240740741</v>
      </c>
      <c r="M1733" s="15">
        <f>VLOOKUP(F1733, Time_of_Day_encodings[], 2, FALSE)</f>
        <v>1</v>
      </c>
      <c r="N1733" s="16" t="str">
        <f>VLOOKUP(D1733,Money_encodings[],2,TRUE)</f>
        <v>Fair</v>
      </c>
    </row>
    <row r="1734">
      <c r="A1734" s="5">
        <f t="shared" si="1"/>
        <v>1733</v>
      </c>
      <c r="B1734" s="6">
        <v>9.0</v>
      </c>
      <c r="C1734" s="6" t="s">
        <v>14</v>
      </c>
      <c r="D1734" s="6">
        <v>35.76</v>
      </c>
      <c r="E1734" s="6" t="s">
        <v>24</v>
      </c>
      <c r="F1734" s="6" t="s">
        <v>16</v>
      </c>
      <c r="G1734" s="6" t="s">
        <v>28</v>
      </c>
      <c r="H1734" s="6" t="s">
        <v>40</v>
      </c>
      <c r="I1734" s="6">
        <v>1.0</v>
      </c>
      <c r="J1734" s="6">
        <v>10.0</v>
      </c>
      <c r="K1734" s="7">
        <v>45572.0</v>
      </c>
      <c r="L1734" s="8">
        <v>0.37879734953703703</v>
      </c>
      <c r="M1734" s="9">
        <f>VLOOKUP(F1734, Time_of_Day_encodings[], 2, FALSE)</f>
        <v>1</v>
      </c>
      <c r="N1734" s="10" t="str">
        <f>VLOOKUP(D1734,Money_encodings[],2,TRUE)</f>
        <v>Expensive</v>
      </c>
    </row>
    <row r="1735">
      <c r="A1735" s="11">
        <f t="shared" si="1"/>
        <v>1734</v>
      </c>
      <c r="B1735" s="12">
        <v>9.0</v>
      </c>
      <c r="C1735" s="12" t="s">
        <v>14</v>
      </c>
      <c r="D1735" s="12">
        <v>35.76</v>
      </c>
      <c r="E1735" s="12" t="s">
        <v>15</v>
      </c>
      <c r="F1735" s="12" t="s">
        <v>16</v>
      </c>
      <c r="G1735" s="12" t="s">
        <v>28</v>
      </c>
      <c r="H1735" s="12" t="s">
        <v>40</v>
      </c>
      <c r="I1735" s="12">
        <v>1.0</v>
      </c>
      <c r="J1735" s="12">
        <v>10.0</v>
      </c>
      <c r="K1735" s="13">
        <v>45572.0</v>
      </c>
      <c r="L1735" s="14">
        <v>0.38192503472222217</v>
      </c>
      <c r="M1735" s="15">
        <f>VLOOKUP(F1735, Time_of_Day_encodings[], 2, FALSE)</f>
        <v>1</v>
      </c>
      <c r="N1735" s="16" t="str">
        <f>VLOOKUP(D1735,Money_encodings[],2,TRUE)</f>
        <v>Expensive</v>
      </c>
    </row>
    <row r="1736">
      <c r="A1736" s="5">
        <f t="shared" si="1"/>
        <v>1735</v>
      </c>
      <c r="B1736" s="6">
        <v>12.0</v>
      </c>
      <c r="C1736" s="6" t="s">
        <v>14</v>
      </c>
      <c r="D1736" s="6">
        <v>30.86</v>
      </c>
      <c r="E1736" s="6" t="s">
        <v>22</v>
      </c>
      <c r="F1736" s="6" t="s">
        <v>20</v>
      </c>
      <c r="G1736" s="6" t="s">
        <v>28</v>
      </c>
      <c r="H1736" s="6" t="s">
        <v>40</v>
      </c>
      <c r="I1736" s="6">
        <v>1.0</v>
      </c>
      <c r="J1736" s="6">
        <v>10.0</v>
      </c>
      <c r="K1736" s="7">
        <v>45572.0</v>
      </c>
      <c r="L1736" s="8">
        <v>0.5124620023148148</v>
      </c>
      <c r="M1736" s="9">
        <f>VLOOKUP(F1736, Time_of_Day_encodings[], 2, FALSE)</f>
        <v>2</v>
      </c>
      <c r="N1736" s="10" t="str">
        <f>VLOOKUP(D1736,Money_encodings[],2,TRUE)</f>
        <v>Fair</v>
      </c>
    </row>
    <row r="1737">
      <c r="A1737" s="11">
        <f t="shared" si="1"/>
        <v>1736</v>
      </c>
      <c r="B1737" s="12">
        <v>14.0</v>
      </c>
      <c r="C1737" s="12" t="s">
        <v>14</v>
      </c>
      <c r="D1737" s="12">
        <v>25.96</v>
      </c>
      <c r="E1737" s="12" t="s">
        <v>21</v>
      </c>
      <c r="F1737" s="12" t="s">
        <v>20</v>
      </c>
      <c r="G1737" s="12" t="s">
        <v>28</v>
      </c>
      <c r="H1737" s="12" t="s">
        <v>40</v>
      </c>
      <c r="I1737" s="12">
        <v>1.0</v>
      </c>
      <c r="J1737" s="12">
        <v>10.0</v>
      </c>
      <c r="K1737" s="13">
        <v>45572.0</v>
      </c>
      <c r="L1737" s="14">
        <v>0.6053849305555555</v>
      </c>
      <c r="M1737" s="15">
        <f>VLOOKUP(F1737, Time_of_Day_encodings[], 2, FALSE)</f>
        <v>2</v>
      </c>
      <c r="N1737" s="16" t="str">
        <f>VLOOKUP(D1737,Money_encodings[],2,TRUE)</f>
        <v>Cheap</v>
      </c>
    </row>
    <row r="1738">
      <c r="A1738" s="5">
        <f t="shared" si="1"/>
        <v>1737</v>
      </c>
      <c r="B1738" s="6">
        <v>14.0</v>
      </c>
      <c r="C1738" s="6" t="s">
        <v>14</v>
      </c>
      <c r="D1738" s="6">
        <v>25.96</v>
      </c>
      <c r="E1738" s="6" t="s">
        <v>21</v>
      </c>
      <c r="F1738" s="6" t="s">
        <v>20</v>
      </c>
      <c r="G1738" s="6" t="s">
        <v>28</v>
      </c>
      <c r="H1738" s="6" t="s">
        <v>40</v>
      </c>
      <c r="I1738" s="6">
        <v>1.0</v>
      </c>
      <c r="J1738" s="6">
        <v>10.0</v>
      </c>
      <c r="K1738" s="7">
        <v>45572.0</v>
      </c>
      <c r="L1738" s="8">
        <v>0.6060042245370371</v>
      </c>
      <c r="M1738" s="9">
        <f>VLOOKUP(F1738, Time_of_Day_encodings[], 2, FALSE)</f>
        <v>2</v>
      </c>
      <c r="N1738" s="10" t="str">
        <f>VLOOKUP(D1738,Money_encodings[],2,TRUE)</f>
        <v>Cheap</v>
      </c>
    </row>
    <row r="1739">
      <c r="A1739" s="11">
        <f t="shared" si="1"/>
        <v>1738</v>
      </c>
      <c r="B1739" s="12">
        <v>17.0</v>
      </c>
      <c r="C1739" s="12" t="s">
        <v>14</v>
      </c>
      <c r="D1739" s="12">
        <v>35.76</v>
      </c>
      <c r="E1739" s="12" t="s">
        <v>15</v>
      </c>
      <c r="F1739" s="12" t="s">
        <v>23</v>
      </c>
      <c r="G1739" s="12" t="s">
        <v>28</v>
      </c>
      <c r="H1739" s="12" t="s">
        <v>40</v>
      </c>
      <c r="I1739" s="12">
        <v>1.0</v>
      </c>
      <c r="J1739" s="12">
        <v>10.0</v>
      </c>
      <c r="K1739" s="13">
        <v>45572.0</v>
      </c>
      <c r="L1739" s="14">
        <v>0.7423033101851852</v>
      </c>
      <c r="M1739" s="15">
        <f>VLOOKUP(F1739, Time_of_Day_encodings[], 2, FALSE)</f>
        <v>3</v>
      </c>
      <c r="N1739" s="16" t="str">
        <f>VLOOKUP(D1739,Money_encodings[],2,TRUE)</f>
        <v>Expensive</v>
      </c>
    </row>
    <row r="1740">
      <c r="A1740" s="5">
        <f t="shared" si="1"/>
        <v>1739</v>
      </c>
      <c r="B1740" s="6">
        <v>21.0</v>
      </c>
      <c r="C1740" s="6" t="s">
        <v>14</v>
      </c>
      <c r="D1740" s="6">
        <v>35.76</v>
      </c>
      <c r="E1740" s="6" t="s">
        <v>19</v>
      </c>
      <c r="F1740" s="6" t="s">
        <v>23</v>
      </c>
      <c r="G1740" s="6" t="s">
        <v>28</v>
      </c>
      <c r="H1740" s="6" t="s">
        <v>40</v>
      </c>
      <c r="I1740" s="6">
        <v>1.0</v>
      </c>
      <c r="J1740" s="6">
        <v>10.0</v>
      </c>
      <c r="K1740" s="7">
        <v>45572.0</v>
      </c>
      <c r="L1740" s="8">
        <v>0.885209837962963</v>
      </c>
      <c r="M1740" s="9">
        <f>VLOOKUP(F1740, Time_of_Day_encodings[], 2, FALSE)</f>
        <v>3</v>
      </c>
      <c r="N1740" s="10" t="str">
        <f>VLOOKUP(D1740,Money_encodings[],2,TRUE)</f>
        <v>Expensive</v>
      </c>
    </row>
    <row r="1741">
      <c r="A1741" s="11">
        <f t="shared" si="1"/>
        <v>1740</v>
      </c>
      <c r="B1741" s="12">
        <v>21.0</v>
      </c>
      <c r="C1741" s="12" t="s">
        <v>14</v>
      </c>
      <c r="D1741" s="12">
        <v>35.76</v>
      </c>
      <c r="E1741" s="12" t="s">
        <v>19</v>
      </c>
      <c r="F1741" s="12" t="s">
        <v>23</v>
      </c>
      <c r="G1741" s="12" t="s">
        <v>28</v>
      </c>
      <c r="H1741" s="12" t="s">
        <v>40</v>
      </c>
      <c r="I1741" s="12">
        <v>1.0</v>
      </c>
      <c r="J1741" s="12">
        <v>10.0</v>
      </c>
      <c r="K1741" s="13">
        <v>45572.0</v>
      </c>
      <c r="L1741" s="14">
        <v>0.8856495601851853</v>
      </c>
      <c r="M1741" s="15">
        <f>VLOOKUP(F1741, Time_of_Day_encodings[], 2, FALSE)</f>
        <v>3</v>
      </c>
      <c r="N1741" s="16" t="str">
        <f>VLOOKUP(D1741,Money_encodings[],2,TRUE)</f>
        <v>Expensive</v>
      </c>
    </row>
    <row r="1742">
      <c r="A1742" s="5">
        <f t="shared" si="1"/>
        <v>1741</v>
      </c>
      <c r="B1742" s="6">
        <v>21.0</v>
      </c>
      <c r="C1742" s="6" t="s">
        <v>14</v>
      </c>
      <c r="D1742" s="6">
        <v>35.76</v>
      </c>
      <c r="E1742" s="6" t="s">
        <v>15</v>
      </c>
      <c r="F1742" s="6" t="s">
        <v>23</v>
      </c>
      <c r="G1742" s="6" t="s">
        <v>28</v>
      </c>
      <c r="H1742" s="6" t="s">
        <v>40</v>
      </c>
      <c r="I1742" s="6">
        <v>1.0</v>
      </c>
      <c r="J1742" s="6">
        <v>10.0</v>
      </c>
      <c r="K1742" s="7">
        <v>45572.0</v>
      </c>
      <c r="L1742" s="8">
        <v>0.9033392939814815</v>
      </c>
      <c r="M1742" s="9">
        <f>VLOOKUP(F1742, Time_of_Day_encodings[], 2, FALSE)</f>
        <v>3</v>
      </c>
      <c r="N1742" s="10" t="str">
        <f>VLOOKUP(D1742,Money_encodings[],2,TRUE)</f>
        <v>Expensive</v>
      </c>
    </row>
    <row r="1743">
      <c r="A1743" s="11">
        <f t="shared" si="1"/>
        <v>1742</v>
      </c>
      <c r="B1743" s="12">
        <v>8.0</v>
      </c>
      <c r="C1743" s="12" t="s">
        <v>14</v>
      </c>
      <c r="D1743" s="12">
        <v>35.76</v>
      </c>
      <c r="E1743" s="12" t="s">
        <v>15</v>
      </c>
      <c r="F1743" s="12" t="s">
        <v>16</v>
      </c>
      <c r="G1743" s="12" t="s">
        <v>30</v>
      </c>
      <c r="H1743" s="12" t="s">
        <v>40</v>
      </c>
      <c r="I1743" s="12">
        <v>2.0</v>
      </c>
      <c r="J1743" s="12">
        <v>10.0</v>
      </c>
      <c r="K1743" s="13">
        <v>45573.0</v>
      </c>
      <c r="L1743" s="14">
        <v>0.3415611574074074</v>
      </c>
      <c r="M1743" s="15">
        <f>VLOOKUP(F1743, Time_of_Day_encodings[], 2, FALSE)</f>
        <v>1</v>
      </c>
      <c r="N1743" s="16" t="str">
        <f>VLOOKUP(D1743,Money_encodings[],2,TRUE)</f>
        <v>Expensive</v>
      </c>
    </row>
    <row r="1744">
      <c r="A1744" s="5">
        <f t="shared" si="1"/>
        <v>1743</v>
      </c>
      <c r="B1744" s="6">
        <v>9.0</v>
      </c>
      <c r="C1744" s="6" t="s">
        <v>14</v>
      </c>
      <c r="D1744" s="6">
        <v>30.86</v>
      </c>
      <c r="E1744" s="6" t="s">
        <v>22</v>
      </c>
      <c r="F1744" s="6" t="s">
        <v>16</v>
      </c>
      <c r="G1744" s="6" t="s">
        <v>30</v>
      </c>
      <c r="H1744" s="6" t="s">
        <v>40</v>
      </c>
      <c r="I1744" s="6">
        <v>2.0</v>
      </c>
      <c r="J1744" s="6">
        <v>10.0</v>
      </c>
      <c r="K1744" s="7">
        <v>45573.0</v>
      </c>
      <c r="L1744" s="8">
        <v>0.37863457175925924</v>
      </c>
      <c r="M1744" s="9">
        <f>VLOOKUP(F1744, Time_of_Day_encodings[], 2, FALSE)</f>
        <v>1</v>
      </c>
      <c r="N1744" s="10" t="str">
        <f>VLOOKUP(D1744,Money_encodings[],2,TRUE)</f>
        <v>Fair</v>
      </c>
    </row>
    <row r="1745">
      <c r="A1745" s="11">
        <f t="shared" si="1"/>
        <v>1744</v>
      </c>
      <c r="B1745" s="12">
        <v>10.0</v>
      </c>
      <c r="C1745" s="12" t="s">
        <v>14</v>
      </c>
      <c r="D1745" s="12">
        <v>25.96</v>
      </c>
      <c r="E1745" s="12" t="s">
        <v>21</v>
      </c>
      <c r="F1745" s="12" t="s">
        <v>16</v>
      </c>
      <c r="G1745" s="12" t="s">
        <v>30</v>
      </c>
      <c r="H1745" s="12" t="s">
        <v>40</v>
      </c>
      <c r="I1745" s="12">
        <v>2.0</v>
      </c>
      <c r="J1745" s="12">
        <v>10.0</v>
      </c>
      <c r="K1745" s="13">
        <v>45573.0</v>
      </c>
      <c r="L1745" s="14">
        <v>0.4323075694444445</v>
      </c>
      <c r="M1745" s="15">
        <f>VLOOKUP(F1745, Time_of_Day_encodings[], 2, FALSE)</f>
        <v>1</v>
      </c>
      <c r="N1745" s="16" t="str">
        <f>VLOOKUP(D1745,Money_encodings[],2,TRUE)</f>
        <v>Cheap</v>
      </c>
    </row>
    <row r="1746">
      <c r="A1746" s="5">
        <f t="shared" si="1"/>
        <v>1745</v>
      </c>
      <c r="B1746" s="6">
        <v>10.0</v>
      </c>
      <c r="C1746" s="6" t="s">
        <v>14</v>
      </c>
      <c r="D1746" s="6">
        <v>35.76</v>
      </c>
      <c r="E1746" s="6" t="s">
        <v>15</v>
      </c>
      <c r="F1746" s="6" t="s">
        <v>16</v>
      </c>
      <c r="G1746" s="6" t="s">
        <v>30</v>
      </c>
      <c r="H1746" s="6" t="s">
        <v>40</v>
      </c>
      <c r="I1746" s="6">
        <v>2.0</v>
      </c>
      <c r="J1746" s="6">
        <v>10.0</v>
      </c>
      <c r="K1746" s="7">
        <v>45573.0</v>
      </c>
      <c r="L1746" s="8">
        <v>0.4355187152777778</v>
      </c>
      <c r="M1746" s="9">
        <f>VLOOKUP(F1746, Time_of_Day_encodings[], 2, FALSE)</f>
        <v>1</v>
      </c>
      <c r="N1746" s="10" t="str">
        <f>VLOOKUP(D1746,Money_encodings[],2,TRUE)</f>
        <v>Expensive</v>
      </c>
    </row>
    <row r="1747">
      <c r="A1747" s="11">
        <f t="shared" si="1"/>
        <v>1746</v>
      </c>
      <c r="B1747" s="12">
        <v>11.0</v>
      </c>
      <c r="C1747" s="12" t="s">
        <v>14</v>
      </c>
      <c r="D1747" s="12">
        <v>35.76</v>
      </c>
      <c r="E1747" s="12" t="s">
        <v>15</v>
      </c>
      <c r="F1747" s="12" t="s">
        <v>16</v>
      </c>
      <c r="G1747" s="12" t="s">
        <v>30</v>
      </c>
      <c r="H1747" s="12" t="s">
        <v>40</v>
      </c>
      <c r="I1747" s="12">
        <v>2.0</v>
      </c>
      <c r="J1747" s="12">
        <v>10.0</v>
      </c>
      <c r="K1747" s="13">
        <v>45573.0</v>
      </c>
      <c r="L1747" s="14">
        <v>0.4792853356481481</v>
      </c>
      <c r="M1747" s="15">
        <f>VLOOKUP(F1747, Time_of_Day_encodings[], 2, FALSE)</f>
        <v>1</v>
      </c>
      <c r="N1747" s="16" t="str">
        <f>VLOOKUP(D1747,Money_encodings[],2,TRUE)</f>
        <v>Expensive</v>
      </c>
    </row>
    <row r="1748">
      <c r="A1748" s="5">
        <f t="shared" si="1"/>
        <v>1747</v>
      </c>
      <c r="B1748" s="6">
        <v>12.0</v>
      </c>
      <c r="C1748" s="6" t="s">
        <v>14</v>
      </c>
      <c r="D1748" s="6">
        <v>25.96</v>
      </c>
      <c r="E1748" s="6" t="s">
        <v>21</v>
      </c>
      <c r="F1748" s="6" t="s">
        <v>20</v>
      </c>
      <c r="G1748" s="6" t="s">
        <v>30</v>
      </c>
      <c r="H1748" s="6" t="s">
        <v>40</v>
      </c>
      <c r="I1748" s="6">
        <v>2.0</v>
      </c>
      <c r="J1748" s="6">
        <v>10.0</v>
      </c>
      <c r="K1748" s="7">
        <v>45573.0</v>
      </c>
      <c r="L1748" s="8">
        <v>0.5333856481481482</v>
      </c>
      <c r="M1748" s="9">
        <f>VLOOKUP(F1748, Time_of_Day_encodings[], 2, FALSE)</f>
        <v>2</v>
      </c>
      <c r="N1748" s="10" t="str">
        <f>VLOOKUP(D1748,Money_encodings[],2,TRUE)</f>
        <v>Cheap</v>
      </c>
    </row>
    <row r="1749">
      <c r="A1749" s="11">
        <f t="shared" si="1"/>
        <v>1748</v>
      </c>
      <c r="B1749" s="12">
        <v>12.0</v>
      </c>
      <c r="C1749" s="12" t="s">
        <v>14</v>
      </c>
      <c r="D1749" s="12">
        <v>25.96</v>
      </c>
      <c r="E1749" s="12" t="s">
        <v>21</v>
      </c>
      <c r="F1749" s="12" t="s">
        <v>20</v>
      </c>
      <c r="G1749" s="12" t="s">
        <v>30</v>
      </c>
      <c r="H1749" s="12" t="s">
        <v>40</v>
      </c>
      <c r="I1749" s="12">
        <v>2.0</v>
      </c>
      <c r="J1749" s="12">
        <v>10.0</v>
      </c>
      <c r="K1749" s="13">
        <v>45573.0</v>
      </c>
      <c r="L1749" s="14">
        <v>0.5340807986111111</v>
      </c>
      <c r="M1749" s="15">
        <f>VLOOKUP(F1749, Time_of_Day_encodings[], 2, FALSE)</f>
        <v>2</v>
      </c>
      <c r="N1749" s="16" t="str">
        <f>VLOOKUP(D1749,Money_encodings[],2,TRUE)</f>
        <v>Cheap</v>
      </c>
    </row>
    <row r="1750">
      <c r="A1750" s="5">
        <f t="shared" si="1"/>
        <v>1749</v>
      </c>
      <c r="B1750" s="6">
        <v>13.0</v>
      </c>
      <c r="C1750" s="6" t="s">
        <v>14</v>
      </c>
      <c r="D1750" s="6">
        <v>35.76</v>
      </c>
      <c r="E1750" s="6" t="s">
        <v>15</v>
      </c>
      <c r="F1750" s="6" t="s">
        <v>20</v>
      </c>
      <c r="G1750" s="6" t="s">
        <v>30</v>
      </c>
      <c r="H1750" s="6" t="s">
        <v>40</v>
      </c>
      <c r="I1750" s="6">
        <v>2.0</v>
      </c>
      <c r="J1750" s="6">
        <v>10.0</v>
      </c>
      <c r="K1750" s="7">
        <v>45573.0</v>
      </c>
      <c r="L1750" s="8">
        <v>0.5444549189814815</v>
      </c>
      <c r="M1750" s="9">
        <f>VLOOKUP(F1750, Time_of_Day_encodings[], 2, FALSE)</f>
        <v>2</v>
      </c>
      <c r="N1750" s="10" t="str">
        <f>VLOOKUP(D1750,Money_encodings[],2,TRUE)</f>
        <v>Expensive</v>
      </c>
    </row>
    <row r="1751">
      <c r="A1751" s="11">
        <f t="shared" si="1"/>
        <v>1750</v>
      </c>
      <c r="B1751" s="12">
        <v>13.0</v>
      </c>
      <c r="C1751" s="12" t="s">
        <v>14</v>
      </c>
      <c r="D1751" s="12">
        <v>35.76</v>
      </c>
      <c r="E1751" s="12" t="s">
        <v>15</v>
      </c>
      <c r="F1751" s="12" t="s">
        <v>20</v>
      </c>
      <c r="G1751" s="12" t="s">
        <v>30</v>
      </c>
      <c r="H1751" s="12" t="s">
        <v>40</v>
      </c>
      <c r="I1751" s="12">
        <v>2.0</v>
      </c>
      <c r="J1751" s="12">
        <v>10.0</v>
      </c>
      <c r="K1751" s="13">
        <v>45573.0</v>
      </c>
      <c r="L1751" s="14">
        <v>0.5451324537037038</v>
      </c>
      <c r="M1751" s="15">
        <f>VLOOKUP(F1751, Time_of_Day_encodings[], 2, FALSE)</f>
        <v>2</v>
      </c>
      <c r="N1751" s="16" t="str">
        <f>VLOOKUP(D1751,Money_encodings[],2,TRUE)</f>
        <v>Expensive</v>
      </c>
    </row>
    <row r="1752">
      <c r="A1752" s="5">
        <f t="shared" si="1"/>
        <v>1751</v>
      </c>
      <c r="B1752" s="6">
        <v>14.0</v>
      </c>
      <c r="C1752" s="6" t="s">
        <v>14</v>
      </c>
      <c r="D1752" s="6">
        <v>35.76</v>
      </c>
      <c r="E1752" s="6" t="s">
        <v>15</v>
      </c>
      <c r="F1752" s="6" t="s">
        <v>20</v>
      </c>
      <c r="G1752" s="6" t="s">
        <v>30</v>
      </c>
      <c r="H1752" s="6" t="s">
        <v>40</v>
      </c>
      <c r="I1752" s="6">
        <v>2.0</v>
      </c>
      <c r="J1752" s="6">
        <v>10.0</v>
      </c>
      <c r="K1752" s="7">
        <v>45573.0</v>
      </c>
      <c r="L1752" s="8">
        <v>0.6131067708333333</v>
      </c>
      <c r="M1752" s="9">
        <f>VLOOKUP(F1752, Time_of_Day_encodings[], 2, FALSE)</f>
        <v>2</v>
      </c>
      <c r="N1752" s="10" t="str">
        <f>VLOOKUP(D1752,Money_encodings[],2,TRUE)</f>
        <v>Expensive</v>
      </c>
    </row>
    <row r="1753">
      <c r="A1753" s="11">
        <f t="shared" si="1"/>
        <v>1752</v>
      </c>
      <c r="B1753" s="12">
        <v>15.0</v>
      </c>
      <c r="C1753" s="12" t="s">
        <v>14</v>
      </c>
      <c r="D1753" s="12">
        <v>35.76</v>
      </c>
      <c r="E1753" s="12" t="s">
        <v>15</v>
      </c>
      <c r="F1753" s="12" t="s">
        <v>20</v>
      </c>
      <c r="G1753" s="12" t="s">
        <v>30</v>
      </c>
      <c r="H1753" s="12" t="s">
        <v>40</v>
      </c>
      <c r="I1753" s="12">
        <v>2.0</v>
      </c>
      <c r="J1753" s="12">
        <v>10.0</v>
      </c>
      <c r="K1753" s="13">
        <v>45573.0</v>
      </c>
      <c r="L1753" s="14">
        <v>0.634504050925926</v>
      </c>
      <c r="M1753" s="15">
        <f>VLOOKUP(F1753, Time_of_Day_encodings[], 2, FALSE)</f>
        <v>2</v>
      </c>
      <c r="N1753" s="16" t="str">
        <f>VLOOKUP(D1753,Money_encodings[],2,TRUE)</f>
        <v>Expensive</v>
      </c>
    </row>
    <row r="1754">
      <c r="A1754" s="5">
        <f t="shared" si="1"/>
        <v>1753</v>
      </c>
      <c r="B1754" s="6">
        <v>15.0</v>
      </c>
      <c r="C1754" s="6" t="s">
        <v>14</v>
      </c>
      <c r="D1754" s="6">
        <v>25.96</v>
      </c>
      <c r="E1754" s="6" t="s">
        <v>21</v>
      </c>
      <c r="F1754" s="6" t="s">
        <v>20</v>
      </c>
      <c r="G1754" s="6" t="s">
        <v>30</v>
      </c>
      <c r="H1754" s="6" t="s">
        <v>40</v>
      </c>
      <c r="I1754" s="6">
        <v>2.0</v>
      </c>
      <c r="J1754" s="6">
        <v>10.0</v>
      </c>
      <c r="K1754" s="7">
        <v>45573.0</v>
      </c>
      <c r="L1754" s="8">
        <v>0.638797488425926</v>
      </c>
      <c r="M1754" s="9">
        <f>VLOOKUP(F1754, Time_of_Day_encodings[], 2, FALSE)</f>
        <v>2</v>
      </c>
      <c r="N1754" s="10" t="str">
        <f>VLOOKUP(D1754,Money_encodings[],2,TRUE)</f>
        <v>Cheap</v>
      </c>
    </row>
    <row r="1755">
      <c r="A1755" s="11">
        <f t="shared" si="1"/>
        <v>1754</v>
      </c>
      <c r="B1755" s="12">
        <v>15.0</v>
      </c>
      <c r="C1755" s="12" t="s">
        <v>14</v>
      </c>
      <c r="D1755" s="12">
        <v>30.86</v>
      </c>
      <c r="E1755" s="12" t="s">
        <v>22</v>
      </c>
      <c r="F1755" s="12" t="s">
        <v>20</v>
      </c>
      <c r="G1755" s="12" t="s">
        <v>30</v>
      </c>
      <c r="H1755" s="12" t="s">
        <v>40</v>
      </c>
      <c r="I1755" s="12">
        <v>2.0</v>
      </c>
      <c r="J1755" s="12">
        <v>10.0</v>
      </c>
      <c r="K1755" s="13">
        <v>45573.0</v>
      </c>
      <c r="L1755" s="14">
        <v>0.6602213194444445</v>
      </c>
      <c r="M1755" s="15">
        <f>VLOOKUP(F1755, Time_of_Day_encodings[], 2, FALSE)</f>
        <v>2</v>
      </c>
      <c r="N1755" s="16" t="str">
        <f>VLOOKUP(D1755,Money_encodings[],2,TRUE)</f>
        <v>Fair</v>
      </c>
    </row>
    <row r="1756">
      <c r="A1756" s="5">
        <f t="shared" si="1"/>
        <v>1755</v>
      </c>
      <c r="B1756" s="6">
        <v>20.0</v>
      </c>
      <c r="C1756" s="6" t="s">
        <v>14</v>
      </c>
      <c r="D1756" s="6">
        <v>35.76</v>
      </c>
      <c r="E1756" s="6" t="s">
        <v>19</v>
      </c>
      <c r="F1756" s="6" t="s">
        <v>23</v>
      </c>
      <c r="G1756" s="6" t="s">
        <v>30</v>
      </c>
      <c r="H1756" s="6" t="s">
        <v>40</v>
      </c>
      <c r="I1756" s="6">
        <v>2.0</v>
      </c>
      <c r="J1756" s="6">
        <v>10.0</v>
      </c>
      <c r="K1756" s="7">
        <v>45573.0</v>
      </c>
      <c r="L1756" s="8">
        <v>0.8615793865740741</v>
      </c>
      <c r="M1756" s="9">
        <f>VLOOKUP(F1756, Time_of_Day_encodings[], 2, FALSE)</f>
        <v>3</v>
      </c>
      <c r="N1756" s="10" t="str">
        <f>VLOOKUP(D1756,Money_encodings[],2,TRUE)</f>
        <v>Expensive</v>
      </c>
    </row>
    <row r="1757">
      <c r="A1757" s="11">
        <f t="shared" si="1"/>
        <v>1756</v>
      </c>
      <c r="B1757" s="12">
        <v>20.0</v>
      </c>
      <c r="C1757" s="12" t="s">
        <v>14</v>
      </c>
      <c r="D1757" s="12">
        <v>35.76</v>
      </c>
      <c r="E1757" s="12" t="s">
        <v>32</v>
      </c>
      <c r="F1757" s="12" t="s">
        <v>23</v>
      </c>
      <c r="G1757" s="12" t="s">
        <v>30</v>
      </c>
      <c r="H1757" s="12" t="s">
        <v>40</v>
      </c>
      <c r="I1757" s="12">
        <v>2.0</v>
      </c>
      <c r="J1757" s="12">
        <v>10.0</v>
      </c>
      <c r="K1757" s="13">
        <v>45573.0</v>
      </c>
      <c r="L1757" s="14">
        <v>0.8621928703703704</v>
      </c>
      <c r="M1757" s="15">
        <f>VLOOKUP(F1757, Time_of_Day_encodings[], 2, FALSE)</f>
        <v>3</v>
      </c>
      <c r="N1757" s="16" t="str">
        <f>VLOOKUP(D1757,Money_encodings[],2,TRUE)</f>
        <v>Expensive</v>
      </c>
    </row>
    <row r="1758">
      <c r="A1758" s="5">
        <f t="shared" si="1"/>
        <v>1757</v>
      </c>
      <c r="B1758" s="6">
        <v>20.0</v>
      </c>
      <c r="C1758" s="6" t="s">
        <v>14</v>
      </c>
      <c r="D1758" s="6">
        <v>35.76</v>
      </c>
      <c r="E1758" s="6" t="s">
        <v>15</v>
      </c>
      <c r="F1758" s="6" t="s">
        <v>23</v>
      </c>
      <c r="G1758" s="6" t="s">
        <v>30</v>
      </c>
      <c r="H1758" s="6" t="s">
        <v>40</v>
      </c>
      <c r="I1758" s="6">
        <v>2.0</v>
      </c>
      <c r="J1758" s="6">
        <v>10.0</v>
      </c>
      <c r="K1758" s="7">
        <v>45573.0</v>
      </c>
      <c r="L1758" s="8">
        <v>0.868850949074074</v>
      </c>
      <c r="M1758" s="9">
        <f>VLOOKUP(F1758, Time_of_Day_encodings[], 2, FALSE)</f>
        <v>3</v>
      </c>
      <c r="N1758" s="10" t="str">
        <f>VLOOKUP(D1758,Money_encodings[],2,TRUE)</f>
        <v>Expensive</v>
      </c>
    </row>
    <row r="1759">
      <c r="A1759" s="11">
        <f t="shared" si="1"/>
        <v>1758</v>
      </c>
      <c r="B1759" s="12">
        <v>21.0</v>
      </c>
      <c r="C1759" s="12" t="s">
        <v>14</v>
      </c>
      <c r="D1759" s="12">
        <v>30.86</v>
      </c>
      <c r="E1759" s="12" t="s">
        <v>22</v>
      </c>
      <c r="F1759" s="12" t="s">
        <v>23</v>
      </c>
      <c r="G1759" s="12" t="s">
        <v>30</v>
      </c>
      <c r="H1759" s="12" t="s">
        <v>40</v>
      </c>
      <c r="I1759" s="12">
        <v>2.0</v>
      </c>
      <c r="J1759" s="12">
        <v>10.0</v>
      </c>
      <c r="K1759" s="13">
        <v>45573.0</v>
      </c>
      <c r="L1759" s="14">
        <v>0.8920374652777777</v>
      </c>
      <c r="M1759" s="15">
        <f>VLOOKUP(F1759, Time_of_Day_encodings[], 2, FALSE)</f>
        <v>3</v>
      </c>
      <c r="N1759" s="16" t="str">
        <f>VLOOKUP(D1759,Money_encodings[],2,TRUE)</f>
        <v>Fair</v>
      </c>
    </row>
    <row r="1760">
      <c r="A1760" s="5">
        <f t="shared" si="1"/>
        <v>1759</v>
      </c>
      <c r="B1760" s="6">
        <v>21.0</v>
      </c>
      <c r="C1760" s="6" t="s">
        <v>14</v>
      </c>
      <c r="D1760" s="6">
        <v>30.86</v>
      </c>
      <c r="E1760" s="6" t="s">
        <v>22</v>
      </c>
      <c r="F1760" s="6" t="s">
        <v>23</v>
      </c>
      <c r="G1760" s="6" t="s">
        <v>30</v>
      </c>
      <c r="H1760" s="6" t="s">
        <v>40</v>
      </c>
      <c r="I1760" s="6">
        <v>2.0</v>
      </c>
      <c r="J1760" s="6">
        <v>10.0</v>
      </c>
      <c r="K1760" s="7">
        <v>45573.0</v>
      </c>
      <c r="L1760" s="8">
        <v>0.8927314814814815</v>
      </c>
      <c r="M1760" s="9">
        <f>VLOOKUP(F1760, Time_of_Day_encodings[], 2, FALSE)</f>
        <v>3</v>
      </c>
      <c r="N1760" s="10" t="str">
        <f>VLOOKUP(D1760,Money_encodings[],2,TRUE)</f>
        <v>Fair</v>
      </c>
    </row>
    <row r="1761">
      <c r="A1761" s="11">
        <f t="shared" si="1"/>
        <v>1760</v>
      </c>
      <c r="B1761" s="12">
        <v>7.0</v>
      </c>
      <c r="C1761" s="12" t="s">
        <v>14</v>
      </c>
      <c r="D1761" s="12">
        <v>35.76</v>
      </c>
      <c r="E1761" s="12" t="s">
        <v>15</v>
      </c>
      <c r="F1761" s="12" t="s">
        <v>16</v>
      </c>
      <c r="G1761" s="12" t="s">
        <v>31</v>
      </c>
      <c r="H1761" s="12" t="s">
        <v>40</v>
      </c>
      <c r="I1761" s="12">
        <v>3.0</v>
      </c>
      <c r="J1761" s="12">
        <v>10.0</v>
      </c>
      <c r="K1761" s="13">
        <v>45574.0</v>
      </c>
      <c r="L1761" s="14">
        <v>0.32965971064814814</v>
      </c>
      <c r="M1761" s="15">
        <f>VLOOKUP(F1761, Time_of_Day_encodings[], 2, FALSE)</f>
        <v>1</v>
      </c>
      <c r="N1761" s="16" t="str">
        <f>VLOOKUP(D1761,Money_encodings[],2,TRUE)</f>
        <v>Expensive</v>
      </c>
    </row>
    <row r="1762">
      <c r="A1762" s="5">
        <f t="shared" si="1"/>
        <v>1761</v>
      </c>
      <c r="B1762" s="6">
        <v>8.0</v>
      </c>
      <c r="C1762" s="6" t="s">
        <v>14</v>
      </c>
      <c r="D1762" s="6">
        <v>30.86</v>
      </c>
      <c r="E1762" s="6" t="s">
        <v>22</v>
      </c>
      <c r="F1762" s="6" t="s">
        <v>16</v>
      </c>
      <c r="G1762" s="6" t="s">
        <v>31</v>
      </c>
      <c r="H1762" s="6" t="s">
        <v>40</v>
      </c>
      <c r="I1762" s="6">
        <v>3.0</v>
      </c>
      <c r="J1762" s="6">
        <v>10.0</v>
      </c>
      <c r="K1762" s="7">
        <v>45574.0</v>
      </c>
      <c r="L1762" s="8">
        <v>0.35136005787037033</v>
      </c>
      <c r="M1762" s="9">
        <f>VLOOKUP(F1762, Time_of_Day_encodings[], 2, FALSE)</f>
        <v>1</v>
      </c>
      <c r="N1762" s="10" t="str">
        <f>VLOOKUP(D1762,Money_encodings[],2,TRUE)</f>
        <v>Fair</v>
      </c>
    </row>
    <row r="1763">
      <c r="A1763" s="11">
        <f t="shared" si="1"/>
        <v>1762</v>
      </c>
      <c r="B1763" s="12">
        <v>9.0</v>
      </c>
      <c r="C1763" s="12" t="s">
        <v>14</v>
      </c>
      <c r="D1763" s="12">
        <v>30.86</v>
      </c>
      <c r="E1763" s="12" t="s">
        <v>22</v>
      </c>
      <c r="F1763" s="12" t="s">
        <v>16</v>
      </c>
      <c r="G1763" s="12" t="s">
        <v>31</v>
      </c>
      <c r="H1763" s="12" t="s">
        <v>40</v>
      </c>
      <c r="I1763" s="12">
        <v>3.0</v>
      </c>
      <c r="J1763" s="12">
        <v>10.0</v>
      </c>
      <c r="K1763" s="13">
        <v>45574.0</v>
      </c>
      <c r="L1763" s="14">
        <v>0.4051045023148148</v>
      </c>
      <c r="M1763" s="15">
        <f>VLOOKUP(F1763, Time_of_Day_encodings[], 2, FALSE)</f>
        <v>1</v>
      </c>
      <c r="N1763" s="16" t="str">
        <f>VLOOKUP(D1763,Money_encodings[],2,TRUE)</f>
        <v>Fair</v>
      </c>
    </row>
    <row r="1764">
      <c r="A1764" s="5">
        <f t="shared" si="1"/>
        <v>1763</v>
      </c>
      <c r="B1764" s="6">
        <v>9.0</v>
      </c>
      <c r="C1764" s="6" t="s">
        <v>14</v>
      </c>
      <c r="D1764" s="6">
        <v>35.76</v>
      </c>
      <c r="E1764" s="6" t="s">
        <v>15</v>
      </c>
      <c r="F1764" s="6" t="s">
        <v>16</v>
      </c>
      <c r="G1764" s="6" t="s">
        <v>31</v>
      </c>
      <c r="H1764" s="6" t="s">
        <v>40</v>
      </c>
      <c r="I1764" s="6">
        <v>3.0</v>
      </c>
      <c r="J1764" s="6">
        <v>10.0</v>
      </c>
      <c r="K1764" s="7">
        <v>45574.0</v>
      </c>
      <c r="L1764" s="8">
        <v>0.416434849537037</v>
      </c>
      <c r="M1764" s="9">
        <f>VLOOKUP(F1764, Time_of_Day_encodings[], 2, FALSE)</f>
        <v>1</v>
      </c>
      <c r="N1764" s="10" t="str">
        <f>VLOOKUP(D1764,Money_encodings[],2,TRUE)</f>
        <v>Expensive</v>
      </c>
    </row>
    <row r="1765">
      <c r="A1765" s="11">
        <f t="shared" si="1"/>
        <v>1764</v>
      </c>
      <c r="B1765" s="12">
        <v>10.0</v>
      </c>
      <c r="C1765" s="12" t="s">
        <v>14</v>
      </c>
      <c r="D1765" s="12">
        <v>21.06</v>
      </c>
      <c r="E1765" s="12" t="s">
        <v>29</v>
      </c>
      <c r="F1765" s="12" t="s">
        <v>16</v>
      </c>
      <c r="G1765" s="12" t="s">
        <v>31</v>
      </c>
      <c r="H1765" s="12" t="s">
        <v>40</v>
      </c>
      <c r="I1765" s="12">
        <v>3.0</v>
      </c>
      <c r="J1765" s="12">
        <v>10.0</v>
      </c>
      <c r="K1765" s="13">
        <v>45574.0</v>
      </c>
      <c r="L1765" s="14">
        <v>0.44301997685185185</v>
      </c>
      <c r="M1765" s="15">
        <f>VLOOKUP(F1765, Time_of_Day_encodings[], 2, FALSE)</f>
        <v>1</v>
      </c>
      <c r="N1765" s="16" t="str">
        <f>VLOOKUP(D1765,Money_encodings[],2,TRUE)</f>
        <v>Very Cheap</v>
      </c>
    </row>
    <row r="1766">
      <c r="A1766" s="5">
        <f t="shared" si="1"/>
        <v>1765</v>
      </c>
      <c r="B1766" s="6">
        <v>11.0</v>
      </c>
      <c r="C1766" s="6" t="s">
        <v>14</v>
      </c>
      <c r="D1766" s="6">
        <v>25.96</v>
      </c>
      <c r="E1766" s="6" t="s">
        <v>21</v>
      </c>
      <c r="F1766" s="6" t="s">
        <v>16</v>
      </c>
      <c r="G1766" s="6" t="s">
        <v>31</v>
      </c>
      <c r="H1766" s="6" t="s">
        <v>40</v>
      </c>
      <c r="I1766" s="6">
        <v>3.0</v>
      </c>
      <c r="J1766" s="6">
        <v>10.0</v>
      </c>
      <c r="K1766" s="7">
        <v>45574.0</v>
      </c>
      <c r="L1766" s="8">
        <v>0.4708580787037037</v>
      </c>
      <c r="M1766" s="9">
        <f>VLOOKUP(F1766, Time_of_Day_encodings[], 2, FALSE)</f>
        <v>1</v>
      </c>
      <c r="N1766" s="10" t="str">
        <f>VLOOKUP(D1766,Money_encodings[],2,TRUE)</f>
        <v>Cheap</v>
      </c>
    </row>
    <row r="1767">
      <c r="A1767" s="11">
        <f t="shared" si="1"/>
        <v>1766</v>
      </c>
      <c r="B1767" s="12">
        <v>13.0</v>
      </c>
      <c r="C1767" s="12" t="s">
        <v>14</v>
      </c>
      <c r="D1767" s="12">
        <v>35.76</v>
      </c>
      <c r="E1767" s="12" t="s">
        <v>15</v>
      </c>
      <c r="F1767" s="12" t="s">
        <v>20</v>
      </c>
      <c r="G1767" s="12" t="s">
        <v>31</v>
      </c>
      <c r="H1767" s="12" t="s">
        <v>40</v>
      </c>
      <c r="I1767" s="12">
        <v>3.0</v>
      </c>
      <c r="J1767" s="12">
        <v>10.0</v>
      </c>
      <c r="K1767" s="13">
        <v>45574.0</v>
      </c>
      <c r="L1767" s="14">
        <v>0.5438485416666667</v>
      </c>
      <c r="M1767" s="15">
        <f>VLOOKUP(F1767, Time_of_Day_encodings[], 2, FALSE)</f>
        <v>2</v>
      </c>
      <c r="N1767" s="16" t="str">
        <f>VLOOKUP(D1767,Money_encodings[],2,TRUE)</f>
        <v>Expensive</v>
      </c>
    </row>
    <row r="1768">
      <c r="A1768" s="5">
        <f t="shared" si="1"/>
        <v>1767</v>
      </c>
      <c r="B1768" s="6">
        <v>13.0</v>
      </c>
      <c r="C1768" s="6" t="s">
        <v>14</v>
      </c>
      <c r="D1768" s="6">
        <v>30.86</v>
      </c>
      <c r="E1768" s="6" t="s">
        <v>22</v>
      </c>
      <c r="F1768" s="6" t="s">
        <v>20</v>
      </c>
      <c r="G1768" s="6" t="s">
        <v>31</v>
      </c>
      <c r="H1768" s="6" t="s">
        <v>40</v>
      </c>
      <c r="I1768" s="6">
        <v>3.0</v>
      </c>
      <c r="J1768" s="6">
        <v>10.0</v>
      </c>
      <c r="K1768" s="7">
        <v>45574.0</v>
      </c>
      <c r="L1768" s="8">
        <v>0.5781798148148147</v>
      </c>
      <c r="M1768" s="9">
        <f>VLOOKUP(F1768, Time_of_Day_encodings[], 2, FALSE)</f>
        <v>2</v>
      </c>
      <c r="N1768" s="10" t="str">
        <f>VLOOKUP(D1768,Money_encodings[],2,TRUE)</f>
        <v>Fair</v>
      </c>
    </row>
    <row r="1769">
      <c r="A1769" s="11">
        <f t="shared" si="1"/>
        <v>1768</v>
      </c>
      <c r="B1769" s="12">
        <v>17.0</v>
      </c>
      <c r="C1769" s="12" t="s">
        <v>14</v>
      </c>
      <c r="D1769" s="12">
        <v>35.76</v>
      </c>
      <c r="E1769" s="12" t="s">
        <v>32</v>
      </c>
      <c r="F1769" s="12" t="s">
        <v>23</v>
      </c>
      <c r="G1769" s="12" t="s">
        <v>31</v>
      </c>
      <c r="H1769" s="12" t="s">
        <v>40</v>
      </c>
      <c r="I1769" s="12">
        <v>3.0</v>
      </c>
      <c r="J1769" s="12">
        <v>10.0</v>
      </c>
      <c r="K1769" s="13">
        <v>45574.0</v>
      </c>
      <c r="L1769" s="14">
        <v>0.7269024421296296</v>
      </c>
      <c r="M1769" s="15">
        <f>VLOOKUP(F1769, Time_of_Day_encodings[], 2, FALSE)</f>
        <v>3</v>
      </c>
      <c r="N1769" s="16" t="str">
        <f>VLOOKUP(D1769,Money_encodings[],2,TRUE)</f>
        <v>Expensive</v>
      </c>
    </row>
    <row r="1770">
      <c r="A1770" s="5">
        <f t="shared" si="1"/>
        <v>1769</v>
      </c>
      <c r="B1770" s="6">
        <v>17.0</v>
      </c>
      <c r="C1770" s="6" t="s">
        <v>14</v>
      </c>
      <c r="D1770" s="6">
        <v>25.96</v>
      </c>
      <c r="E1770" s="6" t="s">
        <v>21</v>
      </c>
      <c r="F1770" s="6" t="s">
        <v>23</v>
      </c>
      <c r="G1770" s="6" t="s">
        <v>31</v>
      </c>
      <c r="H1770" s="6" t="s">
        <v>40</v>
      </c>
      <c r="I1770" s="6">
        <v>3.0</v>
      </c>
      <c r="J1770" s="6">
        <v>10.0</v>
      </c>
      <c r="K1770" s="7">
        <v>45574.0</v>
      </c>
      <c r="L1770" s="8">
        <v>0.7276490740740741</v>
      </c>
      <c r="M1770" s="9">
        <f>VLOOKUP(F1770, Time_of_Day_encodings[], 2, FALSE)</f>
        <v>3</v>
      </c>
      <c r="N1770" s="10" t="str">
        <f>VLOOKUP(D1770,Money_encodings[],2,TRUE)</f>
        <v>Cheap</v>
      </c>
    </row>
    <row r="1771">
      <c r="A1771" s="11">
        <f t="shared" si="1"/>
        <v>1770</v>
      </c>
      <c r="B1771" s="12">
        <v>17.0</v>
      </c>
      <c r="C1771" s="12" t="s">
        <v>14</v>
      </c>
      <c r="D1771" s="12">
        <v>21.06</v>
      </c>
      <c r="E1771" s="12" t="s">
        <v>29</v>
      </c>
      <c r="F1771" s="12" t="s">
        <v>23</v>
      </c>
      <c r="G1771" s="12" t="s">
        <v>31</v>
      </c>
      <c r="H1771" s="12" t="s">
        <v>40</v>
      </c>
      <c r="I1771" s="12">
        <v>3.0</v>
      </c>
      <c r="J1771" s="12">
        <v>10.0</v>
      </c>
      <c r="K1771" s="13">
        <v>45574.0</v>
      </c>
      <c r="L1771" s="14">
        <v>0.7430503703703704</v>
      </c>
      <c r="M1771" s="15">
        <f>VLOOKUP(F1771, Time_of_Day_encodings[], 2, FALSE)</f>
        <v>3</v>
      </c>
      <c r="N1771" s="16" t="str">
        <f>VLOOKUP(D1771,Money_encodings[],2,TRUE)</f>
        <v>Very Cheap</v>
      </c>
    </row>
    <row r="1772">
      <c r="A1772" s="5">
        <f t="shared" si="1"/>
        <v>1771</v>
      </c>
      <c r="B1772" s="6">
        <v>20.0</v>
      </c>
      <c r="C1772" s="6" t="s">
        <v>14</v>
      </c>
      <c r="D1772" s="6">
        <v>35.76</v>
      </c>
      <c r="E1772" s="6" t="s">
        <v>32</v>
      </c>
      <c r="F1772" s="6" t="s">
        <v>23</v>
      </c>
      <c r="G1772" s="6" t="s">
        <v>31</v>
      </c>
      <c r="H1772" s="6" t="s">
        <v>40</v>
      </c>
      <c r="I1772" s="6">
        <v>3.0</v>
      </c>
      <c r="J1772" s="6">
        <v>10.0</v>
      </c>
      <c r="K1772" s="7">
        <v>45574.0</v>
      </c>
      <c r="L1772" s="8">
        <v>0.8675057870370371</v>
      </c>
      <c r="M1772" s="9">
        <f>VLOOKUP(F1772, Time_of_Day_encodings[], 2, FALSE)</f>
        <v>3</v>
      </c>
      <c r="N1772" s="10" t="str">
        <f>VLOOKUP(D1772,Money_encodings[],2,TRUE)</f>
        <v>Expensive</v>
      </c>
    </row>
    <row r="1773">
      <c r="A1773" s="11">
        <f t="shared" si="1"/>
        <v>1772</v>
      </c>
      <c r="B1773" s="12">
        <v>8.0</v>
      </c>
      <c r="C1773" s="12" t="s">
        <v>14</v>
      </c>
      <c r="D1773" s="12">
        <v>25.96</v>
      </c>
      <c r="E1773" s="12" t="s">
        <v>21</v>
      </c>
      <c r="F1773" s="12" t="s">
        <v>16</v>
      </c>
      <c r="G1773" s="12" t="s">
        <v>33</v>
      </c>
      <c r="H1773" s="12" t="s">
        <v>40</v>
      </c>
      <c r="I1773" s="12">
        <v>4.0</v>
      </c>
      <c r="J1773" s="12">
        <v>10.0</v>
      </c>
      <c r="K1773" s="13">
        <v>45575.0</v>
      </c>
      <c r="L1773" s="14">
        <v>0.3667465277777778</v>
      </c>
      <c r="M1773" s="15">
        <f>VLOOKUP(F1773, Time_of_Day_encodings[], 2, FALSE)</f>
        <v>1</v>
      </c>
      <c r="N1773" s="16" t="str">
        <f>VLOOKUP(D1773,Money_encodings[],2,TRUE)</f>
        <v>Cheap</v>
      </c>
    </row>
    <row r="1774">
      <c r="A1774" s="5">
        <f t="shared" si="1"/>
        <v>1773</v>
      </c>
      <c r="B1774" s="6">
        <v>9.0</v>
      </c>
      <c r="C1774" s="6" t="s">
        <v>14</v>
      </c>
      <c r="D1774" s="6">
        <v>30.86</v>
      </c>
      <c r="E1774" s="6" t="s">
        <v>22</v>
      </c>
      <c r="F1774" s="6" t="s">
        <v>16</v>
      </c>
      <c r="G1774" s="6" t="s">
        <v>33</v>
      </c>
      <c r="H1774" s="6" t="s">
        <v>40</v>
      </c>
      <c r="I1774" s="6">
        <v>4.0</v>
      </c>
      <c r="J1774" s="6">
        <v>10.0</v>
      </c>
      <c r="K1774" s="7">
        <v>45575.0</v>
      </c>
      <c r="L1774" s="8">
        <v>0.3912050694444445</v>
      </c>
      <c r="M1774" s="9">
        <f>VLOOKUP(F1774, Time_of_Day_encodings[], 2, FALSE)</f>
        <v>1</v>
      </c>
      <c r="N1774" s="10" t="str">
        <f>VLOOKUP(D1774,Money_encodings[],2,TRUE)</f>
        <v>Fair</v>
      </c>
    </row>
    <row r="1775">
      <c r="A1775" s="11">
        <f t="shared" si="1"/>
        <v>1774</v>
      </c>
      <c r="B1775" s="12">
        <v>9.0</v>
      </c>
      <c r="C1775" s="12" t="s">
        <v>14</v>
      </c>
      <c r="D1775" s="12">
        <v>35.76</v>
      </c>
      <c r="E1775" s="12" t="s">
        <v>19</v>
      </c>
      <c r="F1775" s="12" t="s">
        <v>16</v>
      </c>
      <c r="G1775" s="12" t="s">
        <v>33</v>
      </c>
      <c r="H1775" s="12" t="s">
        <v>40</v>
      </c>
      <c r="I1775" s="12">
        <v>4.0</v>
      </c>
      <c r="J1775" s="12">
        <v>10.0</v>
      </c>
      <c r="K1775" s="13">
        <v>45575.0</v>
      </c>
      <c r="L1775" s="14">
        <v>0.4109283680555556</v>
      </c>
      <c r="M1775" s="15">
        <f>VLOOKUP(F1775, Time_of_Day_encodings[], 2, FALSE)</f>
        <v>1</v>
      </c>
      <c r="N1775" s="16" t="str">
        <f>VLOOKUP(D1775,Money_encodings[],2,TRUE)</f>
        <v>Expensive</v>
      </c>
    </row>
    <row r="1776">
      <c r="A1776" s="5">
        <f t="shared" si="1"/>
        <v>1775</v>
      </c>
      <c r="B1776" s="6">
        <v>10.0</v>
      </c>
      <c r="C1776" s="6" t="s">
        <v>14</v>
      </c>
      <c r="D1776" s="6">
        <v>35.76</v>
      </c>
      <c r="E1776" s="6" t="s">
        <v>15</v>
      </c>
      <c r="F1776" s="6" t="s">
        <v>16</v>
      </c>
      <c r="G1776" s="6" t="s">
        <v>33</v>
      </c>
      <c r="H1776" s="6" t="s">
        <v>40</v>
      </c>
      <c r="I1776" s="6">
        <v>4.0</v>
      </c>
      <c r="J1776" s="6">
        <v>10.0</v>
      </c>
      <c r="K1776" s="7">
        <v>45575.0</v>
      </c>
      <c r="L1776" s="8">
        <v>0.4202487731481481</v>
      </c>
      <c r="M1776" s="9">
        <f>VLOOKUP(F1776, Time_of_Day_encodings[], 2, FALSE)</f>
        <v>1</v>
      </c>
      <c r="N1776" s="10" t="str">
        <f>VLOOKUP(D1776,Money_encodings[],2,TRUE)</f>
        <v>Expensive</v>
      </c>
    </row>
    <row r="1777">
      <c r="A1777" s="11">
        <f t="shared" si="1"/>
        <v>1776</v>
      </c>
      <c r="B1777" s="12">
        <v>10.0</v>
      </c>
      <c r="C1777" s="12" t="s">
        <v>14</v>
      </c>
      <c r="D1777" s="12">
        <v>25.96</v>
      </c>
      <c r="E1777" s="12" t="s">
        <v>27</v>
      </c>
      <c r="F1777" s="12" t="s">
        <v>16</v>
      </c>
      <c r="G1777" s="12" t="s">
        <v>33</v>
      </c>
      <c r="H1777" s="12" t="s">
        <v>40</v>
      </c>
      <c r="I1777" s="12">
        <v>4.0</v>
      </c>
      <c r="J1777" s="12">
        <v>10.0</v>
      </c>
      <c r="K1777" s="13">
        <v>45575.0</v>
      </c>
      <c r="L1777" s="14">
        <v>0.4463315393518518</v>
      </c>
      <c r="M1777" s="15">
        <f>VLOOKUP(F1777, Time_of_Day_encodings[], 2, FALSE)</f>
        <v>1</v>
      </c>
      <c r="N1777" s="16" t="str">
        <f>VLOOKUP(D1777,Money_encodings[],2,TRUE)</f>
        <v>Cheap</v>
      </c>
    </row>
    <row r="1778">
      <c r="A1778" s="5">
        <f t="shared" si="1"/>
        <v>1777</v>
      </c>
      <c r="B1778" s="6">
        <v>10.0</v>
      </c>
      <c r="C1778" s="6" t="s">
        <v>14</v>
      </c>
      <c r="D1778" s="6">
        <v>25.96</v>
      </c>
      <c r="E1778" s="6" t="s">
        <v>27</v>
      </c>
      <c r="F1778" s="6" t="s">
        <v>16</v>
      </c>
      <c r="G1778" s="6" t="s">
        <v>33</v>
      </c>
      <c r="H1778" s="6" t="s">
        <v>40</v>
      </c>
      <c r="I1778" s="6">
        <v>4.0</v>
      </c>
      <c r="J1778" s="6">
        <v>10.0</v>
      </c>
      <c r="K1778" s="7">
        <v>45575.0</v>
      </c>
      <c r="L1778" s="8">
        <v>0.4468753009259259</v>
      </c>
      <c r="M1778" s="9">
        <f>VLOOKUP(F1778, Time_of_Day_encodings[], 2, FALSE)</f>
        <v>1</v>
      </c>
      <c r="N1778" s="10" t="str">
        <f>VLOOKUP(D1778,Money_encodings[],2,TRUE)</f>
        <v>Cheap</v>
      </c>
    </row>
    <row r="1779">
      <c r="A1779" s="11">
        <f t="shared" si="1"/>
        <v>1778</v>
      </c>
      <c r="B1779" s="12">
        <v>10.0</v>
      </c>
      <c r="C1779" s="12" t="s">
        <v>14</v>
      </c>
      <c r="D1779" s="12">
        <v>35.76</v>
      </c>
      <c r="E1779" s="12" t="s">
        <v>15</v>
      </c>
      <c r="F1779" s="12" t="s">
        <v>16</v>
      </c>
      <c r="G1779" s="12" t="s">
        <v>33</v>
      </c>
      <c r="H1779" s="12" t="s">
        <v>40</v>
      </c>
      <c r="I1779" s="12">
        <v>4.0</v>
      </c>
      <c r="J1779" s="12">
        <v>10.0</v>
      </c>
      <c r="K1779" s="13">
        <v>45575.0</v>
      </c>
      <c r="L1779" s="14">
        <v>0.45523861111111114</v>
      </c>
      <c r="M1779" s="15">
        <f>VLOOKUP(F1779, Time_of_Day_encodings[], 2, FALSE)</f>
        <v>1</v>
      </c>
      <c r="N1779" s="16" t="str">
        <f>VLOOKUP(D1779,Money_encodings[],2,TRUE)</f>
        <v>Expensive</v>
      </c>
    </row>
    <row r="1780">
      <c r="A1780" s="5">
        <f t="shared" si="1"/>
        <v>1779</v>
      </c>
      <c r="B1780" s="6">
        <v>11.0</v>
      </c>
      <c r="C1780" s="6" t="s">
        <v>14</v>
      </c>
      <c r="D1780" s="6">
        <v>35.76</v>
      </c>
      <c r="E1780" s="6" t="s">
        <v>15</v>
      </c>
      <c r="F1780" s="6" t="s">
        <v>16</v>
      </c>
      <c r="G1780" s="6" t="s">
        <v>33</v>
      </c>
      <c r="H1780" s="6" t="s">
        <v>40</v>
      </c>
      <c r="I1780" s="6">
        <v>4.0</v>
      </c>
      <c r="J1780" s="6">
        <v>10.0</v>
      </c>
      <c r="K1780" s="7">
        <v>45575.0</v>
      </c>
      <c r="L1780" s="8">
        <v>0.4613350578703704</v>
      </c>
      <c r="M1780" s="9">
        <f>VLOOKUP(F1780, Time_of_Day_encodings[], 2, FALSE)</f>
        <v>1</v>
      </c>
      <c r="N1780" s="10" t="str">
        <f>VLOOKUP(D1780,Money_encodings[],2,TRUE)</f>
        <v>Expensive</v>
      </c>
    </row>
    <row r="1781">
      <c r="A1781" s="11">
        <f t="shared" si="1"/>
        <v>1780</v>
      </c>
      <c r="B1781" s="12">
        <v>15.0</v>
      </c>
      <c r="C1781" s="12" t="s">
        <v>14</v>
      </c>
      <c r="D1781" s="12">
        <v>35.76</v>
      </c>
      <c r="E1781" s="12" t="s">
        <v>32</v>
      </c>
      <c r="F1781" s="12" t="s">
        <v>20</v>
      </c>
      <c r="G1781" s="12" t="s">
        <v>33</v>
      </c>
      <c r="H1781" s="12" t="s">
        <v>40</v>
      </c>
      <c r="I1781" s="12">
        <v>4.0</v>
      </c>
      <c r="J1781" s="12">
        <v>10.0</v>
      </c>
      <c r="K1781" s="13">
        <v>45575.0</v>
      </c>
      <c r="L1781" s="14">
        <v>0.6289687268518519</v>
      </c>
      <c r="M1781" s="15">
        <f>VLOOKUP(F1781, Time_of_Day_encodings[], 2, FALSE)</f>
        <v>2</v>
      </c>
      <c r="N1781" s="16" t="str">
        <f>VLOOKUP(D1781,Money_encodings[],2,TRUE)</f>
        <v>Expensive</v>
      </c>
    </row>
    <row r="1782">
      <c r="A1782" s="5">
        <f t="shared" si="1"/>
        <v>1781</v>
      </c>
      <c r="B1782" s="6">
        <v>17.0</v>
      </c>
      <c r="C1782" s="6" t="s">
        <v>14</v>
      </c>
      <c r="D1782" s="6">
        <v>35.76</v>
      </c>
      <c r="E1782" s="6" t="s">
        <v>15</v>
      </c>
      <c r="F1782" s="6" t="s">
        <v>23</v>
      </c>
      <c r="G1782" s="6" t="s">
        <v>33</v>
      </c>
      <c r="H1782" s="6" t="s">
        <v>40</v>
      </c>
      <c r="I1782" s="6">
        <v>4.0</v>
      </c>
      <c r="J1782" s="6">
        <v>10.0</v>
      </c>
      <c r="K1782" s="7">
        <v>45575.0</v>
      </c>
      <c r="L1782" s="8">
        <v>0.7366248148148148</v>
      </c>
      <c r="M1782" s="9">
        <f>VLOOKUP(F1782, Time_of_Day_encodings[], 2, FALSE)</f>
        <v>3</v>
      </c>
      <c r="N1782" s="10" t="str">
        <f>VLOOKUP(D1782,Money_encodings[],2,TRUE)</f>
        <v>Expensive</v>
      </c>
    </row>
    <row r="1783">
      <c r="A1783" s="11">
        <f t="shared" si="1"/>
        <v>1782</v>
      </c>
      <c r="B1783" s="12">
        <v>18.0</v>
      </c>
      <c r="C1783" s="12" t="s">
        <v>14</v>
      </c>
      <c r="D1783" s="12">
        <v>25.96</v>
      </c>
      <c r="E1783" s="12" t="s">
        <v>21</v>
      </c>
      <c r="F1783" s="12" t="s">
        <v>23</v>
      </c>
      <c r="G1783" s="12" t="s">
        <v>33</v>
      </c>
      <c r="H1783" s="12" t="s">
        <v>40</v>
      </c>
      <c r="I1783" s="12">
        <v>4.0</v>
      </c>
      <c r="J1783" s="12">
        <v>10.0</v>
      </c>
      <c r="K1783" s="13">
        <v>45575.0</v>
      </c>
      <c r="L1783" s="14">
        <v>0.762878599537037</v>
      </c>
      <c r="M1783" s="15">
        <f>VLOOKUP(F1783, Time_of_Day_encodings[], 2, FALSE)</f>
        <v>3</v>
      </c>
      <c r="N1783" s="16" t="str">
        <f>VLOOKUP(D1783,Money_encodings[],2,TRUE)</f>
        <v>Cheap</v>
      </c>
    </row>
    <row r="1784">
      <c r="A1784" s="5">
        <f t="shared" si="1"/>
        <v>1783</v>
      </c>
      <c r="B1784" s="6">
        <v>18.0</v>
      </c>
      <c r="C1784" s="6" t="s">
        <v>14</v>
      </c>
      <c r="D1784" s="6">
        <v>30.86</v>
      </c>
      <c r="E1784" s="6" t="s">
        <v>22</v>
      </c>
      <c r="F1784" s="6" t="s">
        <v>23</v>
      </c>
      <c r="G1784" s="6" t="s">
        <v>33</v>
      </c>
      <c r="H1784" s="6" t="s">
        <v>40</v>
      </c>
      <c r="I1784" s="6">
        <v>4.0</v>
      </c>
      <c r="J1784" s="6">
        <v>10.0</v>
      </c>
      <c r="K1784" s="7">
        <v>45575.0</v>
      </c>
      <c r="L1784" s="8">
        <v>0.7892441898148148</v>
      </c>
      <c r="M1784" s="9">
        <f>VLOOKUP(F1784, Time_of_Day_encodings[], 2, FALSE)</f>
        <v>3</v>
      </c>
      <c r="N1784" s="10" t="str">
        <f>VLOOKUP(D1784,Money_encodings[],2,TRUE)</f>
        <v>Fair</v>
      </c>
    </row>
    <row r="1785">
      <c r="A1785" s="11">
        <f t="shared" si="1"/>
        <v>1784</v>
      </c>
      <c r="B1785" s="12">
        <v>18.0</v>
      </c>
      <c r="C1785" s="12" t="s">
        <v>14</v>
      </c>
      <c r="D1785" s="12">
        <v>35.76</v>
      </c>
      <c r="E1785" s="12" t="s">
        <v>15</v>
      </c>
      <c r="F1785" s="12" t="s">
        <v>23</v>
      </c>
      <c r="G1785" s="12" t="s">
        <v>33</v>
      </c>
      <c r="H1785" s="12" t="s">
        <v>40</v>
      </c>
      <c r="I1785" s="12">
        <v>4.0</v>
      </c>
      <c r="J1785" s="12">
        <v>10.0</v>
      </c>
      <c r="K1785" s="13">
        <v>45575.0</v>
      </c>
      <c r="L1785" s="14">
        <v>0.7899913078703703</v>
      </c>
      <c r="M1785" s="15">
        <f>VLOOKUP(F1785, Time_of_Day_encodings[], 2, FALSE)</f>
        <v>3</v>
      </c>
      <c r="N1785" s="16" t="str">
        <f>VLOOKUP(D1785,Money_encodings[],2,TRUE)</f>
        <v>Expensive</v>
      </c>
    </row>
    <row r="1786">
      <c r="A1786" s="5">
        <f t="shared" si="1"/>
        <v>1785</v>
      </c>
      <c r="B1786" s="6">
        <v>22.0</v>
      </c>
      <c r="C1786" s="6" t="s">
        <v>14</v>
      </c>
      <c r="D1786" s="6">
        <v>35.76</v>
      </c>
      <c r="E1786" s="6" t="s">
        <v>19</v>
      </c>
      <c r="F1786" s="6" t="s">
        <v>23</v>
      </c>
      <c r="G1786" s="6" t="s">
        <v>33</v>
      </c>
      <c r="H1786" s="6" t="s">
        <v>40</v>
      </c>
      <c r="I1786" s="6">
        <v>4.0</v>
      </c>
      <c r="J1786" s="6">
        <v>10.0</v>
      </c>
      <c r="K1786" s="7">
        <v>45575.0</v>
      </c>
      <c r="L1786" s="8">
        <v>0.9397798148148148</v>
      </c>
      <c r="M1786" s="9">
        <f>VLOOKUP(F1786, Time_of_Day_encodings[], 2, FALSE)</f>
        <v>3</v>
      </c>
      <c r="N1786" s="10" t="str">
        <f>VLOOKUP(D1786,Money_encodings[],2,TRUE)</f>
        <v>Expensive</v>
      </c>
    </row>
    <row r="1787">
      <c r="A1787" s="11">
        <f t="shared" si="1"/>
        <v>1786</v>
      </c>
      <c r="B1787" s="12">
        <v>22.0</v>
      </c>
      <c r="C1787" s="12" t="s">
        <v>14</v>
      </c>
      <c r="D1787" s="12">
        <v>35.76</v>
      </c>
      <c r="E1787" s="12" t="s">
        <v>19</v>
      </c>
      <c r="F1787" s="12" t="s">
        <v>23</v>
      </c>
      <c r="G1787" s="12" t="s">
        <v>33</v>
      </c>
      <c r="H1787" s="12" t="s">
        <v>40</v>
      </c>
      <c r="I1787" s="12">
        <v>4.0</v>
      </c>
      <c r="J1787" s="12">
        <v>10.0</v>
      </c>
      <c r="K1787" s="13">
        <v>45575.0</v>
      </c>
      <c r="L1787" s="14">
        <v>0.9402746412037037</v>
      </c>
      <c r="M1787" s="15">
        <f>VLOOKUP(F1787, Time_of_Day_encodings[], 2, FALSE)</f>
        <v>3</v>
      </c>
      <c r="N1787" s="16" t="str">
        <f>VLOOKUP(D1787,Money_encodings[],2,TRUE)</f>
        <v>Expensive</v>
      </c>
    </row>
    <row r="1788">
      <c r="A1788" s="5">
        <f t="shared" si="1"/>
        <v>1787</v>
      </c>
      <c r="B1788" s="6">
        <v>7.0</v>
      </c>
      <c r="C1788" s="6" t="s">
        <v>14</v>
      </c>
      <c r="D1788" s="6">
        <v>30.86</v>
      </c>
      <c r="E1788" s="6" t="s">
        <v>22</v>
      </c>
      <c r="F1788" s="6" t="s">
        <v>16</v>
      </c>
      <c r="G1788" s="6" t="s">
        <v>17</v>
      </c>
      <c r="H1788" s="6" t="s">
        <v>40</v>
      </c>
      <c r="I1788" s="6">
        <v>5.0</v>
      </c>
      <c r="J1788" s="6">
        <v>10.0</v>
      </c>
      <c r="K1788" s="7">
        <v>45576.0</v>
      </c>
      <c r="L1788" s="8">
        <v>0.32976365740740743</v>
      </c>
      <c r="M1788" s="9">
        <f>VLOOKUP(F1788, Time_of_Day_encodings[], 2, FALSE)</f>
        <v>1</v>
      </c>
      <c r="N1788" s="10" t="str">
        <f>VLOOKUP(D1788,Money_encodings[],2,TRUE)</f>
        <v>Fair</v>
      </c>
    </row>
    <row r="1789">
      <c r="A1789" s="11">
        <f t="shared" si="1"/>
        <v>1788</v>
      </c>
      <c r="B1789" s="12">
        <v>8.0</v>
      </c>
      <c r="C1789" s="12" t="s">
        <v>14</v>
      </c>
      <c r="D1789" s="12">
        <v>35.76</v>
      </c>
      <c r="E1789" s="12" t="s">
        <v>15</v>
      </c>
      <c r="F1789" s="12" t="s">
        <v>16</v>
      </c>
      <c r="G1789" s="12" t="s">
        <v>17</v>
      </c>
      <c r="H1789" s="12" t="s">
        <v>40</v>
      </c>
      <c r="I1789" s="12">
        <v>5.0</v>
      </c>
      <c r="J1789" s="12">
        <v>10.0</v>
      </c>
      <c r="K1789" s="13">
        <v>45576.0</v>
      </c>
      <c r="L1789" s="14">
        <v>0.3339228935185185</v>
      </c>
      <c r="M1789" s="15">
        <f>VLOOKUP(F1789, Time_of_Day_encodings[], 2, FALSE)</f>
        <v>1</v>
      </c>
      <c r="N1789" s="16" t="str">
        <f>VLOOKUP(D1789,Money_encodings[],2,TRUE)</f>
        <v>Expensive</v>
      </c>
    </row>
    <row r="1790">
      <c r="A1790" s="5">
        <f t="shared" si="1"/>
        <v>1789</v>
      </c>
      <c r="B1790" s="6">
        <v>8.0</v>
      </c>
      <c r="C1790" s="6" t="s">
        <v>14</v>
      </c>
      <c r="D1790" s="6">
        <v>25.96</v>
      </c>
      <c r="E1790" s="6" t="s">
        <v>27</v>
      </c>
      <c r="F1790" s="6" t="s">
        <v>16</v>
      </c>
      <c r="G1790" s="6" t="s">
        <v>17</v>
      </c>
      <c r="H1790" s="6" t="s">
        <v>40</v>
      </c>
      <c r="I1790" s="6">
        <v>5.0</v>
      </c>
      <c r="J1790" s="6">
        <v>10.0</v>
      </c>
      <c r="K1790" s="7">
        <v>45576.0</v>
      </c>
      <c r="L1790" s="8">
        <v>0.341901087962963</v>
      </c>
      <c r="M1790" s="9">
        <f>VLOOKUP(F1790, Time_of_Day_encodings[], 2, FALSE)</f>
        <v>1</v>
      </c>
      <c r="N1790" s="10" t="str">
        <f>VLOOKUP(D1790,Money_encodings[],2,TRUE)</f>
        <v>Cheap</v>
      </c>
    </row>
    <row r="1791">
      <c r="A1791" s="11">
        <f t="shared" si="1"/>
        <v>1790</v>
      </c>
      <c r="B1791" s="12">
        <v>8.0</v>
      </c>
      <c r="C1791" s="12" t="s">
        <v>14</v>
      </c>
      <c r="D1791" s="12">
        <v>35.76</v>
      </c>
      <c r="E1791" s="12" t="s">
        <v>15</v>
      </c>
      <c r="F1791" s="12" t="s">
        <v>16</v>
      </c>
      <c r="G1791" s="12" t="s">
        <v>17</v>
      </c>
      <c r="H1791" s="12" t="s">
        <v>40</v>
      </c>
      <c r="I1791" s="12">
        <v>5.0</v>
      </c>
      <c r="J1791" s="12">
        <v>10.0</v>
      </c>
      <c r="K1791" s="13">
        <v>45576.0</v>
      </c>
      <c r="L1791" s="14">
        <v>0.35299625</v>
      </c>
      <c r="M1791" s="15">
        <f>VLOOKUP(F1791, Time_of_Day_encodings[], 2, FALSE)</f>
        <v>1</v>
      </c>
      <c r="N1791" s="16" t="str">
        <f>VLOOKUP(D1791,Money_encodings[],2,TRUE)</f>
        <v>Expensive</v>
      </c>
    </row>
    <row r="1792">
      <c r="A1792" s="5">
        <f t="shared" si="1"/>
        <v>1791</v>
      </c>
      <c r="B1792" s="6">
        <v>8.0</v>
      </c>
      <c r="C1792" s="6" t="s">
        <v>14</v>
      </c>
      <c r="D1792" s="6">
        <v>35.76</v>
      </c>
      <c r="E1792" s="6" t="s">
        <v>24</v>
      </c>
      <c r="F1792" s="6" t="s">
        <v>16</v>
      </c>
      <c r="G1792" s="6" t="s">
        <v>17</v>
      </c>
      <c r="H1792" s="6" t="s">
        <v>40</v>
      </c>
      <c r="I1792" s="6">
        <v>5.0</v>
      </c>
      <c r="J1792" s="6">
        <v>10.0</v>
      </c>
      <c r="K1792" s="7">
        <v>45576.0</v>
      </c>
      <c r="L1792" s="8">
        <v>0.3537313657407407</v>
      </c>
      <c r="M1792" s="9">
        <f>VLOOKUP(F1792, Time_of_Day_encodings[], 2, FALSE)</f>
        <v>1</v>
      </c>
      <c r="N1792" s="10" t="str">
        <f>VLOOKUP(D1792,Money_encodings[],2,TRUE)</f>
        <v>Expensive</v>
      </c>
    </row>
    <row r="1793">
      <c r="A1793" s="11">
        <f t="shared" si="1"/>
        <v>1792</v>
      </c>
      <c r="B1793" s="12">
        <v>8.0</v>
      </c>
      <c r="C1793" s="12" t="s">
        <v>14</v>
      </c>
      <c r="D1793" s="12">
        <v>35.76</v>
      </c>
      <c r="E1793" s="12" t="s">
        <v>24</v>
      </c>
      <c r="F1793" s="12" t="s">
        <v>16</v>
      </c>
      <c r="G1793" s="12" t="s">
        <v>17</v>
      </c>
      <c r="H1793" s="12" t="s">
        <v>40</v>
      </c>
      <c r="I1793" s="12">
        <v>5.0</v>
      </c>
      <c r="J1793" s="12">
        <v>10.0</v>
      </c>
      <c r="K1793" s="13">
        <v>45576.0</v>
      </c>
      <c r="L1793" s="14">
        <v>0.37203457175925925</v>
      </c>
      <c r="M1793" s="15">
        <f>VLOOKUP(F1793, Time_of_Day_encodings[], 2, FALSE)</f>
        <v>1</v>
      </c>
      <c r="N1793" s="16" t="str">
        <f>VLOOKUP(D1793,Money_encodings[],2,TRUE)</f>
        <v>Expensive</v>
      </c>
    </row>
    <row r="1794">
      <c r="A1794" s="5">
        <f t="shared" si="1"/>
        <v>1793</v>
      </c>
      <c r="B1794" s="6">
        <v>8.0</v>
      </c>
      <c r="C1794" s="6" t="s">
        <v>14</v>
      </c>
      <c r="D1794" s="6">
        <v>30.86</v>
      </c>
      <c r="E1794" s="6" t="s">
        <v>22</v>
      </c>
      <c r="F1794" s="6" t="s">
        <v>16</v>
      </c>
      <c r="G1794" s="6" t="s">
        <v>17</v>
      </c>
      <c r="H1794" s="6" t="s">
        <v>40</v>
      </c>
      <c r="I1794" s="6">
        <v>5.0</v>
      </c>
      <c r="J1794" s="6">
        <v>10.0</v>
      </c>
      <c r="K1794" s="7">
        <v>45576.0</v>
      </c>
      <c r="L1794" s="8">
        <v>0.37290252314814815</v>
      </c>
      <c r="M1794" s="9">
        <f>VLOOKUP(F1794, Time_of_Day_encodings[], 2, FALSE)</f>
        <v>1</v>
      </c>
      <c r="N1794" s="10" t="str">
        <f>VLOOKUP(D1794,Money_encodings[],2,TRUE)</f>
        <v>Fair</v>
      </c>
    </row>
    <row r="1795">
      <c r="A1795" s="11">
        <f t="shared" si="1"/>
        <v>1794</v>
      </c>
      <c r="B1795" s="12">
        <v>8.0</v>
      </c>
      <c r="C1795" s="12" t="s">
        <v>14</v>
      </c>
      <c r="D1795" s="12">
        <v>35.76</v>
      </c>
      <c r="E1795" s="12" t="s">
        <v>19</v>
      </c>
      <c r="F1795" s="12" t="s">
        <v>16</v>
      </c>
      <c r="G1795" s="12" t="s">
        <v>17</v>
      </c>
      <c r="H1795" s="12" t="s">
        <v>40</v>
      </c>
      <c r="I1795" s="12">
        <v>5.0</v>
      </c>
      <c r="J1795" s="12">
        <v>10.0</v>
      </c>
      <c r="K1795" s="13">
        <v>45576.0</v>
      </c>
      <c r="L1795" s="14">
        <v>0.37371645833333333</v>
      </c>
      <c r="M1795" s="15">
        <f>VLOOKUP(F1795, Time_of_Day_encodings[], 2, FALSE)</f>
        <v>1</v>
      </c>
      <c r="N1795" s="16" t="str">
        <f>VLOOKUP(D1795,Money_encodings[],2,TRUE)</f>
        <v>Expensive</v>
      </c>
    </row>
    <row r="1796">
      <c r="A1796" s="5">
        <f t="shared" si="1"/>
        <v>1795</v>
      </c>
      <c r="B1796" s="6">
        <v>9.0</v>
      </c>
      <c r="C1796" s="6" t="s">
        <v>14</v>
      </c>
      <c r="D1796" s="6">
        <v>30.86</v>
      </c>
      <c r="E1796" s="6" t="s">
        <v>22</v>
      </c>
      <c r="F1796" s="6" t="s">
        <v>16</v>
      </c>
      <c r="G1796" s="6" t="s">
        <v>17</v>
      </c>
      <c r="H1796" s="6" t="s">
        <v>40</v>
      </c>
      <c r="I1796" s="6">
        <v>5.0</v>
      </c>
      <c r="J1796" s="6">
        <v>10.0</v>
      </c>
      <c r="K1796" s="7">
        <v>45576.0</v>
      </c>
      <c r="L1796" s="8">
        <v>0.397017800925926</v>
      </c>
      <c r="M1796" s="9">
        <f>VLOOKUP(F1796, Time_of_Day_encodings[], 2, FALSE)</f>
        <v>1</v>
      </c>
      <c r="N1796" s="10" t="str">
        <f>VLOOKUP(D1796,Money_encodings[],2,TRUE)</f>
        <v>Fair</v>
      </c>
    </row>
    <row r="1797">
      <c r="A1797" s="11">
        <f t="shared" si="1"/>
        <v>1796</v>
      </c>
      <c r="B1797" s="12">
        <v>9.0</v>
      </c>
      <c r="C1797" s="12" t="s">
        <v>14</v>
      </c>
      <c r="D1797" s="12">
        <v>25.96</v>
      </c>
      <c r="E1797" s="12" t="s">
        <v>27</v>
      </c>
      <c r="F1797" s="12" t="s">
        <v>16</v>
      </c>
      <c r="G1797" s="12" t="s">
        <v>17</v>
      </c>
      <c r="H1797" s="12" t="s">
        <v>40</v>
      </c>
      <c r="I1797" s="12">
        <v>5.0</v>
      </c>
      <c r="J1797" s="12">
        <v>10.0</v>
      </c>
      <c r="K1797" s="13">
        <v>45576.0</v>
      </c>
      <c r="L1797" s="14">
        <v>0.401932025462963</v>
      </c>
      <c r="M1797" s="15">
        <f>VLOOKUP(F1797, Time_of_Day_encodings[], 2, FALSE)</f>
        <v>1</v>
      </c>
      <c r="N1797" s="16" t="str">
        <f>VLOOKUP(D1797,Money_encodings[],2,TRUE)</f>
        <v>Cheap</v>
      </c>
    </row>
    <row r="1798">
      <c r="A1798" s="5">
        <f t="shared" si="1"/>
        <v>1797</v>
      </c>
      <c r="B1798" s="6">
        <v>10.0</v>
      </c>
      <c r="C1798" s="6" t="s">
        <v>14</v>
      </c>
      <c r="D1798" s="6">
        <v>25.96</v>
      </c>
      <c r="E1798" s="6" t="s">
        <v>21</v>
      </c>
      <c r="F1798" s="6" t="s">
        <v>16</v>
      </c>
      <c r="G1798" s="6" t="s">
        <v>17</v>
      </c>
      <c r="H1798" s="6" t="s">
        <v>40</v>
      </c>
      <c r="I1798" s="6">
        <v>5.0</v>
      </c>
      <c r="J1798" s="6">
        <v>10.0</v>
      </c>
      <c r="K1798" s="7">
        <v>45576.0</v>
      </c>
      <c r="L1798" s="8">
        <v>0.4171339699074074</v>
      </c>
      <c r="M1798" s="9">
        <f>VLOOKUP(F1798, Time_of_Day_encodings[], 2, FALSE)</f>
        <v>1</v>
      </c>
      <c r="N1798" s="10" t="str">
        <f>VLOOKUP(D1798,Money_encodings[],2,TRUE)</f>
        <v>Cheap</v>
      </c>
    </row>
    <row r="1799">
      <c r="A1799" s="11">
        <f t="shared" si="1"/>
        <v>1798</v>
      </c>
      <c r="B1799" s="12">
        <v>10.0</v>
      </c>
      <c r="C1799" s="12" t="s">
        <v>14</v>
      </c>
      <c r="D1799" s="12">
        <v>25.96</v>
      </c>
      <c r="E1799" s="12" t="s">
        <v>21</v>
      </c>
      <c r="F1799" s="12" t="s">
        <v>16</v>
      </c>
      <c r="G1799" s="12" t="s">
        <v>17</v>
      </c>
      <c r="H1799" s="12" t="s">
        <v>40</v>
      </c>
      <c r="I1799" s="12">
        <v>5.0</v>
      </c>
      <c r="J1799" s="12">
        <v>10.0</v>
      </c>
      <c r="K1799" s="13">
        <v>45576.0</v>
      </c>
      <c r="L1799" s="14">
        <v>0.41799621527777775</v>
      </c>
      <c r="M1799" s="15">
        <f>VLOOKUP(F1799, Time_of_Day_encodings[], 2, FALSE)</f>
        <v>1</v>
      </c>
      <c r="N1799" s="16" t="str">
        <f>VLOOKUP(D1799,Money_encodings[],2,TRUE)</f>
        <v>Cheap</v>
      </c>
    </row>
    <row r="1800">
      <c r="A1800" s="5">
        <f t="shared" si="1"/>
        <v>1799</v>
      </c>
      <c r="B1800" s="6">
        <v>10.0</v>
      </c>
      <c r="C1800" s="6" t="s">
        <v>14</v>
      </c>
      <c r="D1800" s="6">
        <v>30.86</v>
      </c>
      <c r="E1800" s="6" t="s">
        <v>22</v>
      </c>
      <c r="F1800" s="6" t="s">
        <v>16</v>
      </c>
      <c r="G1800" s="6" t="s">
        <v>17</v>
      </c>
      <c r="H1800" s="6" t="s">
        <v>40</v>
      </c>
      <c r="I1800" s="6">
        <v>5.0</v>
      </c>
      <c r="J1800" s="6">
        <v>10.0</v>
      </c>
      <c r="K1800" s="7">
        <v>45576.0</v>
      </c>
      <c r="L1800" s="8">
        <v>0.4379163310185185</v>
      </c>
      <c r="M1800" s="9">
        <f>VLOOKUP(F1800, Time_of_Day_encodings[], 2, FALSE)</f>
        <v>1</v>
      </c>
      <c r="N1800" s="10" t="str">
        <f>VLOOKUP(D1800,Money_encodings[],2,TRUE)</f>
        <v>Fair</v>
      </c>
    </row>
    <row r="1801">
      <c r="A1801" s="11">
        <f t="shared" si="1"/>
        <v>1800</v>
      </c>
      <c r="B1801" s="12">
        <v>13.0</v>
      </c>
      <c r="C1801" s="12" t="s">
        <v>14</v>
      </c>
      <c r="D1801" s="12">
        <v>35.76</v>
      </c>
      <c r="E1801" s="12" t="s">
        <v>15</v>
      </c>
      <c r="F1801" s="12" t="s">
        <v>20</v>
      </c>
      <c r="G1801" s="12" t="s">
        <v>17</v>
      </c>
      <c r="H1801" s="12" t="s">
        <v>40</v>
      </c>
      <c r="I1801" s="12">
        <v>5.0</v>
      </c>
      <c r="J1801" s="12">
        <v>10.0</v>
      </c>
      <c r="K1801" s="13">
        <v>45576.0</v>
      </c>
      <c r="L1801" s="14">
        <v>0.5451551273148147</v>
      </c>
      <c r="M1801" s="15">
        <f>VLOOKUP(F1801, Time_of_Day_encodings[], 2, FALSE)</f>
        <v>2</v>
      </c>
      <c r="N1801" s="16" t="str">
        <f>VLOOKUP(D1801,Money_encodings[],2,TRUE)</f>
        <v>Expensive</v>
      </c>
    </row>
    <row r="1802">
      <c r="A1802" s="5">
        <f t="shared" si="1"/>
        <v>1801</v>
      </c>
      <c r="B1802" s="6">
        <v>13.0</v>
      </c>
      <c r="C1802" s="6" t="s">
        <v>14</v>
      </c>
      <c r="D1802" s="6">
        <v>25.96</v>
      </c>
      <c r="E1802" s="6" t="s">
        <v>21</v>
      </c>
      <c r="F1802" s="6" t="s">
        <v>20</v>
      </c>
      <c r="G1802" s="6" t="s">
        <v>17</v>
      </c>
      <c r="H1802" s="6" t="s">
        <v>40</v>
      </c>
      <c r="I1802" s="6">
        <v>5.0</v>
      </c>
      <c r="J1802" s="6">
        <v>10.0</v>
      </c>
      <c r="K1802" s="7">
        <v>45576.0</v>
      </c>
      <c r="L1802" s="8">
        <v>0.5618339930555556</v>
      </c>
      <c r="M1802" s="9">
        <f>VLOOKUP(F1802, Time_of_Day_encodings[], 2, FALSE)</f>
        <v>2</v>
      </c>
      <c r="N1802" s="10" t="str">
        <f>VLOOKUP(D1802,Money_encodings[],2,TRUE)</f>
        <v>Cheap</v>
      </c>
    </row>
    <row r="1803">
      <c r="A1803" s="11">
        <f t="shared" si="1"/>
        <v>1802</v>
      </c>
      <c r="B1803" s="12">
        <v>13.0</v>
      </c>
      <c r="C1803" s="12" t="s">
        <v>14</v>
      </c>
      <c r="D1803" s="12">
        <v>25.96</v>
      </c>
      <c r="E1803" s="12" t="s">
        <v>21</v>
      </c>
      <c r="F1803" s="12" t="s">
        <v>20</v>
      </c>
      <c r="G1803" s="12" t="s">
        <v>17</v>
      </c>
      <c r="H1803" s="12" t="s">
        <v>40</v>
      </c>
      <c r="I1803" s="12">
        <v>5.0</v>
      </c>
      <c r="J1803" s="12">
        <v>10.0</v>
      </c>
      <c r="K1803" s="13">
        <v>45576.0</v>
      </c>
      <c r="L1803" s="14">
        <v>0.5626044097222223</v>
      </c>
      <c r="M1803" s="15">
        <f>VLOOKUP(F1803, Time_of_Day_encodings[], 2, FALSE)</f>
        <v>2</v>
      </c>
      <c r="N1803" s="16" t="str">
        <f>VLOOKUP(D1803,Money_encodings[],2,TRUE)</f>
        <v>Cheap</v>
      </c>
    </row>
    <row r="1804">
      <c r="A1804" s="5">
        <f t="shared" si="1"/>
        <v>1803</v>
      </c>
      <c r="B1804" s="6">
        <v>14.0</v>
      </c>
      <c r="C1804" s="6" t="s">
        <v>14</v>
      </c>
      <c r="D1804" s="6">
        <v>35.76</v>
      </c>
      <c r="E1804" s="6" t="s">
        <v>24</v>
      </c>
      <c r="F1804" s="6" t="s">
        <v>20</v>
      </c>
      <c r="G1804" s="6" t="s">
        <v>17</v>
      </c>
      <c r="H1804" s="6" t="s">
        <v>40</v>
      </c>
      <c r="I1804" s="6">
        <v>5.0</v>
      </c>
      <c r="J1804" s="6">
        <v>10.0</v>
      </c>
      <c r="K1804" s="7">
        <v>45576.0</v>
      </c>
      <c r="L1804" s="8">
        <v>0.6067191550925927</v>
      </c>
      <c r="M1804" s="9">
        <f>VLOOKUP(F1804, Time_of_Day_encodings[], 2, FALSE)</f>
        <v>2</v>
      </c>
      <c r="N1804" s="10" t="str">
        <f>VLOOKUP(D1804,Money_encodings[],2,TRUE)</f>
        <v>Expensive</v>
      </c>
    </row>
    <row r="1805">
      <c r="A1805" s="11">
        <f t="shared" si="1"/>
        <v>1804</v>
      </c>
      <c r="B1805" s="12">
        <v>14.0</v>
      </c>
      <c r="C1805" s="12" t="s">
        <v>14</v>
      </c>
      <c r="D1805" s="12">
        <v>25.96</v>
      </c>
      <c r="E1805" s="12" t="s">
        <v>21</v>
      </c>
      <c r="F1805" s="12" t="s">
        <v>20</v>
      </c>
      <c r="G1805" s="12" t="s">
        <v>17</v>
      </c>
      <c r="H1805" s="12" t="s">
        <v>40</v>
      </c>
      <c r="I1805" s="12">
        <v>5.0</v>
      </c>
      <c r="J1805" s="12">
        <v>10.0</v>
      </c>
      <c r="K1805" s="13">
        <v>45576.0</v>
      </c>
      <c r="L1805" s="14">
        <v>0.6079781481481481</v>
      </c>
      <c r="M1805" s="15">
        <f>VLOOKUP(F1805, Time_of_Day_encodings[], 2, FALSE)</f>
        <v>2</v>
      </c>
      <c r="N1805" s="16" t="str">
        <f>VLOOKUP(D1805,Money_encodings[],2,TRUE)</f>
        <v>Cheap</v>
      </c>
    </row>
    <row r="1806">
      <c r="A1806" s="5">
        <f t="shared" si="1"/>
        <v>1805</v>
      </c>
      <c r="B1806" s="6">
        <v>14.0</v>
      </c>
      <c r="C1806" s="6" t="s">
        <v>14</v>
      </c>
      <c r="D1806" s="6">
        <v>35.76</v>
      </c>
      <c r="E1806" s="6" t="s">
        <v>32</v>
      </c>
      <c r="F1806" s="6" t="s">
        <v>20</v>
      </c>
      <c r="G1806" s="6" t="s">
        <v>17</v>
      </c>
      <c r="H1806" s="6" t="s">
        <v>40</v>
      </c>
      <c r="I1806" s="6">
        <v>5.0</v>
      </c>
      <c r="J1806" s="6">
        <v>10.0</v>
      </c>
      <c r="K1806" s="7">
        <v>45576.0</v>
      </c>
      <c r="L1806" s="8">
        <v>0.6181569560185185</v>
      </c>
      <c r="M1806" s="9">
        <f>VLOOKUP(F1806, Time_of_Day_encodings[], 2, FALSE)</f>
        <v>2</v>
      </c>
      <c r="N1806" s="10" t="str">
        <f>VLOOKUP(D1806,Money_encodings[],2,TRUE)</f>
        <v>Expensive</v>
      </c>
    </row>
    <row r="1807">
      <c r="A1807" s="11">
        <f t="shared" si="1"/>
        <v>1806</v>
      </c>
      <c r="B1807" s="12">
        <v>17.0</v>
      </c>
      <c r="C1807" s="12" t="s">
        <v>14</v>
      </c>
      <c r="D1807" s="12">
        <v>35.76</v>
      </c>
      <c r="E1807" s="12" t="s">
        <v>15</v>
      </c>
      <c r="F1807" s="12" t="s">
        <v>23</v>
      </c>
      <c r="G1807" s="12" t="s">
        <v>17</v>
      </c>
      <c r="H1807" s="12" t="s">
        <v>40</v>
      </c>
      <c r="I1807" s="12">
        <v>5.0</v>
      </c>
      <c r="J1807" s="12">
        <v>10.0</v>
      </c>
      <c r="K1807" s="13">
        <v>45576.0</v>
      </c>
      <c r="L1807" s="14">
        <v>0.7167515393518519</v>
      </c>
      <c r="M1807" s="15">
        <f>VLOOKUP(F1807, Time_of_Day_encodings[], 2, FALSE)</f>
        <v>3</v>
      </c>
      <c r="N1807" s="16" t="str">
        <f>VLOOKUP(D1807,Money_encodings[],2,TRUE)</f>
        <v>Expensive</v>
      </c>
    </row>
    <row r="1808">
      <c r="A1808" s="5">
        <f t="shared" si="1"/>
        <v>1807</v>
      </c>
      <c r="B1808" s="6">
        <v>17.0</v>
      </c>
      <c r="C1808" s="6" t="s">
        <v>14</v>
      </c>
      <c r="D1808" s="6">
        <v>35.76</v>
      </c>
      <c r="E1808" s="6" t="s">
        <v>19</v>
      </c>
      <c r="F1808" s="6" t="s">
        <v>23</v>
      </c>
      <c r="G1808" s="6" t="s">
        <v>17</v>
      </c>
      <c r="H1808" s="6" t="s">
        <v>40</v>
      </c>
      <c r="I1808" s="6">
        <v>5.0</v>
      </c>
      <c r="J1808" s="6">
        <v>10.0</v>
      </c>
      <c r="K1808" s="7">
        <v>45576.0</v>
      </c>
      <c r="L1808" s="8">
        <v>0.7176110763888889</v>
      </c>
      <c r="M1808" s="9">
        <f>VLOOKUP(F1808, Time_of_Day_encodings[], 2, FALSE)</f>
        <v>3</v>
      </c>
      <c r="N1808" s="10" t="str">
        <f>VLOOKUP(D1808,Money_encodings[],2,TRUE)</f>
        <v>Expensive</v>
      </c>
    </row>
    <row r="1809">
      <c r="A1809" s="11">
        <f t="shared" si="1"/>
        <v>1808</v>
      </c>
      <c r="B1809" s="12">
        <v>17.0</v>
      </c>
      <c r="C1809" s="12" t="s">
        <v>14</v>
      </c>
      <c r="D1809" s="12">
        <v>35.76</v>
      </c>
      <c r="E1809" s="12" t="s">
        <v>19</v>
      </c>
      <c r="F1809" s="12" t="s">
        <v>23</v>
      </c>
      <c r="G1809" s="12" t="s">
        <v>17</v>
      </c>
      <c r="H1809" s="12" t="s">
        <v>40</v>
      </c>
      <c r="I1809" s="12">
        <v>5.0</v>
      </c>
      <c r="J1809" s="12">
        <v>10.0</v>
      </c>
      <c r="K1809" s="13">
        <v>45576.0</v>
      </c>
      <c r="L1809" s="14">
        <v>0.726518125</v>
      </c>
      <c r="M1809" s="15">
        <f>VLOOKUP(F1809, Time_of_Day_encodings[], 2, FALSE)</f>
        <v>3</v>
      </c>
      <c r="N1809" s="16" t="str">
        <f>VLOOKUP(D1809,Money_encodings[],2,TRUE)</f>
        <v>Expensive</v>
      </c>
    </row>
    <row r="1810">
      <c r="A1810" s="5">
        <f t="shared" si="1"/>
        <v>1809</v>
      </c>
      <c r="B1810" s="6">
        <v>21.0</v>
      </c>
      <c r="C1810" s="6" t="s">
        <v>14</v>
      </c>
      <c r="D1810" s="6">
        <v>35.76</v>
      </c>
      <c r="E1810" s="6" t="s">
        <v>15</v>
      </c>
      <c r="F1810" s="6" t="s">
        <v>23</v>
      </c>
      <c r="G1810" s="6" t="s">
        <v>17</v>
      </c>
      <c r="H1810" s="6" t="s">
        <v>40</v>
      </c>
      <c r="I1810" s="6">
        <v>5.0</v>
      </c>
      <c r="J1810" s="6">
        <v>10.0</v>
      </c>
      <c r="K1810" s="7">
        <v>45576.0</v>
      </c>
      <c r="L1810" s="8">
        <v>0.9087699074074074</v>
      </c>
      <c r="M1810" s="9">
        <f>VLOOKUP(F1810, Time_of_Day_encodings[], 2, FALSE)</f>
        <v>3</v>
      </c>
      <c r="N1810" s="10" t="str">
        <f>VLOOKUP(D1810,Money_encodings[],2,TRUE)</f>
        <v>Expensive</v>
      </c>
    </row>
    <row r="1811">
      <c r="A1811" s="11">
        <f t="shared" si="1"/>
        <v>1810</v>
      </c>
      <c r="B1811" s="12">
        <v>21.0</v>
      </c>
      <c r="C1811" s="12" t="s">
        <v>14</v>
      </c>
      <c r="D1811" s="12">
        <v>30.86</v>
      </c>
      <c r="E1811" s="12" t="s">
        <v>22</v>
      </c>
      <c r="F1811" s="12" t="s">
        <v>23</v>
      </c>
      <c r="G1811" s="12" t="s">
        <v>17</v>
      </c>
      <c r="H1811" s="12" t="s">
        <v>40</v>
      </c>
      <c r="I1811" s="12">
        <v>5.0</v>
      </c>
      <c r="J1811" s="12">
        <v>10.0</v>
      </c>
      <c r="K1811" s="13">
        <v>45576.0</v>
      </c>
      <c r="L1811" s="14">
        <v>0.9124260069444445</v>
      </c>
      <c r="M1811" s="15">
        <f>VLOOKUP(F1811, Time_of_Day_encodings[], 2, FALSE)</f>
        <v>3</v>
      </c>
      <c r="N1811" s="16" t="str">
        <f>VLOOKUP(D1811,Money_encodings[],2,TRUE)</f>
        <v>Fair</v>
      </c>
    </row>
    <row r="1812">
      <c r="A1812" s="5">
        <f t="shared" si="1"/>
        <v>1811</v>
      </c>
      <c r="B1812" s="6">
        <v>22.0</v>
      </c>
      <c r="C1812" s="6" t="s">
        <v>14</v>
      </c>
      <c r="D1812" s="6">
        <v>35.76</v>
      </c>
      <c r="E1812" s="6" t="s">
        <v>19</v>
      </c>
      <c r="F1812" s="6" t="s">
        <v>23</v>
      </c>
      <c r="G1812" s="6" t="s">
        <v>17</v>
      </c>
      <c r="H1812" s="6" t="s">
        <v>40</v>
      </c>
      <c r="I1812" s="6">
        <v>5.0</v>
      </c>
      <c r="J1812" s="6">
        <v>10.0</v>
      </c>
      <c r="K1812" s="7">
        <v>45576.0</v>
      </c>
      <c r="L1812" s="8">
        <v>0.9419864930555556</v>
      </c>
      <c r="M1812" s="9">
        <f>VLOOKUP(F1812, Time_of_Day_encodings[], 2, FALSE)</f>
        <v>3</v>
      </c>
      <c r="N1812" s="10" t="str">
        <f>VLOOKUP(D1812,Money_encodings[],2,TRUE)</f>
        <v>Expensive</v>
      </c>
    </row>
    <row r="1813">
      <c r="A1813" s="11">
        <f t="shared" si="1"/>
        <v>1812</v>
      </c>
      <c r="B1813" s="12">
        <v>22.0</v>
      </c>
      <c r="C1813" s="12" t="s">
        <v>14</v>
      </c>
      <c r="D1813" s="12">
        <v>35.76</v>
      </c>
      <c r="E1813" s="12" t="s">
        <v>19</v>
      </c>
      <c r="F1813" s="12" t="s">
        <v>23</v>
      </c>
      <c r="G1813" s="12" t="s">
        <v>17</v>
      </c>
      <c r="H1813" s="12" t="s">
        <v>40</v>
      </c>
      <c r="I1813" s="12">
        <v>5.0</v>
      </c>
      <c r="J1813" s="12">
        <v>10.0</v>
      </c>
      <c r="K1813" s="13">
        <v>45576.0</v>
      </c>
      <c r="L1813" s="14">
        <v>0.942670150462963</v>
      </c>
      <c r="M1813" s="15">
        <f>VLOOKUP(F1813, Time_of_Day_encodings[], 2, FALSE)</f>
        <v>3</v>
      </c>
      <c r="N1813" s="16" t="str">
        <f>VLOOKUP(D1813,Money_encodings[],2,TRUE)</f>
        <v>Expensive</v>
      </c>
    </row>
    <row r="1814">
      <c r="A1814" s="5">
        <f t="shared" si="1"/>
        <v>1813</v>
      </c>
      <c r="B1814" s="6">
        <v>8.0</v>
      </c>
      <c r="C1814" s="6" t="s">
        <v>14</v>
      </c>
      <c r="D1814" s="6">
        <v>25.96</v>
      </c>
      <c r="E1814" s="6" t="s">
        <v>27</v>
      </c>
      <c r="F1814" s="6" t="s">
        <v>16</v>
      </c>
      <c r="G1814" s="6" t="s">
        <v>25</v>
      </c>
      <c r="H1814" s="6" t="s">
        <v>40</v>
      </c>
      <c r="I1814" s="6">
        <v>6.0</v>
      </c>
      <c r="J1814" s="6">
        <v>10.0</v>
      </c>
      <c r="K1814" s="7">
        <v>45577.0</v>
      </c>
      <c r="L1814" s="8">
        <v>0.35295738425925927</v>
      </c>
      <c r="M1814" s="9">
        <f>VLOOKUP(F1814, Time_of_Day_encodings[], 2, FALSE)</f>
        <v>1</v>
      </c>
      <c r="N1814" s="10" t="str">
        <f>VLOOKUP(D1814,Money_encodings[],2,TRUE)</f>
        <v>Cheap</v>
      </c>
    </row>
    <row r="1815">
      <c r="A1815" s="11">
        <f t="shared" si="1"/>
        <v>1814</v>
      </c>
      <c r="B1815" s="12">
        <v>10.0</v>
      </c>
      <c r="C1815" s="12" t="s">
        <v>14</v>
      </c>
      <c r="D1815" s="12">
        <v>25.96</v>
      </c>
      <c r="E1815" s="12" t="s">
        <v>27</v>
      </c>
      <c r="F1815" s="12" t="s">
        <v>16</v>
      </c>
      <c r="G1815" s="12" t="s">
        <v>25</v>
      </c>
      <c r="H1815" s="12" t="s">
        <v>40</v>
      </c>
      <c r="I1815" s="12">
        <v>6.0</v>
      </c>
      <c r="J1815" s="12">
        <v>10.0</v>
      </c>
      <c r="K1815" s="13">
        <v>45577.0</v>
      </c>
      <c r="L1815" s="14">
        <v>0.43864466435185184</v>
      </c>
      <c r="M1815" s="15">
        <f>VLOOKUP(F1815, Time_of_Day_encodings[], 2, FALSE)</f>
        <v>1</v>
      </c>
      <c r="N1815" s="16" t="str">
        <f>VLOOKUP(D1815,Money_encodings[],2,TRUE)</f>
        <v>Cheap</v>
      </c>
    </row>
    <row r="1816">
      <c r="A1816" s="5">
        <f t="shared" si="1"/>
        <v>1815</v>
      </c>
      <c r="B1816" s="6">
        <v>10.0</v>
      </c>
      <c r="C1816" s="6" t="s">
        <v>14</v>
      </c>
      <c r="D1816" s="6">
        <v>25.96</v>
      </c>
      <c r="E1816" s="6" t="s">
        <v>27</v>
      </c>
      <c r="F1816" s="6" t="s">
        <v>16</v>
      </c>
      <c r="G1816" s="6" t="s">
        <v>25</v>
      </c>
      <c r="H1816" s="6" t="s">
        <v>40</v>
      </c>
      <c r="I1816" s="6">
        <v>6.0</v>
      </c>
      <c r="J1816" s="6">
        <v>10.0</v>
      </c>
      <c r="K1816" s="7">
        <v>45577.0</v>
      </c>
      <c r="L1816" s="8">
        <v>0.4395315046296296</v>
      </c>
      <c r="M1816" s="9">
        <f>VLOOKUP(F1816, Time_of_Day_encodings[], 2, FALSE)</f>
        <v>1</v>
      </c>
      <c r="N1816" s="10" t="str">
        <f>VLOOKUP(D1816,Money_encodings[],2,TRUE)</f>
        <v>Cheap</v>
      </c>
    </row>
    <row r="1817">
      <c r="A1817" s="11">
        <f t="shared" si="1"/>
        <v>1816</v>
      </c>
      <c r="B1817" s="12">
        <v>11.0</v>
      </c>
      <c r="C1817" s="12" t="s">
        <v>14</v>
      </c>
      <c r="D1817" s="12">
        <v>35.76</v>
      </c>
      <c r="E1817" s="12" t="s">
        <v>15</v>
      </c>
      <c r="F1817" s="12" t="s">
        <v>16</v>
      </c>
      <c r="G1817" s="12" t="s">
        <v>25</v>
      </c>
      <c r="H1817" s="12" t="s">
        <v>40</v>
      </c>
      <c r="I1817" s="12">
        <v>6.0</v>
      </c>
      <c r="J1817" s="12">
        <v>10.0</v>
      </c>
      <c r="K1817" s="13">
        <v>45577.0</v>
      </c>
      <c r="L1817" s="14">
        <v>0.49462383101851853</v>
      </c>
      <c r="M1817" s="15">
        <f>VLOOKUP(F1817, Time_of_Day_encodings[], 2, FALSE)</f>
        <v>1</v>
      </c>
      <c r="N1817" s="16" t="str">
        <f>VLOOKUP(D1817,Money_encodings[],2,TRUE)</f>
        <v>Expensive</v>
      </c>
    </row>
    <row r="1818">
      <c r="A1818" s="5">
        <f t="shared" si="1"/>
        <v>1817</v>
      </c>
      <c r="B1818" s="6">
        <v>11.0</v>
      </c>
      <c r="C1818" s="6" t="s">
        <v>14</v>
      </c>
      <c r="D1818" s="6">
        <v>30.86</v>
      </c>
      <c r="E1818" s="6" t="s">
        <v>22</v>
      </c>
      <c r="F1818" s="6" t="s">
        <v>16</v>
      </c>
      <c r="G1818" s="6" t="s">
        <v>25</v>
      </c>
      <c r="H1818" s="6" t="s">
        <v>40</v>
      </c>
      <c r="I1818" s="6">
        <v>6.0</v>
      </c>
      <c r="J1818" s="6">
        <v>10.0</v>
      </c>
      <c r="K1818" s="7">
        <v>45577.0</v>
      </c>
      <c r="L1818" s="8">
        <v>0.4956145023148148</v>
      </c>
      <c r="M1818" s="9">
        <f>VLOOKUP(F1818, Time_of_Day_encodings[], 2, FALSE)</f>
        <v>1</v>
      </c>
      <c r="N1818" s="10" t="str">
        <f>VLOOKUP(D1818,Money_encodings[],2,TRUE)</f>
        <v>Fair</v>
      </c>
    </row>
    <row r="1819">
      <c r="A1819" s="11">
        <f t="shared" si="1"/>
        <v>1818</v>
      </c>
      <c r="B1819" s="12">
        <v>13.0</v>
      </c>
      <c r="C1819" s="12" t="s">
        <v>14</v>
      </c>
      <c r="D1819" s="12">
        <v>35.76</v>
      </c>
      <c r="E1819" s="12" t="s">
        <v>32</v>
      </c>
      <c r="F1819" s="12" t="s">
        <v>20</v>
      </c>
      <c r="G1819" s="12" t="s">
        <v>25</v>
      </c>
      <c r="H1819" s="12" t="s">
        <v>40</v>
      </c>
      <c r="I1819" s="12">
        <v>6.0</v>
      </c>
      <c r="J1819" s="12">
        <v>10.0</v>
      </c>
      <c r="K1819" s="13">
        <v>45577.0</v>
      </c>
      <c r="L1819" s="14">
        <v>0.5547112847222222</v>
      </c>
      <c r="M1819" s="15">
        <f>VLOOKUP(F1819, Time_of_Day_encodings[], 2, FALSE)</f>
        <v>2</v>
      </c>
      <c r="N1819" s="16" t="str">
        <f>VLOOKUP(D1819,Money_encodings[],2,TRUE)</f>
        <v>Expensive</v>
      </c>
    </row>
    <row r="1820">
      <c r="A1820" s="5">
        <f t="shared" si="1"/>
        <v>1819</v>
      </c>
      <c r="B1820" s="6">
        <v>20.0</v>
      </c>
      <c r="C1820" s="6" t="s">
        <v>14</v>
      </c>
      <c r="D1820" s="6">
        <v>35.76</v>
      </c>
      <c r="E1820" s="6" t="s">
        <v>15</v>
      </c>
      <c r="F1820" s="6" t="s">
        <v>23</v>
      </c>
      <c r="G1820" s="6" t="s">
        <v>25</v>
      </c>
      <c r="H1820" s="6" t="s">
        <v>40</v>
      </c>
      <c r="I1820" s="6">
        <v>6.0</v>
      </c>
      <c r="J1820" s="6">
        <v>10.0</v>
      </c>
      <c r="K1820" s="7">
        <v>45577.0</v>
      </c>
      <c r="L1820" s="8">
        <v>0.8409017592592593</v>
      </c>
      <c r="M1820" s="9">
        <f>VLOOKUP(F1820, Time_of_Day_encodings[], 2, FALSE)</f>
        <v>3</v>
      </c>
      <c r="N1820" s="10" t="str">
        <f>VLOOKUP(D1820,Money_encodings[],2,TRUE)</f>
        <v>Expensive</v>
      </c>
    </row>
    <row r="1821">
      <c r="A1821" s="11">
        <f t="shared" si="1"/>
        <v>1820</v>
      </c>
      <c r="B1821" s="12">
        <v>9.0</v>
      </c>
      <c r="C1821" s="12" t="s">
        <v>14</v>
      </c>
      <c r="D1821" s="12">
        <v>25.96</v>
      </c>
      <c r="E1821" s="12" t="s">
        <v>27</v>
      </c>
      <c r="F1821" s="12" t="s">
        <v>16</v>
      </c>
      <c r="G1821" s="12" t="s">
        <v>26</v>
      </c>
      <c r="H1821" s="12" t="s">
        <v>40</v>
      </c>
      <c r="I1821" s="12">
        <v>7.0</v>
      </c>
      <c r="J1821" s="12">
        <v>10.0</v>
      </c>
      <c r="K1821" s="13">
        <v>45578.0</v>
      </c>
      <c r="L1821" s="14">
        <v>0.4131387384259259</v>
      </c>
      <c r="M1821" s="15">
        <f>VLOOKUP(F1821, Time_of_Day_encodings[], 2, FALSE)</f>
        <v>1</v>
      </c>
      <c r="N1821" s="16" t="str">
        <f>VLOOKUP(D1821,Money_encodings[],2,TRUE)</f>
        <v>Cheap</v>
      </c>
    </row>
    <row r="1822">
      <c r="A1822" s="5">
        <f t="shared" si="1"/>
        <v>1821</v>
      </c>
      <c r="B1822" s="6">
        <v>12.0</v>
      </c>
      <c r="C1822" s="6" t="s">
        <v>14</v>
      </c>
      <c r="D1822" s="6">
        <v>30.86</v>
      </c>
      <c r="E1822" s="6" t="s">
        <v>22</v>
      </c>
      <c r="F1822" s="6" t="s">
        <v>20</v>
      </c>
      <c r="G1822" s="6" t="s">
        <v>26</v>
      </c>
      <c r="H1822" s="6" t="s">
        <v>40</v>
      </c>
      <c r="I1822" s="6">
        <v>7.0</v>
      </c>
      <c r="J1822" s="6">
        <v>10.0</v>
      </c>
      <c r="K1822" s="7">
        <v>45578.0</v>
      </c>
      <c r="L1822" s="8">
        <v>0.5144281828703704</v>
      </c>
      <c r="M1822" s="9">
        <f>VLOOKUP(F1822, Time_of_Day_encodings[], 2, FALSE)</f>
        <v>2</v>
      </c>
      <c r="N1822" s="10" t="str">
        <f>VLOOKUP(D1822,Money_encodings[],2,TRUE)</f>
        <v>Fair</v>
      </c>
    </row>
    <row r="1823">
      <c r="A1823" s="11">
        <f t="shared" si="1"/>
        <v>1822</v>
      </c>
      <c r="B1823" s="12">
        <v>13.0</v>
      </c>
      <c r="C1823" s="12" t="s">
        <v>14</v>
      </c>
      <c r="D1823" s="12">
        <v>25.96</v>
      </c>
      <c r="E1823" s="12" t="s">
        <v>27</v>
      </c>
      <c r="F1823" s="12" t="s">
        <v>20</v>
      </c>
      <c r="G1823" s="12" t="s">
        <v>26</v>
      </c>
      <c r="H1823" s="12" t="s">
        <v>40</v>
      </c>
      <c r="I1823" s="12">
        <v>7.0</v>
      </c>
      <c r="J1823" s="12">
        <v>10.0</v>
      </c>
      <c r="K1823" s="13">
        <v>45578.0</v>
      </c>
      <c r="L1823" s="14">
        <v>0.5642305555555556</v>
      </c>
      <c r="M1823" s="15">
        <f>VLOOKUP(F1823, Time_of_Day_encodings[], 2, FALSE)</f>
        <v>2</v>
      </c>
      <c r="N1823" s="16" t="str">
        <f>VLOOKUP(D1823,Money_encodings[],2,TRUE)</f>
        <v>Cheap</v>
      </c>
    </row>
    <row r="1824">
      <c r="A1824" s="5">
        <f t="shared" si="1"/>
        <v>1823</v>
      </c>
      <c r="B1824" s="6">
        <v>13.0</v>
      </c>
      <c r="C1824" s="6" t="s">
        <v>14</v>
      </c>
      <c r="D1824" s="6">
        <v>21.06</v>
      </c>
      <c r="E1824" s="6" t="s">
        <v>29</v>
      </c>
      <c r="F1824" s="6" t="s">
        <v>20</v>
      </c>
      <c r="G1824" s="6" t="s">
        <v>26</v>
      </c>
      <c r="H1824" s="6" t="s">
        <v>40</v>
      </c>
      <c r="I1824" s="6">
        <v>7.0</v>
      </c>
      <c r="J1824" s="6">
        <v>10.0</v>
      </c>
      <c r="K1824" s="7">
        <v>45578.0</v>
      </c>
      <c r="L1824" s="8">
        <v>0.5649234375000001</v>
      </c>
      <c r="M1824" s="9">
        <f>VLOOKUP(F1824, Time_of_Day_encodings[], 2, FALSE)</f>
        <v>2</v>
      </c>
      <c r="N1824" s="10" t="str">
        <f>VLOOKUP(D1824,Money_encodings[],2,TRUE)</f>
        <v>Very Cheap</v>
      </c>
    </row>
    <row r="1825">
      <c r="A1825" s="11">
        <f t="shared" si="1"/>
        <v>1824</v>
      </c>
      <c r="B1825" s="12">
        <v>13.0</v>
      </c>
      <c r="C1825" s="12" t="s">
        <v>14</v>
      </c>
      <c r="D1825" s="12">
        <v>25.96</v>
      </c>
      <c r="E1825" s="12" t="s">
        <v>27</v>
      </c>
      <c r="F1825" s="12" t="s">
        <v>20</v>
      </c>
      <c r="G1825" s="12" t="s">
        <v>26</v>
      </c>
      <c r="H1825" s="12" t="s">
        <v>40</v>
      </c>
      <c r="I1825" s="12">
        <v>7.0</v>
      </c>
      <c r="J1825" s="12">
        <v>10.0</v>
      </c>
      <c r="K1825" s="13">
        <v>45578.0</v>
      </c>
      <c r="L1825" s="14">
        <v>0.5655776273148148</v>
      </c>
      <c r="M1825" s="15">
        <f>VLOOKUP(F1825, Time_of_Day_encodings[], 2, FALSE)</f>
        <v>2</v>
      </c>
      <c r="N1825" s="16" t="str">
        <f>VLOOKUP(D1825,Money_encodings[],2,TRUE)</f>
        <v>Cheap</v>
      </c>
    </row>
    <row r="1826">
      <c r="A1826" s="5">
        <f t="shared" si="1"/>
        <v>1825</v>
      </c>
      <c r="B1826" s="6">
        <v>17.0</v>
      </c>
      <c r="C1826" s="6" t="s">
        <v>14</v>
      </c>
      <c r="D1826" s="6">
        <v>35.76</v>
      </c>
      <c r="E1826" s="6" t="s">
        <v>15</v>
      </c>
      <c r="F1826" s="6" t="s">
        <v>23</v>
      </c>
      <c r="G1826" s="6" t="s">
        <v>26</v>
      </c>
      <c r="H1826" s="6" t="s">
        <v>40</v>
      </c>
      <c r="I1826" s="6">
        <v>7.0</v>
      </c>
      <c r="J1826" s="6">
        <v>10.0</v>
      </c>
      <c r="K1826" s="7">
        <v>45578.0</v>
      </c>
      <c r="L1826" s="8">
        <v>0.7453786689814814</v>
      </c>
      <c r="M1826" s="9">
        <f>VLOOKUP(F1826, Time_of_Day_encodings[], 2, FALSE)</f>
        <v>3</v>
      </c>
      <c r="N1826" s="10" t="str">
        <f>VLOOKUP(D1826,Money_encodings[],2,TRUE)</f>
        <v>Expensive</v>
      </c>
    </row>
    <row r="1827">
      <c r="A1827" s="11">
        <f t="shared" si="1"/>
        <v>1826</v>
      </c>
      <c r="B1827" s="12">
        <v>17.0</v>
      </c>
      <c r="C1827" s="12" t="s">
        <v>14</v>
      </c>
      <c r="D1827" s="12">
        <v>35.76</v>
      </c>
      <c r="E1827" s="12" t="s">
        <v>15</v>
      </c>
      <c r="F1827" s="12" t="s">
        <v>23</v>
      </c>
      <c r="G1827" s="12" t="s">
        <v>26</v>
      </c>
      <c r="H1827" s="12" t="s">
        <v>40</v>
      </c>
      <c r="I1827" s="12">
        <v>7.0</v>
      </c>
      <c r="J1827" s="12">
        <v>10.0</v>
      </c>
      <c r="K1827" s="13">
        <v>45578.0</v>
      </c>
      <c r="L1827" s="14">
        <v>0.7460929398148148</v>
      </c>
      <c r="M1827" s="15">
        <f>VLOOKUP(F1827, Time_of_Day_encodings[], 2, FALSE)</f>
        <v>3</v>
      </c>
      <c r="N1827" s="16" t="str">
        <f>VLOOKUP(D1827,Money_encodings[],2,TRUE)</f>
        <v>Expensive</v>
      </c>
    </row>
    <row r="1828">
      <c r="A1828" s="5">
        <f t="shared" si="1"/>
        <v>1827</v>
      </c>
      <c r="B1828" s="6">
        <v>18.0</v>
      </c>
      <c r="C1828" s="6" t="s">
        <v>14</v>
      </c>
      <c r="D1828" s="6">
        <v>35.76</v>
      </c>
      <c r="E1828" s="6" t="s">
        <v>32</v>
      </c>
      <c r="F1828" s="6" t="s">
        <v>23</v>
      </c>
      <c r="G1828" s="6" t="s">
        <v>26</v>
      </c>
      <c r="H1828" s="6" t="s">
        <v>40</v>
      </c>
      <c r="I1828" s="6">
        <v>7.0</v>
      </c>
      <c r="J1828" s="6">
        <v>10.0</v>
      </c>
      <c r="K1828" s="7">
        <v>45578.0</v>
      </c>
      <c r="L1828" s="8">
        <v>0.7659585532407408</v>
      </c>
      <c r="M1828" s="9">
        <f>VLOOKUP(F1828, Time_of_Day_encodings[], 2, FALSE)</f>
        <v>3</v>
      </c>
      <c r="N1828" s="10" t="str">
        <f>VLOOKUP(D1828,Money_encodings[],2,TRUE)</f>
        <v>Expensive</v>
      </c>
    </row>
    <row r="1829">
      <c r="A1829" s="11">
        <f t="shared" si="1"/>
        <v>1828</v>
      </c>
      <c r="B1829" s="12">
        <v>20.0</v>
      </c>
      <c r="C1829" s="12" t="s">
        <v>14</v>
      </c>
      <c r="D1829" s="12">
        <v>35.76</v>
      </c>
      <c r="E1829" s="12" t="s">
        <v>32</v>
      </c>
      <c r="F1829" s="12" t="s">
        <v>23</v>
      </c>
      <c r="G1829" s="12" t="s">
        <v>26</v>
      </c>
      <c r="H1829" s="12" t="s">
        <v>40</v>
      </c>
      <c r="I1829" s="12">
        <v>7.0</v>
      </c>
      <c r="J1829" s="12">
        <v>10.0</v>
      </c>
      <c r="K1829" s="13">
        <v>45578.0</v>
      </c>
      <c r="L1829" s="14">
        <v>0.8632514814814815</v>
      </c>
      <c r="M1829" s="15">
        <f>VLOOKUP(F1829, Time_of_Day_encodings[], 2, FALSE)</f>
        <v>3</v>
      </c>
      <c r="N1829" s="16" t="str">
        <f>VLOOKUP(D1829,Money_encodings[],2,TRUE)</f>
        <v>Expensive</v>
      </c>
    </row>
    <row r="1830">
      <c r="A1830" s="5">
        <f t="shared" si="1"/>
        <v>1829</v>
      </c>
      <c r="B1830" s="6">
        <v>8.0</v>
      </c>
      <c r="C1830" s="6" t="s">
        <v>14</v>
      </c>
      <c r="D1830" s="6">
        <v>30.86</v>
      </c>
      <c r="E1830" s="6" t="s">
        <v>22</v>
      </c>
      <c r="F1830" s="6" t="s">
        <v>16</v>
      </c>
      <c r="G1830" s="6" t="s">
        <v>28</v>
      </c>
      <c r="H1830" s="6" t="s">
        <v>40</v>
      </c>
      <c r="I1830" s="6">
        <v>1.0</v>
      </c>
      <c r="J1830" s="6">
        <v>10.0</v>
      </c>
      <c r="K1830" s="7">
        <v>45579.0</v>
      </c>
      <c r="L1830" s="8">
        <v>0.3520212847222222</v>
      </c>
      <c r="M1830" s="9">
        <f>VLOOKUP(F1830, Time_of_Day_encodings[], 2, FALSE)</f>
        <v>1</v>
      </c>
      <c r="N1830" s="10" t="str">
        <f>VLOOKUP(D1830,Money_encodings[],2,TRUE)</f>
        <v>Fair</v>
      </c>
    </row>
    <row r="1831">
      <c r="A1831" s="11">
        <f t="shared" si="1"/>
        <v>1830</v>
      </c>
      <c r="B1831" s="12">
        <v>9.0</v>
      </c>
      <c r="C1831" s="12" t="s">
        <v>14</v>
      </c>
      <c r="D1831" s="12">
        <v>35.76</v>
      </c>
      <c r="E1831" s="12" t="s">
        <v>24</v>
      </c>
      <c r="F1831" s="12" t="s">
        <v>16</v>
      </c>
      <c r="G1831" s="12" t="s">
        <v>28</v>
      </c>
      <c r="H1831" s="12" t="s">
        <v>40</v>
      </c>
      <c r="I1831" s="12">
        <v>1.0</v>
      </c>
      <c r="J1831" s="12">
        <v>10.0</v>
      </c>
      <c r="K1831" s="13">
        <v>45579.0</v>
      </c>
      <c r="L1831" s="14">
        <v>0.4096591550925926</v>
      </c>
      <c r="M1831" s="15">
        <f>VLOOKUP(F1831, Time_of_Day_encodings[], 2, FALSE)</f>
        <v>1</v>
      </c>
      <c r="N1831" s="16" t="str">
        <f>VLOOKUP(D1831,Money_encodings[],2,TRUE)</f>
        <v>Expensive</v>
      </c>
    </row>
    <row r="1832">
      <c r="A1832" s="5">
        <f t="shared" si="1"/>
        <v>1831</v>
      </c>
      <c r="B1832" s="6">
        <v>10.0</v>
      </c>
      <c r="C1832" s="6" t="s">
        <v>14</v>
      </c>
      <c r="D1832" s="6">
        <v>25.96</v>
      </c>
      <c r="E1832" s="6" t="s">
        <v>27</v>
      </c>
      <c r="F1832" s="6" t="s">
        <v>16</v>
      </c>
      <c r="G1832" s="6" t="s">
        <v>28</v>
      </c>
      <c r="H1832" s="6" t="s">
        <v>40</v>
      </c>
      <c r="I1832" s="6">
        <v>1.0</v>
      </c>
      <c r="J1832" s="6">
        <v>10.0</v>
      </c>
      <c r="K1832" s="7">
        <v>45579.0</v>
      </c>
      <c r="L1832" s="8">
        <v>0.4360081712962963</v>
      </c>
      <c r="M1832" s="9">
        <f>VLOOKUP(F1832, Time_of_Day_encodings[], 2, FALSE)</f>
        <v>1</v>
      </c>
      <c r="N1832" s="10" t="str">
        <f>VLOOKUP(D1832,Money_encodings[],2,TRUE)</f>
        <v>Cheap</v>
      </c>
    </row>
    <row r="1833">
      <c r="A1833" s="11">
        <f t="shared" si="1"/>
        <v>1832</v>
      </c>
      <c r="B1833" s="12">
        <v>10.0</v>
      </c>
      <c r="C1833" s="12" t="s">
        <v>14</v>
      </c>
      <c r="D1833" s="12">
        <v>35.76</v>
      </c>
      <c r="E1833" s="12" t="s">
        <v>15</v>
      </c>
      <c r="F1833" s="12" t="s">
        <v>16</v>
      </c>
      <c r="G1833" s="12" t="s">
        <v>28</v>
      </c>
      <c r="H1833" s="12" t="s">
        <v>40</v>
      </c>
      <c r="I1833" s="12">
        <v>1.0</v>
      </c>
      <c r="J1833" s="12">
        <v>10.0</v>
      </c>
      <c r="K1833" s="13">
        <v>45579.0</v>
      </c>
      <c r="L1833" s="14">
        <v>0.44313377314814817</v>
      </c>
      <c r="M1833" s="15">
        <f>VLOOKUP(F1833, Time_of_Day_encodings[], 2, FALSE)</f>
        <v>1</v>
      </c>
      <c r="N1833" s="16" t="str">
        <f>VLOOKUP(D1833,Money_encodings[],2,TRUE)</f>
        <v>Expensive</v>
      </c>
    </row>
    <row r="1834">
      <c r="A1834" s="5">
        <f t="shared" si="1"/>
        <v>1833</v>
      </c>
      <c r="B1834" s="6">
        <v>10.0</v>
      </c>
      <c r="C1834" s="6" t="s">
        <v>14</v>
      </c>
      <c r="D1834" s="6">
        <v>35.76</v>
      </c>
      <c r="E1834" s="6" t="s">
        <v>15</v>
      </c>
      <c r="F1834" s="6" t="s">
        <v>16</v>
      </c>
      <c r="G1834" s="6" t="s">
        <v>28</v>
      </c>
      <c r="H1834" s="6" t="s">
        <v>40</v>
      </c>
      <c r="I1834" s="6">
        <v>1.0</v>
      </c>
      <c r="J1834" s="6">
        <v>10.0</v>
      </c>
      <c r="K1834" s="7">
        <v>45579.0</v>
      </c>
      <c r="L1834" s="8">
        <v>0.44390875</v>
      </c>
      <c r="M1834" s="9">
        <f>VLOOKUP(F1834, Time_of_Day_encodings[], 2, FALSE)</f>
        <v>1</v>
      </c>
      <c r="N1834" s="10" t="str">
        <f>VLOOKUP(D1834,Money_encodings[],2,TRUE)</f>
        <v>Expensive</v>
      </c>
    </row>
    <row r="1835">
      <c r="A1835" s="11">
        <f t="shared" si="1"/>
        <v>1834</v>
      </c>
      <c r="B1835" s="12">
        <v>11.0</v>
      </c>
      <c r="C1835" s="12" t="s">
        <v>14</v>
      </c>
      <c r="D1835" s="12">
        <v>35.76</v>
      </c>
      <c r="E1835" s="12" t="s">
        <v>32</v>
      </c>
      <c r="F1835" s="12" t="s">
        <v>16</v>
      </c>
      <c r="G1835" s="12" t="s">
        <v>28</v>
      </c>
      <c r="H1835" s="12" t="s">
        <v>40</v>
      </c>
      <c r="I1835" s="12">
        <v>1.0</v>
      </c>
      <c r="J1835" s="12">
        <v>10.0</v>
      </c>
      <c r="K1835" s="13">
        <v>45579.0</v>
      </c>
      <c r="L1835" s="14">
        <v>0.4748909259259259</v>
      </c>
      <c r="M1835" s="15">
        <f>VLOOKUP(F1835, Time_of_Day_encodings[], 2, FALSE)</f>
        <v>1</v>
      </c>
      <c r="N1835" s="16" t="str">
        <f>VLOOKUP(D1835,Money_encodings[],2,TRUE)</f>
        <v>Expensive</v>
      </c>
    </row>
    <row r="1836">
      <c r="A1836" s="5">
        <f t="shared" si="1"/>
        <v>1835</v>
      </c>
      <c r="B1836" s="6">
        <v>11.0</v>
      </c>
      <c r="C1836" s="6" t="s">
        <v>14</v>
      </c>
      <c r="D1836" s="6">
        <v>25.96</v>
      </c>
      <c r="E1836" s="6" t="s">
        <v>21</v>
      </c>
      <c r="F1836" s="6" t="s">
        <v>16</v>
      </c>
      <c r="G1836" s="6" t="s">
        <v>28</v>
      </c>
      <c r="H1836" s="6" t="s">
        <v>40</v>
      </c>
      <c r="I1836" s="6">
        <v>1.0</v>
      </c>
      <c r="J1836" s="6">
        <v>10.0</v>
      </c>
      <c r="K1836" s="7">
        <v>45579.0</v>
      </c>
      <c r="L1836" s="8">
        <v>0.47612614583333335</v>
      </c>
      <c r="M1836" s="9">
        <f>VLOOKUP(F1836, Time_of_Day_encodings[], 2, FALSE)</f>
        <v>1</v>
      </c>
      <c r="N1836" s="10" t="str">
        <f>VLOOKUP(D1836,Money_encodings[],2,TRUE)</f>
        <v>Cheap</v>
      </c>
    </row>
    <row r="1837">
      <c r="A1837" s="11">
        <f t="shared" si="1"/>
        <v>1836</v>
      </c>
      <c r="B1837" s="12">
        <v>11.0</v>
      </c>
      <c r="C1837" s="12" t="s">
        <v>14</v>
      </c>
      <c r="D1837" s="12">
        <v>25.96</v>
      </c>
      <c r="E1837" s="12" t="s">
        <v>21</v>
      </c>
      <c r="F1837" s="12" t="s">
        <v>16</v>
      </c>
      <c r="G1837" s="12" t="s">
        <v>28</v>
      </c>
      <c r="H1837" s="12" t="s">
        <v>40</v>
      </c>
      <c r="I1837" s="12">
        <v>1.0</v>
      </c>
      <c r="J1837" s="12">
        <v>10.0</v>
      </c>
      <c r="K1837" s="13">
        <v>45579.0</v>
      </c>
      <c r="L1837" s="14">
        <v>0.4769125578703704</v>
      </c>
      <c r="M1837" s="15">
        <f>VLOOKUP(F1837, Time_of_Day_encodings[], 2, FALSE)</f>
        <v>1</v>
      </c>
      <c r="N1837" s="16" t="str">
        <f>VLOOKUP(D1837,Money_encodings[],2,TRUE)</f>
        <v>Cheap</v>
      </c>
    </row>
    <row r="1838">
      <c r="A1838" s="5">
        <f t="shared" si="1"/>
        <v>1837</v>
      </c>
      <c r="B1838" s="6">
        <v>14.0</v>
      </c>
      <c r="C1838" s="6" t="s">
        <v>14</v>
      </c>
      <c r="D1838" s="6">
        <v>35.76</v>
      </c>
      <c r="E1838" s="6" t="s">
        <v>15</v>
      </c>
      <c r="F1838" s="6" t="s">
        <v>20</v>
      </c>
      <c r="G1838" s="6" t="s">
        <v>28</v>
      </c>
      <c r="H1838" s="6" t="s">
        <v>40</v>
      </c>
      <c r="I1838" s="6">
        <v>1.0</v>
      </c>
      <c r="J1838" s="6">
        <v>10.0</v>
      </c>
      <c r="K1838" s="7">
        <v>45579.0</v>
      </c>
      <c r="L1838" s="8">
        <v>0.6084159259259259</v>
      </c>
      <c r="M1838" s="9">
        <f>VLOOKUP(F1838, Time_of_Day_encodings[], 2, FALSE)</f>
        <v>2</v>
      </c>
      <c r="N1838" s="10" t="str">
        <f>VLOOKUP(D1838,Money_encodings[],2,TRUE)</f>
        <v>Expensive</v>
      </c>
    </row>
    <row r="1839">
      <c r="A1839" s="11">
        <f t="shared" si="1"/>
        <v>1838</v>
      </c>
      <c r="B1839" s="12">
        <v>14.0</v>
      </c>
      <c r="C1839" s="12" t="s">
        <v>14</v>
      </c>
      <c r="D1839" s="12">
        <v>35.76</v>
      </c>
      <c r="E1839" s="12" t="s">
        <v>15</v>
      </c>
      <c r="F1839" s="12" t="s">
        <v>20</v>
      </c>
      <c r="G1839" s="12" t="s">
        <v>28</v>
      </c>
      <c r="H1839" s="12" t="s">
        <v>40</v>
      </c>
      <c r="I1839" s="12">
        <v>1.0</v>
      </c>
      <c r="J1839" s="12">
        <v>10.0</v>
      </c>
      <c r="K1839" s="13">
        <v>45579.0</v>
      </c>
      <c r="L1839" s="14">
        <v>0.6179567361111111</v>
      </c>
      <c r="M1839" s="15">
        <f>VLOOKUP(F1839, Time_of_Day_encodings[], 2, FALSE)</f>
        <v>2</v>
      </c>
      <c r="N1839" s="16" t="str">
        <f>VLOOKUP(D1839,Money_encodings[],2,TRUE)</f>
        <v>Expensive</v>
      </c>
    </row>
    <row r="1840">
      <c r="A1840" s="5">
        <f t="shared" si="1"/>
        <v>1839</v>
      </c>
      <c r="B1840" s="6">
        <v>16.0</v>
      </c>
      <c r="C1840" s="6" t="s">
        <v>14</v>
      </c>
      <c r="D1840" s="6">
        <v>25.96</v>
      </c>
      <c r="E1840" s="6" t="s">
        <v>21</v>
      </c>
      <c r="F1840" s="6" t="s">
        <v>20</v>
      </c>
      <c r="G1840" s="6" t="s">
        <v>28</v>
      </c>
      <c r="H1840" s="6" t="s">
        <v>40</v>
      </c>
      <c r="I1840" s="6">
        <v>1.0</v>
      </c>
      <c r="J1840" s="6">
        <v>10.0</v>
      </c>
      <c r="K1840" s="7">
        <v>45579.0</v>
      </c>
      <c r="L1840" s="8">
        <v>0.6929104861111112</v>
      </c>
      <c r="M1840" s="9">
        <f>VLOOKUP(F1840, Time_of_Day_encodings[], 2, FALSE)</f>
        <v>2</v>
      </c>
      <c r="N1840" s="10" t="str">
        <f>VLOOKUP(D1840,Money_encodings[],2,TRUE)</f>
        <v>Cheap</v>
      </c>
    </row>
    <row r="1841">
      <c r="A1841" s="11">
        <f t="shared" si="1"/>
        <v>1840</v>
      </c>
      <c r="B1841" s="12">
        <v>18.0</v>
      </c>
      <c r="C1841" s="12" t="s">
        <v>14</v>
      </c>
      <c r="D1841" s="12">
        <v>35.76</v>
      </c>
      <c r="E1841" s="12" t="s">
        <v>15</v>
      </c>
      <c r="F1841" s="12" t="s">
        <v>23</v>
      </c>
      <c r="G1841" s="12" t="s">
        <v>28</v>
      </c>
      <c r="H1841" s="12" t="s">
        <v>40</v>
      </c>
      <c r="I1841" s="12">
        <v>1.0</v>
      </c>
      <c r="J1841" s="12">
        <v>10.0</v>
      </c>
      <c r="K1841" s="13">
        <v>45579.0</v>
      </c>
      <c r="L1841" s="14">
        <v>0.7634165625000001</v>
      </c>
      <c r="M1841" s="15">
        <f>VLOOKUP(F1841, Time_of_Day_encodings[], 2, FALSE)</f>
        <v>3</v>
      </c>
      <c r="N1841" s="16" t="str">
        <f>VLOOKUP(D1841,Money_encodings[],2,TRUE)</f>
        <v>Expensive</v>
      </c>
    </row>
    <row r="1842">
      <c r="A1842" s="5">
        <f t="shared" si="1"/>
        <v>1841</v>
      </c>
      <c r="B1842" s="6">
        <v>18.0</v>
      </c>
      <c r="C1842" s="6" t="s">
        <v>14</v>
      </c>
      <c r="D1842" s="6">
        <v>35.76</v>
      </c>
      <c r="E1842" s="6" t="s">
        <v>32</v>
      </c>
      <c r="F1842" s="6" t="s">
        <v>23</v>
      </c>
      <c r="G1842" s="6" t="s">
        <v>28</v>
      </c>
      <c r="H1842" s="6" t="s">
        <v>40</v>
      </c>
      <c r="I1842" s="6">
        <v>1.0</v>
      </c>
      <c r="J1842" s="6">
        <v>10.0</v>
      </c>
      <c r="K1842" s="7">
        <v>45579.0</v>
      </c>
      <c r="L1842" s="8">
        <v>0.7641271296296297</v>
      </c>
      <c r="M1842" s="9">
        <f>VLOOKUP(F1842, Time_of_Day_encodings[], 2, FALSE)</f>
        <v>3</v>
      </c>
      <c r="N1842" s="10" t="str">
        <f>VLOOKUP(D1842,Money_encodings[],2,TRUE)</f>
        <v>Expensive</v>
      </c>
    </row>
    <row r="1843">
      <c r="A1843" s="11">
        <f t="shared" si="1"/>
        <v>1842</v>
      </c>
      <c r="B1843" s="12">
        <v>22.0</v>
      </c>
      <c r="C1843" s="12" t="s">
        <v>14</v>
      </c>
      <c r="D1843" s="12">
        <v>35.76</v>
      </c>
      <c r="E1843" s="12" t="s">
        <v>15</v>
      </c>
      <c r="F1843" s="12" t="s">
        <v>23</v>
      </c>
      <c r="G1843" s="12" t="s">
        <v>28</v>
      </c>
      <c r="H1843" s="12" t="s">
        <v>40</v>
      </c>
      <c r="I1843" s="12">
        <v>1.0</v>
      </c>
      <c r="J1843" s="12">
        <v>10.0</v>
      </c>
      <c r="K1843" s="13">
        <v>45579.0</v>
      </c>
      <c r="L1843" s="14">
        <v>0.9228440972222222</v>
      </c>
      <c r="M1843" s="15">
        <f>VLOOKUP(F1843, Time_of_Day_encodings[], 2, FALSE)</f>
        <v>3</v>
      </c>
      <c r="N1843" s="16" t="str">
        <f>VLOOKUP(D1843,Money_encodings[],2,TRUE)</f>
        <v>Expensive</v>
      </c>
    </row>
    <row r="1844">
      <c r="A1844" s="5">
        <f t="shared" si="1"/>
        <v>1843</v>
      </c>
      <c r="B1844" s="6">
        <v>22.0</v>
      </c>
      <c r="C1844" s="6" t="s">
        <v>14</v>
      </c>
      <c r="D1844" s="6">
        <v>35.76</v>
      </c>
      <c r="E1844" s="6" t="s">
        <v>15</v>
      </c>
      <c r="F1844" s="6" t="s">
        <v>23</v>
      </c>
      <c r="G1844" s="6" t="s">
        <v>28</v>
      </c>
      <c r="H1844" s="6" t="s">
        <v>40</v>
      </c>
      <c r="I1844" s="6">
        <v>1.0</v>
      </c>
      <c r="J1844" s="6">
        <v>10.0</v>
      </c>
      <c r="K1844" s="7">
        <v>45579.0</v>
      </c>
      <c r="L1844" s="8">
        <v>0.9238850925925927</v>
      </c>
      <c r="M1844" s="9">
        <f>VLOOKUP(F1844, Time_of_Day_encodings[], 2, FALSE)</f>
        <v>3</v>
      </c>
      <c r="N1844" s="10" t="str">
        <f>VLOOKUP(D1844,Money_encodings[],2,TRUE)</f>
        <v>Expensive</v>
      </c>
    </row>
    <row r="1845">
      <c r="A1845" s="11">
        <f t="shared" si="1"/>
        <v>1844</v>
      </c>
      <c r="B1845" s="12">
        <v>22.0</v>
      </c>
      <c r="C1845" s="12" t="s">
        <v>14</v>
      </c>
      <c r="D1845" s="12">
        <v>35.76</v>
      </c>
      <c r="E1845" s="12" t="s">
        <v>15</v>
      </c>
      <c r="F1845" s="12" t="s">
        <v>23</v>
      </c>
      <c r="G1845" s="12" t="s">
        <v>28</v>
      </c>
      <c r="H1845" s="12" t="s">
        <v>40</v>
      </c>
      <c r="I1845" s="12">
        <v>1.0</v>
      </c>
      <c r="J1845" s="12">
        <v>10.0</v>
      </c>
      <c r="K1845" s="13">
        <v>45579.0</v>
      </c>
      <c r="L1845" s="14">
        <v>0.9318734375000001</v>
      </c>
      <c r="M1845" s="15">
        <f>VLOOKUP(F1845, Time_of_Day_encodings[], 2, FALSE)</f>
        <v>3</v>
      </c>
      <c r="N1845" s="16" t="str">
        <f>VLOOKUP(D1845,Money_encodings[],2,TRUE)</f>
        <v>Expensive</v>
      </c>
    </row>
    <row r="1846">
      <c r="A1846" s="5">
        <f t="shared" si="1"/>
        <v>1845</v>
      </c>
      <c r="B1846" s="6">
        <v>8.0</v>
      </c>
      <c r="C1846" s="6" t="s">
        <v>14</v>
      </c>
      <c r="D1846" s="6">
        <v>25.96</v>
      </c>
      <c r="E1846" s="6" t="s">
        <v>27</v>
      </c>
      <c r="F1846" s="6" t="s">
        <v>16</v>
      </c>
      <c r="G1846" s="6" t="s">
        <v>30</v>
      </c>
      <c r="H1846" s="6" t="s">
        <v>40</v>
      </c>
      <c r="I1846" s="6">
        <v>2.0</v>
      </c>
      <c r="J1846" s="6">
        <v>10.0</v>
      </c>
      <c r="K1846" s="7">
        <v>45580.0</v>
      </c>
      <c r="L1846" s="8">
        <v>0.34338734953703703</v>
      </c>
      <c r="M1846" s="9">
        <f>VLOOKUP(F1846, Time_of_Day_encodings[], 2, FALSE)</f>
        <v>1</v>
      </c>
      <c r="N1846" s="10" t="str">
        <f>VLOOKUP(D1846,Money_encodings[],2,TRUE)</f>
        <v>Cheap</v>
      </c>
    </row>
    <row r="1847">
      <c r="A1847" s="11">
        <f t="shared" si="1"/>
        <v>1846</v>
      </c>
      <c r="B1847" s="12">
        <v>8.0</v>
      </c>
      <c r="C1847" s="12" t="s">
        <v>14</v>
      </c>
      <c r="D1847" s="12">
        <v>21.06</v>
      </c>
      <c r="E1847" s="12" t="s">
        <v>29</v>
      </c>
      <c r="F1847" s="12" t="s">
        <v>16</v>
      </c>
      <c r="G1847" s="12" t="s">
        <v>30</v>
      </c>
      <c r="H1847" s="12" t="s">
        <v>40</v>
      </c>
      <c r="I1847" s="12">
        <v>2.0</v>
      </c>
      <c r="J1847" s="12">
        <v>10.0</v>
      </c>
      <c r="K1847" s="13">
        <v>45580.0</v>
      </c>
      <c r="L1847" s="14">
        <v>0.3571512384259259</v>
      </c>
      <c r="M1847" s="15">
        <f>VLOOKUP(F1847, Time_of_Day_encodings[], 2, FALSE)</f>
        <v>1</v>
      </c>
      <c r="N1847" s="16" t="str">
        <f>VLOOKUP(D1847,Money_encodings[],2,TRUE)</f>
        <v>Very Cheap</v>
      </c>
    </row>
    <row r="1848">
      <c r="A1848" s="5">
        <f t="shared" si="1"/>
        <v>1847</v>
      </c>
      <c r="B1848" s="6">
        <v>11.0</v>
      </c>
      <c r="C1848" s="6" t="s">
        <v>14</v>
      </c>
      <c r="D1848" s="6">
        <v>35.76</v>
      </c>
      <c r="E1848" s="6" t="s">
        <v>19</v>
      </c>
      <c r="F1848" s="6" t="s">
        <v>16</v>
      </c>
      <c r="G1848" s="6" t="s">
        <v>30</v>
      </c>
      <c r="H1848" s="6" t="s">
        <v>40</v>
      </c>
      <c r="I1848" s="6">
        <v>2.0</v>
      </c>
      <c r="J1848" s="6">
        <v>10.0</v>
      </c>
      <c r="K1848" s="7">
        <v>45580.0</v>
      </c>
      <c r="L1848" s="8">
        <v>0.46761531250000005</v>
      </c>
      <c r="M1848" s="9">
        <f>VLOOKUP(F1848, Time_of_Day_encodings[], 2, FALSE)</f>
        <v>1</v>
      </c>
      <c r="N1848" s="10" t="str">
        <f>VLOOKUP(D1848,Money_encodings[],2,TRUE)</f>
        <v>Expensive</v>
      </c>
    </row>
    <row r="1849">
      <c r="A1849" s="11">
        <f t="shared" si="1"/>
        <v>1848</v>
      </c>
      <c r="B1849" s="12">
        <v>11.0</v>
      </c>
      <c r="C1849" s="12" t="s">
        <v>14</v>
      </c>
      <c r="D1849" s="12">
        <v>35.76</v>
      </c>
      <c r="E1849" s="12" t="s">
        <v>15</v>
      </c>
      <c r="F1849" s="12" t="s">
        <v>16</v>
      </c>
      <c r="G1849" s="12" t="s">
        <v>30</v>
      </c>
      <c r="H1849" s="12" t="s">
        <v>40</v>
      </c>
      <c r="I1849" s="12">
        <v>2.0</v>
      </c>
      <c r="J1849" s="12">
        <v>10.0</v>
      </c>
      <c r="K1849" s="13">
        <v>45580.0</v>
      </c>
      <c r="L1849" s="14">
        <v>0.4689886805555556</v>
      </c>
      <c r="M1849" s="15">
        <f>VLOOKUP(F1849, Time_of_Day_encodings[], 2, FALSE)</f>
        <v>1</v>
      </c>
      <c r="N1849" s="16" t="str">
        <f>VLOOKUP(D1849,Money_encodings[],2,TRUE)</f>
        <v>Expensive</v>
      </c>
    </row>
    <row r="1850">
      <c r="A1850" s="5">
        <f t="shared" si="1"/>
        <v>1849</v>
      </c>
      <c r="B1850" s="6">
        <v>11.0</v>
      </c>
      <c r="C1850" s="6" t="s">
        <v>14</v>
      </c>
      <c r="D1850" s="6">
        <v>35.76</v>
      </c>
      <c r="E1850" s="6" t="s">
        <v>19</v>
      </c>
      <c r="F1850" s="6" t="s">
        <v>16</v>
      </c>
      <c r="G1850" s="6" t="s">
        <v>30</v>
      </c>
      <c r="H1850" s="6" t="s">
        <v>40</v>
      </c>
      <c r="I1850" s="6">
        <v>2.0</v>
      </c>
      <c r="J1850" s="6">
        <v>10.0</v>
      </c>
      <c r="K1850" s="7">
        <v>45580.0</v>
      </c>
      <c r="L1850" s="8">
        <v>0.46976237268518517</v>
      </c>
      <c r="M1850" s="9">
        <f>VLOOKUP(F1850, Time_of_Day_encodings[], 2, FALSE)</f>
        <v>1</v>
      </c>
      <c r="N1850" s="10" t="str">
        <f>VLOOKUP(D1850,Money_encodings[],2,TRUE)</f>
        <v>Expensive</v>
      </c>
    </row>
    <row r="1851">
      <c r="A1851" s="11">
        <f t="shared" si="1"/>
        <v>1850</v>
      </c>
      <c r="B1851" s="12">
        <v>13.0</v>
      </c>
      <c r="C1851" s="12" t="s">
        <v>14</v>
      </c>
      <c r="D1851" s="12">
        <v>35.76</v>
      </c>
      <c r="E1851" s="12" t="s">
        <v>15</v>
      </c>
      <c r="F1851" s="12" t="s">
        <v>20</v>
      </c>
      <c r="G1851" s="12" t="s">
        <v>30</v>
      </c>
      <c r="H1851" s="12" t="s">
        <v>40</v>
      </c>
      <c r="I1851" s="12">
        <v>2.0</v>
      </c>
      <c r="J1851" s="12">
        <v>10.0</v>
      </c>
      <c r="K1851" s="13">
        <v>45580.0</v>
      </c>
      <c r="L1851" s="14">
        <v>0.5421670486111111</v>
      </c>
      <c r="M1851" s="15">
        <f>VLOOKUP(F1851, Time_of_Day_encodings[], 2, FALSE)</f>
        <v>2</v>
      </c>
      <c r="N1851" s="16" t="str">
        <f>VLOOKUP(D1851,Money_encodings[],2,TRUE)</f>
        <v>Expensive</v>
      </c>
    </row>
    <row r="1852">
      <c r="A1852" s="5">
        <f t="shared" si="1"/>
        <v>1851</v>
      </c>
      <c r="B1852" s="6">
        <v>13.0</v>
      </c>
      <c r="C1852" s="6" t="s">
        <v>14</v>
      </c>
      <c r="D1852" s="6">
        <v>30.86</v>
      </c>
      <c r="E1852" s="6" t="s">
        <v>22</v>
      </c>
      <c r="F1852" s="6" t="s">
        <v>20</v>
      </c>
      <c r="G1852" s="6" t="s">
        <v>30</v>
      </c>
      <c r="H1852" s="6" t="s">
        <v>40</v>
      </c>
      <c r="I1852" s="6">
        <v>2.0</v>
      </c>
      <c r="J1852" s="6">
        <v>10.0</v>
      </c>
      <c r="K1852" s="7">
        <v>45580.0</v>
      </c>
      <c r="L1852" s="8">
        <v>0.5526022685185186</v>
      </c>
      <c r="M1852" s="9">
        <f>VLOOKUP(F1852, Time_of_Day_encodings[], 2, FALSE)</f>
        <v>2</v>
      </c>
      <c r="N1852" s="10" t="str">
        <f>VLOOKUP(D1852,Money_encodings[],2,TRUE)</f>
        <v>Fair</v>
      </c>
    </row>
    <row r="1853">
      <c r="A1853" s="11">
        <f t="shared" si="1"/>
        <v>1852</v>
      </c>
      <c r="B1853" s="12">
        <v>15.0</v>
      </c>
      <c r="C1853" s="12" t="s">
        <v>14</v>
      </c>
      <c r="D1853" s="12">
        <v>35.76</v>
      </c>
      <c r="E1853" s="12" t="s">
        <v>15</v>
      </c>
      <c r="F1853" s="12" t="s">
        <v>20</v>
      </c>
      <c r="G1853" s="12" t="s">
        <v>30</v>
      </c>
      <c r="H1853" s="12" t="s">
        <v>40</v>
      </c>
      <c r="I1853" s="12">
        <v>2.0</v>
      </c>
      <c r="J1853" s="12">
        <v>10.0</v>
      </c>
      <c r="K1853" s="13">
        <v>45580.0</v>
      </c>
      <c r="L1853" s="14">
        <v>0.6473527546296296</v>
      </c>
      <c r="M1853" s="15">
        <f>VLOOKUP(F1853, Time_of_Day_encodings[], 2, FALSE)</f>
        <v>2</v>
      </c>
      <c r="N1853" s="16" t="str">
        <f>VLOOKUP(D1853,Money_encodings[],2,TRUE)</f>
        <v>Expensive</v>
      </c>
    </row>
    <row r="1854">
      <c r="A1854" s="5">
        <f t="shared" si="1"/>
        <v>1853</v>
      </c>
      <c r="B1854" s="6">
        <v>15.0</v>
      </c>
      <c r="C1854" s="6" t="s">
        <v>14</v>
      </c>
      <c r="D1854" s="6">
        <v>25.96</v>
      </c>
      <c r="E1854" s="6" t="s">
        <v>21</v>
      </c>
      <c r="F1854" s="6" t="s">
        <v>20</v>
      </c>
      <c r="G1854" s="6" t="s">
        <v>30</v>
      </c>
      <c r="H1854" s="6" t="s">
        <v>40</v>
      </c>
      <c r="I1854" s="6">
        <v>2.0</v>
      </c>
      <c r="J1854" s="6">
        <v>10.0</v>
      </c>
      <c r="K1854" s="7">
        <v>45580.0</v>
      </c>
      <c r="L1854" s="8">
        <v>0.6626911226851852</v>
      </c>
      <c r="M1854" s="9">
        <f>VLOOKUP(F1854, Time_of_Day_encodings[], 2, FALSE)</f>
        <v>2</v>
      </c>
      <c r="N1854" s="10" t="str">
        <f>VLOOKUP(D1854,Money_encodings[],2,TRUE)</f>
        <v>Cheap</v>
      </c>
    </row>
    <row r="1855">
      <c r="A1855" s="11">
        <f t="shared" si="1"/>
        <v>1854</v>
      </c>
      <c r="B1855" s="12">
        <v>15.0</v>
      </c>
      <c r="C1855" s="12" t="s">
        <v>14</v>
      </c>
      <c r="D1855" s="12">
        <v>21.06</v>
      </c>
      <c r="E1855" s="12" t="s">
        <v>29</v>
      </c>
      <c r="F1855" s="12" t="s">
        <v>20</v>
      </c>
      <c r="G1855" s="12" t="s">
        <v>30</v>
      </c>
      <c r="H1855" s="12" t="s">
        <v>40</v>
      </c>
      <c r="I1855" s="12">
        <v>2.0</v>
      </c>
      <c r="J1855" s="12">
        <v>10.0</v>
      </c>
      <c r="K1855" s="13">
        <v>45580.0</v>
      </c>
      <c r="L1855" s="14">
        <v>0.6634148032407408</v>
      </c>
      <c r="M1855" s="15">
        <f>VLOOKUP(F1855, Time_of_Day_encodings[], 2, FALSE)</f>
        <v>2</v>
      </c>
      <c r="N1855" s="16" t="str">
        <f>VLOOKUP(D1855,Money_encodings[],2,TRUE)</f>
        <v>Very Cheap</v>
      </c>
    </row>
    <row r="1856">
      <c r="A1856" s="5">
        <f t="shared" si="1"/>
        <v>1855</v>
      </c>
      <c r="B1856" s="6">
        <v>17.0</v>
      </c>
      <c r="C1856" s="6" t="s">
        <v>14</v>
      </c>
      <c r="D1856" s="6">
        <v>35.76</v>
      </c>
      <c r="E1856" s="6" t="s">
        <v>19</v>
      </c>
      <c r="F1856" s="6" t="s">
        <v>23</v>
      </c>
      <c r="G1856" s="6" t="s">
        <v>30</v>
      </c>
      <c r="H1856" s="6" t="s">
        <v>40</v>
      </c>
      <c r="I1856" s="6">
        <v>2.0</v>
      </c>
      <c r="J1856" s="6">
        <v>10.0</v>
      </c>
      <c r="K1856" s="7">
        <v>45580.0</v>
      </c>
      <c r="L1856" s="8">
        <v>0.7112423032407408</v>
      </c>
      <c r="M1856" s="9">
        <f>VLOOKUP(F1856, Time_of_Day_encodings[], 2, FALSE)</f>
        <v>3</v>
      </c>
      <c r="N1856" s="10" t="str">
        <f>VLOOKUP(D1856,Money_encodings[],2,TRUE)</f>
        <v>Expensive</v>
      </c>
    </row>
    <row r="1857">
      <c r="A1857" s="11">
        <f t="shared" si="1"/>
        <v>1856</v>
      </c>
      <c r="B1857" s="12">
        <v>19.0</v>
      </c>
      <c r="C1857" s="12" t="s">
        <v>14</v>
      </c>
      <c r="D1857" s="12">
        <v>25.96</v>
      </c>
      <c r="E1857" s="12" t="s">
        <v>21</v>
      </c>
      <c r="F1857" s="12" t="s">
        <v>23</v>
      </c>
      <c r="G1857" s="12" t="s">
        <v>30</v>
      </c>
      <c r="H1857" s="12" t="s">
        <v>40</v>
      </c>
      <c r="I1857" s="12">
        <v>2.0</v>
      </c>
      <c r="J1857" s="12">
        <v>10.0</v>
      </c>
      <c r="K1857" s="13">
        <v>45580.0</v>
      </c>
      <c r="L1857" s="14">
        <v>0.807191886574074</v>
      </c>
      <c r="M1857" s="15">
        <f>VLOOKUP(F1857, Time_of_Day_encodings[], 2, FALSE)</f>
        <v>3</v>
      </c>
      <c r="N1857" s="16" t="str">
        <f>VLOOKUP(D1857,Money_encodings[],2,TRUE)</f>
        <v>Cheap</v>
      </c>
    </row>
    <row r="1858">
      <c r="A1858" s="5">
        <f t="shared" si="1"/>
        <v>1857</v>
      </c>
      <c r="B1858" s="6">
        <v>19.0</v>
      </c>
      <c r="C1858" s="6" t="s">
        <v>14</v>
      </c>
      <c r="D1858" s="6">
        <v>35.76</v>
      </c>
      <c r="E1858" s="6" t="s">
        <v>24</v>
      </c>
      <c r="F1858" s="6" t="s">
        <v>23</v>
      </c>
      <c r="G1858" s="6" t="s">
        <v>30</v>
      </c>
      <c r="H1858" s="6" t="s">
        <v>40</v>
      </c>
      <c r="I1858" s="6">
        <v>2.0</v>
      </c>
      <c r="J1858" s="6">
        <v>10.0</v>
      </c>
      <c r="K1858" s="7">
        <v>45580.0</v>
      </c>
      <c r="L1858" s="8">
        <v>0.8078397337962964</v>
      </c>
      <c r="M1858" s="9">
        <f>VLOOKUP(F1858, Time_of_Day_encodings[], 2, FALSE)</f>
        <v>3</v>
      </c>
      <c r="N1858" s="10" t="str">
        <f>VLOOKUP(D1858,Money_encodings[],2,TRUE)</f>
        <v>Expensive</v>
      </c>
    </row>
    <row r="1859">
      <c r="A1859" s="11">
        <f t="shared" si="1"/>
        <v>1858</v>
      </c>
      <c r="B1859" s="12">
        <v>20.0</v>
      </c>
      <c r="C1859" s="12" t="s">
        <v>14</v>
      </c>
      <c r="D1859" s="12">
        <v>35.76</v>
      </c>
      <c r="E1859" s="12" t="s">
        <v>15</v>
      </c>
      <c r="F1859" s="12" t="s">
        <v>23</v>
      </c>
      <c r="G1859" s="12" t="s">
        <v>30</v>
      </c>
      <c r="H1859" s="12" t="s">
        <v>40</v>
      </c>
      <c r="I1859" s="12">
        <v>2.0</v>
      </c>
      <c r="J1859" s="12">
        <v>10.0</v>
      </c>
      <c r="K1859" s="13">
        <v>45580.0</v>
      </c>
      <c r="L1859" s="14">
        <v>0.8411444907407408</v>
      </c>
      <c r="M1859" s="15">
        <f>VLOOKUP(F1859, Time_of_Day_encodings[], 2, FALSE)</f>
        <v>3</v>
      </c>
      <c r="N1859" s="16" t="str">
        <f>VLOOKUP(D1859,Money_encodings[],2,TRUE)</f>
        <v>Expensive</v>
      </c>
    </row>
    <row r="1860">
      <c r="A1860" s="5">
        <f t="shared" si="1"/>
        <v>1859</v>
      </c>
      <c r="B1860" s="6">
        <v>20.0</v>
      </c>
      <c r="C1860" s="6" t="s">
        <v>14</v>
      </c>
      <c r="D1860" s="6">
        <v>35.76</v>
      </c>
      <c r="E1860" s="6" t="s">
        <v>15</v>
      </c>
      <c r="F1860" s="6" t="s">
        <v>23</v>
      </c>
      <c r="G1860" s="6" t="s">
        <v>30</v>
      </c>
      <c r="H1860" s="6" t="s">
        <v>40</v>
      </c>
      <c r="I1860" s="6">
        <v>2.0</v>
      </c>
      <c r="J1860" s="6">
        <v>10.0</v>
      </c>
      <c r="K1860" s="7">
        <v>45580.0</v>
      </c>
      <c r="L1860" s="8">
        <v>0.8419980439814814</v>
      </c>
      <c r="M1860" s="9">
        <f>VLOOKUP(F1860, Time_of_Day_encodings[], 2, FALSE)</f>
        <v>3</v>
      </c>
      <c r="N1860" s="10" t="str">
        <f>VLOOKUP(D1860,Money_encodings[],2,TRUE)</f>
        <v>Expensive</v>
      </c>
    </row>
    <row r="1861">
      <c r="A1861" s="11">
        <f t="shared" si="1"/>
        <v>1860</v>
      </c>
      <c r="B1861" s="12">
        <v>21.0</v>
      </c>
      <c r="C1861" s="12" t="s">
        <v>14</v>
      </c>
      <c r="D1861" s="12">
        <v>35.76</v>
      </c>
      <c r="E1861" s="12" t="s">
        <v>19</v>
      </c>
      <c r="F1861" s="12" t="s">
        <v>23</v>
      </c>
      <c r="G1861" s="12" t="s">
        <v>30</v>
      </c>
      <c r="H1861" s="12" t="s">
        <v>40</v>
      </c>
      <c r="I1861" s="12">
        <v>2.0</v>
      </c>
      <c r="J1861" s="12">
        <v>10.0</v>
      </c>
      <c r="K1861" s="13">
        <v>45580.0</v>
      </c>
      <c r="L1861" s="14">
        <v>0.8875973263888889</v>
      </c>
      <c r="M1861" s="15">
        <f>VLOOKUP(F1861, Time_of_Day_encodings[], 2, FALSE)</f>
        <v>3</v>
      </c>
      <c r="N1861" s="16" t="str">
        <f>VLOOKUP(D1861,Money_encodings[],2,TRUE)</f>
        <v>Expensive</v>
      </c>
    </row>
    <row r="1862">
      <c r="A1862" s="5">
        <f t="shared" si="1"/>
        <v>1861</v>
      </c>
      <c r="B1862" s="6">
        <v>21.0</v>
      </c>
      <c r="C1862" s="6" t="s">
        <v>14</v>
      </c>
      <c r="D1862" s="6">
        <v>35.76</v>
      </c>
      <c r="E1862" s="6" t="s">
        <v>19</v>
      </c>
      <c r="F1862" s="6" t="s">
        <v>23</v>
      </c>
      <c r="G1862" s="6" t="s">
        <v>30</v>
      </c>
      <c r="H1862" s="6" t="s">
        <v>40</v>
      </c>
      <c r="I1862" s="6">
        <v>2.0</v>
      </c>
      <c r="J1862" s="6">
        <v>10.0</v>
      </c>
      <c r="K1862" s="7">
        <v>45580.0</v>
      </c>
      <c r="L1862" s="8">
        <v>0.8995363773148148</v>
      </c>
      <c r="M1862" s="9">
        <f>VLOOKUP(F1862, Time_of_Day_encodings[], 2, FALSE)</f>
        <v>3</v>
      </c>
      <c r="N1862" s="10" t="str">
        <f>VLOOKUP(D1862,Money_encodings[],2,TRUE)</f>
        <v>Expensive</v>
      </c>
    </row>
    <row r="1863">
      <c r="A1863" s="11">
        <f t="shared" si="1"/>
        <v>1862</v>
      </c>
      <c r="B1863" s="12">
        <v>22.0</v>
      </c>
      <c r="C1863" s="12" t="s">
        <v>14</v>
      </c>
      <c r="D1863" s="12">
        <v>35.76</v>
      </c>
      <c r="E1863" s="12" t="s">
        <v>15</v>
      </c>
      <c r="F1863" s="12" t="s">
        <v>23</v>
      </c>
      <c r="G1863" s="12" t="s">
        <v>30</v>
      </c>
      <c r="H1863" s="12" t="s">
        <v>40</v>
      </c>
      <c r="I1863" s="12">
        <v>2.0</v>
      </c>
      <c r="J1863" s="12">
        <v>10.0</v>
      </c>
      <c r="K1863" s="13">
        <v>45580.0</v>
      </c>
      <c r="L1863" s="14">
        <v>0.9273107986111112</v>
      </c>
      <c r="M1863" s="15">
        <f>VLOOKUP(F1863, Time_of_Day_encodings[], 2, FALSE)</f>
        <v>3</v>
      </c>
      <c r="N1863" s="16" t="str">
        <f>VLOOKUP(D1863,Money_encodings[],2,TRUE)</f>
        <v>Expensive</v>
      </c>
    </row>
    <row r="1864">
      <c r="A1864" s="5">
        <f t="shared" si="1"/>
        <v>1863</v>
      </c>
      <c r="B1864" s="6">
        <v>8.0</v>
      </c>
      <c r="C1864" s="6" t="s">
        <v>14</v>
      </c>
      <c r="D1864" s="6">
        <v>30.86</v>
      </c>
      <c r="E1864" s="6" t="s">
        <v>22</v>
      </c>
      <c r="F1864" s="6" t="s">
        <v>16</v>
      </c>
      <c r="G1864" s="6" t="s">
        <v>31</v>
      </c>
      <c r="H1864" s="6" t="s">
        <v>40</v>
      </c>
      <c r="I1864" s="6">
        <v>3.0</v>
      </c>
      <c r="J1864" s="6">
        <v>10.0</v>
      </c>
      <c r="K1864" s="7">
        <v>45581.0</v>
      </c>
      <c r="L1864" s="8">
        <v>0.34821774305555553</v>
      </c>
      <c r="M1864" s="9">
        <f>VLOOKUP(F1864, Time_of_Day_encodings[], 2, FALSE)</f>
        <v>1</v>
      </c>
      <c r="N1864" s="10" t="str">
        <f>VLOOKUP(D1864,Money_encodings[],2,TRUE)</f>
        <v>Fair</v>
      </c>
    </row>
    <row r="1865">
      <c r="A1865" s="11">
        <f t="shared" si="1"/>
        <v>1864</v>
      </c>
      <c r="B1865" s="12">
        <v>8.0</v>
      </c>
      <c r="C1865" s="12" t="s">
        <v>14</v>
      </c>
      <c r="D1865" s="12">
        <v>35.76</v>
      </c>
      <c r="E1865" s="12" t="s">
        <v>19</v>
      </c>
      <c r="F1865" s="12" t="s">
        <v>16</v>
      </c>
      <c r="G1865" s="12" t="s">
        <v>31</v>
      </c>
      <c r="H1865" s="12" t="s">
        <v>40</v>
      </c>
      <c r="I1865" s="12">
        <v>3.0</v>
      </c>
      <c r="J1865" s="12">
        <v>10.0</v>
      </c>
      <c r="K1865" s="13">
        <v>45581.0</v>
      </c>
      <c r="L1865" s="14">
        <v>0.3586063425925926</v>
      </c>
      <c r="M1865" s="15">
        <f>VLOOKUP(F1865, Time_of_Day_encodings[], 2, FALSE)</f>
        <v>1</v>
      </c>
      <c r="N1865" s="16" t="str">
        <f>VLOOKUP(D1865,Money_encodings[],2,TRUE)</f>
        <v>Expensive</v>
      </c>
    </row>
    <row r="1866">
      <c r="A1866" s="5">
        <f t="shared" si="1"/>
        <v>1865</v>
      </c>
      <c r="B1866" s="6">
        <v>9.0</v>
      </c>
      <c r="C1866" s="6" t="s">
        <v>14</v>
      </c>
      <c r="D1866" s="6">
        <v>35.76</v>
      </c>
      <c r="E1866" s="6" t="s">
        <v>15</v>
      </c>
      <c r="F1866" s="6" t="s">
        <v>16</v>
      </c>
      <c r="G1866" s="6" t="s">
        <v>31</v>
      </c>
      <c r="H1866" s="6" t="s">
        <v>40</v>
      </c>
      <c r="I1866" s="6">
        <v>3.0</v>
      </c>
      <c r="J1866" s="6">
        <v>10.0</v>
      </c>
      <c r="K1866" s="7">
        <v>45581.0</v>
      </c>
      <c r="L1866" s="8">
        <v>0.3929534143518519</v>
      </c>
      <c r="M1866" s="9">
        <f>VLOOKUP(F1866, Time_of_Day_encodings[], 2, FALSE)</f>
        <v>1</v>
      </c>
      <c r="N1866" s="10" t="str">
        <f>VLOOKUP(D1866,Money_encodings[],2,TRUE)</f>
        <v>Expensive</v>
      </c>
    </row>
    <row r="1867">
      <c r="A1867" s="11">
        <f t="shared" si="1"/>
        <v>1866</v>
      </c>
      <c r="B1867" s="12">
        <v>10.0</v>
      </c>
      <c r="C1867" s="12" t="s">
        <v>14</v>
      </c>
      <c r="D1867" s="12">
        <v>30.86</v>
      </c>
      <c r="E1867" s="12" t="s">
        <v>22</v>
      </c>
      <c r="F1867" s="12" t="s">
        <v>16</v>
      </c>
      <c r="G1867" s="12" t="s">
        <v>31</v>
      </c>
      <c r="H1867" s="12" t="s">
        <v>40</v>
      </c>
      <c r="I1867" s="12">
        <v>3.0</v>
      </c>
      <c r="J1867" s="12">
        <v>10.0</v>
      </c>
      <c r="K1867" s="13">
        <v>45581.0</v>
      </c>
      <c r="L1867" s="14">
        <v>0.4276382407407408</v>
      </c>
      <c r="M1867" s="15">
        <f>VLOOKUP(F1867, Time_of_Day_encodings[], 2, FALSE)</f>
        <v>1</v>
      </c>
      <c r="N1867" s="16" t="str">
        <f>VLOOKUP(D1867,Money_encodings[],2,TRUE)</f>
        <v>Fair</v>
      </c>
    </row>
    <row r="1868">
      <c r="A1868" s="5">
        <f t="shared" si="1"/>
        <v>1867</v>
      </c>
      <c r="B1868" s="6">
        <v>10.0</v>
      </c>
      <c r="C1868" s="6" t="s">
        <v>14</v>
      </c>
      <c r="D1868" s="6">
        <v>30.86</v>
      </c>
      <c r="E1868" s="6" t="s">
        <v>22</v>
      </c>
      <c r="F1868" s="6" t="s">
        <v>16</v>
      </c>
      <c r="G1868" s="6" t="s">
        <v>31</v>
      </c>
      <c r="H1868" s="6" t="s">
        <v>40</v>
      </c>
      <c r="I1868" s="6">
        <v>3.0</v>
      </c>
      <c r="J1868" s="6">
        <v>10.0</v>
      </c>
      <c r="K1868" s="7">
        <v>45581.0</v>
      </c>
      <c r="L1868" s="8">
        <v>0.4283997569444445</v>
      </c>
      <c r="M1868" s="9">
        <f>VLOOKUP(F1868, Time_of_Day_encodings[], 2, FALSE)</f>
        <v>1</v>
      </c>
      <c r="N1868" s="10" t="str">
        <f>VLOOKUP(D1868,Money_encodings[],2,TRUE)</f>
        <v>Fair</v>
      </c>
    </row>
    <row r="1869">
      <c r="A1869" s="11">
        <f t="shared" si="1"/>
        <v>1868</v>
      </c>
      <c r="B1869" s="12">
        <v>10.0</v>
      </c>
      <c r="C1869" s="12" t="s">
        <v>14</v>
      </c>
      <c r="D1869" s="12">
        <v>30.86</v>
      </c>
      <c r="E1869" s="12" t="s">
        <v>22</v>
      </c>
      <c r="F1869" s="12" t="s">
        <v>16</v>
      </c>
      <c r="G1869" s="12" t="s">
        <v>31</v>
      </c>
      <c r="H1869" s="12" t="s">
        <v>40</v>
      </c>
      <c r="I1869" s="12">
        <v>3.0</v>
      </c>
      <c r="J1869" s="12">
        <v>10.0</v>
      </c>
      <c r="K1869" s="13">
        <v>45581.0</v>
      </c>
      <c r="L1869" s="14">
        <v>0.44820559027777784</v>
      </c>
      <c r="M1869" s="15">
        <f>VLOOKUP(F1869, Time_of_Day_encodings[], 2, FALSE)</f>
        <v>1</v>
      </c>
      <c r="N1869" s="16" t="str">
        <f>VLOOKUP(D1869,Money_encodings[],2,TRUE)</f>
        <v>Fair</v>
      </c>
    </row>
    <row r="1870">
      <c r="A1870" s="5">
        <f t="shared" si="1"/>
        <v>1869</v>
      </c>
      <c r="B1870" s="6">
        <v>11.0</v>
      </c>
      <c r="C1870" s="6" t="s">
        <v>14</v>
      </c>
      <c r="D1870" s="6">
        <v>25.96</v>
      </c>
      <c r="E1870" s="6" t="s">
        <v>21</v>
      </c>
      <c r="F1870" s="6" t="s">
        <v>16</v>
      </c>
      <c r="G1870" s="6" t="s">
        <v>31</v>
      </c>
      <c r="H1870" s="6" t="s">
        <v>40</v>
      </c>
      <c r="I1870" s="6">
        <v>3.0</v>
      </c>
      <c r="J1870" s="6">
        <v>10.0</v>
      </c>
      <c r="K1870" s="7">
        <v>45581.0</v>
      </c>
      <c r="L1870" s="8">
        <v>0.4928776967592593</v>
      </c>
      <c r="M1870" s="9">
        <f>VLOOKUP(F1870, Time_of_Day_encodings[], 2, FALSE)</f>
        <v>1</v>
      </c>
      <c r="N1870" s="10" t="str">
        <f>VLOOKUP(D1870,Money_encodings[],2,TRUE)</f>
        <v>Cheap</v>
      </c>
    </row>
    <row r="1871">
      <c r="A1871" s="11">
        <f t="shared" si="1"/>
        <v>1870</v>
      </c>
      <c r="B1871" s="12">
        <v>12.0</v>
      </c>
      <c r="C1871" s="12" t="s">
        <v>14</v>
      </c>
      <c r="D1871" s="12">
        <v>30.86</v>
      </c>
      <c r="E1871" s="12" t="s">
        <v>22</v>
      </c>
      <c r="F1871" s="12" t="s">
        <v>20</v>
      </c>
      <c r="G1871" s="12" t="s">
        <v>31</v>
      </c>
      <c r="H1871" s="12" t="s">
        <v>40</v>
      </c>
      <c r="I1871" s="12">
        <v>3.0</v>
      </c>
      <c r="J1871" s="12">
        <v>10.0</v>
      </c>
      <c r="K1871" s="13">
        <v>45581.0</v>
      </c>
      <c r="L1871" s="14">
        <v>0.520651087962963</v>
      </c>
      <c r="M1871" s="15">
        <f>VLOOKUP(F1871, Time_of_Day_encodings[], 2, FALSE)</f>
        <v>2</v>
      </c>
      <c r="N1871" s="16" t="str">
        <f>VLOOKUP(D1871,Money_encodings[],2,TRUE)</f>
        <v>Fair</v>
      </c>
    </row>
    <row r="1872">
      <c r="A1872" s="5">
        <f t="shared" si="1"/>
        <v>1871</v>
      </c>
      <c r="B1872" s="6">
        <v>13.0</v>
      </c>
      <c r="C1872" s="6" t="s">
        <v>14</v>
      </c>
      <c r="D1872" s="6">
        <v>25.96</v>
      </c>
      <c r="E1872" s="6" t="s">
        <v>21</v>
      </c>
      <c r="F1872" s="6" t="s">
        <v>20</v>
      </c>
      <c r="G1872" s="6" t="s">
        <v>31</v>
      </c>
      <c r="H1872" s="6" t="s">
        <v>40</v>
      </c>
      <c r="I1872" s="6">
        <v>3.0</v>
      </c>
      <c r="J1872" s="6">
        <v>10.0</v>
      </c>
      <c r="K1872" s="7">
        <v>45581.0</v>
      </c>
      <c r="L1872" s="8">
        <v>0.5556767361111111</v>
      </c>
      <c r="M1872" s="9">
        <f>VLOOKUP(F1872, Time_of_Day_encodings[], 2, FALSE)</f>
        <v>2</v>
      </c>
      <c r="N1872" s="10" t="str">
        <f>VLOOKUP(D1872,Money_encodings[],2,TRUE)</f>
        <v>Cheap</v>
      </c>
    </row>
    <row r="1873">
      <c r="A1873" s="11">
        <f t="shared" si="1"/>
        <v>1872</v>
      </c>
      <c r="B1873" s="12">
        <v>16.0</v>
      </c>
      <c r="C1873" s="12" t="s">
        <v>14</v>
      </c>
      <c r="D1873" s="12">
        <v>35.76</v>
      </c>
      <c r="E1873" s="12" t="s">
        <v>15</v>
      </c>
      <c r="F1873" s="12" t="s">
        <v>20</v>
      </c>
      <c r="G1873" s="12" t="s">
        <v>31</v>
      </c>
      <c r="H1873" s="12" t="s">
        <v>40</v>
      </c>
      <c r="I1873" s="12">
        <v>3.0</v>
      </c>
      <c r="J1873" s="12">
        <v>10.0</v>
      </c>
      <c r="K1873" s="13">
        <v>45581.0</v>
      </c>
      <c r="L1873" s="14">
        <v>0.6982585300925925</v>
      </c>
      <c r="M1873" s="15">
        <f>VLOOKUP(F1873, Time_of_Day_encodings[], 2, FALSE)</f>
        <v>2</v>
      </c>
      <c r="N1873" s="16" t="str">
        <f>VLOOKUP(D1873,Money_encodings[],2,TRUE)</f>
        <v>Expensive</v>
      </c>
    </row>
    <row r="1874">
      <c r="A1874" s="5">
        <f t="shared" si="1"/>
        <v>1873</v>
      </c>
      <c r="B1874" s="6">
        <v>17.0</v>
      </c>
      <c r="C1874" s="6" t="s">
        <v>14</v>
      </c>
      <c r="D1874" s="6">
        <v>30.86</v>
      </c>
      <c r="E1874" s="6" t="s">
        <v>22</v>
      </c>
      <c r="F1874" s="6" t="s">
        <v>23</v>
      </c>
      <c r="G1874" s="6" t="s">
        <v>31</v>
      </c>
      <c r="H1874" s="6" t="s">
        <v>40</v>
      </c>
      <c r="I1874" s="6">
        <v>3.0</v>
      </c>
      <c r="J1874" s="6">
        <v>10.0</v>
      </c>
      <c r="K1874" s="7">
        <v>45581.0</v>
      </c>
      <c r="L1874" s="8">
        <v>0.7384335300925926</v>
      </c>
      <c r="M1874" s="9">
        <f>VLOOKUP(F1874, Time_of_Day_encodings[], 2, FALSE)</f>
        <v>3</v>
      </c>
      <c r="N1874" s="10" t="str">
        <f>VLOOKUP(D1874,Money_encodings[],2,TRUE)</f>
        <v>Fair</v>
      </c>
    </row>
    <row r="1875">
      <c r="A1875" s="11">
        <f t="shared" si="1"/>
        <v>1874</v>
      </c>
      <c r="B1875" s="12">
        <v>19.0</v>
      </c>
      <c r="C1875" s="12" t="s">
        <v>14</v>
      </c>
      <c r="D1875" s="12">
        <v>30.86</v>
      </c>
      <c r="E1875" s="12" t="s">
        <v>22</v>
      </c>
      <c r="F1875" s="12" t="s">
        <v>23</v>
      </c>
      <c r="G1875" s="12" t="s">
        <v>31</v>
      </c>
      <c r="H1875" s="12" t="s">
        <v>40</v>
      </c>
      <c r="I1875" s="12">
        <v>3.0</v>
      </c>
      <c r="J1875" s="12">
        <v>10.0</v>
      </c>
      <c r="K1875" s="13">
        <v>45581.0</v>
      </c>
      <c r="L1875" s="14">
        <v>0.8178519791666666</v>
      </c>
      <c r="M1875" s="15">
        <f>VLOOKUP(F1875, Time_of_Day_encodings[], 2, FALSE)</f>
        <v>3</v>
      </c>
      <c r="N1875" s="16" t="str">
        <f>VLOOKUP(D1875,Money_encodings[],2,TRUE)</f>
        <v>Fair</v>
      </c>
    </row>
    <row r="1876">
      <c r="A1876" s="5">
        <f t="shared" si="1"/>
        <v>1875</v>
      </c>
      <c r="B1876" s="6">
        <v>19.0</v>
      </c>
      <c r="C1876" s="6" t="s">
        <v>14</v>
      </c>
      <c r="D1876" s="6">
        <v>30.86</v>
      </c>
      <c r="E1876" s="6" t="s">
        <v>22</v>
      </c>
      <c r="F1876" s="6" t="s">
        <v>23</v>
      </c>
      <c r="G1876" s="6" t="s">
        <v>31</v>
      </c>
      <c r="H1876" s="6" t="s">
        <v>40</v>
      </c>
      <c r="I1876" s="6">
        <v>3.0</v>
      </c>
      <c r="J1876" s="6">
        <v>10.0</v>
      </c>
      <c r="K1876" s="7">
        <v>45581.0</v>
      </c>
      <c r="L1876" s="8">
        <v>0.8184797222222222</v>
      </c>
      <c r="M1876" s="9">
        <f>VLOOKUP(F1876, Time_of_Day_encodings[], 2, FALSE)</f>
        <v>3</v>
      </c>
      <c r="N1876" s="10" t="str">
        <f>VLOOKUP(D1876,Money_encodings[],2,TRUE)</f>
        <v>Fair</v>
      </c>
    </row>
    <row r="1877">
      <c r="A1877" s="11">
        <f t="shared" si="1"/>
        <v>1876</v>
      </c>
      <c r="B1877" s="12">
        <v>21.0</v>
      </c>
      <c r="C1877" s="12" t="s">
        <v>14</v>
      </c>
      <c r="D1877" s="12">
        <v>35.76</v>
      </c>
      <c r="E1877" s="12" t="s">
        <v>19</v>
      </c>
      <c r="F1877" s="12" t="s">
        <v>23</v>
      </c>
      <c r="G1877" s="12" t="s">
        <v>31</v>
      </c>
      <c r="H1877" s="12" t="s">
        <v>40</v>
      </c>
      <c r="I1877" s="12">
        <v>3.0</v>
      </c>
      <c r="J1877" s="12">
        <v>10.0</v>
      </c>
      <c r="K1877" s="13">
        <v>45581.0</v>
      </c>
      <c r="L1877" s="14">
        <v>0.8892191319444444</v>
      </c>
      <c r="M1877" s="15">
        <f>VLOOKUP(F1877, Time_of_Day_encodings[], 2, FALSE)</f>
        <v>3</v>
      </c>
      <c r="N1877" s="16" t="str">
        <f>VLOOKUP(D1877,Money_encodings[],2,TRUE)</f>
        <v>Expensive</v>
      </c>
    </row>
    <row r="1878">
      <c r="A1878" s="5">
        <f t="shared" si="1"/>
        <v>1877</v>
      </c>
      <c r="B1878" s="6">
        <v>7.0</v>
      </c>
      <c r="C1878" s="6" t="s">
        <v>14</v>
      </c>
      <c r="D1878" s="6">
        <v>35.76</v>
      </c>
      <c r="E1878" s="6" t="s">
        <v>15</v>
      </c>
      <c r="F1878" s="6" t="s">
        <v>16</v>
      </c>
      <c r="G1878" s="6" t="s">
        <v>33</v>
      </c>
      <c r="H1878" s="6" t="s">
        <v>40</v>
      </c>
      <c r="I1878" s="6">
        <v>4.0</v>
      </c>
      <c r="J1878" s="6">
        <v>10.0</v>
      </c>
      <c r="K1878" s="7">
        <v>45582.0</v>
      </c>
      <c r="L1878" s="8">
        <v>0.32431621527777776</v>
      </c>
      <c r="M1878" s="9">
        <f>VLOOKUP(F1878, Time_of_Day_encodings[], 2, FALSE)</f>
        <v>1</v>
      </c>
      <c r="N1878" s="10" t="str">
        <f>VLOOKUP(D1878,Money_encodings[],2,TRUE)</f>
        <v>Expensive</v>
      </c>
    </row>
    <row r="1879">
      <c r="A1879" s="11">
        <f t="shared" si="1"/>
        <v>1878</v>
      </c>
      <c r="B1879" s="12">
        <v>7.0</v>
      </c>
      <c r="C1879" s="12" t="s">
        <v>14</v>
      </c>
      <c r="D1879" s="12">
        <v>35.76</v>
      </c>
      <c r="E1879" s="12" t="s">
        <v>15</v>
      </c>
      <c r="F1879" s="12" t="s">
        <v>16</v>
      </c>
      <c r="G1879" s="12" t="s">
        <v>33</v>
      </c>
      <c r="H1879" s="12" t="s">
        <v>40</v>
      </c>
      <c r="I1879" s="12">
        <v>4.0</v>
      </c>
      <c r="J1879" s="12">
        <v>10.0</v>
      </c>
      <c r="K1879" s="13">
        <v>45582.0</v>
      </c>
      <c r="L1879" s="14">
        <v>0.3320227199074074</v>
      </c>
      <c r="M1879" s="15">
        <f>VLOOKUP(F1879, Time_of_Day_encodings[], 2, FALSE)</f>
        <v>1</v>
      </c>
      <c r="N1879" s="16" t="str">
        <f>VLOOKUP(D1879,Money_encodings[],2,TRUE)</f>
        <v>Expensive</v>
      </c>
    </row>
    <row r="1880">
      <c r="A1880" s="5">
        <f t="shared" si="1"/>
        <v>1879</v>
      </c>
      <c r="B1880" s="6">
        <v>9.0</v>
      </c>
      <c r="C1880" s="6" t="s">
        <v>14</v>
      </c>
      <c r="D1880" s="6">
        <v>30.86</v>
      </c>
      <c r="E1880" s="6" t="s">
        <v>22</v>
      </c>
      <c r="F1880" s="6" t="s">
        <v>16</v>
      </c>
      <c r="G1880" s="6" t="s">
        <v>33</v>
      </c>
      <c r="H1880" s="6" t="s">
        <v>40</v>
      </c>
      <c r="I1880" s="6">
        <v>4.0</v>
      </c>
      <c r="J1880" s="6">
        <v>10.0</v>
      </c>
      <c r="K1880" s="7">
        <v>45582.0</v>
      </c>
      <c r="L1880" s="8">
        <v>0.39198104166666664</v>
      </c>
      <c r="M1880" s="9">
        <f>VLOOKUP(F1880, Time_of_Day_encodings[], 2, FALSE)</f>
        <v>1</v>
      </c>
      <c r="N1880" s="10" t="str">
        <f>VLOOKUP(D1880,Money_encodings[],2,TRUE)</f>
        <v>Fair</v>
      </c>
    </row>
    <row r="1881">
      <c r="A1881" s="11">
        <f t="shared" si="1"/>
        <v>1880</v>
      </c>
      <c r="B1881" s="12">
        <v>10.0</v>
      </c>
      <c r="C1881" s="12" t="s">
        <v>14</v>
      </c>
      <c r="D1881" s="12">
        <v>35.76</v>
      </c>
      <c r="E1881" s="12" t="s">
        <v>15</v>
      </c>
      <c r="F1881" s="12" t="s">
        <v>16</v>
      </c>
      <c r="G1881" s="12" t="s">
        <v>33</v>
      </c>
      <c r="H1881" s="12" t="s">
        <v>40</v>
      </c>
      <c r="I1881" s="12">
        <v>4.0</v>
      </c>
      <c r="J1881" s="12">
        <v>10.0</v>
      </c>
      <c r="K1881" s="13">
        <v>45582.0</v>
      </c>
      <c r="L1881" s="14">
        <v>0.4351596064814815</v>
      </c>
      <c r="M1881" s="15">
        <f>VLOOKUP(F1881, Time_of_Day_encodings[], 2, FALSE)</f>
        <v>1</v>
      </c>
      <c r="N1881" s="16" t="str">
        <f>VLOOKUP(D1881,Money_encodings[],2,TRUE)</f>
        <v>Expensive</v>
      </c>
    </row>
    <row r="1882">
      <c r="A1882" s="5">
        <f t="shared" si="1"/>
        <v>1881</v>
      </c>
      <c r="B1882" s="6">
        <v>10.0</v>
      </c>
      <c r="C1882" s="6" t="s">
        <v>14</v>
      </c>
      <c r="D1882" s="6">
        <v>35.76</v>
      </c>
      <c r="E1882" s="6" t="s">
        <v>19</v>
      </c>
      <c r="F1882" s="6" t="s">
        <v>16</v>
      </c>
      <c r="G1882" s="6" t="s">
        <v>33</v>
      </c>
      <c r="H1882" s="6" t="s">
        <v>40</v>
      </c>
      <c r="I1882" s="6">
        <v>4.0</v>
      </c>
      <c r="J1882" s="6">
        <v>10.0</v>
      </c>
      <c r="K1882" s="7">
        <v>45582.0</v>
      </c>
      <c r="L1882" s="8">
        <v>0.44784990740740743</v>
      </c>
      <c r="M1882" s="9">
        <f>VLOOKUP(F1882, Time_of_Day_encodings[], 2, FALSE)</f>
        <v>1</v>
      </c>
      <c r="N1882" s="10" t="str">
        <f>VLOOKUP(D1882,Money_encodings[],2,TRUE)</f>
        <v>Expensive</v>
      </c>
    </row>
    <row r="1883">
      <c r="A1883" s="11">
        <f t="shared" si="1"/>
        <v>1882</v>
      </c>
      <c r="B1883" s="12">
        <v>11.0</v>
      </c>
      <c r="C1883" s="12" t="s">
        <v>14</v>
      </c>
      <c r="D1883" s="12">
        <v>30.86</v>
      </c>
      <c r="E1883" s="12" t="s">
        <v>22</v>
      </c>
      <c r="F1883" s="12" t="s">
        <v>16</v>
      </c>
      <c r="G1883" s="12" t="s">
        <v>33</v>
      </c>
      <c r="H1883" s="12" t="s">
        <v>40</v>
      </c>
      <c r="I1883" s="12">
        <v>4.0</v>
      </c>
      <c r="J1883" s="12">
        <v>10.0</v>
      </c>
      <c r="K1883" s="13">
        <v>45582.0</v>
      </c>
      <c r="L1883" s="14">
        <v>0.4996163541666667</v>
      </c>
      <c r="M1883" s="15">
        <f>VLOOKUP(F1883, Time_of_Day_encodings[], 2, FALSE)</f>
        <v>1</v>
      </c>
      <c r="N1883" s="16" t="str">
        <f>VLOOKUP(D1883,Money_encodings[],2,TRUE)</f>
        <v>Fair</v>
      </c>
    </row>
    <row r="1884">
      <c r="A1884" s="5">
        <f t="shared" si="1"/>
        <v>1883</v>
      </c>
      <c r="B1884" s="6">
        <v>13.0</v>
      </c>
      <c r="C1884" s="6" t="s">
        <v>14</v>
      </c>
      <c r="D1884" s="6">
        <v>35.76</v>
      </c>
      <c r="E1884" s="6" t="s">
        <v>15</v>
      </c>
      <c r="F1884" s="6" t="s">
        <v>20</v>
      </c>
      <c r="G1884" s="6" t="s">
        <v>33</v>
      </c>
      <c r="H1884" s="6" t="s">
        <v>40</v>
      </c>
      <c r="I1884" s="6">
        <v>4.0</v>
      </c>
      <c r="J1884" s="6">
        <v>10.0</v>
      </c>
      <c r="K1884" s="7">
        <v>45582.0</v>
      </c>
      <c r="L1884" s="8">
        <v>0.581538136574074</v>
      </c>
      <c r="M1884" s="9">
        <f>VLOOKUP(F1884, Time_of_Day_encodings[], 2, FALSE)</f>
        <v>2</v>
      </c>
      <c r="N1884" s="10" t="str">
        <f>VLOOKUP(D1884,Money_encodings[],2,TRUE)</f>
        <v>Expensive</v>
      </c>
    </row>
    <row r="1885">
      <c r="A1885" s="11">
        <f t="shared" si="1"/>
        <v>1884</v>
      </c>
      <c r="B1885" s="12">
        <v>14.0</v>
      </c>
      <c r="C1885" s="12" t="s">
        <v>14</v>
      </c>
      <c r="D1885" s="12">
        <v>25.96</v>
      </c>
      <c r="E1885" s="12" t="s">
        <v>21</v>
      </c>
      <c r="F1885" s="12" t="s">
        <v>20</v>
      </c>
      <c r="G1885" s="12" t="s">
        <v>33</v>
      </c>
      <c r="H1885" s="12" t="s">
        <v>40</v>
      </c>
      <c r="I1885" s="12">
        <v>4.0</v>
      </c>
      <c r="J1885" s="12">
        <v>10.0</v>
      </c>
      <c r="K1885" s="13">
        <v>45582.0</v>
      </c>
      <c r="L1885" s="14">
        <v>0.6074374768518518</v>
      </c>
      <c r="M1885" s="15">
        <f>VLOOKUP(F1885, Time_of_Day_encodings[], 2, FALSE)</f>
        <v>2</v>
      </c>
      <c r="N1885" s="16" t="str">
        <f>VLOOKUP(D1885,Money_encodings[],2,TRUE)</f>
        <v>Cheap</v>
      </c>
    </row>
    <row r="1886">
      <c r="A1886" s="5">
        <f t="shared" si="1"/>
        <v>1885</v>
      </c>
      <c r="B1886" s="6">
        <v>16.0</v>
      </c>
      <c r="C1886" s="6" t="s">
        <v>14</v>
      </c>
      <c r="D1886" s="6">
        <v>35.76</v>
      </c>
      <c r="E1886" s="6" t="s">
        <v>19</v>
      </c>
      <c r="F1886" s="6" t="s">
        <v>20</v>
      </c>
      <c r="G1886" s="6" t="s">
        <v>33</v>
      </c>
      <c r="H1886" s="6" t="s">
        <v>40</v>
      </c>
      <c r="I1886" s="6">
        <v>4.0</v>
      </c>
      <c r="J1886" s="6">
        <v>10.0</v>
      </c>
      <c r="K1886" s="7">
        <v>45582.0</v>
      </c>
      <c r="L1886" s="8">
        <v>0.6925067824074075</v>
      </c>
      <c r="M1886" s="9">
        <f>VLOOKUP(F1886, Time_of_Day_encodings[], 2, FALSE)</f>
        <v>2</v>
      </c>
      <c r="N1886" s="10" t="str">
        <f>VLOOKUP(D1886,Money_encodings[],2,TRUE)</f>
        <v>Expensive</v>
      </c>
    </row>
    <row r="1887">
      <c r="A1887" s="11">
        <f t="shared" si="1"/>
        <v>1886</v>
      </c>
      <c r="B1887" s="12">
        <v>16.0</v>
      </c>
      <c r="C1887" s="12" t="s">
        <v>14</v>
      </c>
      <c r="D1887" s="12">
        <v>35.76</v>
      </c>
      <c r="E1887" s="12" t="s">
        <v>19</v>
      </c>
      <c r="F1887" s="12" t="s">
        <v>20</v>
      </c>
      <c r="G1887" s="12" t="s">
        <v>33</v>
      </c>
      <c r="H1887" s="12" t="s">
        <v>40</v>
      </c>
      <c r="I1887" s="12">
        <v>4.0</v>
      </c>
      <c r="J1887" s="12">
        <v>10.0</v>
      </c>
      <c r="K1887" s="13">
        <v>45582.0</v>
      </c>
      <c r="L1887" s="14">
        <v>0.6932635300925926</v>
      </c>
      <c r="M1887" s="15">
        <f>VLOOKUP(F1887, Time_of_Day_encodings[], 2, FALSE)</f>
        <v>2</v>
      </c>
      <c r="N1887" s="16" t="str">
        <f>VLOOKUP(D1887,Money_encodings[],2,TRUE)</f>
        <v>Expensive</v>
      </c>
    </row>
    <row r="1888">
      <c r="A1888" s="5">
        <f t="shared" si="1"/>
        <v>1887</v>
      </c>
      <c r="B1888" s="6">
        <v>16.0</v>
      </c>
      <c r="C1888" s="6" t="s">
        <v>14</v>
      </c>
      <c r="D1888" s="6">
        <v>35.76</v>
      </c>
      <c r="E1888" s="6" t="s">
        <v>15</v>
      </c>
      <c r="F1888" s="6" t="s">
        <v>20</v>
      </c>
      <c r="G1888" s="6" t="s">
        <v>33</v>
      </c>
      <c r="H1888" s="6" t="s">
        <v>40</v>
      </c>
      <c r="I1888" s="6">
        <v>4.0</v>
      </c>
      <c r="J1888" s="6">
        <v>10.0</v>
      </c>
      <c r="K1888" s="7">
        <v>45582.0</v>
      </c>
      <c r="L1888" s="8">
        <v>0.6938611805555556</v>
      </c>
      <c r="M1888" s="9">
        <f>VLOOKUP(F1888, Time_of_Day_encodings[], 2, FALSE)</f>
        <v>2</v>
      </c>
      <c r="N1888" s="10" t="str">
        <f>VLOOKUP(D1888,Money_encodings[],2,TRUE)</f>
        <v>Expensive</v>
      </c>
    </row>
    <row r="1889">
      <c r="A1889" s="11">
        <f t="shared" si="1"/>
        <v>1888</v>
      </c>
      <c r="B1889" s="12">
        <v>16.0</v>
      </c>
      <c r="C1889" s="12" t="s">
        <v>14</v>
      </c>
      <c r="D1889" s="12">
        <v>35.76</v>
      </c>
      <c r="E1889" s="12" t="s">
        <v>19</v>
      </c>
      <c r="F1889" s="12" t="s">
        <v>20</v>
      </c>
      <c r="G1889" s="12" t="s">
        <v>33</v>
      </c>
      <c r="H1889" s="12" t="s">
        <v>40</v>
      </c>
      <c r="I1889" s="12">
        <v>4.0</v>
      </c>
      <c r="J1889" s="12">
        <v>10.0</v>
      </c>
      <c r="K1889" s="13">
        <v>45582.0</v>
      </c>
      <c r="L1889" s="14">
        <v>0.7004150115740742</v>
      </c>
      <c r="M1889" s="15">
        <f>VLOOKUP(F1889, Time_of_Day_encodings[], 2, FALSE)</f>
        <v>2</v>
      </c>
      <c r="N1889" s="16" t="str">
        <f>VLOOKUP(D1889,Money_encodings[],2,TRUE)</f>
        <v>Expensive</v>
      </c>
    </row>
    <row r="1890">
      <c r="A1890" s="5">
        <f t="shared" si="1"/>
        <v>1889</v>
      </c>
      <c r="B1890" s="6">
        <v>16.0</v>
      </c>
      <c r="C1890" s="6" t="s">
        <v>14</v>
      </c>
      <c r="D1890" s="6">
        <v>35.76</v>
      </c>
      <c r="E1890" s="6" t="s">
        <v>19</v>
      </c>
      <c r="F1890" s="6" t="s">
        <v>20</v>
      </c>
      <c r="G1890" s="6" t="s">
        <v>33</v>
      </c>
      <c r="H1890" s="6" t="s">
        <v>40</v>
      </c>
      <c r="I1890" s="6">
        <v>4.0</v>
      </c>
      <c r="J1890" s="6">
        <v>10.0</v>
      </c>
      <c r="K1890" s="7">
        <v>45582.0</v>
      </c>
      <c r="L1890" s="8">
        <v>0.7010781944444445</v>
      </c>
      <c r="M1890" s="9">
        <f>VLOOKUP(F1890, Time_of_Day_encodings[], 2, FALSE)</f>
        <v>2</v>
      </c>
      <c r="N1890" s="10" t="str">
        <f>VLOOKUP(D1890,Money_encodings[],2,TRUE)</f>
        <v>Expensive</v>
      </c>
    </row>
    <row r="1891">
      <c r="A1891" s="11">
        <f t="shared" si="1"/>
        <v>1890</v>
      </c>
      <c r="B1891" s="12">
        <v>17.0</v>
      </c>
      <c r="C1891" s="12" t="s">
        <v>14</v>
      </c>
      <c r="D1891" s="12">
        <v>35.76</v>
      </c>
      <c r="E1891" s="12" t="s">
        <v>32</v>
      </c>
      <c r="F1891" s="12" t="s">
        <v>23</v>
      </c>
      <c r="G1891" s="12" t="s">
        <v>33</v>
      </c>
      <c r="H1891" s="12" t="s">
        <v>40</v>
      </c>
      <c r="I1891" s="12">
        <v>4.0</v>
      </c>
      <c r="J1891" s="12">
        <v>10.0</v>
      </c>
      <c r="K1891" s="13">
        <v>45582.0</v>
      </c>
      <c r="L1891" s="14">
        <v>0.7142100810185185</v>
      </c>
      <c r="M1891" s="15">
        <f>VLOOKUP(F1891, Time_of_Day_encodings[], 2, FALSE)</f>
        <v>3</v>
      </c>
      <c r="N1891" s="16" t="str">
        <f>VLOOKUP(D1891,Money_encodings[],2,TRUE)</f>
        <v>Expensive</v>
      </c>
    </row>
    <row r="1892">
      <c r="A1892" s="5">
        <f t="shared" si="1"/>
        <v>1891</v>
      </c>
      <c r="B1892" s="6">
        <v>17.0</v>
      </c>
      <c r="C1892" s="6" t="s">
        <v>14</v>
      </c>
      <c r="D1892" s="6">
        <v>35.76</v>
      </c>
      <c r="E1892" s="6" t="s">
        <v>19</v>
      </c>
      <c r="F1892" s="6" t="s">
        <v>23</v>
      </c>
      <c r="G1892" s="6" t="s">
        <v>33</v>
      </c>
      <c r="H1892" s="6" t="s">
        <v>40</v>
      </c>
      <c r="I1892" s="6">
        <v>4.0</v>
      </c>
      <c r="J1892" s="6">
        <v>10.0</v>
      </c>
      <c r="K1892" s="7">
        <v>45582.0</v>
      </c>
      <c r="L1892" s="8">
        <v>0.7149340625</v>
      </c>
      <c r="M1892" s="9">
        <f>VLOOKUP(F1892, Time_of_Day_encodings[], 2, FALSE)</f>
        <v>3</v>
      </c>
      <c r="N1892" s="10" t="str">
        <f>VLOOKUP(D1892,Money_encodings[],2,TRUE)</f>
        <v>Expensive</v>
      </c>
    </row>
    <row r="1893">
      <c r="A1893" s="11">
        <f t="shared" si="1"/>
        <v>1892</v>
      </c>
      <c r="B1893" s="12">
        <v>19.0</v>
      </c>
      <c r="C1893" s="12" t="s">
        <v>14</v>
      </c>
      <c r="D1893" s="12">
        <v>35.76</v>
      </c>
      <c r="E1893" s="12" t="s">
        <v>15</v>
      </c>
      <c r="F1893" s="12" t="s">
        <v>23</v>
      </c>
      <c r="G1893" s="12" t="s">
        <v>33</v>
      </c>
      <c r="H1893" s="12" t="s">
        <v>40</v>
      </c>
      <c r="I1893" s="12">
        <v>4.0</v>
      </c>
      <c r="J1893" s="12">
        <v>10.0</v>
      </c>
      <c r="K1893" s="13">
        <v>45582.0</v>
      </c>
      <c r="L1893" s="14">
        <v>0.8216685995370371</v>
      </c>
      <c r="M1893" s="15">
        <f>VLOOKUP(F1893, Time_of_Day_encodings[], 2, FALSE)</f>
        <v>3</v>
      </c>
      <c r="N1893" s="16" t="str">
        <f>VLOOKUP(D1893,Money_encodings[],2,TRUE)</f>
        <v>Expensive</v>
      </c>
    </row>
    <row r="1894">
      <c r="A1894" s="5">
        <f t="shared" si="1"/>
        <v>1893</v>
      </c>
      <c r="B1894" s="6">
        <v>20.0</v>
      </c>
      <c r="C1894" s="6" t="s">
        <v>14</v>
      </c>
      <c r="D1894" s="6">
        <v>30.86</v>
      </c>
      <c r="E1894" s="6" t="s">
        <v>22</v>
      </c>
      <c r="F1894" s="6" t="s">
        <v>23</v>
      </c>
      <c r="G1894" s="6" t="s">
        <v>33</v>
      </c>
      <c r="H1894" s="6" t="s">
        <v>40</v>
      </c>
      <c r="I1894" s="6">
        <v>4.0</v>
      </c>
      <c r="J1894" s="6">
        <v>10.0</v>
      </c>
      <c r="K1894" s="7">
        <v>45582.0</v>
      </c>
      <c r="L1894" s="8">
        <v>0.8413935648148148</v>
      </c>
      <c r="M1894" s="9">
        <f>VLOOKUP(F1894, Time_of_Day_encodings[], 2, FALSE)</f>
        <v>3</v>
      </c>
      <c r="N1894" s="10" t="str">
        <f>VLOOKUP(D1894,Money_encodings[],2,TRUE)</f>
        <v>Fair</v>
      </c>
    </row>
    <row r="1895">
      <c r="A1895" s="11">
        <f t="shared" si="1"/>
        <v>1894</v>
      </c>
      <c r="B1895" s="12">
        <v>21.0</v>
      </c>
      <c r="C1895" s="12" t="s">
        <v>14</v>
      </c>
      <c r="D1895" s="12">
        <v>35.76</v>
      </c>
      <c r="E1895" s="12" t="s">
        <v>15</v>
      </c>
      <c r="F1895" s="12" t="s">
        <v>23</v>
      </c>
      <c r="G1895" s="12" t="s">
        <v>33</v>
      </c>
      <c r="H1895" s="12" t="s">
        <v>40</v>
      </c>
      <c r="I1895" s="12">
        <v>4.0</v>
      </c>
      <c r="J1895" s="12">
        <v>10.0</v>
      </c>
      <c r="K1895" s="13">
        <v>45582.0</v>
      </c>
      <c r="L1895" s="14">
        <v>0.9070942708333334</v>
      </c>
      <c r="M1895" s="15">
        <f>VLOOKUP(F1895, Time_of_Day_encodings[], 2, FALSE)</f>
        <v>3</v>
      </c>
      <c r="N1895" s="16" t="str">
        <f>VLOOKUP(D1895,Money_encodings[],2,TRUE)</f>
        <v>Expensive</v>
      </c>
    </row>
    <row r="1896">
      <c r="A1896" s="5">
        <f t="shared" si="1"/>
        <v>1895</v>
      </c>
      <c r="B1896" s="6">
        <v>21.0</v>
      </c>
      <c r="C1896" s="6" t="s">
        <v>14</v>
      </c>
      <c r="D1896" s="6">
        <v>35.76</v>
      </c>
      <c r="E1896" s="6" t="s">
        <v>15</v>
      </c>
      <c r="F1896" s="6" t="s">
        <v>23</v>
      </c>
      <c r="G1896" s="6" t="s">
        <v>33</v>
      </c>
      <c r="H1896" s="6" t="s">
        <v>40</v>
      </c>
      <c r="I1896" s="6">
        <v>4.0</v>
      </c>
      <c r="J1896" s="6">
        <v>10.0</v>
      </c>
      <c r="K1896" s="7">
        <v>45582.0</v>
      </c>
      <c r="L1896" s="8">
        <v>0.9078757060185184</v>
      </c>
      <c r="M1896" s="9">
        <f>VLOOKUP(F1896, Time_of_Day_encodings[], 2, FALSE)</f>
        <v>3</v>
      </c>
      <c r="N1896" s="10" t="str">
        <f>VLOOKUP(D1896,Money_encodings[],2,TRUE)</f>
        <v>Expensive</v>
      </c>
    </row>
    <row r="1897">
      <c r="A1897" s="11">
        <f t="shared" si="1"/>
        <v>1896</v>
      </c>
      <c r="B1897" s="12">
        <v>21.0</v>
      </c>
      <c r="C1897" s="12" t="s">
        <v>14</v>
      </c>
      <c r="D1897" s="12">
        <v>35.76</v>
      </c>
      <c r="E1897" s="12" t="s">
        <v>15</v>
      </c>
      <c r="F1897" s="12" t="s">
        <v>23</v>
      </c>
      <c r="G1897" s="12" t="s">
        <v>33</v>
      </c>
      <c r="H1897" s="12" t="s">
        <v>40</v>
      </c>
      <c r="I1897" s="12">
        <v>4.0</v>
      </c>
      <c r="J1897" s="12">
        <v>10.0</v>
      </c>
      <c r="K1897" s="13">
        <v>45582.0</v>
      </c>
      <c r="L1897" s="14">
        <v>0.9087002199074073</v>
      </c>
      <c r="M1897" s="15">
        <f>VLOOKUP(F1897, Time_of_Day_encodings[], 2, FALSE)</f>
        <v>3</v>
      </c>
      <c r="N1897" s="16" t="str">
        <f>VLOOKUP(D1897,Money_encodings[],2,TRUE)</f>
        <v>Expensive</v>
      </c>
    </row>
    <row r="1898">
      <c r="A1898" s="5">
        <f t="shared" si="1"/>
        <v>1897</v>
      </c>
      <c r="B1898" s="6">
        <v>21.0</v>
      </c>
      <c r="C1898" s="6" t="s">
        <v>14</v>
      </c>
      <c r="D1898" s="6">
        <v>35.76</v>
      </c>
      <c r="E1898" s="6" t="s">
        <v>19</v>
      </c>
      <c r="F1898" s="6" t="s">
        <v>23</v>
      </c>
      <c r="G1898" s="6" t="s">
        <v>33</v>
      </c>
      <c r="H1898" s="6" t="s">
        <v>40</v>
      </c>
      <c r="I1898" s="6">
        <v>4.0</v>
      </c>
      <c r="J1898" s="6">
        <v>10.0</v>
      </c>
      <c r="K1898" s="7">
        <v>45582.0</v>
      </c>
      <c r="L1898" s="8">
        <v>0.9096599421296298</v>
      </c>
      <c r="M1898" s="9">
        <f>VLOOKUP(F1898, Time_of_Day_encodings[], 2, FALSE)</f>
        <v>3</v>
      </c>
      <c r="N1898" s="10" t="str">
        <f>VLOOKUP(D1898,Money_encodings[],2,TRUE)</f>
        <v>Expensive</v>
      </c>
    </row>
    <row r="1899">
      <c r="A1899" s="11">
        <f t="shared" si="1"/>
        <v>1898</v>
      </c>
      <c r="B1899" s="12">
        <v>8.0</v>
      </c>
      <c r="C1899" s="12" t="s">
        <v>14</v>
      </c>
      <c r="D1899" s="12">
        <v>35.76</v>
      </c>
      <c r="E1899" s="12" t="s">
        <v>24</v>
      </c>
      <c r="F1899" s="12" t="s">
        <v>16</v>
      </c>
      <c r="G1899" s="12" t="s">
        <v>17</v>
      </c>
      <c r="H1899" s="12" t="s">
        <v>40</v>
      </c>
      <c r="I1899" s="12">
        <v>5.0</v>
      </c>
      <c r="J1899" s="12">
        <v>10.0</v>
      </c>
      <c r="K1899" s="13">
        <v>45583.0</v>
      </c>
      <c r="L1899" s="14">
        <v>0.36249408564814817</v>
      </c>
      <c r="M1899" s="15">
        <f>VLOOKUP(F1899, Time_of_Day_encodings[], 2, FALSE)</f>
        <v>1</v>
      </c>
      <c r="N1899" s="16" t="str">
        <f>VLOOKUP(D1899,Money_encodings[],2,TRUE)</f>
        <v>Expensive</v>
      </c>
    </row>
    <row r="1900">
      <c r="A1900" s="5">
        <f t="shared" si="1"/>
        <v>1899</v>
      </c>
      <c r="B1900" s="6">
        <v>8.0</v>
      </c>
      <c r="C1900" s="6" t="s">
        <v>14</v>
      </c>
      <c r="D1900" s="6">
        <v>35.76</v>
      </c>
      <c r="E1900" s="6" t="s">
        <v>24</v>
      </c>
      <c r="F1900" s="6" t="s">
        <v>16</v>
      </c>
      <c r="G1900" s="6" t="s">
        <v>17</v>
      </c>
      <c r="H1900" s="6" t="s">
        <v>40</v>
      </c>
      <c r="I1900" s="6">
        <v>5.0</v>
      </c>
      <c r="J1900" s="6">
        <v>10.0</v>
      </c>
      <c r="K1900" s="7">
        <v>45583.0</v>
      </c>
      <c r="L1900" s="8">
        <v>0.3631849074074074</v>
      </c>
      <c r="M1900" s="9">
        <f>VLOOKUP(F1900, Time_of_Day_encodings[], 2, FALSE)</f>
        <v>1</v>
      </c>
      <c r="N1900" s="10" t="str">
        <f>VLOOKUP(D1900,Money_encodings[],2,TRUE)</f>
        <v>Expensive</v>
      </c>
    </row>
    <row r="1901">
      <c r="A1901" s="11">
        <f t="shared" si="1"/>
        <v>1900</v>
      </c>
      <c r="B1901" s="12">
        <v>9.0</v>
      </c>
      <c r="C1901" s="12" t="s">
        <v>14</v>
      </c>
      <c r="D1901" s="12">
        <v>35.76</v>
      </c>
      <c r="E1901" s="12" t="s">
        <v>24</v>
      </c>
      <c r="F1901" s="12" t="s">
        <v>16</v>
      </c>
      <c r="G1901" s="12" t="s">
        <v>17</v>
      </c>
      <c r="H1901" s="12" t="s">
        <v>40</v>
      </c>
      <c r="I1901" s="12">
        <v>5.0</v>
      </c>
      <c r="J1901" s="12">
        <v>10.0</v>
      </c>
      <c r="K1901" s="13">
        <v>45583.0</v>
      </c>
      <c r="L1901" s="14">
        <v>0.39770255787037034</v>
      </c>
      <c r="M1901" s="15">
        <f>VLOOKUP(F1901, Time_of_Day_encodings[], 2, FALSE)</f>
        <v>1</v>
      </c>
      <c r="N1901" s="16" t="str">
        <f>VLOOKUP(D1901,Money_encodings[],2,TRUE)</f>
        <v>Expensive</v>
      </c>
    </row>
    <row r="1902">
      <c r="A1902" s="5">
        <f t="shared" si="1"/>
        <v>1901</v>
      </c>
      <c r="B1902" s="6">
        <v>9.0</v>
      </c>
      <c r="C1902" s="6" t="s">
        <v>14</v>
      </c>
      <c r="D1902" s="6">
        <v>35.76</v>
      </c>
      <c r="E1902" s="6" t="s">
        <v>24</v>
      </c>
      <c r="F1902" s="6" t="s">
        <v>16</v>
      </c>
      <c r="G1902" s="6" t="s">
        <v>17</v>
      </c>
      <c r="H1902" s="6" t="s">
        <v>40</v>
      </c>
      <c r="I1902" s="6">
        <v>5.0</v>
      </c>
      <c r="J1902" s="6">
        <v>10.0</v>
      </c>
      <c r="K1902" s="7">
        <v>45583.0</v>
      </c>
      <c r="L1902" s="8">
        <v>0.39870394675925924</v>
      </c>
      <c r="M1902" s="9">
        <f>VLOOKUP(F1902, Time_of_Day_encodings[], 2, FALSE)</f>
        <v>1</v>
      </c>
      <c r="N1902" s="10" t="str">
        <f>VLOOKUP(D1902,Money_encodings[],2,TRUE)</f>
        <v>Expensive</v>
      </c>
    </row>
    <row r="1903">
      <c r="A1903" s="11">
        <f t="shared" si="1"/>
        <v>1902</v>
      </c>
      <c r="B1903" s="12">
        <v>9.0</v>
      </c>
      <c r="C1903" s="12" t="s">
        <v>14</v>
      </c>
      <c r="D1903" s="12">
        <v>35.76</v>
      </c>
      <c r="E1903" s="12" t="s">
        <v>32</v>
      </c>
      <c r="F1903" s="12" t="s">
        <v>16</v>
      </c>
      <c r="G1903" s="12" t="s">
        <v>17</v>
      </c>
      <c r="H1903" s="12" t="s">
        <v>40</v>
      </c>
      <c r="I1903" s="12">
        <v>5.0</v>
      </c>
      <c r="J1903" s="12">
        <v>10.0</v>
      </c>
      <c r="K1903" s="13">
        <v>45583.0</v>
      </c>
      <c r="L1903" s="14">
        <v>0.41342857638888886</v>
      </c>
      <c r="M1903" s="15">
        <f>VLOOKUP(F1903, Time_of_Day_encodings[], 2, FALSE)</f>
        <v>1</v>
      </c>
      <c r="N1903" s="16" t="str">
        <f>VLOOKUP(D1903,Money_encodings[],2,TRUE)</f>
        <v>Expensive</v>
      </c>
    </row>
    <row r="1904">
      <c r="A1904" s="5">
        <f t="shared" si="1"/>
        <v>1903</v>
      </c>
      <c r="B1904" s="6">
        <v>11.0</v>
      </c>
      <c r="C1904" s="6" t="s">
        <v>14</v>
      </c>
      <c r="D1904" s="6">
        <v>35.76</v>
      </c>
      <c r="E1904" s="6" t="s">
        <v>32</v>
      </c>
      <c r="F1904" s="6" t="s">
        <v>16</v>
      </c>
      <c r="G1904" s="6" t="s">
        <v>17</v>
      </c>
      <c r="H1904" s="6" t="s">
        <v>40</v>
      </c>
      <c r="I1904" s="6">
        <v>5.0</v>
      </c>
      <c r="J1904" s="6">
        <v>10.0</v>
      </c>
      <c r="K1904" s="7">
        <v>45583.0</v>
      </c>
      <c r="L1904" s="8">
        <v>0.49651407407407405</v>
      </c>
      <c r="M1904" s="9">
        <f>VLOOKUP(F1904, Time_of_Day_encodings[], 2, FALSE)</f>
        <v>1</v>
      </c>
      <c r="N1904" s="10" t="str">
        <f>VLOOKUP(D1904,Money_encodings[],2,TRUE)</f>
        <v>Expensive</v>
      </c>
    </row>
    <row r="1905">
      <c r="A1905" s="11">
        <f t="shared" si="1"/>
        <v>1904</v>
      </c>
      <c r="B1905" s="12">
        <v>14.0</v>
      </c>
      <c r="C1905" s="12" t="s">
        <v>14</v>
      </c>
      <c r="D1905" s="12">
        <v>35.76</v>
      </c>
      <c r="E1905" s="12" t="s">
        <v>15</v>
      </c>
      <c r="F1905" s="12" t="s">
        <v>20</v>
      </c>
      <c r="G1905" s="12" t="s">
        <v>17</v>
      </c>
      <c r="H1905" s="12" t="s">
        <v>40</v>
      </c>
      <c r="I1905" s="12">
        <v>5.0</v>
      </c>
      <c r="J1905" s="12">
        <v>10.0</v>
      </c>
      <c r="K1905" s="13">
        <v>45583.0</v>
      </c>
      <c r="L1905" s="14">
        <v>0.618797650462963</v>
      </c>
      <c r="M1905" s="15">
        <f>VLOOKUP(F1905, Time_of_Day_encodings[], 2, FALSE)</f>
        <v>2</v>
      </c>
      <c r="N1905" s="16" t="str">
        <f>VLOOKUP(D1905,Money_encodings[],2,TRUE)</f>
        <v>Expensive</v>
      </c>
    </row>
    <row r="1906">
      <c r="A1906" s="5">
        <f t="shared" si="1"/>
        <v>1905</v>
      </c>
      <c r="B1906" s="6">
        <v>14.0</v>
      </c>
      <c r="C1906" s="6" t="s">
        <v>14</v>
      </c>
      <c r="D1906" s="6">
        <v>35.76</v>
      </c>
      <c r="E1906" s="6" t="s">
        <v>32</v>
      </c>
      <c r="F1906" s="6" t="s">
        <v>20</v>
      </c>
      <c r="G1906" s="6" t="s">
        <v>17</v>
      </c>
      <c r="H1906" s="6" t="s">
        <v>40</v>
      </c>
      <c r="I1906" s="6">
        <v>5.0</v>
      </c>
      <c r="J1906" s="6">
        <v>10.0</v>
      </c>
      <c r="K1906" s="7">
        <v>45583.0</v>
      </c>
      <c r="L1906" s="8">
        <v>0.6196218171296296</v>
      </c>
      <c r="M1906" s="9">
        <f>VLOOKUP(F1906, Time_of_Day_encodings[], 2, FALSE)</f>
        <v>2</v>
      </c>
      <c r="N1906" s="10" t="str">
        <f>VLOOKUP(D1906,Money_encodings[],2,TRUE)</f>
        <v>Expensive</v>
      </c>
    </row>
    <row r="1907">
      <c r="A1907" s="11">
        <f t="shared" si="1"/>
        <v>1906</v>
      </c>
      <c r="B1907" s="12">
        <v>15.0</v>
      </c>
      <c r="C1907" s="12" t="s">
        <v>14</v>
      </c>
      <c r="D1907" s="12">
        <v>25.96</v>
      </c>
      <c r="E1907" s="12" t="s">
        <v>21</v>
      </c>
      <c r="F1907" s="12" t="s">
        <v>20</v>
      </c>
      <c r="G1907" s="12" t="s">
        <v>17</v>
      </c>
      <c r="H1907" s="12" t="s">
        <v>40</v>
      </c>
      <c r="I1907" s="12">
        <v>5.0</v>
      </c>
      <c r="J1907" s="12">
        <v>10.0</v>
      </c>
      <c r="K1907" s="13">
        <v>45583.0</v>
      </c>
      <c r="L1907" s="14">
        <v>0.6523144675925926</v>
      </c>
      <c r="M1907" s="15">
        <f>VLOOKUP(F1907, Time_of_Day_encodings[], 2, FALSE)</f>
        <v>2</v>
      </c>
      <c r="N1907" s="16" t="str">
        <f>VLOOKUP(D1907,Money_encodings[],2,TRUE)</f>
        <v>Cheap</v>
      </c>
    </row>
    <row r="1908">
      <c r="A1908" s="5">
        <f t="shared" si="1"/>
        <v>1907</v>
      </c>
      <c r="B1908" s="6">
        <v>16.0</v>
      </c>
      <c r="C1908" s="6" t="s">
        <v>14</v>
      </c>
      <c r="D1908" s="6">
        <v>35.76</v>
      </c>
      <c r="E1908" s="6" t="s">
        <v>15</v>
      </c>
      <c r="F1908" s="6" t="s">
        <v>20</v>
      </c>
      <c r="G1908" s="6" t="s">
        <v>17</v>
      </c>
      <c r="H1908" s="6" t="s">
        <v>40</v>
      </c>
      <c r="I1908" s="6">
        <v>5.0</v>
      </c>
      <c r="J1908" s="6">
        <v>10.0</v>
      </c>
      <c r="K1908" s="7">
        <v>45583.0</v>
      </c>
      <c r="L1908" s="8">
        <v>0.6735865277777777</v>
      </c>
      <c r="M1908" s="9">
        <f>VLOOKUP(F1908, Time_of_Day_encodings[], 2, FALSE)</f>
        <v>2</v>
      </c>
      <c r="N1908" s="10" t="str">
        <f>VLOOKUP(D1908,Money_encodings[],2,TRUE)</f>
        <v>Expensive</v>
      </c>
    </row>
    <row r="1909">
      <c r="A1909" s="11">
        <f t="shared" si="1"/>
        <v>1908</v>
      </c>
      <c r="B1909" s="12">
        <v>17.0</v>
      </c>
      <c r="C1909" s="12" t="s">
        <v>14</v>
      </c>
      <c r="D1909" s="12">
        <v>35.76</v>
      </c>
      <c r="E1909" s="12" t="s">
        <v>19</v>
      </c>
      <c r="F1909" s="12" t="s">
        <v>23</v>
      </c>
      <c r="G1909" s="12" t="s">
        <v>17</v>
      </c>
      <c r="H1909" s="12" t="s">
        <v>40</v>
      </c>
      <c r="I1909" s="12">
        <v>5.0</v>
      </c>
      <c r="J1909" s="12">
        <v>10.0</v>
      </c>
      <c r="K1909" s="13">
        <v>45583.0</v>
      </c>
      <c r="L1909" s="14">
        <v>0.7400344675925926</v>
      </c>
      <c r="M1909" s="15">
        <f>VLOOKUP(F1909, Time_of_Day_encodings[], 2, FALSE)</f>
        <v>3</v>
      </c>
      <c r="N1909" s="16" t="str">
        <f>VLOOKUP(D1909,Money_encodings[],2,TRUE)</f>
        <v>Expensive</v>
      </c>
    </row>
    <row r="1910">
      <c r="A1910" s="5">
        <f t="shared" si="1"/>
        <v>1909</v>
      </c>
      <c r="B1910" s="6">
        <v>21.0</v>
      </c>
      <c r="C1910" s="6" t="s">
        <v>14</v>
      </c>
      <c r="D1910" s="6">
        <v>35.76</v>
      </c>
      <c r="E1910" s="6" t="s">
        <v>24</v>
      </c>
      <c r="F1910" s="6" t="s">
        <v>23</v>
      </c>
      <c r="G1910" s="6" t="s">
        <v>17</v>
      </c>
      <c r="H1910" s="6" t="s">
        <v>40</v>
      </c>
      <c r="I1910" s="6">
        <v>5.0</v>
      </c>
      <c r="J1910" s="6">
        <v>10.0</v>
      </c>
      <c r="K1910" s="7">
        <v>45583.0</v>
      </c>
      <c r="L1910" s="8">
        <v>0.8851879976851852</v>
      </c>
      <c r="M1910" s="9">
        <f>VLOOKUP(F1910, Time_of_Day_encodings[], 2, FALSE)</f>
        <v>3</v>
      </c>
      <c r="N1910" s="10" t="str">
        <f>VLOOKUP(D1910,Money_encodings[],2,TRUE)</f>
        <v>Expensive</v>
      </c>
    </row>
    <row r="1911">
      <c r="A1911" s="11">
        <f t="shared" si="1"/>
        <v>1910</v>
      </c>
      <c r="B1911" s="12">
        <v>21.0</v>
      </c>
      <c r="C1911" s="12" t="s">
        <v>14</v>
      </c>
      <c r="D1911" s="12">
        <v>35.76</v>
      </c>
      <c r="E1911" s="12" t="s">
        <v>24</v>
      </c>
      <c r="F1911" s="12" t="s">
        <v>23</v>
      </c>
      <c r="G1911" s="12" t="s">
        <v>17</v>
      </c>
      <c r="H1911" s="12" t="s">
        <v>40</v>
      </c>
      <c r="I1911" s="12">
        <v>5.0</v>
      </c>
      <c r="J1911" s="12">
        <v>10.0</v>
      </c>
      <c r="K1911" s="13">
        <v>45583.0</v>
      </c>
      <c r="L1911" s="14">
        <v>0.8856772337962964</v>
      </c>
      <c r="M1911" s="15">
        <f>VLOOKUP(F1911, Time_of_Day_encodings[], 2, FALSE)</f>
        <v>3</v>
      </c>
      <c r="N1911" s="16" t="str">
        <f>VLOOKUP(D1911,Money_encodings[],2,TRUE)</f>
        <v>Expensive</v>
      </c>
    </row>
    <row r="1912">
      <c r="A1912" s="5">
        <f t="shared" si="1"/>
        <v>1911</v>
      </c>
      <c r="B1912" s="6">
        <v>21.0</v>
      </c>
      <c r="C1912" s="6" t="s">
        <v>14</v>
      </c>
      <c r="D1912" s="6">
        <v>30.86</v>
      </c>
      <c r="E1912" s="6" t="s">
        <v>22</v>
      </c>
      <c r="F1912" s="6" t="s">
        <v>23</v>
      </c>
      <c r="G1912" s="6" t="s">
        <v>17</v>
      </c>
      <c r="H1912" s="6" t="s">
        <v>40</v>
      </c>
      <c r="I1912" s="6">
        <v>5.0</v>
      </c>
      <c r="J1912" s="6">
        <v>10.0</v>
      </c>
      <c r="K1912" s="7">
        <v>45583.0</v>
      </c>
      <c r="L1912" s="8">
        <v>0.911382037037037</v>
      </c>
      <c r="M1912" s="9">
        <f>VLOOKUP(F1912, Time_of_Day_encodings[], 2, FALSE)</f>
        <v>3</v>
      </c>
      <c r="N1912" s="10" t="str">
        <f>VLOOKUP(D1912,Money_encodings[],2,TRUE)</f>
        <v>Fair</v>
      </c>
    </row>
    <row r="1913">
      <c r="A1913" s="11">
        <f t="shared" si="1"/>
        <v>1912</v>
      </c>
      <c r="B1913" s="12">
        <v>22.0</v>
      </c>
      <c r="C1913" s="12" t="s">
        <v>14</v>
      </c>
      <c r="D1913" s="12">
        <v>35.76</v>
      </c>
      <c r="E1913" s="12" t="s">
        <v>15</v>
      </c>
      <c r="F1913" s="12" t="s">
        <v>23</v>
      </c>
      <c r="G1913" s="12" t="s">
        <v>17</v>
      </c>
      <c r="H1913" s="12" t="s">
        <v>40</v>
      </c>
      <c r="I1913" s="12">
        <v>5.0</v>
      </c>
      <c r="J1913" s="12">
        <v>10.0</v>
      </c>
      <c r="K1913" s="13">
        <v>45583.0</v>
      </c>
      <c r="L1913" s="14">
        <v>0.9190620833333334</v>
      </c>
      <c r="M1913" s="15">
        <f>VLOOKUP(F1913, Time_of_Day_encodings[], 2, FALSE)</f>
        <v>3</v>
      </c>
      <c r="N1913" s="16" t="str">
        <f>VLOOKUP(D1913,Money_encodings[],2,TRUE)</f>
        <v>Expensive</v>
      </c>
    </row>
    <row r="1914">
      <c r="A1914" s="5">
        <f t="shared" si="1"/>
        <v>1913</v>
      </c>
      <c r="B1914" s="6">
        <v>8.0</v>
      </c>
      <c r="C1914" s="6" t="s">
        <v>14</v>
      </c>
      <c r="D1914" s="6">
        <v>30.86</v>
      </c>
      <c r="E1914" s="6" t="s">
        <v>22</v>
      </c>
      <c r="F1914" s="6" t="s">
        <v>16</v>
      </c>
      <c r="G1914" s="6" t="s">
        <v>25</v>
      </c>
      <c r="H1914" s="6" t="s">
        <v>40</v>
      </c>
      <c r="I1914" s="6">
        <v>6.0</v>
      </c>
      <c r="J1914" s="6">
        <v>10.0</v>
      </c>
      <c r="K1914" s="7">
        <v>45584.0</v>
      </c>
      <c r="L1914" s="8">
        <v>0.3571024768518518</v>
      </c>
      <c r="M1914" s="9">
        <f>VLOOKUP(F1914, Time_of_Day_encodings[], 2, FALSE)</f>
        <v>1</v>
      </c>
      <c r="N1914" s="10" t="str">
        <f>VLOOKUP(D1914,Money_encodings[],2,TRUE)</f>
        <v>Fair</v>
      </c>
    </row>
    <row r="1915">
      <c r="A1915" s="11">
        <f t="shared" si="1"/>
        <v>1914</v>
      </c>
      <c r="B1915" s="12">
        <v>13.0</v>
      </c>
      <c r="C1915" s="12" t="s">
        <v>14</v>
      </c>
      <c r="D1915" s="12">
        <v>35.76</v>
      </c>
      <c r="E1915" s="12" t="s">
        <v>15</v>
      </c>
      <c r="F1915" s="12" t="s">
        <v>20</v>
      </c>
      <c r="G1915" s="12" t="s">
        <v>25</v>
      </c>
      <c r="H1915" s="12" t="s">
        <v>40</v>
      </c>
      <c r="I1915" s="12">
        <v>6.0</v>
      </c>
      <c r="J1915" s="12">
        <v>10.0</v>
      </c>
      <c r="K1915" s="13">
        <v>45584.0</v>
      </c>
      <c r="L1915" s="14">
        <v>0.5570149074074074</v>
      </c>
      <c r="M1915" s="15">
        <f>VLOOKUP(F1915, Time_of_Day_encodings[], 2, FALSE)</f>
        <v>2</v>
      </c>
      <c r="N1915" s="16" t="str">
        <f>VLOOKUP(D1915,Money_encodings[],2,TRUE)</f>
        <v>Expensive</v>
      </c>
    </row>
    <row r="1916">
      <c r="A1916" s="5">
        <f t="shared" si="1"/>
        <v>1915</v>
      </c>
      <c r="B1916" s="6">
        <v>14.0</v>
      </c>
      <c r="C1916" s="6" t="s">
        <v>14</v>
      </c>
      <c r="D1916" s="6">
        <v>35.76</v>
      </c>
      <c r="E1916" s="6" t="s">
        <v>32</v>
      </c>
      <c r="F1916" s="6" t="s">
        <v>20</v>
      </c>
      <c r="G1916" s="6" t="s">
        <v>25</v>
      </c>
      <c r="H1916" s="6" t="s">
        <v>40</v>
      </c>
      <c r="I1916" s="6">
        <v>6.0</v>
      </c>
      <c r="J1916" s="6">
        <v>10.0</v>
      </c>
      <c r="K1916" s="7">
        <v>45584.0</v>
      </c>
      <c r="L1916" s="8">
        <v>0.5906551967592593</v>
      </c>
      <c r="M1916" s="9">
        <f>VLOOKUP(F1916, Time_of_Day_encodings[], 2, FALSE)</f>
        <v>2</v>
      </c>
      <c r="N1916" s="10" t="str">
        <f>VLOOKUP(D1916,Money_encodings[],2,TRUE)</f>
        <v>Expensive</v>
      </c>
    </row>
    <row r="1917">
      <c r="A1917" s="11">
        <f t="shared" si="1"/>
        <v>1916</v>
      </c>
      <c r="B1917" s="12">
        <v>15.0</v>
      </c>
      <c r="C1917" s="12" t="s">
        <v>14</v>
      </c>
      <c r="D1917" s="12">
        <v>35.76</v>
      </c>
      <c r="E1917" s="12" t="s">
        <v>19</v>
      </c>
      <c r="F1917" s="12" t="s">
        <v>20</v>
      </c>
      <c r="G1917" s="12" t="s">
        <v>25</v>
      </c>
      <c r="H1917" s="12" t="s">
        <v>40</v>
      </c>
      <c r="I1917" s="12">
        <v>6.0</v>
      </c>
      <c r="J1917" s="12">
        <v>10.0</v>
      </c>
      <c r="K1917" s="13">
        <v>45584.0</v>
      </c>
      <c r="L1917" s="14">
        <v>0.6645279861111111</v>
      </c>
      <c r="M1917" s="15">
        <f>VLOOKUP(F1917, Time_of_Day_encodings[], 2, FALSE)</f>
        <v>2</v>
      </c>
      <c r="N1917" s="16" t="str">
        <f>VLOOKUP(D1917,Money_encodings[],2,TRUE)</f>
        <v>Expensive</v>
      </c>
    </row>
    <row r="1918">
      <c r="A1918" s="5">
        <f t="shared" si="1"/>
        <v>1917</v>
      </c>
      <c r="B1918" s="6">
        <v>15.0</v>
      </c>
      <c r="C1918" s="6" t="s">
        <v>14</v>
      </c>
      <c r="D1918" s="6">
        <v>35.76</v>
      </c>
      <c r="E1918" s="6" t="s">
        <v>15</v>
      </c>
      <c r="F1918" s="6" t="s">
        <v>20</v>
      </c>
      <c r="G1918" s="6" t="s">
        <v>25</v>
      </c>
      <c r="H1918" s="6" t="s">
        <v>40</v>
      </c>
      <c r="I1918" s="6">
        <v>6.0</v>
      </c>
      <c r="J1918" s="6">
        <v>10.0</v>
      </c>
      <c r="K1918" s="7">
        <v>45584.0</v>
      </c>
      <c r="L1918" s="8">
        <v>0.6662508796296296</v>
      </c>
      <c r="M1918" s="9">
        <f>VLOOKUP(F1918, Time_of_Day_encodings[], 2, FALSE)</f>
        <v>2</v>
      </c>
      <c r="N1918" s="10" t="str">
        <f>VLOOKUP(D1918,Money_encodings[],2,TRUE)</f>
        <v>Expensive</v>
      </c>
    </row>
    <row r="1919">
      <c r="A1919" s="11">
        <f t="shared" si="1"/>
        <v>1918</v>
      </c>
      <c r="B1919" s="12">
        <v>16.0</v>
      </c>
      <c r="C1919" s="12" t="s">
        <v>14</v>
      </c>
      <c r="D1919" s="12">
        <v>35.76</v>
      </c>
      <c r="E1919" s="12" t="s">
        <v>15</v>
      </c>
      <c r="F1919" s="12" t="s">
        <v>20</v>
      </c>
      <c r="G1919" s="12" t="s">
        <v>25</v>
      </c>
      <c r="H1919" s="12" t="s">
        <v>40</v>
      </c>
      <c r="I1919" s="12">
        <v>6.0</v>
      </c>
      <c r="J1919" s="12">
        <v>10.0</v>
      </c>
      <c r="K1919" s="13">
        <v>45584.0</v>
      </c>
      <c r="L1919" s="14">
        <v>0.6685860069444445</v>
      </c>
      <c r="M1919" s="15">
        <f>VLOOKUP(F1919, Time_of_Day_encodings[], 2, FALSE)</f>
        <v>2</v>
      </c>
      <c r="N1919" s="16" t="str">
        <f>VLOOKUP(D1919,Money_encodings[],2,TRUE)</f>
        <v>Expensive</v>
      </c>
    </row>
    <row r="1920">
      <c r="A1920" s="5">
        <f t="shared" si="1"/>
        <v>1919</v>
      </c>
      <c r="B1920" s="6">
        <v>16.0</v>
      </c>
      <c r="C1920" s="6" t="s">
        <v>14</v>
      </c>
      <c r="D1920" s="6">
        <v>35.76</v>
      </c>
      <c r="E1920" s="6" t="s">
        <v>15</v>
      </c>
      <c r="F1920" s="6" t="s">
        <v>20</v>
      </c>
      <c r="G1920" s="6" t="s">
        <v>25</v>
      </c>
      <c r="H1920" s="6" t="s">
        <v>40</v>
      </c>
      <c r="I1920" s="6">
        <v>6.0</v>
      </c>
      <c r="J1920" s="6">
        <v>10.0</v>
      </c>
      <c r="K1920" s="7">
        <v>45584.0</v>
      </c>
      <c r="L1920" s="8">
        <v>0.6789642939814815</v>
      </c>
      <c r="M1920" s="9">
        <f>VLOOKUP(F1920, Time_of_Day_encodings[], 2, FALSE)</f>
        <v>2</v>
      </c>
      <c r="N1920" s="10" t="str">
        <f>VLOOKUP(D1920,Money_encodings[],2,TRUE)</f>
        <v>Expensive</v>
      </c>
    </row>
    <row r="1921">
      <c r="A1921" s="11">
        <f t="shared" si="1"/>
        <v>1920</v>
      </c>
      <c r="B1921" s="12">
        <v>21.0</v>
      </c>
      <c r="C1921" s="12" t="s">
        <v>14</v>
      </c>
      <c r="D1921" s="12">
        <v>35.76</v>
      </c>
      <c r="E1921" s="12" t="s">
        <v>24</v>
      </c>
      <c r="F1921" s="12" t="s">
        <v>23</v>
      </c>
      <c r="G1921" s="12" t="s">
        <v>25</v>
      </c>
      <c r="H1921" s="12" t="s">
        <v>40</v>
      </c>
      <c r="I1921" s="12">
        <v>6.0</v>
      </c>
      <c r="J1921" s="12">
        <v>10.0</v>
      </c>
      <c r="K1921" s="13">
        <v>45584.0</v>
      </c>
      <c r="L1921" s="14">
        <v>0.9074712615740742</v>
      </c>
      <c r="M1921" s="15">
        <f>VLOOKUP(F1921, Time_of_Day_encodings[], 2, FALSE)</f>
        <v>3</v>
      </c>
      <c r="N1921" s="16" t="str">
        <f>VLOOKUP(D1921,Money_encodings[],2,TRUE)</f>
        <v>Expensive</v>
      </c>
    </row>
    <row r="1922">
      <c r="A1922" s="5">
        <f t="shared" si="1"/>
        <v>1921</v>
      </c>
      <c r="B1922" s="6">
        <v>22.0</v>
      </c>
      <c r="C1922" s="6" t="s">
        <v>14</v>
      </c>
      <c r="D1922" s="6">
        <v>35.76</v>
      </c>
      <c r="E1922" s="6" t="s">
        <v>32</v>
      </c>
      <c r="F1922" s="6" t="s">
        <v>23</v>
      </c>
      <c r="G1922" s="6" t="s">
        <v>25</v>
      </c>
      <c r="H1922" s="6" t="s">
        <v>40</v>
      </c>
      <c r="I1922" s="6">
        <v>6.0</v>
      </c>
      <c r="J1922" s="6">
        <v>10.0</v>
      </c>
      <c r="K1922" s="7">
        <v>45584.0</v>
      </c>
      <c r="L1922" s="8">
        <v>0.9490474189814815</v>
      </c>
      <c r="M1922" s="9">
        <f>VLOOKUP(F1922, Time_of_Day_encodings[], 2, FALSE)</f>
        <v>3</v>
      </c>
      <c r="N1922" s="10" t="str">
        <f>VLOOKUP(D1922,Money_encodings[],2,TRUE)</f>
        <v>Expensive</v>
      </c>
    </row>
    <row r="1923">
      <c r="A1923" s="11">
        <f t="shared" si="1"/>
        <v>1922</v>
      </c>
      <c r="B1923" s="12">
        <v>8.0</v>
      </c>
      <c r="C1923" s="12" t="s">
        <v>14</v>
      </c>
      <c r="D1923" s="12">
        <v>35.76</v>
      </c>
      <c r="E1923" s="12" t="s">
        <v>15</v>
      </c>
      <c r="F1923" s="12" t="s">
        <v>16</v>
      </c>
      <c r="G1923" s="12" t="s">
        <v>26</v>
      </c>
      <c r="H1923" s="12" t="s">
        <v>40</v>
      </c>
      <c r="I1923" s="12">
        <v>7.0</v>
      </c>
      <c r="J1923" s="12">
        <v>10.0</v>
      </c>
      <c r="K1923" s="13">
        <v>45585.0</v>
      </c>
      <c r="L1923" s="14">
        <v>0.3616199768518519</v>
      </c>
      <c r="M1923" s="15">
        <f>VLOOKUP(F1923, Time_of_Day_encodings[], 2, FALSE)</f>
        <v>1</v>
      </c>
      <c r="N1923" s="16" t="str">
        <f>VLOOKUP(D1923,Money_encodings[],2,TRUE)</f>
        <v>Expensive</v>
      </c>
    </row>
    <row r="1924">
      <c r="A1924" s="5">
        <f t="shared" si="1"/>
        <v>1923</v>
      </c>
      <c r="B1924" s="6">
        <v>8.0</v>
      </c>
      <c r="C1924" s="6" t="s">
        <v>14</v>
      </c>
      <c r="D1924" s="6">
        <v>35.76</v>
      </c>
      <c r="E1924" s="6" t="s">
        <v>24</v>
      </c>
      <c r="F1924" s="6" t="s">
        <v>16</v>
      </c>
      <c r="G1924" s="6" t="s">
        <v>26</v>
      </c>
      <c r="H1924" s="6" t="s">
        <v>40</v>
      </c>
      <c r="I1924" s="6">
        <v>7.0</v>
      </c>
      <c r="J1924" s="6">
        <v>10.0</v>
      </c>
      <c r="K1924" s="7">
        <v>45585.0</v>
      </c>
      <c r="L1924" s="8">
        <v>0.3623897106481482</v>
      </c>
      <c r="M1924" s="9">
        <f>VLOOKUP(F1924, Time_of_Day_encodings[], 2, FALSE)</f>
        <v>1</v>
      </c>
      <c r="N1924" s="10" t="str">
        <f>VLOOKUP(D1924,Money_encodings[],2,TRUE)</f>
        <v>Expensive</v>
      </c>
    </row>
    <row r="1925">
      <c r="A1925" s="11">
        <f t="shared" si="1"/>
        <v>1924</v>
      </c>
      <c r="B1925" s="12">
        <v>11.0</v>
      </c>
      <c r="C1925" s="12" t="s">
        <v>14</v>
      </c>
      <c r="D1925" s="12">
        <v>35.76</v>
      </c>
      <c r="E1925" s="12" t="s">
        <v>15</v>
      </c>
      <c r="F1925" s="12" t="s">
        <v>16</v>
      </c>
      <c r="G1925" s="12" t="s">
        <v>26</v>
      </c>
      <c r="H1925" s="12" t="s">
        <v>40</v>
      </c>
      <c r="I1925" s="12">
        <v>7.0</v>
      </c>
      <c r="J1925" s="12">
        <v>10.0</v>
      </c>
      <c r="K1925" s="13">
        <v>45585.0</v>
      </c>
      <c r="L1925" s="14">
        <v>0.4700444560185185</v>
      </c>
      <c r="M1925" s="15">
        <f>VLOOKUP(F1925, Time_of_Day_encodings[], 2, FALSE)</f>
        <v>1</v>
      </c>
      <c r="N1925" s="16" t="str">
        <f>VLOOKUP(D1925,Money_encodings[],2,TRUE)</f>
        <v>Expensive</v>
      </c>
    </row>
    <row r="1926">
      <c r="A1926" s="5">
        <f t="shared" si="1"/>
        <v>1925</v>
      </c>
      <c r="B1926" s="6">
        <v>14.0</v>
      </c>
      <c r="C1926" s="6" t="s">
        <v>14</v>
      </c>
      <c r="D1926" s="6">
        <v>35.76</v>
      </c>
      <c r="E1926" s="6" t="s">
        <v>19</v>
      </c>
      <c r="F1926" s="6" t="s">
        <v>20</v>
      </c>
      <c r="G1926" s="6" t="s">
        <v>26</v>
      </c>
      <c r="H1926" s="6" t="s">
        <v>40</v>
      </c>
      <c r="I1926" s="6">
        <v>7.0</v>
      </c>
      <c r="J1926" s="6">
        <v>10.0</v>
      </c>
      <c r="K1926" s="7">
        <v>45585.0</v>
      </c>
      <c r="L1926" s="8">
        <v>0.6033106944444445</v>
      </c>
      <c r="M1926" s="9">
        <f>VLOOKUP(F1926, Time_of_Day_encodings[], 2, FALSE)</f>
        <v>2</v>
      </c>
      <c r="N1926" s="10" t="str">
        <f>VLOOKUP(D1926,Money_encodings[],2,TRUE)</f>
        <v>Expensive</v>
      </c>
    </row>
    <row r="1927">
      <c r="A1927" s="11">
        <f t="shared" si="1"/>
        <v>1926</v>
      </c>
      <c r="B1927" s="12">
        <v>14.0</v>
      </c>
      <c r="C1927" s="12" t="s">
        <v>14</v>
      </c>
      <c r="D1927" s="12">
        <v>25.96</v>
      </c>
      <c r="E1927" s="12" t="s">
        <v>27</v>
      </c>
      <c r="F1927" s="12" t="s">
        <v>20</v>
      </c>
      <c r="G1927" s="12" t="s">
        <v>26</v>
      </c>
      <c r="H1927" s="12" t="s">
        <v>40</v>
      </c>
      <c r="I1927" s="12">
        <v>7.0</v>
      </c>
      <c r="J1927" s="12">
        <v>10.0</v>
      </c>
      <c r="K1927" s="13">
        <v>45585.0</v>
      </c>
      <c r="L1927" s="14">
        <v>0.6039762152777778</v>
      </c>
      <c r="M1927" s="15">
        <f>VLOOKUP(F1927, Time_of_Day_encodings[], 2, FALSE)</f>
        <v>2</v>
      </c>
      <c r="N1927" s="16" t="str">
        <f>VLOOKUP(D1927,Money_encodings[],2,TRUE)</f>
        <v>Cheap</v>
      </c>
    </row>
    <row r="1928">
      <c r="A1928" s="5">
        <f t="shared" si="1"/>
        <v>1927</v>
      </c>
      <c r="B1928" s="6">
        <v>15.0</v>
      </c>
      <c r="C1928" s="6" t="s">
        <v>14</v>
      </c>
      <c r="D1928" s="6">
        <v>30.86</v>
      </c>
      <c r="E1928" s="6" t="s">
        <v>22</v>
      </c>
      <c r="F1928" s="6" t="s">
        <v>20</v>
      </c>
      <c r="G1928" s="6" t="s">
        <v>26</v>
      </c>
      <c r="H1928" s="6" t="s">
        <v>40</v>
      </c>
      <c r="I1928" s="6">
        <v>7.0</v>
      </c>
      <c r="J1928" s="6">
        <v>10.0</v>
      </c>
      <c r="K1928" s="7">
        <v>45585.0</v>
      </c>
      <c r="L1928" s="8">
        <v>0.6616325810185185</v>
      </c>
      <c r="M1928" s="9">
        <f>VLOOKUP(F1928, Time_of_Day_encodings[], 2, FALSE)</f>
        <v>2</v>
      </c>
      <c r="N1928" s="10" t="str">
        <f>VLOOKUP(D1928,Money_encodings[],2,TRUE)</f>
        <v>Fair</v>
      </c>
    </row>
    <row r="1929">
      <c r="A1929" s="11">
        <f t="shared" si="1"/>
        <v>1928</v>
      </c>
      <c r="B1929" s="12">
        <v>16.0</v>
      </c>
      <c r="C1929" s="12" t="s">
        <v>14</v>
      </c>
      <c r="D1929" s="12">
        <v>35.76</v>
      </c>
      <c r="E1929" s="12" t="s">
        <v>15</v>
      </c>
      <c r="F1929" s="12" t="s">
        <v>20</v>
      </c>
      <c r="G1929" s="12" t="s">
        <v>26</v>
      </c>
      <c r="H1929" s="12" t="s">
        <v>40</v>
      </c>
      <c r="I1929" s="12">
        <v>7.0</v>
      </c>
      <c r="J1929" s="12">
        <v>10.0</v>
      </c>
      <c r="K1929" s="13">
        <v>45585.0</v>
      </c>
      <c r="L1929" s="14">
        <v>0.6980298958333334</v>
      </c>
      <c r="M1929" s="15">
        <f>VLOOKUP(F1929, Time_of_Day_encodings[], 2, FALSE)</f>
        <v>2</v>
      </c>
      <c r="N1929" s="16" t="str">
        <f>VLOOKUP(D1929,Money_encodings[],2,TRUE)</f>
        <v>Expensive</v>
      </c>
    </row>
    <row r="1930">
      <c r="A1930" s="5">
        <f t="shared" si="1"/>
        <v>1929</v>
      </c>
      <c r="B1930" s="6">
        <v>16.0</v>
      </c>
      <c r="C1930" s="6" t="s">
        <v>14</v>
      </c>
      <c r="D1930" s="6">
        <v>35.76</v>
      </c>
      <c r="E1930" s="6" t="s">
        <v>15</v>
      </c>
      <c r="F1930" s="6" t="s">
        <v>20</v>
      </c>
      <c r="G1930" s="6" t="s">
        <v>26</v>
      </c>
      <c r="H1930" s="6" t="s">
        <v>40</v>
      </c>
      <c r="I1930" s="6">
        <v>7.0</v>
      </c>
      <c r="J1930" s="6">
        <v>10.0</v>
      </c>
      <c r="K1930" s="7">
        <v>45585.0</v>
      </c>
      <c r="L1930" s="8">
        <v>0.6986668402777778</v>
      </c>
      <c r="M1930" s="9">
        <f>VLOOKUP(F1930, Time_of_Day_encodings[], 2, FALSE)</f>
        <v>2</v>
      </c>
      <c r="N1930" s="10" t="str">
        <f>VLOOKUP(D1930,Money_encodings[],2,TRUE)</f>
        <v>Expensive</v>
      </c>
    </row>
    <row r="1931">
      <c r="A1931" s="11">
        <f t="shared" si="1"/>
        <v>1930</v>
      </c>
      <c r="B1931" s="12">
        <v>17.0</v>
      </c>
      <c r="C1931" s="12" t="s">
        <v>14</v>
      </c>
      <c r="D1931" s="12">
        <v>35.76</v>
      </c>
      <c r="E1931" s="12" t="s">
        <v>15</v>
      </c>
      <c r="F1931" s="12" t="s">
        <v>23</v>
      </c>
      <c r="G1931" s="12" t="s">
        <v>26</v>
      </c>
      <c r="H1931" s="12" t="s">
        <v>40</v>
      </c>
      <c r="I1931" s="12">
        <v>7.0</v>
      </c>
      <c r="J1931" s="12">
        <v>10.0</v>
      </c>
      <c r="K1931" s="13">
        <v>45585.0</v>
      </c>
      <c r="L1931" s="14">
        <v>0.7271507754629629</v>
      </c>
      <c r="M1931" s="15">
        <f>VLOOKUP(F1931, Time_of_Day_encodings[], 2, FALSE)</f>
        <v>3</v>
      </c>
      <c r="N1931" s="16" t="str">
        <f>VLOOKUP(D1931,Money_encodings[],2,TRUE)</f>
        <v>Expensive</v>
      </c>
    </row>
    <row r="1932">
      <c r="A1932" s="5">
        <f t="shared" si="1"/>
        <v>1931</v>
      </c>
      <c r="B1932" s="6">
        <v>18.0</v>
      </c>
      <c r="C1932" s="6" t="s">
        <v>14</v>
      </c>
      <c r="D1932" s="6">
        <v>35.76</v>
      </c>
      <c r="E1932" s="6" t="s">
        <v>24</v>
      </c>
      <c r="F1932" s="6" t="s">
        <v>23</v>
      </c>
      <c r="G1932" s="6" t="s">
        <v>26</v>
      </c>
      <c r="H1932" s="6" t="s">
        <v>40</v>
      </c>
      <c r="I1932" s="6">
        <v>7.0</v>
      </c>
      <c r="J1932" s="6">
        <v>10.0</v>
      </c>
      <c r="K1932" s="7">
        <v>45585.0</v>
      </c>
      <c r="L1932" s="8">
        <v>0.773800775462963</v>
      </c>
      <c r="M1932" s="9">
        <f>VLOOKUP(F1932, Time_of_Day_encodings[], 2, FALSE)</f>
        <v>3</v>
      </c>
      <c r="N1932" s="10" t="str">
        <f>VLOOKUP(D1932,Money_encodings[],2,TRUE)</f>
        <v>Expensive</v>
      </c>
    </row>
    <row r="1933">
      <c r="A1933" s="11">
        <f t="shared" si="1"/>
        <v>1932</v>
      </c>
      <c r="B1933" s="12">
        <v>18.0</v>
      </c>
      <c r="C1933" s="12" t="s">
        <v>14</v>
      </c>
      <c r="D1933" s="12">
        <v>35.76</v>
      </c>
      <c r="E1933" s="12" t="s">
        <v>24</v>
      </c>
      <c r="F1933" s="12" t="s">
        <v>23</v>
      </c>
      <c r="G1933" s="12" t="s">
        <v>26</v>
      </c>
      <c r="H1933" s="12" t="s">
        <v>40</v>
      </c>
      <c r="I1933" s="12">
        <v>7.0</v>
      </c>
      <c r="J1933" s="12">
        <v>10.0</v>
      </c>
      <c r="K1933" s="13">
        <v>45585.0</v>
      </c>
      <c r="L1933" s="14">
        <v>0.7744000231481482</v>
      </c>
      <c r="M1933" s="15">
        <f>VLOOKUP(F1933, Time_of_Day_encodings[], 2, FALSE)</f>
        <v>3</v>
      </c>
      <c r="N1933" s="16" t="str">
        <f>VLOOKUP(D1933,Money_encodings[],2,TRUE)</f>
        <v>Expensive</v>
      </c>
    </row>
    <row r="1934">
      <c r="A1934" s="5">
        <f t="shared" si="1"/>
        <v>1933</v>
      </c>
      <c r="B1934" s="6">
        <v>21.0</v>
      </c>
      <c r="C1934" s="6" t="s">
        <v>14</v>
      </c>
      <c r="D1934" s="6">
        <v>35.76</v>
      </c>
      <c r="E1934" s="6" t="s">
        <v>19</v>
      </c>
      <c r="F1934" s="6" t="s">
        <v>23</v>
      </c>
      <c r="G1934" s="6" t="s">
        <v>26</v>
      </c>
      <c r="H1934" s="6" t="s">
        <v>40</v>
      </c>
      <c r="I1934" s="6">
        <v>7.0</v>
      </c>
      <c r="J1934" s="6">
        <v>10.0</v>
      </c>
      <c r="K1934" s="7">
        <v>45585.0</v>
      </c>
      <c r="L1934" s="8">
        <v>0.8849310763888889</v>
      </c>
      <c r="M1934" s="9">
        <f>VLOOKUP(F1934, Time_of_Day_encodings[], 2, FALSE)</f>
        <v>3</v>
      </c>
      <c r="N1934" s="10" t="str">
        <f>VLOOKUP(D1934,Money_encodings[],2,TRUE)</f>
        <v>Expensive</v>
      </c>
    </row>
    <row r="1935">
      <c r="A1935" s="11">
        <f t="shared" si="1"/>
        <v>1934</v>
      </c>
      <c r="B1935" s="12">
        <v>21.0</v>
      </c>
      <c r="C1935" s="12" t="s">
        <v>14</v>
      </c>
      <c r="D1935" s="12">
        <v>25.96</v>
      </c>
      <c r="E1935" s="12" t="s">
        <v>27</v>
      </c>
      <c r="F1935" s="12" t="s">
        <v>23</v>
      </c>
      <c r="G1935" s="12" t="s">
        <v>26</v>
      </c>
      <c r="H1935" s="12" t="s">
        <v>40</v>
      </c>
      <c r="I1935" s="12">
        <v>7.0</v>
      </c>
      <c r="J1935" s="12">
        <v>10.0</v>
      </c>
      <c r="K1935" s="13">
        <v>45585.0</v>
      </c>
      <c r="L1935" s="14">
        <v>0.8856224537037037</v>
      </c>
      <c r="M1935" s="15">
        <f>VLOOKUP(F1935, Time_of_Day_encodings[], 2, FALSE)</f>
        <v>3</v>
      </c>
      <c r="N1935" s="16" t="str">
        <f>VLOOKUP(D1935,Money_encodings[],2,TRUE)</f>
        <v>Cheap</v>
      </c>
    </row>
    <row r="1936">
      <c r="A1936" s="5">
        <f t="shared" si="1"/>
        <v>1935</v>
      </c>
      <c r="B1936" s="6">
        <v>21.0</v>
      </c>
      <c r="C1936" s="6" t="s">
        <v>14</v>
      </c>
      <c r="D1936" s="6">
        <v>35.76</v>
      </c>
      <c r="E1936" s="6" t="s">
        <v>24</v>
      </c>
      <c r="F1936" s="6" t="s">
        <v>23</v>
      </c>
      <c r="G1936" s="6" t="s">
        <v>26</v>
      </c>
      <c r="H1936" s="6" t="s">
        <v>40</v>
      </c>
      <c r="I1936" s="6">
        <v>7.0</v>
      </c>
      <c r="J1936" s="6">
        <v>10.0</v>
      </c>
      <c r="K1936" s="7">
        <v>45585.0</v>
      </c>
      <c r="L1936" s="8">
        <v>0.8871164930555556</v>
      </c>
      <c r="M1936" s="9">
        <f>VLOOKUP(F1936, Time_of_Day_encodings[], 2, FALSE)</f>
        <v>3</v>
      </c>
      <c r="N1936" s="10" t="str">
        <f>VLOOKUP(D1936,Money_encodings[],2,TRUE)</f>
        <v>Expensive</v>
      </c>
    </row>
    <row r="1937">
      <c r="A1937" s="11">
        <f t="shared" si="1"/>
        <v>1936</v>
      </c>
      <c r="B1937" s="12">
        <v>21.0</v>
      </c>
      <c r="C1937" s="12" t="s">
        <v>14</v>
      </c>
      <c r="D1937" s="12">
        <v>35.76</v>
      </c>
      <c r="E1937" s="12" t="s">
        <v>15</v>
      </c>
      <c r="F1937" s="12" t="s">
        <v>23</v>
      </c>
      <c r="G1937" s="12" t="s">
        <v>26</v>
      </c>
      <c r="H1937" s="12" t="s">
        <v>40</v>
      </c>
      <c r="I1937" s="12">
        <v>7.0</v>
      </c>
      <c r="J1937" s="12">
        <v>10.0</v>
      </c>
      <c r="K1937" s="13">
        <v>45585.0</v>
      </c>
      <c r="L1937" s="14">
        <v>0.8923620949074075</v>
      </c>
      <c r="M1937" s="15">
        <f>VLOOKUP(F1937, Time_of_Day_encodings[], 2, FALSE)</f>
        <v>3</v>
      </c>
      <c r="N1937" s="16" t="str">
        <f>VLOOKUP(D1937,Money_encodings[],2,TRUE)</f>
        <v>Expensive</v>
      </c>
    </row>
    <row r="1938">
      <c r="A1938" s="5">
        <f t="shared" si="1"/>
        <v>1937</v>
      </c>
      <c r="B1938" s="6">
        <v>22.0</v>
      </c>
      <c r="C1938" s="6" t="s">
        <v>14</v>
      </c>
      <c r="D1938" s="6">
        <v>35.76</v>
      </c>
      <c r="E1938" s="6" t="s">
        <v>32</v>
      </c>
      <c r="F1938" s="6" t="s">
        <v>23</v>
      </c>
      <c r="G1938" s="6" t="s">
        <v>26</v>
      </c>
      <c r="H1938" s="6" t="s">
        <v>40</v>
      </c>
      <c r="I1938" s="6">
        <v>7.0</v>
      </c>
      <c r="J1938" s="6">
        <v>10.0</v>
      </c>
      <c r="K1938" s="7">
        <v>45585.0</v>
      </c>
      <c r="L1938" s="8">
        <v>0.9288083449074074</v>
      </c>
      <c r="M1938" s="9">
        <f>VLOOKUP(F1938, Time_of_Day_encodings[], 2, FALSE)</f>
        <v>3</v>
      </c>
      <c r="N1938" s="10" t="str">
        <f>VLOOKUP(D1938,Money_encodings[],2,TRUE)</f>
        <v>Expensive</v>
      </c>
    </row>
    <row r="1939">
      <c r="A1939" s="11">
        <f t="shared" si="1"/>
        <v>1938</v>
      </c>
      <c r="B1939" s="12">
        <v>7.0</v>
      </c>
      <c r="C1939" s="12" t="s">
        <v>14</v>
      </c>
      <c r="D1939" s="12">
        <v>35.76</v>
      </c>
      <c r="E1939" s="12" t="s">
        <v>15</v>
      </c>
      <c r="F1939" s="12" t="s">
        <v>16</v>
      </c>
      <c r="G1939" s="12" t="s">
        <v>28</v>
      </c>
      <c r="H1939" s="12" t="s">
        <v>40</v>
      </c>
      <c r="I1939" s="12">
        <v>1.0</v>
      </c>
      <c r="J1939" s="12">
        <v>10.0</v>
      </c>
      <c r="K1939" s="13">
        <v>45586.0</v>
      </c>
      <c r="L1939" s="14">
        <v>0.3254986921296296</v>
      </c>
      <c r="M1939" s="15">
        <f>VLOOKUP(F1939, Time_of_Day_encodings[], 2, FALSE)</f>
        <v>1</v>
      </c>
      <c r="N1939" s="16" t="str">
        <f>VLOOKUP(D1939,Money_encodings[],2,TRUE)</f>
        <v>Expensive</v>
      </c>
    </row>
    <row r="1940">
      <c r="A1940" s="5">
        <f t="shared" si="1"/>
        <v>1939</v>
      </c>
      <c r="B1940" s="6">
        <v>8.0</v>
      </c>
      <c r="C1940" s="6" t="s">
        <v>14</v>
      </c>
      <c r="D1940" s="6">
        <v>35.76</v>
      </c>
      <c r="E1940" s="6" t="s">
        <v>15</v>
      </c>
      <c r="F1940" s="6" t="s">
        <v>16</v>
      </c>
      <c r="G1940" s="6" t="s">
        <v>28</v>
      </c>
      <c r="H1940" s="6" t="s">
        <v>40</v>
      </c>
      <c r="I1940" s="6">
        <v>1.0</v>
      </c>
      <c r="J1940" s="6">
        <v>10.0</v>
      </c>
      <c r="K1940" s="7">
        <v>45586.0</v>
      </c>
      <c r="L1940" s="8">
        <v>0.34718035879629633</v>
      </c>
      <c r="M1940" s="9">
        <f>VLOOKUP(F1940, Time_of_Day_encodings[], 2, FALSE)</f>
        <v>1</v>
      </c>
      <c r="N1940" s="10" t="str">
        <f>VLOOKUP(D1940,Money_encodings[],2,TRUE)</f>
        <v>Expensive</v>
      </c>
    </row>
    <row r="1941">
      <c r="A1941" s="11">
        <f t="shared" si="1"/>
        <v>1940</v>
      </c>
      <c r="B1941" s="12">
        <v>9.0</v>
      </c>
      <c r="C1941" s="12" t="s">
        <v>14</v>
      </c>
      <c r="D1941" s="12">
        <v>30.86</v>
      </c>
      <c r="E1941" s="12" t="s">
        <v>22</v>
      </c>
      <c r="F1941" s="12" t="s">
        <v>16</v>
      </c>
      <c r="G1941" s="12" t="s">
        <v>28</v>
      </c>
      <c r="H1941" s="12" t="s">
        <v>40</v>
      </c>
      <c r="I1941" s="12">
        <v>1.0</v>
      </c>
      <c r="J1941" s="12">
        <v>10.0</v>
      </c>
      <c r="K1941" s="13">
        <v>45586.0</v>
      </c>
      <c r="L1941" s="14">
        <v>0.37840780092592596</v>
      </c>
      <c r="M1941" s="15">
        <f>VLOOKUP(F1941, Time_of_Day_encodings[], 2, FALSE)</f>
        <v>1</v>
      </c>
      <c r="N1941" s="16" t="str">
        <f>VLOOKUP(D1941,Money_encodings[],2,TRUE)</f>
        <v>Fair</v>
      </c>
    </row>
    <row r="1942">
      <c r="A1942" s="5">
        <f t="shared" si="1"/>
        <v>1941</v>
      </c>
      <c r="B1942" s="6">
        <v>9.0</v>
      </c>
      <c r="C1942" s="6" t="s">
        <v>14</v>
      </c>
      <c r="D1942" s="6">
        <v>35.76</v>
      </c>
      <c r="E1942" s="6" t="s">
        <v>15</v>
      </c>
      <c r="F1942" s="6" t="s">
        <v>16</v>
      </c>
      <c r="G1942" s="6" t="s">
        <v>28</v>
      </c>
      <c r="H1942" s="6" t="s">
        <v>40</v>
      </c>
      <c r="I1942" s="6">
        <v>1.0</v>
      </c>
      <c r="J1942" s="6">
        <v>10.0</v>
      </c>
      <c r="K1942" s="7">
        <v>45586.0</v>
      </c>
      <c r="L1942" s="8">
        <v>0.3989067939814815</v>
      </c>
      <c r="M1942" s="9">
        <f>VLOOKUP(F1942, Time_of_Day_encodings[], 2, FALSE)</f>
        <v>1</v>
      </c>
      <c r="N1942" s="10" t="str">
        <f>VLOOKUP(D1942,Money_encodings[],2,TRUE)</f>
        <v>Expensive</v>
      </c>
    </row>
    <row r="1943">
      <c r="A1943" s="11">
        <f t="shared" si="1"/>
        <v>1942</v>
      </c>
      <c r="B1943" s="12">
        <v>10.0</v>
      </c>
      <c r="C1943" s="12" t="s">
        <v>14</v>
      </c>
      <c r="D1943" s="12">
        <v>25.96</v>
      </c>
      <c r="E1943" s="12" t="s">
        <v>21</v>
      </c>
      <c r="F1943" s="12" t="s">
        <v>16</v>
      </c>
      <c r="G1943" s="12" t="s">
        <v>28</v>
      </c>
      <c r="H1943" s="12" t="s">
        <v>40</v>
      </c>
      <c r="I1943" s="12">
        <v>1.0</v>
      </c>
      <c r="J1943" s="12">
        <v>10.0</v>
      </c>
      <c r="K1943" s="13">
        <v>45586.0</v>
      </c>
      <c r="L1943" s="14">
        <v>0.43413592592592587</v>
      </c>
      <c r="M1943" s="15">
        <f>VLOOKUP(F1943, Time_of_Day_encodings[], 2, FALSE)</f>
        <v>1</v>
      </c>
      <c r="N1943" s="16" t="str">
        <f>VLOOKUP(D1943,Money_encodings[],2,TRUE)</f>
        <v>Cheap</v>
      </c>
    </row>
    <row r="1944">
      <c r="A1944" s="5">
        <f t="shared" si="1"/>
        <v>1943</v>
      </c>
      <c r="B1944" s="6">
        <v>10.0</v>
      </c>
      <c r="C1944" s="6" t="s">
        <v>14</v>
      </c>
      <c r="D1944" s="6">
        <v>25.96</v>
      </c>
      <c r="E1944" s="6" t="s">
        <v>27</v>
      </c>
      <c r="F1944" s="6" t="s">
        <v>16</v>
      </c>
      <c r="G1944" s="6" t="s">
        <v>28</v>
      </c>
      <c r="H1944" s="6" t="s">
        <v>40</v>
      </c>
      <c r="I1944" s="6">
        <v>1.0</v>
      </c>
      <c r="J1944" s="6">
        <v>10.0</v>
      </c>
      <c r="K1944" s="7">
        <v>45586.0</v>
      </c>
      <c r="L1944" s="8">
        <v>0.44565653935185184</v>
      </c>
      <c r="M1944" s="9">
        <f>VLOOKUP(F1944, Time_of_Day_encodings[], 2, FALSE)</f>
        <v>1</v>
      </c>
      <c r="N1944" s="10" t="str">
        <f>VLOOKUP(D1944,Money_encodings[],2,TRUE)</f>
        <v>Cheap</v>
      </c>
    </row>
    <row r="1945">
      <c r="A1945" s="11">
        <f t="shared" si="1"/>
        <v>1944</v>
      </c>
      <c r="B1945" s="12">
        <v>10.0</v>
      </c>
      <c r="C1945" s="12" t="s">
        <v>14</v>
      </c>
      <c r="D1945" s="12">
        <v>25.96</v>
      </c>
      <c r="E1945" s="12" t="s">
        <v>27</v>
      </c>
      <c r="F1945" s="12" t="s">
        <v>16</v>
      </c>
      <c r="G1945" s="12" t="s">
        <v>28</v>
      </c>
      <c r="H1945" s="12" t="s">
        <v>40</v>
      </c>
      <c r="I1945" s="12">
        <v>1.0</v>
      </c>
      <c r="J1945" s="12">
        <v>10.0</v>
      </c>
      <c r="K1945" s="13">
        <v>45586.0</v>
      </c>
      <c r="L1945" s="14">
        <v>0.446244849537037</v>
      </c>
      <c r="M1945" s="15">
        <f>VLOOKUP(F1945, Time_of_Day_encodings[], 2, FALSE)</f>
        <v>1</v>
      </c>
      <c r="N1945" s="16" t="str">
        <f>VLOOKUP(D1945,Money_encodings[],2,TRUE)</f>
        <v>Cheap</v>
      </c>
    </row>
    <row r="1946">
      <c r="A1946" s="5">
        <f t="shared" si="1"/>
        <v>1945</v>
      </c>
      <c r="B1946" s="6">
        <v>11.0</v>
      </c>
      <c r="C1946" s="6" t="s">
        <v>14</v>
      </c>
      <c r="D1946" s="6">
        <v>21.06</v>
      </c>
      <c r="E1946" s="6" t="s">
        <v>29</v>
      </c>
      <c r="F1946" s="6" t="s">
        <v>16</v>
      </c>
      <c r="G1946" s="6" t="s">
        <v>28</v>
      </c>
      <c r="H1946" s="6" t="s">
        <v>40</v>
      </c>
      <c r="I1946" s="6">
        <v>1.0</v>
      </c>
      <c r="J1946" s="6">
        <v>10.0</v>
      </c>
      <c r="K1946" s="7">
        <v>45586.0</v>
      </c>
      <c r="L1946" s="8">
        <v>0.47756543981481486</v>
      </c>
      <c r="M1946" s="9">
        <f>VLOOKUP(F1946, Time_of_Day_encodings[], 2, FALSE)</f>
        <v>1</v>
      </c>
      <c r="N1946" s="10" t="str">
        <f>VLOOKUP(D1946,Money_encodings[],2,TRUE)</f>
        <v>Very Cheap</v>
      </c>
    </row>
    <row r="1947">
      <c r="A1947" s="11">
        <f t="shared" si="1"/>
        <v>1946</v>
      </c>
      <c r="B1947" s="12">
        <v>12.0</v>
      </c>
      <c r="C1947" s="12" t="s">
        <v>14</v>
      </c>
      <c r="D1947" s="12">
        <v>35.76</v>
      </c>
      <c r="E1947" s="12" t="s">
        <v>32</v>
      </c>
      <c r="F1947" s="12" t="s">
        <v>20</v>
      </c>
      <c r="G1947" s="12" t="s">
        <v>28</v>
      </c>
      <c r="H1947" s="12" t="s">
        <v>40</v>
      </c>
      <c r="I1947" s="12">
        <v>1.0</v>
      </c>
      <c r="J1947" s="12">
        <v>10.0</v>
      </c>
      <c r="K1947" s="13">
        <v>45586.0</v>
      </c>
      <c r="L1947" s="14">
        <v>0.5280589583333334</v>
      </c>
      <c r="M1947" s="15">
        <f>VLOOKUP(F1947, Time_of_Day_encodings[], 2, FALSE)</f>
        <v>2</v>
      </c>
      <c r="N1947" s="16" t="str">
        <f>VLOOKUP(D1947,Money_encodings[],2,TRUE)</f>
        <v>Expensive</v>
      </c>
    </row>
    <row r="1948">
      <c r="A1948" s="5">
        <f t="shared" si="1"/>
        <v>1947</v>
      </c>
      <c r="B1948" s="6">
        <v>14.0</v>
      </c>
      <c r="C1948" s="6" t="s">
        <v>14</v>
      </c>
      <c r="D1948" s="6">
        <v>35.76</v>
      </c>
      <c r="E1948" s="6" t="s">
        <v>15</v>
      </c>
      <c r="F1948" s="6" t="s">
        <v>20</v>
      </c>
      <c r="G1948" s="6" t="s">
        <v>28</v>
      </c>
      <c r="H1948" s="6" t="s">
        <v>40</v>
      </c>
      <c r="I1948" s="6">
        <v>1.0</v>
      </c>
      <c r="J1948" s="6">
        <v>10.0</v>
      </c>
      <c r="K1948" s="7">
        <v>45586.0</v>
      </c>
      <c r="L1948" s="8">
        <v>0.6131487152777778</v>
      </c>
      <c r="M1948" s="9">
        <f>VLOOKUP(F1948, Time_of_Day_encodings[], 2, FALSE)</f>
        <v>2</v>
      </c>
      <c r="N1948" s="10" t="str">
        <f>VLOOKUP(D1948,Money_encodings[],2,TRUE)</f>
        <v>Expensive</v>
      </c>
    </row>
    <row r="1949">
      <c r="A1949" s="11">
        <f t="shared" si="1"/>
        <v>1948</v>
      </c>
      <c r="B1949" s="12">
        <v>14.0</v>
      </c>
      <c r="C1949" s="12" t="s">
        <v>14</v>
      </c>
      <c r="D1949" s="12">
        <v>35.76</v>
      </c>
      <c r="E1949" s="12" t="s">
        <v>15</v>
      </c>
      <c r="F1949" s="12" t="s">
        <v>20</v>
      </c>
      <c r="G1949" s="12" t="s">
        <v>28</v>
      </c>
      <c r="H1949" s="12" t="s">
        <v>40</v>
      </c>
      <c r="I1949" s="12">
        <v>1.0</v>
      </c>
      <c r="J1949" s="12">
        <v>10.0</v>
      </c>
      <c r="K1949" s="13">
        <v>45586.0</v>
      </c>
      <c r="L1949" s="14">
        <v>0.6138662847222222</v>
      </c>
      <c r="M1949" s="15">
        <f>VLOOKUP(F1949, Time_of_Day_encodings[], 2, FALSE)</f>
        <v>2</v>
      </c>
      <c r="N1949" s="16" t="str">
        <f>VLOOKUP(D1949,Money_encodings[],2,TRUE)</f>
        <v>Expensive</v>
      </c>
    </row>
    <row r="1950">
      <c r="A1950" s="5">
        <f t="shared" si="1"/>
        <v>1949</v>
      </c>
      <c r="B1950" s="6">
        <v>15.0</v>
      </c>
      <c r="C1950" s="6" t="s">
        <v>14</v>
      </c>
      <c r="D1950" s="6">
        <v>30.86</v>
      </c>
      <c r="E1950" s="6" t="s">
        <v>22</v>
      </c>
      <c r="F1950" s="6" t="s">
        <v>20</v>
      </c>
      <c r="G1950" s="6" t="s">
        <v>28</v>
      </c>
      <c r="H1950" s="6" t="s">
        <v>40</v>
      </c>
      <c r="I1950" s="6">
        <v>1.0</v>
      </c>
      <c r="J1950" s="6">
        <v>10.0</v>
      </c>
      <c r="K1950" s="7">
        <v>45586.0</v>
      </c>
      <c r="L1950" s="8">
        <v>0.6437782523148148</v>
      </c>
      <c r="M1950" s="9">
        <f>VLOOKUP(F1950, Time_of_Day_encodings[], 2, FALSE)</f>
        <v>2</v>
      </c>
      <c r="N1950" s="10" t="str">
        <f>VLOOKUP(D1950,Money_encodings[],2,TRUE)</f>
        <v>Fair</v>
      </c>
    </row>
    <row r="1951">
      <c r="A1951" s="11">
        <f t="shared" si="1"/>
        <v>1950</v>
      </c>
      <c r="B1951" s="12">
        <v>15.0</v>
      </c>
      <c r="C1951" s="12" t="s">
        <v>14</v>
      </c>
      <c r="D1951" s="12">
        <v>25.96</v>
      </c>
      <c r="E1951" s="12" t="s">
        <v>27</v>
      </c>
      <c r="F1951" s="12" t="s">
        <v>20</v>
      </c>
      <c r="G1951" s="12" t="s">
        <v>28</v>
      </c>
      <c r="H1951" s="12" t="s">
        <v>40</v>
      </c>
      <c r="I1951" s="12">
        <v>1.0</v>
      </c>
      <c r="J1951" s="12">
        <v>10.0</v>
      </c>
      <c r="K1951" s="13">
        <v>45586.0</v>
      </c>
      <c r="L1951" s="14">
        <v>0.6521375694444445</v>
      </c>
      <c r="M1951" s="15">
        <f>VLOOKUP(F1951, Time_of_Day_encodings[], 2, FALSE)</f>
        <v>2</v>
      </c>
      <c r="N1951" s="16" t="str">
        <f>VLOOKUP(D1951,Money_encodings[],2,TRUE)</f>
        <v>Cheap</v>
      </c>
    </row>
    <row r="1952">
      <c r="A1952" s="5">
        <f t="shared" si="1"/>
        <v>1951</v>
      </c>
      <c r="B1952" s="6">
        <v>16.0</v>
      </c>
      <c r="C1952" s="6" t="s">
        <v>14</v>
      </c>
      <c r="D1952" s="6">
        <v>35.76</v>
      </c>
      <c r="E1952" s="6" t="s">
        <v>24</v>
      </c>
      <c r="F1952" s="6" t="s">
        <v>20</v>
      </c>
      <c r="G1952" s="6" t="s">
        <v>28</v>
      </c>
      <c r="H1952" s="6" t="s">
        <v>40</v>
      </c>
      <c r="I1952" s="6">
        <v>1.0</v>
      </c>
      <c r="J1952" s="6">
        <v>10.0</v>
      </c>
      <c r="K1952" s="7">
        <v>45586.0</v>
      </c>
      <c r="L1952" s="8">
        <v>0.6964984722222223</v>
      </c>
      <c r="M1952" s="9">
        <f>VLOOKUP(F1952, Time_of_Day_encodings[], 2, FALSE)</f>
        <v>2</v>
      </c>
      <c r="N1952" s="10" t="str">
        <f>VLOOKUP(D1952,Money_encodings[],2,TRUE)</f>
        <v>Expensive</v>
      </c>
    </row>
    <row r="1953">
      <c r="A1953" s="11">
        <f t="shared" si="1"/>
        <v>1952</v>
      </c>
      <c r="B1953" s="12">
        <v>16.0</v>
      </c>
      <c r="C1953" s="12" t="s">
        <v>14</v>
      </c>
      <c r="D1953" s="12">
        <v>35.76</v>
      </c>
      <c r="E1953" s="12" t="s">
        <v>15</v>
      </c>
      <c r="F1953" s="12" t="s">
        <v>20</v>
      </c>
      <c r="G1953" s="12" t="s">
        <v>28</v>
      </c>
      <c r="H1953" s="12" t="s">
        <v>40</v>
      </c>
      <c r="I1953" s="12">
        <v>1.0</v>
      </c>
      <c r="J1953" s="12">
        <v>10.0</v>
      </c>
      <c r="K1953" s="13">
        <v>45586.0</v>
      </c>
      <c r="L1953" s="14">
        <v>0.7051220949074074</v>
      </c>
      <c r="M1953" s="15">
        <f>VLOOKUP(F1953, Time_of_Day_encodings[], 2, FALSE)</f>
        <v>2</v>
      </c>
      <c r="N1953" s="16" t="str">
        <f>VLOOKUP(D1953,Money_encodings[],2,TRUE)</f>
        <v>Expensive</v>
      </c>
    </row>
    <row r="1954">
      <c r="A1954" s="5">
        <f t="shared" si="1"/>
        <v>1953</v>
      </c>
      <c r="B1954" s="6">
        <v>19.0</v>
      </c>
      <c r="C1954" s="6" t="s">
        <v>14</v>
      </c>
      <c r="D1954" s="6">
        <v>35.76</v>
      </c>
      <c r="E1954" s="6" t="s">
        <v>19</v>
      </c>
      <c r="F1954" s="6" t="s">
        <v>23</v>
      </c>
      <c r="G1954" s="6" t="s">
        <v>28</v>
      </c>
      <c r="H1954" s="6" t="s">
        <v>40</v>
      </c>
      <c r="I1954" s="6">
        <v>1.0</v>
      </c>
      <c r="J1954" s="6">
        <v>10.0</v>
      </c>
      <c r="K1954" s="7">
        <v>45586.0</v>
      </c>
      <c r="L1954" s="8">
        <v>0.8064045370370371</v>
      </c>
      <c r="M1954" s="9">
        <f>VLOOKUP(F1954, Time_of_Day_encodings[], 2, FALSE)</f>
        <v>3</v>
      </c>
      <c r="N1954" s="10" t="str">
        <f>VLOOKUP(D1954,Money_encodings[],2,TRUE)</f>
        <v>Expensive</v>
      </c>
    </row>
    <row r="1955">
      <c r="A1955" s="11">
        <f t="shared" si="1"/>
        <v>1954</v>
      </c>
      <c r="B1955" s="12">
        <v>21.0</v>
      </c>
      <c r="C1955" s="12" t="s">
        <v>14</v>
      </c>
      <c r="D1955" s="12">
        <v>35.76</v>
      </c>
      <c r="E1955" s="12" t="s">
        <v>15</v>
      </c>
      <c r="F1955" s="12" t="s">
        <v>23</v>
      </c>
      <c r="G1955" s="12" t="s">
        <v>28</v>
      </c>
      <c r="H1955" s="12" t="s">
        <v>40</v>
      </c>
      <c r="I1955" s="12">
        <v>1.0</v>
      </c>
      <c r="J1955" s="12">
        <v>10.0</v>
      </c>
      <c r="K1955" s="13">
        <v>45586.0</v>
      </c>
      <c r="L1955" s="14">
        <v>0.8788901157407407</v>
      </c>
      <c r="M1955" s="15">
        <f>VLOOKUP(F1955, Time_of_Day_encodings[], 2, FALSE)</f>
        <v>3</v>
      </c>
      <c r="N1955" s="16" t="str">
        <f>VLOOKUP(D1955,Money_encodings[],2,TRUE)</f>
        <v>Expensive</v>
      </c>
    </row>
    <row r="1956">
      <c r="A1956" s="5">
        <f t="shared" si="1"/>
        <v>1955</v>
      </c>
      <c r="B1956" s="6">
        <v>22.0</v>
      </c>
      <c r="C1956" s="6" t="s">
        <v>14</v>
      </c>
      <c r="D1956" s="6">
        <v>35.76</v>
      </c>
      <c r="E1956" s="6" t="s">
        <v>24</v>
      </c>
      <c r="F1956" s="6" t="s">
        <v>23</v>
      </c>
      <c r="G1956" s="6" t="s">
        <v>28</v>
      </c>
      <c r="H1956" s="6" t="s">
        <v>40</v>
      </c>
      <c r="I1956" s="6">
        <v>1.0</v>
      </c>
      <c r="J1956" s="6">
        <v>10.0</v>
      </c>
      <c r="K1956" s="7">
        <v>45586.0</v>
      </c>
      <c r="L1956" s="8">
        <v>0.9380144675925925</v>
      </c>
      <c r="M1956" s="9">
        <f>VLOOKUP(F1956, Time_of_Day_encodings[], 2, FALSE)</f>
        <v>3</v>
      </c>
      <c r="N1956" s="10" t="str">
        <f>VLOOKUP(D1956,Money_encodings[],2,TRUE)</f>
        <v>Expensive</v>
      </c>
    </row>
    <row r="1957">
      <c r="A1957" s="11">
        <f t="shared" si="1"/>
        <v>1956</v>
      </c>
      <c r="B1957" s="12">
        <v>22.0</v>
      </c>
      <c r="C1957" s="12" t="s">
        <v>14</v>
      </c>
      <c r="D1957" s="12">
        <v>35.76</v>
      </c>
      <c r="E1957" s="12" t="s">
        <v>19</v>
      </c>
      <c r="F1957" s="12" t="s">
        <v>23</v>
      </c>
      <c r="G1957" s="12" t="s">
        <v>28</v>
      </c>
      <c r="H1957" s="12" t="s">
        <v>40</v>
      </c>
      <c r="I1957" s="12">
        <v>1.0</v>
      </c>
      <c r="J1957" s="12">
        <v>10.0</v>
      </c>
      <c r="K1957" s="13">
        <v>45586.0</v>
      </c>
      <c r="L1957" s="14">
        <v>0.9385875694444444</v>
      </c>
      <c r="M1957" s="15">
        <f>VLOOKUP(F1957, Time_of_Day_encodings[], 2, FALSE)</f>
        <v>3</v>
      </c>
      <c r="N1957" s="16" t="str">
        <f>VLOOKUP(D1957,Money_encodings[],2,TRUE)</f>
        <v>Expensive</v>
      </c>
    </row>
    <row r="1958">
      <c r="A1958" s="5">
        <f t="shared" si="1"/>
        <v>1957</v>
      </c>
      <c r="B1958" s="6">
        <v>7.0</v>
      </c>
      <c r="C1958" s="6" t="s">
        <v>14</v>
      </c>
      <c r="D1958" s="6">
        <v>35.76</v>
      </c>
      <c r="E1958" s="6" t="s">
        <v>15</v>
      </c>
      <c r="F1958" s="6" t="s">
        <v>16</v>
      </c>
      <c r="G1958" s="6" t="s">
        <v>30</v>
      </c>
      <c r="H1958" s="6" t="s">
        <v>40</v>
      </c>
      <c r="I1958" s="6">
        <v>2.0</v>
      </c>
      <c r="J1958" s="6">
        <v>10.0</v>
      </c>
      <c r="K1958" s="7">
        <v>45587.0</v>
      </c>
      <c r="L1958" s="8">
        <v>0.3145778935185185</v>
      </c>
      <c r="M1958" s="9">
        <f>VLOOKUP(F1958, Time_of_Day_encodings[], 2, FALSE)</f>
        <v>1</v>
      </c>
      <c r="N1958" s="10" t="str">
        <f>VLOOKUP(D1958,Money_encodings[],2,TRUE)</f>
        <v>Expensive</v>
      </c>
    </row>
    <row r="1959">
      <c r="A1959" s="11">
        <f t="shared" si="1"/>
        <v>1958</v>
      </c>
      <c r="B1959" s="12">
        <v>7.0</v>
      </c>
      <c r="C1959" s="12" t="s">
        <v>14</v>
      </c>
      <c r="D1959" s="12">
        <v>35.76</v>
      </c>
      <c r="E1959" s="12" t="s">
        <v>32</v>
      </c>
      <c r="F1959" s="12" t="s">
        <v>16</v>
      </c>
      <c r="G1959" s="12" t="s">
        <v>30</v>
      </c>
      <c r="H1959" s="12" t="s">
        <v>40</v>
      </c>
      <c r="I1959" s="12">
        <v>2.0</v>
      </c>
      <c r="J1959" s="12">
        <v>10.0</v>
      </c>
      <c r="K1959" s="13">
        <v>45587.0</v>
      </c>
      <c r="L1959" s="14">
        <v>0.31527828703703703</v>
      </c>
      <c r="M1959" s="15">
        <f>VLOOKUP(F1959, Time_of_Day_encodings[], 2, FALSE)</f>
        <v>1</v>
      </c>
      <c r="N1959" s="16" t="str">
        <f>VLOOKUP(D1959,Money_encodings[],2,TRUE)</f>
        <v>Expensive</v>
      </c>
    </row>
    <row r="1960">
      <c r="A1960" s="5">
        <f t="shared" si="1"/>
        <v>1959</v>
      </c>
      <c r="B1960" s="6">
        <v>8.0</v>
      </c>
      <c r="C1960" s="6" t="s">
        <v>14</v>
      </c>
      <c r="D1960" s="6">
        <v>30.86</v>
      </c>
      <c r="E1960" s="6" t="s">
        <v>22</v>
      </c>
      <c r="F1960" s="6" t="s">
        <v>16</v>
      </c>
      <c r="G1960" s="6" t="s">
        <v>30</v>
      </c>
      <c r="H1960" s="6" t="s">
        <v>40</v>
      </c>
      <c r="I1960" s="6">
        <v>2.0</v>
      </c>
      <c r="J1960" s="6">
        <v>10.0</v>
      </c>
      <c r="K1960" s="7">
        <v>45587.0</v>
      </c>
      <c r="L1960" s="8">
        <v>0.35106736111111114</v>
      </c>
      <c r="M1960" s="9">
        <f>VLOOKUP(F1960, Time_of_Day_encodings[], 2, FALSE)</f>
        <v>1</v>
      </c>
      <c r="N1960" s="10" t="str">
        <f>VLOOKUP(D1960,Money_encodings[],2,TRUE)</f>
        <v>Fair</v>
      </c>
    </row>
    <row r="1961">
      <c r="A1961" s="11">
        <f t="shared" si="1"/>
        <v>1960</v>
      </c>
      <c r="B1961" s="12">
        <v>9.0</v>
      </c>
      <c r="C1961" s="12" t="s">
        <v>14</v>
      </c>
      <c r="D1961" s="12">
        <v>25.96</v>
      </c>
      <c r="E1961" s="12" t="s">
        <v>27</v>
      </c>
      <c r="F1961" s="12" t="s">
        <v>16</v>
      </c>
      <c r="G1961" s="12" t="s">
        <v>30</v>
      </c>
      <c r="H1961" s="12" t="s">
        <v>40</v>
      </c>
      <c r="I1961" s="12">
        <v>2.0</v>
      </c>
      <c r="J1961" s="12">
        <v>10.0</v>
      </c>
      <c r="K1961" s="13">
        <v>45587.0</v>
      </c>
      <c r="L1961" s="14">
        <v>0.3873889699074074</v>
      </c>
      <c r="M1961" s="15">
        <f>VLOOKUP(F1961, Time_of_Day_encodings[], 2, FALSE)</f>
        <v>1</v>
      </c>
      <c r="N1961" s="16" t="str">
        <f>VLOOKUP(D1961,Money_encodings[],2,TRUE)</f>
        <v>Cheap</v>
      </c>
    </row>
    <row r="1962">
      <c r="A1962" s="5">
        <f t="shared" si="1"/>
        <v>1961</v>
      </c>
      <c r="B1962" s="6">
        <v>10.0</v>
      </c>
      <c r="C1962" s="6" t="s">
        <v>14</v>
      </c>
      <c r="D1962" s="6">
        <v>21.06</v>
      </c>
      <c r="E1962" s="6" t="s">
        <v>29</v>
      </c>
      <c r="F1962" s="6" t="s">
        <v>16</v>
      </c>
      <c r="G1962" s="6" t="s">
        <v>30</v>
      </c>
      <c r="H1962" s="6" t="s">
        <v>40</v>
      </c>
      <c r="I1962" s="6">
        <v>2.0</v>
      </c>
      <c r="J1962" s="6">
        <v>10.0</v>
      </c>
      <c r="K1962" s="7">
        <v>45587.0</v>
      </c>
      <c r="L1962" s="8">
        <v>0.45245701388888887</v>
      </c>
      <c r="M1962" s="9">
        <f>VLOOKUP(F1962, Time_of_Day_encodings[], 2, FALSE)</f>
        <v>1</v>
      </c>
      <c r="N1962" s="10" t="str">
        <f>VLOOKUP(D1962,Money_encodings[],2,TRUE)</f>
        <v>Very Cheap</v>
      </c>
    </row>
    <row r="1963">
      <c r="A1963" s="11">
        <f t="shared" si="1"/>
        <v>1962</v>
      </c>
      <c r="B1963" s="12">
        <v>10.0</v>
      </c>
      <c r="C1963" s="12" t="s">
        <v>14</v>
      </c>
      <c r="D1963" s="12">
        <v>25.96</v>
      </c>
      <c r="E1963" s="12" t="s">
        <v>27</v>
      </c>
      <c r="F1963" s="12" t="s">
        <v>16</v>
      </c>
      <c r="G1963" s="12" t="s">
        <v>30</v>
      </c>
      <c r="H1963" s="12" t="s">
        <v>40</v>
      </c>
      <c r="I1963" s="12">
        <v>2.0</v>
      </c>
      <c r="J1963" s="12">
        <v>10.0</v>
      </c>
      <c r="K1963" s="13">
        <v>45587.0</v>
      </c>
      <c r="L1963" s="14">
        <v>0.45297570601851855</v>
      </c>
      <c r="M1963" s="15">
        <f>VLOOKUP(F1963, Time_of_Day_encodings[], 2, FALSE)</f>
        <v>1</v>
      </c>
      <c r="N1963" s="16" t="str">
        <f>VLOOKUP(D1963,Money_encodings[],2,TRUE)</f>
        <v>Cheap</v>
      </c>
    </row>
    <row r="1964">
      <c r="A1964" s="5">
        <f t="shared" si="1"/>
        <v>1963</v>
      </c>
      <c r="B1964" s="6">
        <v>18.0</v>
      </c>
      <c r="C1964" s="6" t="s">
        <v>14</v>
      </c>
      <c r="D1964" s="6">
        <v>25.96</v>
      </c>
      <c r="E1964" s="6" t="s">
        <v>21</v>
      </c>
      <c r="F1964" s="6" t="s">
        <v>23</v>
      </c>
      <c r="G1964" s="6" t="s">
        <v>30</v>
      </c>
      <c r="H1964" s="6" t="s">
        <v>40</v>
      </c>
      <c r="I1964" s="6">
        <v>2.0</v>
      </c>
      <c r="J1964" s="6">
        <v>10.0</v>
      </c>
      <c r="K1964" s="7">
        <v>45587.0</v>
      </c>
      <c r="L1964" s="8">
        <v>0.7548909027777778</v>
      </c>
      <c r="M1964" s="9">
        <f>VLOOKUP(F1964, Time_of_Day_encodings[], 2, FALSE)</f>
        <v>3</v>
      </c>
      <c r="N1964" s="10" t="str">
        <f>VLOOKUP(D1964,Money_encodings[],2,TRUE)</f>
        <v>Cheap</v>
      </c>
    </row>
    <row r="1965">
      <c r="A1965" s="11">
        <f t="shared" si="1"/>
        <v>1964</v>
      </c>
      <c r="B1965" s="12">
        <v>19.0</v>
      </c>
      <c r="C1965" s="12" t="s">
        <v>14</v>
      </c>
      <c r="D1965" s="12">
        <v>35.76</v>
      </c>
      <c r="E1965" s="12" t="s">
        <v>19</v>
      </c>
      <c r="F1965" s="12" t="s">
        <v>23</v>
      </c>
      <c r="G1965" s="12" t="s">
        <v>30</v>
      </c>
      <c r="H1965" s="12" t="s">
        <v>40</v>
      </c>
      <c r="I1965" s="12">
        <v>2.0</v>
      </c>
      <c r="J1965" s="12">
        <v>10.0</v>
      </c>
      <c r="K1965" s="13">
        <v>45587.0</v>
      </c>
      <c r="L1965" s="14">
        <v>0.8240649652777778</v>
      </c>
      <c r="M1965" s="15">
        <f>VLOOKUP(F1965, Time_of_Day_encodings[], 2, FALSE)</f>
        <v>3</v>
      </c>
      <c r="N1965" s="16" t="str">
        <f>VLOOKUP(D1965,Money_encodings[],2,TRUE)</f>
        <v>Expensive</v>
      </c>
    </row>
    <row r="1966">
      <c r="A1966" s="5">
        <f t="shared" si="1"/>
        <v>1965</v>
      </c>
      <c r="B1966" s="6">
        <v>19.0</v>
      </c>
      <c r="C1966" s="6" t="s">
        <v>14</v>
      </c>
      <c r="D1966" s="6">
        <v>35.76</v>
      </c>
      <c r="E1966" s="6" t="s">
        <v>15</v>
      </c>
      <c r="F1966" s="6" t="s">
        <v>23</v>
      </c>
      <c r="G1966" s="6" t="s">
        <v>30</v>
      </c>
      <c r="H1966" s="6" t="s">
        <v>40</v>
      </c>
      <c r="I1966" s="6">
        <v>2.0</v>
      </c>
      <c r="J1966" s="6">
        <v>10.0</v>
      </c>
      <c r="K1966" s="7">
        <v>45587.0</v>
      </c>
      <c r="L1966" s="8">
        <v>0.8248896527777778</v>
      </c>
      <c r="M1966" s="9">
        <f>VLOOKUP(F1966, Time_of_Day_encodings[], 2, FALSE)</f>
        <v>3</v>
      </c>
      <c r="N1966" s="10" t="str">
        <f>VLOOKUP(D1966,Money_encodings[],2,TRUE)</f>
        <v>Expensive</v>
      </c>
    </row>
    <row r="1967">
      <c r="A1967" s="11">
        <f t="shared" si="1"/>
        <v>1966</v>
      </c>
      <c r="B1967" s="12">
        <v>7.0</v>
      </c>
      <c r="C1967" s="12" t="s">
        <v>14</v>
      </c>
      <c r="D1967" s="12">
        <v>35.76</v>
      </c>
      <c r="E1967" s="12" t="s">
        <v>15</v>
      </c>
      <c r="F1967" s="12" t="s">
        <v>16</v>
      </c>
      <c r="G1967" s="12" t="s">
        <v>31</v>
      </c>
      <c r="H1967" s="12" t="s">
        <v>40</v>
      </c>
      <c r="I1967" s="12">
        <v>3.0</v>
      </c>
      <c r="J1967" s="12">
        <v>10.0</v>
      </c>
      <c r="K1967" s="13">
        <v>45588.0</v>
      </c>
      <c r="L1967" s="14">
        <v>0.3320227662037037</v>
      </c>
      <c r="M1967" s="15">
        <f>VLOOKUP(F1967, Time_of_Day_encodings[], 2, FALSE)</f>
        <v>1</v>
      </c>
      <c r="N1967" s="16" t="str">
        <f>VLOOKUP(D1967,Money_encodings[],2,TRUE)</f>
        <v>Expensive</v>
      </c>
    </row>
    <row r="1968">
      <c r="A1968" s="5">
        <f t="shared" si="1"/>
        <v>1967</v>
      </c>
      <c r="B1968" s="6">
        <v>8.0</v>
      </c>
      <c r="C1968" s="6" t="s">
        <v>14</v>
      </c>
      <c r="D1968" s="6">
        <v>30.86</v>
      </c>
      <c r="E1968" s="6" t="s">
        <v>22</v>
      </c>
      <c r="F1968" s="6" t="s">
        <v>16</v>
      </c>
      <c r="G1968" s="6" t="s">
        <v>31</v>
      </c>
      <c r="H1968" s="6" t="s">
        <v>40</v>
      </c>
      <c r="I1968" s="6">
        <v>3.0</v>
      </c>
      <c r="J1968" s="6">
        <v>10.0</v>
      </c>
      <c r="K1968" s="7">
        <v>45588.0</v>
      </c>
      <c r="L1968" s="8">
        <v>0.36475460648148145</v>
      </c>
      <c r="M1968" s="9">
        <f>VLOOKUP(F1968, Time_of_Day_encodings[], 2, FALSE)</f>
        <v>1</v>
      </c>
      <c r="N1968" s="10" t="str">
        <f>VLOOKUP(D1968,Money_encodings[],2,TRUE)</f>
        <v>Fair</v>
      </c>
    </row>
    <row r="1969">
      <c r="A1969" s="11">
        <f t="shared" si="1"/>
        <v>1968</v>
      </c>
      <c r="B1969" s="12">
        <v>10.0</v>
      </c>
      <c r="C1969" s="12" t="s">
        <v>14</v>
      </c>
      <c r="D1969" s="12">
        <v>25.96</v>
      </c>
      <c r="E1969" s="12" t="s">
        <v>27</v>
      </c>
      <c r="F1969" s="12" t="s">
        <v>16</v>
      </c>
      <c r="G1969" s="12" t="s">
        <v>31</v>
      </c>
      <c r="H1969" s="12" t="s">
        <v>40</v>
      </c>
      <c r="I1969" s="12">
        <v>3.0</v>
      </c>
      <c r="J1969" s="12">
        <v>10.0</v>
      </c>
      <c r="K1969" s="13">
        <v>45588.0</v>
      </c>
      <c r="L1969" s="14">
        <v>0.43400218749999997</v>
      </c>
      <c r="M1969" s="15">
        <f>VLOOKUP(F1969, Time_of_Day_encodings[], 2, FALSE)</f>
        <v>1</v>
      </c>
      <c r="N1969" s="16" t="str">
        <f>VLOOKUP(D1969,Money_encodings[],2,TRUE)</f>
        <v>Cheap</v>
      </c>
    </row>
    <row r="1970">
      <c r="A1970" s="5">
        <f t="shared" si="1"/>
        <v>1969</v>
      </c>
      <c r="B1970" s="6">
        <v>12.0</v>
      </c>
      <c r="C1970" s="6" t="s">
        <v>14</v>
      </c>
      <c r="D1970" s="6">
        <v>30.86</v>
      </c>
      <c r="E1970" s="6" t="s">
        <v>22</v>
      </c>
      <c r="F1970" s="6" t="s">
        <v>20</v>
      </c>
      <c r="G1970" s="6" t="s">
        <v>31</v>
      </c>
      <c r="H1970" s="6" t="s">
        <v>40</v>
      </c>
      <c r="I1970" s="6">
        <v>3.0</v>
      </c>
      <c r="J1970" s="6">
        <v>10.0</v>
      </c>
      <c r="K1970" s="7">
        <v>45588.0</v>
      </c>
      <c r="L1970" s="8">
        <v>0.5215905671296297</v>
      </c>
      <c r="M1970" s="9">
        <f>VLOOKUP(F1970, Time_of_Day_encodings[], 2, FALSE)</f>
        <v>2</v>
      </c>
      <c r="N1970" s="10" t="str">
        <f>VLOOKUP(D1970,Money_encodings[],2,TRUE)</f>
        <v>Fair</v>
      </c>
    </row>
    <row r="1971">
      <c r="A1971" s="11">
        <f t="shared" si="1"/>
        <v>1970</v>
      </c>
      <c r="B1971" s="12">
        <v>16.0</v>
      </c>
      <c r="C1971" s="12" t="s">
        <v>14</v>
      </c>
      <c r="D1971" s="12">
        <v>30.86</v>
      </c>
      <c r="E1971" s="12" t="s">
        <v>22</v>
      </c>
      <c r="F1971" s="12" t="s">
        <v>20</v>
      </c>
      <c r="G1971" s="12" t="s">
        <v>31</v>
      </c>
      <c r="H1971" s="12" t="s">
        <v>40</v>
      </c>
      <c r="I1971" s="12">
        <v>3.0</v>
      </c>
      <c r="J1971" s="12">
        <v>10.0</v>
      </c>
      <c r="K1971" s="13">
        <v>45588.0</v>
      </c>
      <c r="L1971" s="14">
        <v>0.6805817361111112</v>
      </c>
      <c r="M1971" s="15">
        <f>VLOOKUP(F1971, Time_of_Day_encodings[], 2, FALSE)</f>
        <v>2</v>
      </c>
      <c r="N1971" s="16" t="str">
        <f>VLOOKUP(D1971,Money_encodings[],2,TRUE)</f>
        <v>Fair</v>
      </c>
    </row>
    <row r="1972">
      <c r="A1972" s="5">
        <f t="shared" si="1"/>
        <v>1971</v>
      </c>
      <c r="B1972" s="6">
        <v>16.0</v>
      </c>
      <c r="C1972" s="6" t="s">
        <v>14</v>
      </c>
      <c r="D1972" s="6">
        <v>30.86</v>
      </c>
      <c r="E1972" s="6" t="s">
        <v>22</v>
      </c>
      <c r="F1972" s="6" t="s">
        <v>20</v>
      </c>
      <c r="G1972" s="6" t="s">
        <v>31</v>
      </c>
      <c r="H1972" s="6" t="s">
        <v>40</v>
      </c>
      <c r="I1972" s="6">
        <v>3.0</v>
      </c>
      <c r="J1972" s="6">
        <v>10.0</v>
      </c>
      <c r="K1972" s="7">
        <v>45588.0</v>
      </c>
      <c r="L1972" s="8">
        <v>0.6813545717592593</v>
      </c>
      <c r="M1972" s="9">
        <f>VLOOKUP(F1972, Time_of_Day_encodings[], 2, FALSE)</f>
        <v>2</v>
      </c>
      <c r="N1972" s="10" t="str">
        <f>VLOOKUP(D1972,Money_encodings[],2,TRUE)</f>
        <v>Fair</v>
      </c>
    </row>
    <row r="1973">
      <c r="A1973" s="11">
        <f t="shared" si="1"/>
        <v>1972</v>
      </c>
      <c r="B1973" s="12">
        <v>16.0</v>
      </c>
      <c r="C1973" s="12" t="s">
        <v>14</v>
      </c>
      <c r="D1973" s="12">
        <v>35.76</v>
      </c>
      <c r="E1973" s="12" t="s">
        <v>32</v>
      </c>
      <c r="F1973" s="12" t="s">
        <v>20</v>
      </c>
      <c r="G1973" s="12" t="s">
        <v>31</v>
      </c>
      <c r="H1973" s="12" t="s">
        <v>40</v>
      </c>
      <c r="I1973" s="12">
        <v>3.0</v>
      </c>
      <c r="J1973" s="12">
        <v>10.0</v>
      </c>
      <c r="K1973" s="13">
        <v>45588.0</v>
      </c>
      <c r="L1973" s="14">
        <v>0.6961831018518518</v>
      </c>
      <c r="M1973" s="15">
        <f>VLOOKUP(F1973, Time_of_Day_encodings[], 2, FALSE)</f>
        <v>2</v>
      </c>
      <c r="N1973" s="16" t="str">
        <f>VLOOKUP(D1973,Money_encodings[],2,TRUE)</f>
        <v>Expensive</v>
      </c>
    </row>
    <row r="1974">
      <c r="A1974" s="5">
        <f t="shared" si="1"/>
        <v>1973</v>
      </c>
      <c r="B1974" s="6">
        <v>17.0</v>
      </c>
      <c r="C1974" s="6" t="s">
        <v>14</v>
      </c>
      <c r="D1974" s="6">
        <v>21.06</v>
      </c>
      <c r="E1974" s="6" t="s">
        <v>29</v>
      </c>
      <c r="F1974" s="6" t="s">
        <v>23</v>
      </c>
      <c r="G1974" s="6" t="s">
        <v>31</v>
      </c>
      <c r="H1974" s="6" t="s">
        <v>40</v>
      </c>
      <c r="I1974" s="6">
        <v>3.0</v>
      </c>
      <c r="J1974" s="6">
        <v>10.0</v>
      </c>
      <c r="K1974" s="7">
        <v>45588.0</v>
      </c>
      <c r="L1974" s="8">
        <v>0.7102584375</v>
      </c>
      <c r="M1974" s="9">
        <f>VLOOKUP(F1974, Time_of_Day_encodings[], 2, FALSE)</f>
        <v>3</v>
      </c>
      <c r="N1974" s="10" t="str">
        <f>VLOOKUP(D1974,Money_encodings[],2,TRUE)</f>
        <v>Very Cheap</v>
      </c>
    </row>
    <row r="1975">
      <c r="A1975" s="11">
        <f t="shared" si="1"/>
        <v>1974</v>
      </c>
      <c r="B1975" s="12">
        <v>18.0</v>
      </c>
      <c r="C1975" s="12" t="s">
        <v>14</v>
      </c>
      <c r="D1975" s="12">
        <v>35.76</v>
      </c>
      <c r="E1975" s="12" t="s">
        <v>24</v>
      </c>
      <c r="F1975" s="12" t="s">
        <v>23</v>
      </c>
      <c r="G1975" s="12" t="s">
        <v>31</v>
      </c>
      <c r="H1975" s="12" t="s">
        <v>40</v>
      </c>
      <c r="I1975" s="12">
        <v>3.0</v>
      </c>
      <c r="J1975" s="12">
        <v>10.0</v>
      </c>
      <c r="K1975" s="13">
        <v>45588.0</v>
      </c>
      <c r="L1975" s="14">
        <v>0.7909549884259259</v>
      </c>
      <c r="M1975" s="15">
        <f>VLOOKUP(F1975, Time_of_Day_encodings[], 2, FALSE)</f>
        <v>3</v>
      </c>
      <c r="N1975" s="16" t="str">
        <f>VLOOKUP(D1975,Money_encodings[],2,TRUE)</f>
        <v>Expensive</v>
      </c>
    </row>
    <row r="1976">
      <c r="A1976" s="5">
        <f t="shared" si="1"/>
        <v>1975</v>
      </c>
      <c r="B1976" s="6">
        <v>19.0</v>
      </c>
      <c r="C1976" s="6" t="s">
        <v>14</v>
      </c>
      <c r="D1976" s="6">
        <v>35.76</v>
      </c>
      <c r="E1976" s="6" t="s">
        <v>32</v>
      </c>
      <c r="F1976" s="6" t="s">
        <v>23</v>
      </c>
      <c r="G1976" s="6" t="s">
        <v>31</v>
      </c>
      <c r="H1976" s="6" t="s">
        <v>40</v>
      </c>
      <c r="I1976" s="6">
        <v>3.0</v>
      </c>
      <c r="J1976" s="6">
        <v>10.0</v>
      </c>
      <c r="K1976" s="7">
        <v>45588.0</v>
      </c>
      <c r="L1976" s="8">
        <v>0.7921646874999999</v>
      </c>
      <c r="M1976" s="9">
        <f>VLOOKUP(F1976, Time_of_Day_encodings[], 2, FALSE)</f>
        <v>3</v>
      </c>
      <c r="N1976" s="10" t="str">
        <f>VLOOKUP(D1976,Money_encodings[],2,TRUE)</f>
        <v>Expensive</v>
      </c>
    </row>
    <row r="1977">
      <c r="A1977" s="11">
        <f t="shared" si="1"/>
        <v>1976</v>
      </c>
      <c r="B1977" s="12">
        <v>21.0</v>
      </c>
      <c r="C1977" s="12" t="s">
        <v>14</v>
      </c>
      <c r="D1977" s="12">
        <v>30.86</v>
      </c>
      <c r="E1977" s="12" t="s">
        <v>22</v>
      </c>
      <c r="F1977" s="12" t="s">
        <v>23</v>
      </c>
      <c r="G1977" s="12" t="s">
        <v>31</v>
      </c>
      <c r="H1977" s="12" t="s">
        <v>40</v>
      </c>
      <c r="I1977" s="12">
        <v>3.0</v>
      </c>
      <c r="J1977" s="12">
        <v>10.0</v>
      </c>
      <c r="K1977" s="13">
        <v>45588.0</v>
      </c>
      <c r="L1977" s="14">
        <v>0.9148234375</v>
      </c>
      <c r="M1977" s="15">
        <f>VLOOKUP(F1977, Time_of_Day_encodings[], 2, FALSE)</f>
        <v>3</v>
      </c>
      <c r="N1977" s="16" t="str">
        <f>VLOOKUP(D1977,Money_encodings[],2,TRUE)</f>
        <v>Fair</v>
      </c>
    </row>
    <row r="1978">
      <c r="A1978" s="5">
        <f t="shared" si="1"/>
        <v>1977</v>
      </c>
      <c r="B1978" s="6">
        <v>21.0</v>
      </c>
      <c r="C1978" s="6" t="s">
        <v>14</v>
      </c>
      <c r="D1978" s="6">
        <v>35.76</v>
      </c>
      <c r="E1978" s="6" t="s">
        <v>19</v>
      </c>
      <c r="F1978" s="6" t="s">
        <v>23</v>
      </c>
      <c r="G1978" s="6" t="s">
        <v>31</v>
      </c>
      <c r="H1978" s="6" t="s">
        <v>40</v>
      </c>
      <c r="I1978" s="6">
        <v>3.0</v>
      </c>
      <c r="J1978" s="6">
        <v>10.0</v>
      </c>
      <c r="K1978" s="7">
        <v>45588.0</v>
      </c>
      <c r="L1978" s="8">
        <v>0.9155526273148149</v>
      </c>
      <c r="M1978" s="9">
        <f>VLOOKUP(F1978, Time_of_Day_encodings[], 2, FALSE)</f>
        <v>3</v>
      </c>
      <c r="N1978" s="10" t="str">
        <f>VLOOKUP(D1978,Money_encodings[],2,TRUE)</f>
        <v>Expensive</v>
      </c>
    </row>
    <row r="1979">
      <c r="A1979" s="11">
        <f t="shared" si="1"/>
        <v>1978</v>
      </c>
      <c r="B1979" s="12">
        <v>22.0</v>
      </c>
      <c r="C1979" s="12" t="s">
        <v>14</v>
      </c>
      <c r="D1979" s="12">
        <v>35.76</v>
      </c>
      <c r="E1979" s="12" t="s">
        <v>15</v>
      </c>
      <c r="F1979" s="12" t="s">
        <v>23</v>
      </c>
      <c r="G1979" s="12" t="s">
        <v>31</v>
      </c>
      <c r="H1979" s="12" t="s">
        <v>40</v>
      </c>
      <c r="I1979" s="12">
        <v>3.0</v>
      </c>
      <c r="J1979" s="12">
        <v>10.0</v>
      </c>
      <c r="K1979" s="13">
        <v>45588.0</v>
      </c>
      <c r="L1979" s="14">
        <v>0.9330822916666667</v>
      </c>
      <c r="M1979" s="15">
        <f>VLOOKUP(F1979, Time_of_Day_encodings[], 2, FALSE)</f>
        <v>3</v>
      </c>
      <c r="N1979" s="16" t="str">
        <f>VLOOKUP(D1979,Money_encodings[],2,TRUE)</f>
        <v>Expensive</v>
      </c>
    </row>
    <row r="1980">
      <c r="A1980" s="5">
        <f t="shared" si="1"/>
        <v>1979</v>
      </c>
      <c r="B1980" s="6">
        <v>12.0</v>
      </c>
      <c r="C1980" s="6" t="s">
        <v>14</v>
      </c>
      <c r="D1980" s="6">
        <v>25.96</v>
      </c>
      <c r="E1980" s="6" t="s">
        <v>21</v>
      </c>
      <c r="F1980" s="6" t="s">
        <v>20</v>
      </c>
      <c r="G1980" s="6" t="s">
        <v>33</v>
      </c>
      <c r="H1980" s="6" t="s">
        <v>40</v>
      </c>
      <c r="I1980" s="6">
        <v>4.0</v>
      </c>
      <c r="J1980" s="6">
        <v>10.0</v>
      </c>
      <c r="K1980" s="7">
        <v>45589.0</v>
      </c>
      <c r="L1980" s="8">
        <v>0.5054000231481481</v>
      </c>
      <c r="M1980" s="9">
        <f>VLOOKUP(F1980, Time_of_Day_encodings[], 2, FALSE)</f>
        <v>2</v>
      </c>
      <c r="N1980" s="10" t="str">
        <f>VLOOKUP(D1980,Money_encodings[],2,TRUE)</f>
        <v>Cheap</v>
      </c>
    </row>
    <row r="1981">
      <c r="A1981" s="11">
        <f t="shared" si="1"/>
        <v>1980</v>
      </c>
      <c r="B1981" s="12">
        <v>13.0</v>
      </c>
      <c r="C1981" s="12" t="s">
        <v>14</v>
      </c>
      <c r="D1981" s="12">
        <v>35.76</v>
      </c>
      <c r="E1981" s="12" t="s">
        <v>32</v>
      </c>
      <c r="F1981" s="12" t="s">
        <v>20</v>
      </c>
      <c r="G1981" s="12" t="s">
        <v>33</v>
      </c>
      <c r="H1981" s="12" t="s">
        <v>40</v>
      </c>
      <c r="I1981" s="12">
        <v>4.0</v>
      </c>
      <c r="J1981" s="12">
        <v>10.0</v>
      </c>
      <c r="K1981" s="13">
        <v>45589.0</v>
      </c>
      <c r="L1981" s="14">
        <v>0.5583284837962963</v>
      </c>
      <c r="M1981" s="15">
        <f>VLOOKUP(F1981, Time_of_Day_encodings[], 2, FALSE)</f>
        <v>2</v>
      </c>
      <c r="N1981" s="16" t="str">
        <f>VLOOKUP(D1981,Money_encodings[],2,TRUE)</f>
        <v>Expensive</v>
      </c>
    </row>
    <row r="1982">
      <c r="A1982" s="5">
        <f t="shared" si="1"/>
        <v>1981</v>
      </c>
      <c r="B1982" s="6">
        <v>14.0</v>
      </c>
      <c r="C1982" s="6" t="s">
        <v>14</v>
      </c>
      <c r="D1982" s="6">
        <v>35.76</v>
      </c>
      <c r="E1982" s="6" t="s">
        <v>32</v>
      </c>
      <c r="F1982" s="6" t="s">
        <v>20</v>
      </c>
      <c r="G1982" s="6" t="s">
        <v>33</v>
      </c>
      <c r="H1982" s="6" t="s">
        <v>40</v>
      </c>
      <c r="I1982" s="6">
        <v>4.0</v>
      </c>
      <c r="J1982" s="6">
        <v>10.0</v>
      </c>
      <c r="K1982" s="7">
        <v>45589.0</v>
      </c>
      <c r="L1982" s="8">
        <v>0.5901239699074075</v>
      </c>
      <c r="M1982" s="9">
        <f>VLOOKUP(F1982, Time_of_Day_encodings[], 2, FALSE)</f>
        <v>2</v>
      </c>
      <c r="N1982" s="10" t="str">
        <f>VLOOKUP(D1982,Money_encodings[],2,TRUE)</f>
        <v>Expensive</v>
      </c>
    </row>
    <row r="1983">
      <c r="A1983" s="11">
        <f t="shared" si="1"/>
        <v>1982</v>
      </c>
      <c r="B1983" s="12">
        <v>14.0</v>
      </c>
      <c r="C1983" s="12" t="s">
        <v>14</v>
      </c>
      <c r="D1983" s="12">
        <v>35.76</v>
      </c>
      <c r="E1983" s="12" t="s">
        <v>19</v>
      </c>
      <c r="F1983" s="12" t="s">
        <v>20</v>
      </c>
      <c r="G1983" s="12" t="s">
        <v>33</v>
      </c>
      <c r="H1983" s="12" t="s">
        <v>40</v>
      </c>
      <c r="I1983" s="12">
        <v>4.0</v>
      </c>
      <c r="J1983" s="12">
        <v>10.0</v>
      </c>
      <c r="K1983" s="13">
        <v>45589.0</v>
      </c>
      <c r="L1983" s="14">
        <v>0.6173826273148147</v>
      </c>
      <c r="M1983" s="15">
        <f>VLOOKUP(F1983, Time_of_Day_encodings[], 2, FALSE)</f>
        <v>2</v>
      </c>
      <c r="N1983" s="16" t="str">
        <f>VLOOKUP(D1983,Money_encodings[],2,TRUE)</f>
        <v>Expensive</v>
      </c>
    </row>
    <row r="1984">
      <c r="A1984" s="5">
        <f t="shared" si="1"/>
        <v>1983</v>
      </c>
      <c r="B1984" s="6">
        <v>14.0</v>
      </c>
      <c r="C1984" s="6" t="s">
        <v>14</v>
      </c>
      <c r="D1984" s="6">
        <v>35.76</v>
      </c>
      <c r="E1984" s="6" t="s">
        <v>15</v>
      </c>
      <c r="F1984" s="6" t="s">
        <v>20</v>
      </c>
      <c r="G1984" s="6" t="s">
        <v>33</v>
      </c>
      <c r="H1984" s="6" t="s">
        <v>40</v>
      </c>
      <c r="I1984" s="6">
        <v>4.0</v>
      </c>
      <c r="J1984" s="6">
        <v>10.0</v>
      </c>
      <c r="K1984" s="7">
        <v>45589.0</v>
      </c>
      <c r="L1984" s="8">
        <v>0.6179321759259259</v>
      </c>
      <c r="M1984" s="9">
        <f>VLOOKUP(F1984, Time_of_Day_encodings[], 2, FALSE)</f>
        <v>2</v>
      </c>
      <c r="N1984" s="10" t="str">
        <f>VLOOKUP(D1984,Money_encodings[],2,TRUE)</f>
        <v>Expensive</v>
      </c>
    </row>
    <row r="1985">
      <c r="A1985" s="11">
        <f t="shared" si="1"/>
        <v>1984</v>
      </c>
      <c r="B1985" s="12">
        <v>15.0</v>
      </c>
      <c r="C1985" s="12" t="s">
        <v>14</v>
      </c>
      <c r="D1985" s="12">
        <v>35.76</v>
      </c>
      <c r="E1985" s="12" t="s">
        <v>15</v>
      </c>
      <c r="F1985" s="12" t="s">
        <v>20</v>
      </c>
      <c r="G1985" s="12" t="s">
        <v>33</v>
      </c>
      <c r="H1985" s="12" t="s">
        <v>40</v>
      </c>
      <c r="I1985" s="12">
        <v>4.0</v>
      </c>
      <c r="J1985" s="12">
        <v>10.0</v>
      </c>
      <c r="K1985" s="13">
        <v>45589.0</v>
      </c>
      <c r="L1985" s="14">
        <v>0.658018425925926</v>
      </c>
      <c r="M1985" s="15">
        <f>VLOOKUP(F1985, Time_of_Day_encodings[], 2, FALSE)</f>
        <v>2</v>
      </c>
      <c r="N1985" s="16" t="str">
        <f>VLOOKUP(D1985,Money_encodings[],2,TRUE)</f>
        <v>Expensive</v>
      </c>
    </row>
    <row r="1986">
      <c r="A1986" s="5">
        <f t="shared" si="1"/>
        <v>1985</v>
      </c>
      <c r="B1986" s="6">
        <v>15.0</v>
      </c>
      <c r="C1986" s="6" t="s">
        <v>14</v>
      </c>
      <c r="D1986" s="6">
        <v>35.76</v>
      </c>
      <c r="E1986" s="6" t="s">
        <v>15</v>
      </c>
      <c r="F1986" s="6" t="s">
        <v>20</v>
      </c>
      <c r="G1986" s="6" t="s">
        <v>33</v>
      </c>
      <c r="H1986" s="6" t="s">
        <v>40</v>
      </c>
      <c r="I1986" s="6">
        <v>4.0</v>
      </c>
      <c r="J1986" s="6">
        <v>10.0</v>
      </c>
      <c r="K1986" s="7">
        <v>45589.0</v>
      </c>
      <c r="L1986" s="8">
        <v>0.6586798263888889</v>
      </c>
      <c r="M1986" s="9">
        <f>VLOOKUP(F1986, Time_of_Day_encodings[], 2, FALSE)</f>
        <v>2</v>
      </c>
      <c r="N1986" s="10" t="str">
        <f>VLOOKUP(D1986,Money_encodings[],2,TRUE)</f>
        <v>Expensive</v>
      </c>
    </row>
    <row r="1987">
      <c r="A1987" s="11">
        <f t="shared" si="1"/>
        <v>1986</v>
      </c>
      <c r="B1987" s="12">
        <v>18.0</v>
      </c>
      <c r="C1987" s="12" t="s">
        <v>14</v>
      </c>
      <c r="D1987" s="12">
        <v>25.96</v>
      </c>
      <c r="E1987" s="12" t="s">
        <v>21</v>
      </c>
      <c r="F1987" s="12" t="s">
        <v>23</v>
      </c>
      <c r="G1987" s="12" t="s">
        <v>33</v>
      </c>
      <c r="H1987" s="12" t="s">
        <v>40</v>
      </c>
      <c r="I1987" s="12">
        <v>4.0</v>
      </c>
      <c r="J1987" s="12">
        <v>10.0</v>
      </c>
      <c r="K1987" s="13">
        <v>45589.0</v>
      </c>
      <c r="L1987" s="14">
        <v>0.7873532175925926</v>
      </c>
      <c r="M1987" s="15">
        <f>VLOOKUP(F1987, Time_of_Day_encodings[], 2, FALSE)</f>
        <v>3</v>
      </c>
      <c r="N1987" s="16" t="str">
        <f>VLOOKUP(D1987,Money_encodings[],2,TRUE)</f>
        <v>Cheap</v>
      </c>
    </row>
    <row r="1988">
      <c r="A1988" s="5">
        <f t="shared" si="1"/>
        <v>1987</v>
      </c>
      <c r="B1988" s="6">
        <v>18.0</v>
      </c>
      <c r="C1988" s="6" t="s">
        <v>14</v>
      </c>
      <c r="D1988" s="6">
        <v>25.96</v>
      </c>
      <c r="E1988" s="6" t="s">
        <v>21</v>
      </c>
      <c r="F1988" s="6" t="s">
        <v>23</v>
      </c>
      <c r="G1988" s="6" t="s">
        <v>33</v>
      </c>
      <c r="H1988" s="6" t="s">
        <v>40</v>
      </c>
      <c r="I1988" s="6">
        <v>4.0</v>
      </c>
      <c r="J1988" s="6">
        <v>10.0</v>
      </c>
      <c r="K1988" s="7">
        <v>45589.0</v>
      </c>
      <c r="L1988" s="8">
        <v>0.7882821064814814</v>
      </c>
      <c r="M1988" s="9">
        <f>VLOOKUP(F1988, Time_of_Day_encodings[], 2, FALSE)</f>
        <v>3</v>
      </c>
      <c r="N1988" s="10" t="str">
        <f>VLOOKUP(D1988,Money_encodings[],2,TRUE)</f>
        <v>Cheap</v>
      </c>
    </row>
    <row r="1989">
      <c r="A1989" s="11">
        <f t="shared" si="1"/>
        <v>1988</v>
      </c>
      <c r="B1989" s="12">
        <v>19.0</v>
      </c>
      <c r="C1989" s="12" t="s">
        <v>14</v>
      </c>
      <c r="D1989" s="12">
        <v>35.76</v>
      </c>
      <c r="E1989" s="12" t="s">
        <v>15</v>
      </c>
      <c r="F1989" s="12" t="s">
        <v>23</v>
      </c>
      <c r="G1989" s="12" t="s">
        <v>33</v>
      </c>
      <c r="H1989" s="12" t="s">
        <v>40</v>
      </c>
      <c r="I1989" s="12">
        <v>4.0</v>
      </c>
      <c r="J1989" s="12">
        <v>10.0</v>
      </c>
      <c r="K1989" s="13">
        <v>45589.0</v>
      </c>
      <c r="L1989" s="14">
        <v>0.8266057407407408</v>
      </c>
      <c r="M1989" s="15">
        <f>VLOOKUP(F1989, Time_of_Day_encodings[], 2, FALSE)</f>
        <v>3</v>
      </c>
      <c r="N1989" s="16" t="str">
        <f>VLOOKUP(D1989,Money_encodings[],2,TRUE)</f>
        <v>Expensive</v>
      </c>
    </row>
    <row r="1990">
      <c r="A1990" s="5">
        <f t="shared" si="1"/>
        <v>1989</v>
      </c>
      <c r="B1990" s="6">
        <v>20.0</v>
      </c>
      <c r="C1990" s="6" t="s">
        <v>14</v>
      </c>
      <c r="D1990" s="6">
        <v>25.96</v>
      </c>
      <c r="E1990" s="6" t="s">
        <v>21</v>
      </c>
      <c r="F1990" s="6" t="s">
        <v>23</v>
      </c>
      <c r="G1990" s="6" t="s">
        <v>33</v>
      </c>
      <c r="H1990" s="6" t="s">
        <v>40</v>
      </c>
      <c r="I1990" s="6">
        <v>4.0</v>
      </c>
      <c r="J1990" s="6">
        <v>10.0</v>
      </c>
      <c r="K1990" s="7">
        <v>45589.0</v>
      </c>
      <c r="L1990" s="8">
        <v>0.8640217129629629</v>
      </c>
      <c r="M1990" s="9">
        <f>VLOOKUP(F1990, Time_of_Day_encodings[], 2, FALSE)</f>
        <v>3</v>
      </c>
      <c r="N1990" s="10" t="str">
        <f>VLOOKUP(D1990,Money_encodings[],2,TRUE)</f>
        <v>Cheap</v>
      </c>
    </row>
    <row r="1991">
      <c r="A1991" s="11">
        <f t="shared" si="1"/>
        <v>1990</v>
      </c>
      <c r="B1991" s="12">
        <v>21.0</v>
      </c>
      <c r="C1991" s="12" t="s">
        <v>14</v>
      </c>
      <c r="D1991" s="12">
        <v>35.76</v>
      </c>
      <c r="E1991" s="12" t="s">
        <v>19</v>
      </c>
      <c r="F1991" s="12" t="s">
        <v>23</v>
      </c>
      <c r="G1991" s="12" t="s">
        <v>33</v>
      </c>
      <c r="H1991" s="12" t="s">
        <v>40</v>
      </c>
      <c r="I1991" s="12">
        <v>4.0</v>
      </c>
      <c r="J1991" s="12">
        <v>10.0</v>
      </c>
      <c r="K1991" s="13">
        <v>45589.0</v>
      </c>
      <c r="L1991" s="14">
        <v>0.8852417592592593</v>
      </c>
      <c r="M1991" s="15">
        <f>VLOOKUP(F1991, Time_of_Day_encodings[], 2, FALSE)</f>
        <v>3</v>
      </c>
      <c r="N1991" s="16" t="str">
        <f>VLOOKUP(D1991,Money_encodings[],2,TRUE)</f>
        <v>Expensive</v>
      </c>
    </row>
    <row r="1992">
      <c r="A1992" s="5">
        <f t="shared" si="1"/>
        <v>1991</v>
      </c>
      <c r="B1992" s="6">
        <v>21.0</v>
      </c>
      <c r="C1992" s="6" t="s">
        <v>14</v>
      </c>
      <c r="D1992" s="6">
        <v>35.76</v>
      </c>
      <c r="E1992" s="6" t="s">
        <v>19</v>
      </c>
      <c r="F1992" s="6" t="s">
        <v>23</v>
      </c>
      <c r="G1992" s="6" t="s">
        <v>33</v>
      </c>
      <c r="H1992" s="6" t="s">
        <v>40</v>
      </c>
      <c r="I1992" s="6">
        <v>4.0</v>
      </c>
      <c r="J1992" s="6">
        <v>10.0</v>
      </c>
      <c r="K1992" s="7">
        <v>45589.0</v>
      </c>
      <c r="L1992" s="8">
        <v>0.8857537731481482</v>
      </c>
      <c r="M1992" s="9">
        <f>VLOOKUP(F1992, Time_of_Day_encodings[], 2, FALSE)</f>
        <v>3</v>
      </c>
      <c r="N1992" s="10" t="str">
        <f>VLOOKUP(D1992,Money_encodings[],2,TRUE)</f>
        <v>Expensive</v>
      </c>
    </row>
    <row r="1993">
      <c r="A1993" s="11">
        <f t="shared" si="1"/>
        <v>1992</v>
      </c>
      <c r="B1993" s="12">
        <v>21.0</v>
      </c>
      <c r="C1993" s="12" t="s">
        <v>14</v>
      </c>
      <c r="D1993" s="12">
        <v>35.76</v>
      </c>
      <c r="E1993" s="12" t="s">
        <v>19</v>
      </c>
      <c r="F1993" s="12" t="s">
        <v>23</v>
      </c>
      <c r="G1993" s="12" t="s">
        <v>33</v>
      </c>
      <c r="H1993" s="12" t="s">
        <v>40</v>
      </c>
      <c r="I1993" s="12">
        <v>4.0</v>
      </c>
      <c r="J1993" s="12">
        <v>10.0</v>
      </c>
      <c r="K1993" s="13">
        <v>45589.0</v>
      </c>
      <c r="L1993" s="14">
        <v>0.914121099537037</v>
      </c>
      <c r="M1993" s="15">
        <f>VLOOKUP(F1993, Time_of_Day_encodings[], 2, FALSE)</f>
        <v>3</v>
      </c>
      <c r="N1993" s="16" t="str">
        <f>VLOOKUP(D1993,Money_encodings[],2,TRUE)</f>
        <v>Expensive</v>
      </c>
    </row>
    <row r="1994">
      <c r="A1994" s="5">
        <f t="shared" si="1"/>
        <v>1993</v>
      </c>
      <c r="B1994" s="6">
        <v>21.0</v>
      </c>
      <c r="C1994" s="6" t="s">
        <v>14</v>
      </c>
      <c r="D1994" s="6">
        <v>35.76</v>
      </c>
      <c r="E1994" s="6" t="s">
        <v>32</v>
      </c>
      <c r="F1994" s="6" t="s">
        <v>23</v>
      </c>
      <c r="G1994" s="6" t="s">
        <v>33</v>
      </c>
      <c r="H1994" s="6" t="s">
        <v>40</v>
      </c>
      <c r="I1994" s="6">
        <v>4.0</v>
      </c>
      <c r="J1994" s="6">
        <v>10.0</v>
      </c>
      <c r="K1994" s="7">
        <v>45589.0</v>
      </c>
      <c r="L1994" s="8">
        <v>0.9146993981481483</v>
      </c>
      <c r="M1994" s="9">
        <f>VLOOKUP(F1994, Time_of_Day_encodings[], 2, FALSE)</f>
        <v>3</v>
      </c>
      <c r="N1994" s="10" t="str">
        <f>VLOOKUP(D1994,Money_encodings[],2,TRUE)</f>
        <v>Expensive</v>
      </c>
    </row>
    <row r="1995">
      <c r="A1995" s="11">
        <f t="shared" si="1"/>
        <v>1994</v>
      </c>
      <c r="B1995" s="12">
        <v>7.0</v>
      </c>
      <c r="C1995" s="12" t="s">
        <v>14</v>
      </c>
      <c r="D1995" s="12">
        <v>35.76</v>
      </c>
      <c r="E1995" s="12" t="s">
        <v>32</v>
      </c>
      <c r="F1995" s="12" t="s">
        <v>16</v>
      </c>
      <c r="G1995" s="12" t="s">
        <v>17</v>
      </c>
      <c r="H1995" s="12" t="s">
        <v>40</v>
      </c>
      <c r="I1995" s="12">
        <v>5.0</v>
      </c>
      <c r="J1995" s="12">
        <v>10.0</v>
      </c>
      <c r="K1995" s="13">
        <v>45590.0</v>
      </c>
      <c r="L1995" s="14">
        <v>0.3181845486111111</v>
      </c>
      <c r="M1995" s="15">
        <f>VLOOKUP(F1995, Time_of_Day_encodings[], 2, FALSE)</f>
        <v>1</v>
      </c>
      <c r="N1995" s="16" t="str">
        <f>VLOOKUP(D1995,Money_encodings[],2,TRUE)</f>
        <v>Expensive</v>
      </c>
    </row>
    <row r="1996">
      <c r="A1996" s="5">
        <f t="shared" si="1"/>
        <v>1995</v>
      </c>
      <c r="B1996" s="6">
        <v>7.0</v>
      </c>
      <c r="C1996" s="6" t="s">
        <v>14</v>
      </c>
      <c r="D1996" s="6">
        <v>21.06</v>
      </c>
      <c r="E1996" s="6" t="s">
        <v>29</v>
      </c>
      <c r="F1996" s="6" t="s">
        <v>16</v>
      </c>
      <c r="G1996" s="6" t="s">
        <v>17</v>
      </c>
      <c r="H1996" s="6" t="s">
        <v>40</v>
      </c>
      <c r="I1996" s="6">
        <v>5.0</v>
      </c>
      <c r="J1996" s="6">
        <v>10.0</v>
      </c>
      <c r="K1996" s="7">
        <v>45590.0</v>
      </c>
      <c r="L1996" s="8">
        <v>0.32318116898148147</v>
      </c>
      <c r="M1996" s="9">
        <f>VLOOKUP(F1996, Time_of_Day_encodings[], 2, FALSE)</f>
        <v>1</v>
      </c>
      <c r="N1996" s="10" t="str">
        <f>VLOOKUP(D1996,Money_encodings[],2,TRUE)</f>
        <v>Very Cheap</v>
      </c>
    </row>
    <row r="1997">
      <c r="A1997" s="11">
        <f t="shared" si="1"/>
        <v>1996</v>
      </c>
      <c r="B1997" s="12">
        <v>8.0</v>
      </c>
      <c r="C1997" s="12" t="s">
        <v>14</v>
      </c>
      <c r="D1997" s="12">
        <v>35.76</v>
      </c>
      <c r="E1997" s="12" t="s">
        <v>24</v>
      </c>
      <c r="F1997" s="12" t="s">
        <v>16</v>
      </c>
      <c r="G1997" s="12" t="s">
        <v>17</v>
      </c>
      <c r="H1997" s="12" t="s">
        <v>40</v>
      </c>
      <c r="I1997" s="12">
        <v>5.0</v>
      </c>
      <c r="J1997" s="12">
        <v>10.0</v>
      </c>
      <c r="K1997" s="13">
        <v>45590.0</v>
      </c>
      <c r="L1997" s="14">
        <v>0.3403334837962963</v>
      </c>
      <c r="M1997" s="15">
        <f>VLOOKUP(F1997, Time_of_Day_encodings[], 2, FALSE)</f>
        <v>1</v>
      </c>
      <c r="N1997" s="16" t="str">
        <f>VLOOKUP(D1997,Money_encodings[],2,TRUE)</f>
        <v>Expensive</v>
      </c>
    </row>
    <row r="1998">
      <c r="A1998" s="5">
        <f t="shared" si="1"/>
        <v>1997</v>
      </c>
      <c r="B1998" s="6">
        <v>8.0</v>
      </c>
      <c r="C1998" s="6" t="s">
        <v>14</v>
      </c>
      <c r="D1998" s="6">
        <v>35.76</v>
      </c>
      <c r="E1998" s="6" t="s">
        <v>15</v>
      </c>
      <c r="F1998" s="6" t="s">
        <v>16</v>
      </c>
      <c r="G1998" s="6" t="s">
        <v>17</v>
      </c>
      <c r="H1998" s="6" t="s">
        <v>40</v>
      </c>
      <c r="I1998" s="6">
        <v>5.0</v>
      </c>
      <c r="J1998" s="6">
        <v>10.0</v>
      </c>
      <c r="K1998" s="7">
        <v>45590.0</v>
      </c>
      <c r="L1998" s="8">
        <v>0.34090934027777775</v>
      </c>
      <c r="M1998" s="9">
        <f>VLOOKUP(F1998, Time_of_Day_encodings[], 2, FALSE)</f>
        <v>1</v>
      </c>
      <c r="N1998" s="10" t="str">
        <f>VLOOKUP(D1998,Money_encodings[],2,TRUE)</f>
        <v>Expensive</v>
      </c>
    </row>
    <row r="1999">
      <c r="A1999" s="11">
        <f t="shared" si="1"/>
        <v>1998</v>
      </c>
      <c r="B1999" s="12">
        <v>8.0</v>
      </c>
      <c r="C1999" s="12" t="s">
        <v>14</v>
      </c>
      <c r="D1999" s="12">
        <v>35.76</v>
      </c>
      <c r="E1999" s="12" t="s">
        <v>24</v>
      </c>
      <c r="F1999" s="12" t="s">
        <v>16</v>
      </c>
      <c r="G1999" s="12" t="s">
        <v>17</v>
      </c>
      <c r="H1999" s="12" t="s">
        <v>40</v>
      </c>
      <c r="I1999" s="12">
        <v>5.0</v>
      </c>
      <c r="J1999" s="12">
        <v>10.0</v>
      </c>
      <c r="K1999" s="13">
        <v>45590.0</v>
      </c>
      <c r="L1999" s="14">
        <v>0.34640949074074073</v>
      </c>
      <c r="M1999" s="15">
        <f>VLOOKUP(F1999, Time_of_Day_encodings[], 2, FALSE)</f>
        <v>1</v>
      </c>
      <c r="N1999" s="16" t="str">
        <f>VLOOKUP(D1999,Money_encodings[],2,TRUE)</f>
        <v>Expensive</v>
      </c>
    </row>
    <row r="2000">
      <c r="A2000" s="5">
        <f t="shared" si="1"/>
        <v>1999</v>
      </c>
      <c r="B2000" s="6">
        <v>10.0</v>
      </c>
      <c r="C2000" s="6" t="s">
        <v>14</v>
      </c>
      <c r="D2000" s="6">
        <v>25.96</v>
      </c>
      <c r="E2000" s="6" t="s">
        <v>21</v>
      </c>
      <c r="F2000" s="6" t="s">
        <v>16</v>
      </c>
      <c r="G2000" s="6" t="s">
        <v>17</v>
      </c>
      <c r="H2000" s="6" t="s">
        <v>40</v>
      </c>
      <c r="I2000" s="6">
        <v>5.0</v>
      </c>
      <c r="J2000" s="6">
        <v>10.0</v>
      </c>
      <c r="K2000" s="7">
        <v>45590.0</v>
      </c>
      <c r="L2000" s="8">
        <v>0.41907759259259253</v>
      </c>
      <c r="M2000" s="9">
        <f>VLOOKUP(F2000, Time_of_Day_encodings[], 2, FALSE)</f>
        <v>1</v>
      </c>
      <c r="N2000" s="10" t="str">
        <f>VLOOKUP(D2000,Money_encodings[],2,TRUE)</f>
        <v>Cheap</v>
      </c>
    </row>
    <row r="2001">
      <c r="A2001" s="11">
        <f t="shared" si="1"/>
        <v>2000</v>
      </c>
      <c r="B2001" s="12">
        <v>10.0</v>
      </c>
      <c r="C2001" s="12" t="s">
        <v>14</v>
      </c>
      <c r="D2001" s="12">
        <v>25.96</v>
      </c>
      <c r="E2001" s="12" t="s">
        <v>21</v>
      </c>
      <c r="F2001" s="12" t="s">
        <v>16</v>
      </c>
      <c r="G2001" s="12" t="s">
        <v>17</v>
      </c>
      <c r="H2001" s="12" t="s">
        <v>40</v>
      </c>
      <c r="I2001" s="12">
        <v>5.0</v>
      </c>
      <c r="J2001" s="12">
        <v>10.0</v>
      </c>
      <c r="K2001" s="13">
        <v>45590.0</v>
      </c>
      <c r="L2001" s="14">
        <v>0.4203820833333334</v>
      </c>
      <c r="M2001" s="15">
        <f>VLOOKUP(F2001, Time_of_Day_encodings[], 2, FALSE)</f>
        <v>1</v>
      </c>
      <c r="N2001" s="16" t="str">
        <f>VLOOKUP(D2001,Money_encodings[],2,TRUE)</f>
        <v>Cheap</v>
      </c>
    </row>
    <row r="2002">
      <c r="A2002" s="5">
        <f t="shared" si="1"/>
        <v>2001</v>
      </c>
      <c r="B2002" s="6">
        <v>10.0</v>
      </c>
      <c r="C2002" s="6" t="s">
        <v>14</v>
      </c>
      <c r="D2002" s="6">
        <v>30.86</v>
      </c>
      <c r="E2002" s="6" t="s">
        <v>22</v>
      </c>
      <c r="F2002" s="6" t="s">
        <v>16</v>
      </c>
      <c r="G2002" s="6" t="s">
        <v>17</v>
      </c>
      <c r="H2002" s="6" t="s">
        <v>40</v>
      </c>
      <c r="I2002" s="6">
        <v>5.0</v>
      </c>
      <c r="J2002" s="6">
        <v>10.0</v>
      </c>
      <c r="K2002" s="7">
        <v>45590.0</v>
      </c>
      <c r="L2002" s="8">
        <v>0.4520983564814815</v>
      </c>
      <c r="M2002" s="9">
        <f>VLOOKUP(F2002, Time_of_Day_encodings[], 2, FALSE)</f>
        <v>1</v>
      </c>
      <c r="N2002" s="10" t="str">
        <f>VLOOKUP(D2002,Money_encodings[],2,TRUE)</f>
        <v>Fair</v>
      </c>
    </row>
    <row r="2003">
      <c r="A2003" s="11">
        <f t="shared" si="1"/>
        <v>2002</v>
      </c>
      <c r="B2003" s="12">
        <v>11.0</v>
      </c>
      <c r="C2003" s="12" t="s">
        <v>14</v>
      </c>
      <c r="D2003" s="12">
        <v>35.76</v>
      </c>
      <c r="E2003" s="12" t="s">
        <v>24</v>
      </c>
      <c r="F2003" s="12" t="s">
        <v>16</v>
      </c>
      <c r="G2003" s="12" t="s">
        <v>17</v>
      </c>
      <c r="H2003" s="12" t="s">
        <v>40</v>
      </c>
      <c r="I2003" s="12">
        <v>5.0</v>
      </c>
      <c r="J2003" s="12">
        <v>10.0</v>
      </c>
      <c r="K2003" s="13">
        <v>45590.0</v>
      </c>
      <c r="L2003" s="14">
        <v>0.49285736111111106</v>
      </c>
      <c r="M2003" s="15">
        <f>VLOOKUP(F2003, Time_of_Day_encodings[], 2, FALSE)</f>
        <v>1</v>
      </c>
      <c r="N2003" s="16" t="str">
        <f>VLOOKUP(D2003,Money_encodings[],2,TRUE)</f>
        <v>Expensive</v>
      </c>
    </row>
    <row r="2004">
      <c r="A2004" s="5">
        <f t="shared" si="1"/>
        <v>2003</v>
      </c>
      <c r="B2004" s="6">
        <v>11.0</v>
      </c>
      <c r="C2004" s="6" t="s">
        <v>14</v>
      </c>
      <c r="D2004" s="6">
        <v>35.76</v>
      </c>
      <c r="E2004" s="6" t="s">
        <v>24</v>
      </c>
      <c r="F2004" s="6" t="s">
        <v>16</v>
      </c>
      <c r="G2004" s="6" t="s">
        <v>17</v>
      </c>
      <c r="H2004" s="6" t="s">
        <v>40</v>
      </c>
      <c r="I2004" s="6">
        <v>5.0</v>
      </c>
      <c r="J2004" s="6">
        <v>10.0</v>
      </c>
      <c r="K2004" s="7">
        <v>45590.0</v>
      </c>
      <c r="L2004" s="8">
        <v>0.4934073842592593</v>
      </c>
      <c r="M2004" s="9">
        <f>VLOOKUP(F2004, Time_of_Day_encodings[], 2, FALSE)</f>
        <v>1</v>
      </c>
      <c r="N2004" s="10" t="str">
        <f>VLOOKUP(D2004,Money_encodings[],2,TRUE)</f>
        <v>Expensive</v>
      </c>
    </row>
    <row r="2005">
      <c r="A2005" s="11">
        <f t="shared" si="1"/>
        <v>2004</v>
      </c>
      <c r="B2005" s="12">
        <v>12.0</v>
      </c>
      <c r="C2005" s="12" t="s">
        <v>14</v>
      </c>
      <c r="D2005" s="12">
        <v>25.96</v>
      </c>
      <c r="E2005" s="12" t="s">
        <v>27</v>
      </c>
      <c r="F2005" s="12" t="s">
        <v>20</v>
      </c>
      <c r="G2005" s="12" t="s">
        <v>17</v>
      </c>
      <c r="H2005" s="12" t="s">
        <v>40</v>
      </c>
      <c r="I2005" s="12">
        <v>5.0</v>
      </c>
      <c r="J2005" s="12">
        <v>10.0</v>
      </c>
      <c r="K2005" s="13">
        <v>45590.0</v>
      </c>
      <c r="L2005" s="14">
        <v>0.5047474074074074</v>
      </c>
      <c r="M2005" s="15">
        <f>VLOOKUP(F2005, Time_of_Day_encodings[], 2, FALSE)</f>
        <v>2</v>
      </c>
      <c r="N2005" s="16" t="str">
        <f>VLOOKUP(D2005,Money_encodings[],2,TRUE)</f>
        <v>Cheap</v>
      </c>
    </row>
    <row r="2006">
      <c r="A2006" s="5">
        <f t="shared" si="1"/>
        <v>2005</v>
      </c>
      <c r="B2006" s="6">
        <v>12.0</v>
      </c>
      <c r="C2006" s="6" t="s">
        <v>14</v>
      </c>
      <c r="D2006" s="6">
        <v>35.76</v>
      </c>
      <c r="E2006" s="6" t="s">
        <v>15</v>
      </c>
      <c r="F2006" s="6" t="s">
        <v>20</v>
      </c>
      <c r="G2006" s="6" t="s">
        <v>17</v>
      </c>
      <c r="H2006" s="6" t="s">
        <v>40</v>
      </c>
      <c r="I2006" s="6">
        <v>5.0</v>
      </c>
      <c r="J2006" s="6">
        <v>10.0</v>
      </c>
      <c r="K2006" s="7">
        <v>45590.0</v>
      </c>
      <c r="L2006" s="8">
        <v>0.528211412037037</v>
      </c>
      <c r="M2006" s="9">
        <f>VLOOKUP(F2006, Time_of_Day_encodings[], 2, FALSE)</f>
        <v>2</v>
      </c>
      <c r="N2006" s="10" t="str">
        <f>VLOOKUP(D2006,Money_encodings[],2,TRUE)</f>
        <v>Expensive</v>
      </c>
    </row>
    <row r="2007">
      <c r="A2007" s="11">
        <f t="shared" si="1"/>
        <v>2006</v>
      </c>
      <c r="B2007" s="12">
        <v>14.0</v>
      </c>
      <c r="C2007" s="12" t="s">
        <v>14</v>
      </c>
      <c r="D2007" s="12">
        <v>35.76</v>
      </c>
      <c r="E2007" s="12" t="s">
        <v>32</v>
      </c>
      <c r="F2007" s="12" t="s">
        <v>20</v>
      </c>
      <c r="G2007" s="12" t="s">
        <v>17</v>
      </c>
      <c r="H2007" s="12" t="s">
        <v>40</v>
      </c>
      <c r="I2007" s="12">
        <v>5.0</v>
      </c>
      <c r="J2007" s="12">
        <v>10.0</v>
      </c>
      <c r="K2007" s="13">
        <v>45590.0</v>
      </c>
      <c r="L2007" s="14">
        <v>0.5994973148148148</v>
      </c>
      <c r="M2007" s="15">
        <f>VLOOKUP(F2007, Time_of_Day_encodings[], 2, FALSE)</f>
        <v>2</v>
      </c>
      <c r="N2007" s="16" t="str">
        <f>VLOOKUP(D2007,Money_encodings[],2,TRUE)</f>
        <v>Expensive</v>
      </c>
    </row>
    <row r="2008">
      <c r="A2008" s="5">
        <f t="shared" si="1"/>
        <v>2007</v>
      </c>
      <c r="B2008" s="6">
        <v>22.0</v>
      </c>
      <c r="C2008" s="6" t="s">
        <v>14</v>
      </c>
      <c r="D2008" s="6">
        <v>35.76</v>
      </c>
      <c r="E2008" s="6" t="s">
        <v>19</v>
      </c>
      <c r="F2008" s="6" t="s">
        <v>23</v>
      </c>
      <c r="G2008" s="6" t="s">
        <v>17</v>
      </c>
      <c r="H2008" s="6" t="s">
        <v>40</v>
      </c>
      <c r="I2008" s="6">
        <v>5.0</v>
      </c>
      <c r="J2008" s="6">
        <v>10.0</v>
      </c>
      <c r="K2008" s="7">
        <v>45590.0</v>
      </c>
      <c r="L2008" s="8">
        <v>0.9301384143518518</v>
      </c>
      <c r="M2008" s="9">
        <f>VLOOKUP(F2008, Time_of_Day_encodings[], 2, FALSE)</f>
        <v>3</v>
      </c>
      <c r="N2008" s="10" t="str">
        <f>VLOOKUP(D2008,Money_encodings[],2,TRUE)</f>
        <v>Expensive</v>
      </c>
    </row>
    <row r="2009">
      <c r="A2009" s="11">
        <f t="shared" si="1"/>
        <v>2008</v>
      </c>
      <c r="B2009" s="12">
        <v>22.0</v>
      </c>
      <c r="C2009" s="12" t="s">
        <v>14</v>
      </c>
      <c r="D2009" s="12">
        <v>21.06</v>
      </c>
      <c r="E2009" s="12" t="s">
        <v>29</v>
      </c>
      <c r="F2009" s="12" t="s">
        <v>23</v>
      </c>
      <c r="G2009" s="12" t="s">
        <v>17</v>
      </c>
      <c r="H2009" s="12" t="s">
        <v>40</v>
      </c>
      <c r="I2009" s="12">
        <v>5.0</v>
      </c>
      <c r="J2009" s="12">
        <v>10.0</v>
      </c>
      <c r="K2009" s="13">
        <v>45590.0</v>
      </c>
      <c r="L2009" s="14">
        <v>0.9323118634259259</v>
      </c>
      <c r="M2009" s="15">
        <f>VLOOKUP(F2009, Time_of_Day_encodings[], 2, FALSE)</f>
        <v>3</v>
      </c>
      <c r="N2009" s="16" t="str">
        <f>VLOOKUP(D2009,Money_encodings[],2,TRUE)</f>
        <v>Very Cheap</v>
      </c>
    </row>
    <row r="2010">
      <c r="A2010" s="5">
        <f t="shared" si="1"/>
        <v>2009</v>
      </c>
      <c r="B2010" s="6">
        <v>7.0</v>
      </c>
      <c r="C2010" s="6" t="s">
        <v>14</v>
      </c>
      <c r="D2010" s="6">
        <v>35.76</v>
      </c>
      <c r="E2010" s="6" t="s">
        <v>32</v>
      </c>
      <c r="F2010" s="6" t="s">
        <v>16</v>
      </c>
      <c r="G2010" s="6" t="s">
        <v>25</v>
      </c>
      <c r="H2010" s="6" t="s">
        <v>40</v>
      </c>
      <c r="I2010" s="6">
        <v>6.0</v>
      </c>
      <c r="J2010" s="6">
        <v>10.0</v>
      </c>
      <c r="K2010" s="7">
        <v>45591.0</v>
      </c>
      <c r="L2010" s="8">
        <v>0.32637993055555553</v>
      </c>
      <c r="M2010" s="9">
        <f>VLOOKUP(F2010, Time_of_Day_encodings[], 2, FALSE)</f>
        <v>1</v>
      </c>
      <c r="N2010" s="10" t="str">
        <f>VLOOKUP(D2010,Money_encodings[],2,TRUE)</f>
        <v>Expensive</v>
      </c>
    </row>
    <row r="2011">
      <c r="A2011" s="11">
        <f t="shared" si="1"/>
        <v>2010</v>
      </c>
      <c r="B2011" s="12">
        <v>8.0</v>
      </c>
      <c r="C2011" s="12" t="s">
        <v>14</v>
      </c>
      <c r="D2011" s="12">
        <v>25.96</v>
      </c>
      <c r="E2011" s="12" t="s">
        <v>27</v>
      </c>
      <c r="F2011" s="12" t="s">
        <v>16</v>
      </c>
      <c r="G2011" s="12" t="s">
        <v>25</v>
      </c>
      <c r="H2011" s="12" t="s">
        <v>40</v>
      </c>
      <c r="I2011" s="12">
        <v>6.0</v>
      </c>
      <c r="J2011" s="12">
        <v>10.0</v>
      </c>
      <c r="K2011" s="13">
        <v>45591.0</v>
      </c>
      <c r="L2011" s="14">
        <v>0.362320625</v>
      </c>
      <c r="M2011" s="15">
        <f>VLOOKUP(F2011, Time_of_Day_encodings[], 2, FALSE)</f>
        <v>1</v>
      </c>
      <c r="N2011" s="16" t="str">
        <f>VLOOKUP(D2011,Money_encodings[],2,TRUE)</f>
        <v>Cheap</v>
      </c>
    </row>
    <row r="2012">
      <c r="A2012" s="5">
        <f t="shared" si="1"/>
        <v>2011</v>
      </c>
      <c r="B2012" s="6">
        <v>8.0</v>
      </c>
      <c r="C2012" s="6" t="s">
        <v>14</v>
      </c>
      <c r="D2012" s="6">
        <v>35.76</v>
      </c>
      <c r="E2012" s="6" t="s">
        <v>32</v>
      </c>
      <c r="F2012" s="6" t="s">
        <v>16</v>
      </c>
      <c r="G2012" s="6" t="s">
        <v>25</v>
      </c>
      <c r="H2012" s="6" t="s">
        <v>40</v>
      </c>
      <c r="I2012" s="6">
        <v>6.0</v>
      </c>
      <c r="J2012" s="6">
        <v>10.0</v>
      </c>
      <c r="K2012" s="7">
        <v>45591.0</v>
      </c>
      <c r="L2012" s="8">
        <v>0.37013375</v>
      </c>
      <c r="M2012" s="9">
        <f>VLOOKUP(F2012, Time_of_Day_encodings[], 2, FALSE)</f>
        <v>1</v>
      </c>
      <c r="N2012" s="10" t="str">
        <f>VLOOKUP(D2012,Money_encodings[],2,TRUE)</f>
        <v>Expensive</v>
      </c>
    </row>
    <row r="2013">
      <c r="A2013" s="11">
        <f t="shared" si="1"/>
        <v>2012</v>
      </c>
      <c r="B2013" s="12">
        <v>10.0</v>
      </c>
      <c r="C2013" s="12" t="s">
        <v>14</v>
      </c>
      <c r="D2013" s="12">
        <v>25.96</v>
      </c>
      <c r="E2013" s="12" t="s">
        <v>21</v>
      </c>
      <c r="F2013" s="12" t="s">
        <v>16</v>
      </c>
      <c r="G2013" s="12" t="s">
        <v>25</v>
      </c>
      <c r="H2013" s="12" t="s">
        <v>40</v>
      </c>
      <c r="I2013" s="12">
        <v>6.0</v>
      </c>
      <c r="J2013" s="12">
        <v>10.0</v>
      </c>
      <c r="K2013" s="13">
        <v>45591.0</v>
      </c>
      <c r="L2013" s="14">
        <v>0.43377663194444444</v>
      </c>
      <c r="M2013" s="15">
        <f>VLOOKUP(F2013, Time_of_Day_encodings[], 2, FALSE)</f>
        <v>1</v>
      </c>
      <c r="N2013" s="16" t="str">
        <f>VLOOKUP(D2013,Money_encodings[],2,TRUE)</f>
        <v>Cheap</v>
      </c>
    </row>
    <row r="2014">
      <c r="A2014" s="5">
        <f t="shared" si="1"/>
        <v>2013</v>
      </c>
      <c r="B2014" s="6">
        <v>12.0</v>
      </c>
      <c r="C2014" s="6" t="s">
        <v>14</v>
      </c>
      <c r="D2014" s="6">
        <v>35.76</v>
      </c>
      <c r="E2014" s="6" t="s">
        <v>24</v>
      </c>
      <c r="F2014" s="6" t="s">
        <v>20</v>
      </c>
      <c r="G2014" s="6" t="s">
        <v>25</v>
      </c>
      <c r="H2014" s="6" t="s">
        <v>40</v>
      </c>
      <c r="I2014" s="6">
        <v>6.0</v>
      </c>
      <c r="J2014" s="6">
        <v>10.0</v>
      </c>
      <c r="K2014" s="7">
        <v>45591.0</v>
      </c>
      <c r="L2014" s="8">
        <v>0.512608125</v>
      </c>
      <c r="M2014" s="9">
        <f>VLOOKUP(F2014, Time_of_Day_encodings[], 2, FALSE)</f>
        <v>2</v>
      </c>
      <c r="N2014" s="10" t="str">
        <f>VLOOKUP(D2014,Money_encodings[],2,TRUE)</f>
        <v>Expensive</v>
      </c>
    </row>
    <row r="2015">
      <c r="A2015" s="11">
        <f t="shared" si="1"/>
        <v>2014</v>
      </c>
      <c r="B2015" s="12">
        <v>13.0</v>
      </c>
      <c r="C2015" s="12" t="s">
        <v>14</v>
      </c>
      <c r="D2015" s="12">
        <v>35.76</v>
      </c>
      <c r="E2015" s="12" t="s">
        <v>15</v>
      </c>
      <c r="F2015" s="12" t="s">
        <v>20</v>
      </c>
      <c r="G2015" s="12" t="s">
        <v>25</v>
      </c>
      <c r="H2015" s="12" t="s">
        <v>40</v>
      </c>
      <c r="I2015" s="12">
        <v>6.0</v>
      </c>
      <c r="J2015" s="12">
        <v>10.0</v>
      </c>
      <c r="K2015" s="13">
        <v>45591.0</v>
      </c>
      <c r="L2015" s="14">
        <v>0.5441092476851852</v>
      </c>
      <c r="M2015" s="15">
        <f>VLOOKUP(F2015, Time_of_Day_encodings[], 2, FALSE)</f>
        <v>2</v>
      </c>
      <c r="N2015" s="16" t="str">
        <f>VLOOKUP(D2015,Money_encodings[],2,TRUE)</f>
        <v>Expensive</v>
      </c>
    </row>
    <row r="2016">
      <c r="A2016" s="5">
        <f t="shared" si="1"/>
        <v>2015</v>
      </c>
      <c r="B2016" s="6">
        <v>14.0</v>
      </c>
      <c r="C2016" s="6" t="s">
        <v>14</v>
      </c>
      <c r="D2016" s="6">
        <v>35.76</v>
      </c>
      <c r="E2016" s="6" t="s">
        <v>15</v>
      </c>
      <c r="F2016" s="6" t="s">
        <v>20</v>
      </c>
      <c r="G2016" s="6" t="s">
        <v>25</v>
      </c>
      <c r="H2016" s="6" t="s">
        <v>40</v>
      </c>
      <c r="I2016" s="6">
        <v>6.0</v>
      </c>
      <c r="J2016" s="6">
        <v>10.0</v>
      </c>
      <c r="K2016" s="7">
        <v>45591.0</v>
      </c>
      <c r="L2016" s="8">
        <v>0.6076233101851852</v>
      </c>
      <c r="M2016" s="9">
        <f>VLOOKUP(F2016, Time_of_Day_encodings[], 2, FALSE)</f>
        <v>2</v>
      </c>
      <c r="N2016" s="10" t="str">
        <f>VLOOKUP(D2016,Money_encodings[],2,TRUE)</f>
        <v>Expensive</v>
      </c>
    </row>
    <row r="2017">
      <c r="A2017" s="11">
        <f t="shared" si="1"/>
        <v>2016</v>
      </c>
      <c r="B2017" s="12">
        <v>14.0</v>
      </c>
      <c r="C2017" s="12" t="s">
        <v>14</v>
      </c>
      <c r="D2017" s="12">
        <v>30.86</v>
      </c>
      <c r="E2017" s="12" t="s">
        <v>22</v>
      </c>
      <c r="F2017" s="12" t="s">
        <v>20</v>
      </c>
      <c r="G2017" s="12" t="s">
        <v>25</v>
      </c>
      <c r="H2017" s="12" t="s">
        <v>40</v>
      </c>
      <c r="I2017" s="12">
        <v>6.0</v>
      </c>
      <c r="J2017" s="12">
        <v>10.0</v>
      </c>
      <c r="K2017" s="13">
        <v>45591.0</v>
      </c>
      <c r="L2017" s="14">
        <v>0.6085062847222222</v>
      </c>
      <c r="M2017" s="15">
        <f>VLOOKUP(F2017, Time_of_Day_encodings[], 2, FALSE)</f>
        <v>2</v>
      </c>
      <c r="N2017" s="16" t="str">
        <f>VLOOKUP(D2017,Money_encodings[],2,TRUE)</f>
        <v>Fair</v>
      </c>
    </row>
    <row r="2018">
      <c r="A2018" s="5">
        <f t="shared" si="1"/>
        <v>2017</v>
      </c>
      <c r="B2018" s="6">
        <v>15.0</v>
      </c>
      <c r="C2018" s="6" t="s">
        <v>14</v>
      </c>
      <c r="D2018" s="6">
        <v>25.96</v>
      </c>
      <c r="E2018" s="6" t="s">
        <v>27</v>
      </c>
      <c r="F2018" s="6" t="s">
        <v>20</v>
      </c>
      <c r="G2018" s="6" t="s">
        <v>25</v>
      </c>
      <c r="H2018" s="6" t="s">
        <v>40</v>
      </c>
      <c r="I2018" s="6">
        <v>6.0</v>
      </c>
      <c r="J2018" s="6">
        <v>10.0</v>
      </c>
      <c r="K2018" s="7">
        <v>45591.0</v>
      </c>
      <c r="L2018" s="8">
        <v>0.6287276851851852</v>
      </c>
      <c r="M2018" s="9">
        <f>VLOOKUP(F2018, Time_of_Day_encodings[], 2, FALSE)</f>
        <v>2</v>
      </c>
      <c r="N2018" s="10" t="str">
        <f>VLOOKUP(D2018,Money_encodings[],2,TRUE)</f>
        <v>Cheap</v>
      </c>
    </row>
    <row r="2019">
      <c r="A2019" s="11">
        <f t="shared" si="1"/>
        <v>2018</v>
      </c>
      <c r="B2019" s="12">
        <v>15.0</v>
      </c>
      <c r="C2019" s="12" t="s">
        <v>14</v>
      </c>
      <c r="D2019" s="12">
        <v>25.96</v>
      </c>
      <c r="E2019" s="12" t="s">
        <v>27</v>
      </c>
      <c r="F2019" s="12" t="s">
        <v>20</v>
      </c>
      <c r="G2019" s="12" t="s">
        <v>25</v>
      </c>
      <c r="H2019" s="12" t="s">
        <v>40</v>
      </c>
      <c r="I2019" s="12">
        <v>6.0</v>
      </c>
      <c r="J2019" s="12">
        <v>10.0</v>
      </c>
      <c r="K2019" s="13">
        <v>45591.0</v>
      </c>
      <c r="L2019" s="14">
        <v>0.6293874305555556</v>
      </c>
      <c r="M2019" s="15">
        <f>VLOOKUP(F2019, Time_of_Day_encodings[], 2, FALSE)</f>
        <v>2</v>
      </c>
      <c r="N2019" s="16" t="str">
        <f>VLOOKUP(D2019,Money_encodings[],2,TRUE)</f>
        <v>Cheap</v>
      </c>
    </row>
    <row r="2020">
      <c r="A2020" s="5">
        <f t="shared" si="1"/>
        <v>2019</v>
      </c>
      <c r="B2020" s="6">
        <v>15.0</v>
      </c>
      <c r="C2020" s="6" t="s">
        <v>14</v>
      </c>
      <c r="D2020" s="6">
        <v>35.76</v>
      </c>
      <c r="E2020" s="6" t="s">
        <v>15</v>
      </c>
      <c r="F2020" s="6" t="s">
        <v>20</v>
      </c>
      <c r="G2020" s="6" t="s">
        <v>25</v>
      </c>
      <c r="H2020" s="6" t="s">
        <v>40</v>
      </c>
      <c r="I2020" s="6">
        <v>6.0</v>
      </c>
      <c r="J2020" s="6">
        <v>10.0</v>
      </c>
      <c r="K2020" s="7">
        <v>45591.0</v>
      </c>
      <c r="L2020" s="8">
        <v>0.651721400462963</v>
      </c>
      <c r="M2020" s="9">
        <f>VLOOKUP(F2020, Time_of_Day_encodings[], 2, FALSE)</f>
        <v>2</v>
      </c>
      <c r="N2020" s="10" t="str">
        <f>VLOOKUP(D2020,Money_encodings[],2,TRUE)</f>
        <v>Expensive</v>
      </c>
    </row>
    <row r="2021">
      <c r="A2021" s="11">
        <f t="shared" si="1"/>
        <v>2020</v>
      </c>
      <c r="B2021" s="12">
        <v>15.0</v>
      </c>
      <c r="C2021" s="12" t="s">
        <v>14</v>
      </c>
      <c r="D2021" s="12">
        <v>35.76</v>
      </c>
      <c r="E2021" s="12" t="s">
        <v>15</v>
      </c>
      <c r="F2021" s="12" t="s">
        <v>20</v>
      </c>
      <c r="G2021" s="12" t="s">
        <v>25</v>
      </c>
      <c r="H2021" s="12" t="s">
        <v>40</v>
      </c>
      <c r="I2021" s="12">
        <v>6.0</v>
      </c>
      <c r="J2021" s="12">
        <v>10.0</v>
      </c>
      <c r="K2021" s="13">
        <v>45591.0</v>
      </c>
      <c r="L2021" s="14">
        <v>0.6524256134259259</v>
      </c>
      <c r="M2021" s="15">
        <f>VLOOKUP(F2021, Time_of_Day_encodings[], 2, FALSE)</f>
        <v>2</v>
      </c>
      <c r="N2021" s="16" t="str">
        <f>VLOOKUP(D2021,Money_encodings[],2,TRUE)</f>
        <v>Expensive</v>
      </c>
    </row>
    <row r="2022">
      <c r="A2022" s="5">
        <f t="shared" si="1"/>
        <v>2021</v>
      </c>
      <c r="B2022" s="6">
        <v>15.0</v>
      </c>
      <c r="C2022" s="6" t="s">
        <v>14</v>
      </c>
      <c r="D2022" s="6">
        <v>30.86</v>
      </c>
      <c r="E2022" s="6" t="s">
        <v>22</v>
      </c>
      <c r="F2022" s="6" t="s">
        <v>20</v>
      </c>
      <c r="G2022" s="6" t="s">
        <v>25</v>
      </c>
      <c r="H2022" s="6" t="s">
        <v>40</v>
      </c>
      <c r="I2022" s="6">
        <v>6.0</v>
      </c>
      <c r="J2022" s="6">
        <v>10.0</v>
      </c>
      <c r="K2022" s="7">
        <v>45591.0</v>
      </c>
      <c r="L2022" s="8">
        <v>0.6611303240740741</v>
      </c>
      <c r="M2022" s="9">
        <f>VLOOKUP(F2022, Time_of_Day_encodings[], 2, FALSE)</f>
        <v>2</v>
      </c>
      <c r="N2022" s="10" t="str">
        <f>VLOOKUP(D2022,Money_encodings[],2,TRUE)</f>
        <v>Fair</v>
      </c>
    </row>
    <row r="2023">
      <c r="A2023" s="11">
        <f t="shared" si="1"/>
        <v>2022</v>
      </c>
      <c r="B2023" s="12">
        <v>15.0</v>
      </c>
      <c r="C2023" s="12" t="s">
        <v>14</v>
      </c>
      <c r="D2023" s="12">
        <v>30.86</v>
      </c>
      <c r="E2023" s="12" t="s">
        <v>22</v>
      </c>
      <c r="F2023" s="12" t="s">
        <v>20</v>
      </c>
      <c r="G2023" s="12" t="s">
        <v>25</v>
      </c>
      <c r="H2023" s="12" t="s">
        <v>40</v>
      </c>
      <c r="I2023" s="12">
        <v>6.0</v>
      </c>
      <c r="J2023" s="12">
        <v>10.0</v>
      </c>
      <c r="K2023" s="13">
        <v>45591.0</v>
      </c>
      <c r="L2023" s="14">
        <v>0.6620544675925926</v>
      </c>
      <c r="M2023" s="15">
        <f>VLOOKUP(F2023, Time_of_Day_encodings[], 2, FALSE)</f>
        <v>2</v>
      </c>
      <c r="N2023" s="16" t="str">
        <f>VLOOKUP(D2023,Money_encodings[],2,TRUE)</f>
        <v>Fair</v>
      </c>
    </row>
    <row r="2024">
      <c r="A2024" s="5">
        <f t="shared" si="1"/>
        <v>2023</v>
      </c>
      <c r="B2024" s="6">
        <v>19.0</v>
      </c>
      <c r="C2024" s="6" t="s">
        <v>14</v>
      </c>
      <c r="D2024" s="6">
        <v>35.76</v>
      </c>
      <c r="E2024" s="6" t="s">
        <v>32</v>
      </c>
      <c r="F2024" s="6" t="s">
        <v>23</v>
      </c>
      <c r="G2024" s="6" t="s">
        <v>25</v>
      </c>
      <c r="H2024" s="6" t="s">
        <v>40</v>
      </c>
      <c r="I2024" s="6">
        <v>6.0</v>
      </c>
      <c r="J2024" s="6">
        <v>10.0</v>
      </c>
      <c r="K2024" s="7">
        <v>45591.0</v>
      </c>
      <c r="L2024" s="8">
        <v>0.8051076967592592</v>
      </c>
      <c r="M2024" s="9">
        <f>VLOOKUP(F2024, Time_of_Day_encodings[], 2, FALSE)</f>
        <v>3</v>
      </c>
      <c r="N2024" s="10" t="str">
        <f>VLOOKUP(D2024,Money_encodings[],2,TRUE)</f>
        <v>Expensive</v>
      </c>
    </row>
    <row r="2025">
      <c r="A2025" s="11">
        <f t="shared" si="1"/>
        <v>2024</v>
      </c>
      <c r="B2025" s="12">
        <v>20.0</v>
      </c>
      <c r="C2025" s="12" t="s">
        <v>14</v>
      </c>
      <c r="D2025" s="12">
        <v>30.86</v>
      </c>
      <c r="E2025" s="12" t="s">
        <v>22</v>
      </c>
      <c r="F2025" s="12" t="s">
        <v>23</v>
      </c>
      <c r="G2025" s="12" t="s">
        <v>25</v>
      </c>
      <c r="H2025" s="12" t="s">
        <v>40</v>
      </c>
      <c r="I2025" s="12">
        <v>6.0</v>
      </c>
      <c r="J2025" s="12">
        <v>10.0</v>
      </c>
      <c r="K2025" s="13">
        <v>45591.0</v>
      </c>
      <c r="L2025" s="14">
        <v>0.857485162037037</v>
      </c>
      <c r="M2025" s="15">
        <f>VLOOKUP(F2025, Time_of_Day_encodings[], 2, FALSE)</f>
        <v>3</v>
      </c>
      <c r="N2025" s="16" t="str">
        <f>VLOOKUP(D2025,Money_encodings[],2,TRUE)</f>
        <v>Fair</v>
      </c>
    </row>
    <row r="2026">
      <c r="A2026" s="5">
        <f t="shared" si="1"/>
        <v>2025</v>
      </c>
      <c r="B2026" s="6">
        <v>11.0</v>
      </c>
      <c r="C2026" s="6" t="s">
        <v>14</v>
      </c>
      <c r="D2026" s="6">
        <v>30.86</v>
      </c>
      <c r="E2026" s="6" t="s">
        <v>22</v>
      </c>
      <c r="F2026" s="6" t="s">
        <v>16</v>
      </c>
      <c r="G2026" s="6" t="s">
        <v>26</v>
      </c>
      <c r="H2026" s="6" t="s">
        <v>40</v>
      </c>
      <c r="I2026" s="6">
        <v>7.0</v>
      </c>
      <c r="J2026" s="6">
        <v>10.0</v>
      </c>
      <c r="K2026" s="7">
        <v>45592.0</v>
      </c>
      <c r="L2026" s="8">
        <v>0.4596863657407408</v>
      </c>
      <c r="M2026" s="9">
        <f>VLOOKUP(F2026, Time_of_Day_encodings[], 2, FALSE)</f>
        <v>1</v>
      </c>
      <c r="N2026" s="10" t="str">
        <f>VLOOKUP(D2026,Money_encodings[],2,TRUE)</f>
        <v>Fair</v>
      </c>
    </row>
    <row r="2027">
      <c r="A2027" s="11">
        <f t="shared" si="1"/>
        <v>2026</v>
      </c>
      <c r="B2027" s="12">
        <v>12.0</v>
      </c>
      <c r="C2027" s="12" t="s">
        <v>14</v>
      </c>
      <c r="D2027" s="12">
        <v>35.76</v>
      </c>
      <c r="E2027" s="12" t="s">
        <v>15</v>
      </c>
      <c r="F2027" s="12" t="s">
        <v>20</v>
      </c>
      <c r="G2027" s="12" t="s">
        <v>26</v>
      </c>
      <c r="H2027" s="12" t="s">
        <v>40</v>
      </c>
      <c r="I2027" s="12">
        <v>7.0</v>
      </c>
      <c r="J2027" s="12">
        <v>10.0</v>
      </c>
      <c r="K2027" s="13">
        <v>45592.0</v>
      </c>
      <c r="L2027" s="14">
        <v>0.5371063541666666</v>
      </c>
      <c r="M2027" s="15">
        <f>VLOOKUP(F2027, Time_of_Day_encodings[], 2, FALSE)</f>
        <v>2</v>
      </c>
      <c r="N2027" s="16" t="str">
        <f>VLOOKUP(D2027,Money_encodings[],2,TRUE)</f>
        <v>Expensive</v>
      </c>
    </row>
    <row r="2028">
      <c r="A2028" s="5">
        <f t="shared" si="1"/>
        <v>2027</v>
      </c>
      <c r="B2028" s="6">
        <v>12.0</v>
      </c>
      <c r="C2028" s="6" t="s">
        <v>14</v>
      </c>
      <c r="D2028" s="6">
        <v>30.86</v>
      </c>
      <c r="E2028" s="6" t="s">
        <v>22</v>
      </c>
      <c r="F2028" s="6" t="s">
        <v>20</v>
      </c>
      <c r="G2028" s="6" t="s">
        <v>26</v>
      </c>
      <c r="H2028" s="6" t="s">
        <v>40</v>
      </c>
      <c r="I2028" s="6">
        <v>7.0</v>
      </c>
      <c r="J2028" s="6">
        <v>10.0</v>
      </c>
      <c r="K2028" s="7">
        <v>45592.0</v>
      </c>
      <c r="L2028" s="8">
        <v>0.5378184143518518</v>
      </c>
      <c r="M2028" s="9">
        <f>VLOOKUP(F2028, Time_of_Day_encodings[], 2, FALSE)</f>
        <v>2</v>
      </c>
      <c r="N2028" s="10" t="str">
        <f>VLOOKUP(D2028,Money_encodings[],2,TRUE)</f>
        <v>Fair</v>
      </c>
    </row>
    <row r="2029">
      <c r="A2029" s="11">
        <f t="shared" si="1"/>
        <v>2028</v>
      </c>
      <c r="B2029" s="12">
        <v>13.0</v>
      </c>
      <c r="C2029" s="12" t="s">
        <v>14</v>
      </c>
      <c r="D2029" s="12">
        <v>35.76</v>
      </c>
      <c r="E2029" s="12" t="s">
        <v>32</v>
      </c>
      <c r="F2029" s="12" t="s">
        <v>20</v>
      </c>
      <c r="G2029" s="12" t="s">
        <v>26</v>
      </c>
      <c r="H2029" s="12" t="s">
        <v>40</v>
      </c>
      <c r="I2029" s="12">
        <v>7.0</v>
      </c>
      <c r="J2029" s="12">
        <v>10.0</v>
      </c>
      <c r="K2029" s="13">
        <v>45592.0</v>
      </c>
      <c r="L2029" s="14">
        <v>0.5720672337962962</v>
      </c>
      <c r="M2029" s="15">
        <f>VLOOKUP(F2029, Time_of_Day_encodings[], 2, FALSE)</f>
        <v>2</v>
      </c>
      <c r="N2029" s="16" t="str">
        <f>VLOOKUP(D2029,Money_encodings[],2,TRUE)</f>
        <v>Expensive</v>
      </c>
    </row>
    <row r="2030">
      <c r="A2030" s="5">
        <f t="shared" si="1"/>
        <v>2029</v>
      </c>
      <c r="B2030" s="6">
        <v>16.0</v>
      </c>
      <c r="C2030" s="6" t="s">
        <v>14</v>
      </c>
      <c r="D2030" s="6">
        <v>35.76</v>
      </c>
      <c r="E2030" s="6" t="s">
        <v>15</v>
      </c>
      <c r="F2030" s="6" t="s">
        <v>20</v>
      </c>
      <c r="G2030" s="6" t="s">
        <v>26</v>
      </c>
      <c r="H2030" s="6" t="s">
        <v>40</v>
      </c>
      <c r="I2030" s="6">
        <v>7.0</v>
      </c>
      <c r="J2030" s="6">
        <v>10.0</v>
      </c>
      <c r="K2030" s="7">
        <v>45592.0</v>
      </c>
      <c r="L2030" s="8">
        <v>0.6785436921296296</v>
      </c>
      <c r="M2030" s="9">
        <f>VLOOKUP(F2030, Time_of_Day_encodings[], 2, FALSE)</f>
        <v>2</v>
      </c>
      <c r="N2030" s="10" t="str">
        <f>VLOOKUP(D2030,Money_encodings[],2,TRUE)</f>
        <v>Expensive</v>
      </c>
    </row>
    <row r="2031">
      <c r="A2031" s="11">
        <f t="shared" si="1"/>
        <v>2030</v>
      </c>
      <c r="B2031" s="12">
        <v>7.0</v>
      </c>
      <c r="C2031" s="12" t="s">
        <v>14</v>
      </c>
      <c r="D2031" s="12">
        <v>35.76</v>
      </c>
      <c r="E2031" s="12" t="s">
        <v>32</v>
      </c>
      <c r="F2031" s="12" t="s">
        <v>16</v>
      </c>
      <c r="G2031" s="12" t="s">
        <v>28</v>
      </c>
      <c r="H2031" s="12" t="s">
        <v>40</v>
      </c>
      <c r="I2031" s="12">
        <v>1.0</v>
      </c>
      <c r="J2031" s="12">
        <v>10.0</v>
      </c>
      <c r="K2031" s="13">
        <v>45593.0</v>
      </c>
      <c r="L2031" s="14">
        <v>0.32393734953703707</v>
      </c>
      <c r="M2031" s="15">
        <f>VLOOKUP(F2031, Time_of_Day_encodings[], 2, FALSE)</f>
        <v>1</v>
      </c>
      <c r="N2031" s="16" t="str">
        <f>VLOOKUP(D2031,Money_encodings[],2,TRUE)</f>
        <v>Expensive</v>
      </c>
    </row>
    <row r="2032">
      <c r="A2032" s="5">
        <f t="shared" si="1"/>
        <v>2031</v>
      </c>
      <c r="B2032" s="6">
        <v>8.0</v>
      </c>
      <c r="C2032" s="6" t="s">
        <v>14</v>
      </c>
      <c r="D2032" s="6">
        <v>25.96</v>
      </c>
      <c r="E2032" s="6" t="s">
        <v>21</v>
      </c>
      <c r="F2032" s="6" t="s">
        <v>16</v>
      </c>
      <c r="G2032" s="6" t="s">
        <v>28</v>
      </c>
      <c r="H2032" s="6" t="s">
        <v>40</v>
      </c>
      <c r="I2032" s="6">
        <v>1.0</v>
      </c>
      <c r="J2032" s="6">
        <v>10.0</v>
      </c>
      <c r="K2032" s="7">
        <v>45593.0</v>
      </c>
      <c r="L2032" s="8">
        <v>0.3341701273148148</v>
      </c>
      <c r="M2032" s="9">
        <f>VLOOKUP(F2032, Time_of_Day_encodings[], 2, FALSE)</f>
        <v>1</v>
      </c>
      <c r="N2032" s="10" t="str">
        <f>VLOOKUP(D2032,Money_encodings[],2,TRUE)</f>
        <v>Cheap</v>
      </c>
    </row>
    <row r="2033">
      <c r="A2033" s="11">
        <f t="shared" si="1"/>
        <v>2032</v>
      </c>
      <c r="B2033" s="12">
        <v>8.0</v>
      </c>
      <c r="C2033" s="12" t="s">
        <v>14</v>
      </c>
      <c r="D2033" s="12">
        <v>35.76</v>
      </c>
      <c r="E2033" s="12" t="s">
        <v>15</v>
      </c>
      <c r="F2033" s="12" t="s">
        <v>16</v>
      </c>
      <c r="G2033" s="12" t="s">
        <v>28</v>
      </c>
      <c r="H2033" s="12" t="s">
        <v>40</v>
      </c>
      <c r="I2033" s="12">
        <v>1.0</v>
      </c>
      <c r="J2033" s="12">
        <v>10.0</v>
      </c>
      <c r="K2033" s="13">
        <v>45593.0</v>
      </c>
      <c r="L2033" s="14">
        <v>0.3576724652777778</v>
      </c>
      <c r="M2033" s="15">
        <f>VLOOKUP(F2033, Time_of_Day_encodings[], 2, FALSE)</f>
        <v>1</v>
      </c>
      <c r="N2033" s="16" t="str">
        <f>VLOOKUP(D2033,Money_encodings[],2,TRUE)</f>
        <v>Expensive</v>
      </c>
    </row>
    <row r="2034">
      <c r="A2034" s="5">
        <f t="shared" si="1"/>
        <v>2033</v>
      </c>
      <c r="B2034" s="6">
        <v>9.0</v>
      </c>
      <c r="C2034" s="6" t="s">
        <v>14</v>
      </c>
      <c r="D2034" s="6">
        <v>30.86</v>
      </c>
      <c r="E2034" s="6" t="s">
        <v>22</v>
      </c>
      <c r="F2034" s="6" t="s">
        <v>16</v>
      </c>
      <c r="G2034" s="6" t="s">
        <v>28</v>
      </c>
      <c r="H2034" s="6" t="s">
        <v>40</v>
      </c>
      <c r="I2034" s="6">
        <v>1.0</v>
      </c>
      <c r="J2034" s="6">
        <v>10.0</v>
      </c>
      <c r="K2034" s="7">
        <v>45593.0</v>
      </c>
      <c r="L2034" s="8">
        <v>0.3859118171296297</v>
      </c>
      <c r="M2034" s="9">
        <f>VLOOKUP(F2034, Time_of_Day_encodings[], 2, FALSE)</f>
        <v>1</v>
      </c>
      <c r="N2034" s="10" t="str">
        <f>VLOOKUP(D2034,Money_encodings[],2,TRUE)</f>
        <v>Fair</v>
      </c>
    </row>
    <row r="2035">
      <c r="A2035" s="11">
        <f t="shared" si="1"/>
        <v>2034</v>
      </c>
      <c r="B2035" s="12">
        <v>11.0</v>
      </c>
      <c r="C2035" s="12" t="s">
        <v>14</v>
      </c>
      <c r="D2035" s="12">
        <v>35.76</v>
      </c>
      <c r="E2035" s="12" t="s">
        <v>15</v>
      </c>
      <c r="F2035" s="12" t="s">
        <v>16</v>
      </c>
      <c r="G2035" s="12" t="s">
        <v>28</v>
      </c>
      <c r="H2035" s="12" t="s">
        <v>40</v>
      </c>
      <c r="I2035" s="12">
        <v>1.0</v>
      </c>
      <c r="J2035" s="12">
        <v>10.0</v>
      </c>
      <c r="K2035" s="13">
        <v>45593.0</v>
      </c>
      <c r="L2035" s="14">
        <v>0.48792239583333336</v>
      </c>
      <c r="M2035" s="15">
        <f>VLOOKUP(F2035, Time_of_Day_encodings[], 2, FALSE)</f>
        <v>1</v>
      </c>
      <c r="N2035" s="16" t="str">
        <f>VLOOKUP(D2035,Money_encodings[],2,TRUE)</f>
        <v>Expensive</v>
      </c>
    </row>
    <row r="2036">
      <c r="A2036" s="5">
        <f t="shared" si="1"/>
        <v>2035</v>
      </c>
      <c r="B2036" s="6">
        <v>11.0</v>
      </c>
      <c r="C2036" s="6" t="s">
        <v>14</v>
      </c>
      <c r="D2036" s="6">
        <v>35.76</v>
      </c>
      <c r="E2036" s="6" t="s">
        <v>15</v>
      </c>
      <c r="F2036" s="6" t="s">
        <v>16</v>
      </c>
      <c r="G2036" s="6" t="s">
        <v>28</v>
      </c>
      <c r="H2036" s="6" t="s">
        <v>40</v>
      </c>
      <c r="I2036" s="6">
        <v>1.0</v>
      </c>
      <c r="J2036" s="6">
        <v>10.0</v>
      </c>
      <c r="K2036" s="7">
        <v>45593.0</v>
      </c>
      <c r="L2036" s="8">
        <v>0.4886958564814815</v>
      </c>
      <c r="M2036" s="9">
        <f>VLOOKUP(F2036, Time_of_Day_encodings[], 2, FALSE)</f>
        <v>1</v>
      </c>
      <c r="N2036" s="10" t="str">
        <f>VLOOKUP(D2036,Money_encodings[],2,TRUE)</f>
        <v>Expensive</v>
      </c>
    </row>
    <row r="2037">
      <c r="A2037" s="11">
        <f t="shared" si="1"/>
        <v>2036</v>
      </c>
      <c r="B2037" s="12">
        <v>12.0</v>
      </c>
      <c r="C2037" s="12" t="s">
        <v>14</v>
      </c>
      <c r="D2037" s="12">
        <v>35.76</v>
      </c>
      <c r="E2037" s="12" t="s">
        <v>19</v>
      </c>
      <c r="F2037" s="12" t="s">
        <v>20</v>
      </c>
      <c r="G2037" s="12" t="s">
        <v>28</v>
      </c>
      <c r="H2037" s="12" t="s">
        <v>40</v>
      </c>
      <c r="I2037" s="12">
        <v>1.0</v>
      </c>
      <c r="J2037" s="12">
        <v>10.0</v>
      </c>
      <c r="K2037" s="13">
        <v>45593.0</v>
      </c>
      <c r="L2037" s="14">
        <v>0.501111736111111</v>
      </c>
      <c r="M2037" s="15">
        <f>VLOOKUP(F2037, Time_of_Day_encodings[], 2, FALSE)</f>
        <v>2</v>
      </c>
      <c r="N2037" s="16" t="str">
        <f>VLOOKUP(D2037,Money_encodings[],2,TRUE)</f>
        <v>Expensive</v>
      </c>
    </row>
    <row r="2038">
      <c r="A2038" s="5">
        <f t="shared" si="1"/>
        <v>2037</v>
      </c>
      <c r="B2038" s="6">
        <v>12.0</v>
      </c>
      <c r="C2038" s="6" t="s">
        <v>14</v>
      </c>
      <c r="D2038" s="6">
        <v>30.86</v>
      </c>
      <c r="E2038" s="6" t="s">
        <v>22</v>
      </c>
      <c r="F2038" s="6" t="s">
        <v>20</v>
      </c>
      <c r="G2038" s="6" t="s">
        <v>28</v>
      </c>
      <c r="H2038" s="6" t="s">
        <v>40</v>
      </c>
      <c r="I2038" s="6">
        <v>1.0</v>
      </c>
      <c r="J2038" s="6">
        <v>10.0</v>
      </c>
      <c r="K2038" s="7">
        <v>45593.0</v>
      </c>
      <c r="L2038" s="8">
        <v>0.5017917476851852</v>
      </c>
      <c r="M2038" s="9">
        <f>VLOOKUP(F2038, Time_of_Day_encodings[], 2, FALSE)</f>
        <v>2</v>
      </c>
      <c r="N2038" s="10" t="str">
        <f>VLOOKUP(D2038,Money_encodings[],2,TRUE)</f>
        <v>Fair</v>
      </c>
    </row>
    <row r="2039">
      <c r="A2039" s="11">
        <f t="shared" si="1"/>
        <v>2038</v>
      </c>
      <c r="B2039" s="12">
        <v>12.0</v>
      </c>
      <c r="C2039" s="12" t="s">
        <v>14</v>
      </c>
      <c r="D2039" s="12">
        <v>35.76</v>
      </c>
      <c r="E2039" s="12" t="s">
        <v>32</v>
      </c>
      <c r="F2039" s="12" t="s">
        <v>20</v>
      </c>
      <c r="G2039" s="12" t="s">
        <v>28</v>
      </c>
      <c r="H2039" s="12" t="s">
        <v>40</v>
      </c>
      <c r="I2039" s="12">
        <v>1.0</v>
      </c>
      <c r="J2039" s="12">
        <v>10.0</v>
      </c>
      <c r="K2039" s="13">
        <v>45593.0</v>
      </c>
      <c r="L2039" s="14">
        <v>0.5149353935185185</v>
      </c>
      <c r="M2039" s="15">
        <f>VLOOKUP(F2039, Time_of_Day_encodings[], 2, FALSE)</f>
        <v>2</v>
      </c>
      <c r="N2039" s="16" t="str">
        <f>VLOOKUP(D2039,Money_encodings[],2,TRUE)</f>
        <v>Expensive</v>
      </c>
    </row>
    <row r="2040">
      <c r="A2040" s="5">
        <f t="shared" si="1"/>
        <v>2039</v>
      </c>
      <c r="B2040" s="6">
        <v>14.0</v>
      </c>
      <c r="C2040" s="6" t="s">
        <v>14</v>
      </c>
      <c r="D2040" s="6">
        <v>30.86</v>
      </c>
      <c r="E2040" s="6" t="s">
        <v>22</v>
      </c>
      <c r="F2040" s="6" t="s">
        <v>20</v>
      </c>
      <c r="G2040" s="6" t="s">
        <v>28</v>
      </c>
      <c r="H2040" s="6" t="s">
        <v>40</v>
      </c>
      <c r="I2040" s="6">
        <v>1.0</v>
      </c>
      <c r="J2040" s="6">
        <v>10.0</v>
      </c>
      <c r="K2040" s="7">
        <v>45593.0</v>
      </c>
      <c r="L2040" s="8">
        <v>0.590909849537037</v>
      </c>
      <c r="M2040" s="9">
        <f>VLOOKUP(F2040, Time_of_Day_encodings[], 2, FALSE)</f>
        <v>2</v>
      </c>
      <c r="N2040" s="10" t="str">
        <f>VLOOKUP(D2040,Money_encodings[],2,TRUE)</f>
        <v>Fair</v>
      </c>
    </row>
    <row r="2041">
      <c r="A2041" s="11">
        <f t="shared" si="1"/>
        <v>2040</v>
      </c>
      <c r="B2041" s="12">
        <v>14.0</v>
      </c>
      <c r="C2041" s="12" t="s">
        <v>14</v>
      </c>
      <c r="D2041" s="12">
        <v>30.86</v>
      </c>
      <c r="E2041" s="12" t="s">
        <v>22</v>
      </c>
      <c r="F2041" s="12" t="s">
        <v>20</v>
      </c>
      <c r="G2041" s="12" t="s">
        <v>28</v>
      </c>
      <c r="H2041" s="12" t="s">
        <v>40</v>
      </c>
      <c r="I2041" s="12">
        <v>1.0</v>
      </c>
      <c r="J2041" s="12">
        <v>10.0</v>
      </c>
      <c r="K2041" s="13">
        <v>45593.0</v>
      </c>
      <c r="L2041" s="14">
        <v>0.5916240277777778</v>
      </c>
      <c r="M2041" s="15">
        <f>VLOOKUP(F2041, Time_of_Day_encodings[], 2, FALSE)</f>
        <v>2</v>
      </c>
      <c r="N2041" s="16" t="str">
        <f>VLOOKUP(D2041,Money_encodings[],2,TRUE)</f>
        <v>Fair</v>
      </c>
    </row>
    <row r="2042">
      <c r="A2042" s="5">
        <f t="shared" si="1"/>
        <v>2041</v>
      </c>
      <c r="B2042" s="6">
        <v>14.0</v>
      </c>
      <c r="C2042" s="6" t="s">
        <v>14</v>
      </c>
      <c r="D2042" s="6">
        <v>30.86</v>
      </c>
      <c r="E2042" s="6" t="s">
        <v>22</v>
      </c>
      <c r="F2042" s="6" t="s">
        <v>20</v>
      </c>
      <c r="G2042" s="6" t="s">
        <v>28</v>
      </c>
      <c r="H2042" s="6" t="s">
        <v>40</v>
      </c>
      <c r="I2042" s="6">
        <v>1.0</v>
      </c>
      <c r="J2042" s="6">
        <v>10.0</v>
      </c>
      <c r="K2042" s="7">
        <v>45593.0</v>
      </c>
      <c r="L2042" s="8">
        <v>0.6048560300925926</v>
      </c>
      <c r="M2042" s="9">
        <f>VLOOKUP(F2042, Time_of_Day_encodings[], 2, FALSE)</f>
        <v>2</v>
      </c>
      <c r="N2042" s="10" t="str">
        <f>VLOOKUP(D2042,Money_encodings[],2,TRUE)</f>
        <v>Fair</v>
      </c>
    </row>
    <row r="2043">
      <c r="A2043" s="11">
        <f t="shared" si="1"/>
        <v>2042</v>
      </c>
      <c r="B2043" s="12">
        <v>16.0</v>
      </c>
      <c r="C2043" s="12" t="s">
        <v>14</v>
      </c>
      <c r="D2043" s="12">
        <v>35.76</v>
      </c>
      <c r="E2043" s="12" t="s">
        <v>15</v>
      </c>
      <c r="F2043" s="12" t="s">
        <v>20</v>
      </c>
      <c r="G2043" s="12" t="s">
        <v>28</v>
      </c>
      <c r="H2043" s="12" t="s">
        <v>40</v>
      </c>
      <c r="I2043" s="12">
        <v>1.0</v>
      </c>
      <c r="J2043" s="12">
        <v>10.0</v>
      </c>
      <c r="K2043" s="13">
        <v>45593.0</v>
      </c>
      <c r="L2043" s="14">
        <v>0.6675984606481481</v>
      </c>
      <c r="M2043" s="15">
        <f>VLOOKUP(F2043, Time_of_Day_encodings[], 2, FALSE)</f>
        <v>2</v>
      </c>
      <c r="N2043" s="16" t="str">
        <f>VLOOKUP(D2043,Money_encodings[],2,TRUE)</f>
        <v>Expensive</v>
      </c>
    </row>
    <row r="2044">
      <c r="A2044" s="5">
        <f t="shared" si="1"/>
        <v>2043</v>
      </c>
      <c r="B2044" s="6">
        <v>17.0</v>
      </c>
      <c r="C2044" s="6" t="s">
        <v>14</v>
      </c>
      <c r="D2044" s="6">
        <v>35.76</v>
      </c>
      <c r="E2044" s="6" t="s">
        <v>24</v>
      </c>
      <c r="F2044" s="6" t="s">
        <v>23</v>
      </c>
      <c r="G2044" s="6" t="s">
        <v>28</v>
      </c>
      <c r="H2044" s="6" t="s">
        <v>40</v>
      </c>
      <c r="I2044" s="6">
        <v>1.0</v>
      </c>
      <c r="J2044" s="6">
        <v>10.0</v>
      </c>
      <c r="K2044" s="7">
        <v>45593.0</v>
      </c>
      <c r="L2044" s="8">
        <v>0.7467374884259259</v>
      </c>
      <c r="M2044" s="9">
        <f>VLOOKUP(F2044, Time_of_Day_encodings[], 2, FALSE)</f>
        <v>3</v>
      </c>
      <c r="N2044" s="10" t="str">
        <f>VLOOKUP(D2044,Money_encodings[],2,TRUE)</f>
        <v>Expensive</v>
      </c>
    </row>
    <row r="2045">
      <c r="A2045" s="11">
        <f t="shared" si="1"/>
        <v>2044</v>
      </c>
      <c r="B2045" s="12">
        <v>17.0</v>
      </c>
      <c r="C2045" s="12" t="s">
        <v>14</v>
      </c>
      <c r="D2045" s="12">
        <v>35.76</v>
      </c>
      <c r="E2045" s="12" t="s">
        <v>24</v>
      </c>
      <c r="F2045" s="12" t="s">
        <v>23</v>
      </c>
      <c r="G2045" s="12" t="s">
        <v>28</v>
      </c>
      <c r="H2045" s="12" t="s">
        <v>40</v>
      </c>
      <c r="I2045" s="12">
        <v>1.0</v>
      </c>
      <c r="J2045" s="12">
        <v>10.0</v>
      </c>
      <c r="K2045" s="13">
        <v>45593.0</v>
      </c>
      <c r="L2045" s="14">
        <v>0.7472499652777778</v>
      </c>
      <c r="M2045" s="15">
        <f>VLOOKUP(F2045, Time_of_Day_encodings[], 2, FALSE)</f>
        <v>3</v>
      </c>
      <c r="N2045" s="16" t="str">
        <f>VLOOKUP(D2045,Money_encodings[],2,TRUE)</f>
        <v>Expensive</v>
      </c>
    </row>
    <row r="2046">
      <c r="A2046" s="5">
        <f t="shared" si="1"/>
        <v>2045</v>
      </c>
      <c r="B2046" s="6">
        <v>19.0</v>
      </c>
      <c r="C2046" s="6" t="s">
        <v>14</v>
      </c>
      <c r="D2046" s="6">
        <v>35.76</v>
      </c>
      <c r="E2046" s="6" t="s">
        <v>32</v>
      </c>
      <c r="F2046" s="6" t="s">
        <v>23</v>
      </c>
      <c r="G2046" s="6" t="s">
        <v>28</v>
      </c>
      <c r="H2046" s="6" t="s">
        <v>40</v>
      </c>
      <c r="I2046" s="6">
        <v>1.0</v>
      </c>
      <c r="J2046" s="6">
        <v>10.0</v>
      </c>
      <c r="K2046" s="7">
        <v>45593.0</v>
      </c>
      <c r="L2046" s="8">
        <v>0.7989034143518519</v>
      </c>
      <c r="M2046" s="9">
        <f>VLOOKUP(F2046, Time_of_Day_encodings[], 2, FALSE)</f>
        <v>3</v>
      </c>
      <c r="N2046" s="10" t="str">
        <f>VLOOKUP(D2046,Money_encodings[],2,TRUE)</f>
        <v>Expensive</v>
      </c>
    </row>
    <row r="2047">
      <c r="A2047" s="11">
        <f t="shared" si="1"/>
        <v>2046</v>
      </c>
      <c r="B2047" s="12">
        <v>21.0</v>
      </c>
      <c r="C2047" s="12" t="s">
        <v>14</v>
      </c>
      <c r="D2047" s="12">
        <v>30.86</v>
      </c>
      <c r="E2047" s="12" t="s">
        <v>22</v>
      </c>
      <c r="F2047" s="12" t="s">
        <v>23</v>
      </c>
      <c r="G2047" s="12" t="s">
        <v>28</v>
      </c>
      <c r="H2047" s="12" t="s">
        <v>40</v>
      </c>
      <c r="I2047" s="12">
        <v>1.0</v>
      </c>
      <c r="J2047" s="12">
        <v>10.0</v>
      </c>
      <c r="K2047" s="13">
        <v>45593.0</v>
      </c>
      <c r="L2047" s="14">
        <v>0.8889308101851853</v>
      </c>
      <c r="M2047" s="15">
        <f>VLOOKUP(F2047, Time_of_Day_encodings[], 2, FALSE)</f>
        <v>3</v>
      </c>
      <c r="N2047" s="16" t="str">
        <f>VLOOKUP(D2047,Money_encodings[],2,TRUE)</f>
        <v>Fair</v>
      </c>
    </row>
    <row r="2048">
      <c r="A2048" s="5">
        <f t="shared" si="1"/>
        <v>2047</v>
      </c>
      <c r="B2048" s="6">
        <v>22.0</v>
      </c>
      <c r="C2048" s="6" t="s">
        <v>14</v>
      </c>
      <c r="D2048" s="6">
        <v>30.86</v>
      </c>
      <c r="E2048" s="6" t="s">
        <v>22</v>
      </c>
      <c r="F2048" s="6" t="s">
        <v>23</v>
      </c>
      <c r="G2048" s="6" t="s">
        <v>28</v>
      </c>
      <c r="H2048" s="6" t="s">
        <v>40</v>
      </c>
      <c r="I2048" s="6">
        <v>1.0</v>
      </c>
      <c r="J2048" s="6">
        <v>10.0</v>
      </c>
      <c r="K2048" s="7">
        <v>45593.0</v>
      </c>
      <c r="L2048" s="8">
        <v>0.9207265277777777</v>
      </c>
      <c r="M2048" s="9">
        <f>VLOOKUP(F2048, Time_of_Day_encodings[], 2, FALSE)</f>
        <v>3</v>
      </c>
      <c r="N2048" s="10" t="str">
        <f>VLOOKUP(D2048,Money_encodings[],2,TRUE)</f>
        <v>Fair</v>
      </c>
    </row>
    <row r="2049">
      <c r="A2049" s="11">
        <f t="shared" si="1"/>
        <v>2048</v>
      </c>
      <c r="B2049" s="12">
        <v>8.0</v>
      </c>
      <c r="C2049" s="12" t="s">
        <v>14</v>
      </c>
      <c r="D2049" s="12">
        <v>35.76</v>
      </c>
      <c r="E2049" s="12" t="s">
        <v>15</v>
      </c>
      <c r="F2049" s="12" t="s">
        <v>16</v>
      </c>
      <c r="G2049" s="12" t="s">
        <v>30</v>
      </c>
      <c r="H2049" s="12" t="s">
        <v>40</v>
      </c>
      <c r="I2049" s="12">
        <v>2.0</v>
      </c>
      <c r="J2049" s="12">
        <v>10.0</v>
      </c>
      <c r="K2049" s="13">
        <v>45594.0</v>
      </c>
      <c r="L2049" s="14">
        <v>0.36171707175925927</v>
      </c>
      <c r="M2049" s="15">
        <f>VLOOKUP(F2049, Time_of_Day_encodings[], 2, FALSE)</f>
        <v>1</v>
      </c>
      <c r="N2049" s="16" t="str">
        <f>VLOOKUP(D2049,Money_encodings[],2,TRUE)</f>
        <v>Expensive</v>
      </c>
    </row>
    <row r="2050">
      <c r="A2050" s="5">
        <f t="shared" si="1"/>
        <v>2049</v>
      </c>
      <c r="B2050" s="6">
        <v>8.0</v>
      </c>
      <c r="C2050" s="6" t="s">
        <v>14</v>
      </c>
      <c r="D2050" s="6">
        <v>35.76</v>
      </c>
      <c r="E2050" s="6" t="s">
        <v>15</v>
      </c>
      <c r="F2050" s="6" t="s">
        <v>16</v>
      </c>
      <c r="G2050" s="6" t="s">
        <v>30</v>
      </c>
      <c r="H2050" s="6" t="s">
        <v>40</v>
      </c>
      <c r="I2050" s="6">
        <v>2.0</v>
      </c>
      <c r="J2050" s="6">
        <v>10.0</v>
      </c>
      <c r="K2050" s="7">
        <v>45594.0</v>
      </c>
      <c r="L2050" s="8">
        <v>0.36603756944444443</v>
      </c>
      <c r="M2050" s="9">
        <f>VLOOKUP(F2050, Time_of_Day_encodings[], 2, FALSE)</f>
        <v>1</v>
      </c>
      <c r="N2050" s="10" t="str">
        <f>VLOOKUP(D2050,Money_encodings[],2,TRUE)</f>
        <v>Expensive</v>
      </c>
    </row>
    <row r="2051">
      <c r="A2051" s="11">
        <f t="shared" si="1"/>
        <v>2050</v>
      </c>
      <c r="B2051" s="12">
        <v>9.0</v>
      </c>
      <c r="C2051" s="12" t="s">
        <v>14</v>
      </c>
      <c r="D2051" s="12">
        <v>35.76</v>
      </c>
      <c r="E2051" s="12" t="s">
        <v>15</v>
      </c>
      <c r="F2051" s="12" t="s">
        <v>16</v>
      </c>
      <c r="G2051" s="12" t="s">
        <v>30</v>
      </c>
      <c r="H2051" s="12" t="s">
        <v>40</v>
      </c>
      <c r="I2051" s="12">
        <v>2.0</v>
      </c>
      <c r="J2051" s="12">
        <v>10.0</v>
      </c>
      <c r="K2051" s="13">
        <v>45594.0</v>
      </c>
      <c r="L2051" s="14">
        <v>0.3971953703703704</v>
      </c>
      <c r="M2051" s="15">
        <f>VLOOKUP(F2051, Time_of_Day_encodings[], 2, FALSE)</f>
        <v>1</v>
      </c>
      <c r="N2051" s="16" t="str">
        <f>VLOOKUP(D2051,Money_encodings[],2,TRUE)</f>
        <v>Expensive</v>
      </c>
    </row>
    <row r="2052">
      <c r="A2052" s="5">
        <f t="shared" si="1"/>
        <v>2051</v>
      </c>
      <c r="B2052" s="6">
        <v>11.0</v>
      </c>
      <c r="C2052" s="6" t="s">
        <v>14</v>
      </c>
      <c r="D2052" s="6">
        <v>30.86</v>
      </c>
      <c r="E2052" s="6" t="s">
        <v>22</v>
      </c>
      <c r="F2052" s="6" t="s">
        <v>16</v>
      </c>
      <c r="G2052" s="6" t="s">
        <v>30</v>
      </c>
      <c r="H2052" s="6" t="s">
        <v>40</v>
      </c>
      <c r="I2052" s="6">
        <v>2.0</v>
      </c>
      <c r="J2052" s="6">
        <v>10.0</v>
      </c>
      <c r="K2052" s="7">
        <v>45594.0</v>
      </c>
      <c r="L2052" s="8">
        <v>0.4998458333333333</v>
      </c>
      <c r="M2052" s="9">
        <f>VLOOKUP(F2052, Time_of_Day_encodings[], 2, FALSE)</f>
        <v>1</v>
      </c>
      <c r="N2052" s="10" t="str">
        <f>VLOOKUP(D2052,Money_encodings[],2,TRUE)</f>
        <v>Fair</v>
      </c>
    </row>
    <row r="2053">
      <c r="A2053" s="11">
        <f t="shared" si="1"/>
        <v>2052</v>
      </c>
      <c r="B2053" s="12">
        <v>12.0</v>
      </c>
      <c r="C2053" s="12" t="s">
        <v>14</v>
      </c>
      <c r="D2053" s="12">
        <v>21.06</v>
      </c>
      <c r="E2053" s="12" t="s">
        <v>29</v>
      </c>
      <c r="F2053" s="12" t="s">
        <v>20</v>
      </c>
      <c r="G2053" s="12" t="s">
        <v>30</v>
      </c>
      <c r="H2053" s="12" t="s">
        <v>40</v>
      </c>
      <c r="I2053" s="12">
        <v>2.0</v>
      </c>
      <c r="J2053" s="12">
        <v>10.0</v>
      </c>
      <c r="K2053" s="13">
        <v>45594.0</v>
      </c>
      <c r="L2053" s="14">
        <v>0.5150093287037036</v>
      </c>
      <c r="M2053" s="15">
        <f>VLOOKUP(F2053, Time_of_Day_encodings[], 2, FALSE)</f>
        <v>2</v>
      </c>
      <c r="N2053" s="16" t="str">
        <f>VLOOKUP(D2053,Money_encodings[],2,TRUE)</f>
        <v>Very Cheap</v>
      </c>
    </row>
    <row r="2054">
      <c r="A2054" s="5">
        <f t="shared" si="1"/>
        <v>2053</v>
      </c>
      <c r="B2054" s="6">
        <v>14.0</v>
      </c>
      <c r="C2054" s="6" t="s">
        <v>14</v>
      </c>
      <c r="D2054" s="6">
        <v>25.96</v>
      </c>
      <c r="E2054" s="6" t="s">
        <v>27</v>
      </c>
      <c r="F2054" s="6" t="s">
        <v>20</v>
      </c>
      <c r="G2054" s="6" t="s">
        <v>30</v>
      </c>
      <c r="H2054" s="6" t="s">
        <v>40</v>
      </c>
      <c r="I2054" s="6">
        <v>2.0</v>
      </c>
      <c r="J2054" s="6">
        <v>10.0</v>
      </c>
      <c r="K2054" s="7">
        <v>45594.0</v>
      </c>
      <c r="L2054" s="8">
        <v>0.5942573842592593</v>
      </c>
      <c r="M2054" s="9">
        <f>VLOOKUP(F2054, Time_of_Day_encodings[], 2, FALSE)</f>
        <v>2</v>
      </c>
      <c r="N2054" s="10" t="str">
        <f>VLOOKUP(D2054,Money_encodings[],2,TRUE)</f>
        <v>Cheap</v>
      </c>
    </row>
    <row r="2055">
      <c r="A2055" s="11">
        <f t="shared" si="1"/>
        <v>2054</v>
      </c>
      <c r="B2055" s="12">
        <v>14.0</v>
      </c>
      <c r="C2055" s="12" t="s">
        <v>14</v>
      </c>
      <c r="D2055" s="12">
        <v>25.96</v>
      </c>
      <c r="E2055" s="12" t="s">
        <v>27</v>
      </c>
      <c r="F2055" s="12" t="s">
        <v>20</v>
      </c>
      <c r="G2055" s="12" t="s">
        <v>30</v>
      </c>
      <c r="H2055" s="12" t="s">
        <v>40</v>
      </c>
      <c r="I2055" s="12">
        <v>2.0</v>
      </c>
      <c r="J2055" s="12">
        <v>10.0</v>
      </c>
      <c r="K2055" s="13">
        <v>45594.0</v>
      </c>
      <c r="L2055" s="14">
        <v>0.5951469560185185</v>
      </c>
      <c r="M2055" s="15">
        <f>VLOOKUP(F2055, Time_of_Day_encodings[], 2, FALSE)</f>
        <v>2</v>
      </c>
      <c r="N2055" s="16" t="str">
        <f>VLOOKUP(D2055,Money_encodings[],2,TRUE)</f>
        <v>Cheap</v>
      </c>
    </row>
    <row r="2056">
      <c r="A2056" s="5">
        <f t="shared" si="1"/>
        <v>2055</v>
      </c>
      <c r="B2056" s="6">
        <v>14.0</v>
      </c>
      <c r="C2056" s="6" t="s">
        <v>14</v>
      </c>
      <c r="D2056" s="6">
        <v>35.76</v>
      </c>
      <c r="E2056" s="6" t="s">
        <v>32</v>
      </c>
      <c r="F2056" s="6" t="s">
        <v>20</v>
      </c>
      <c r="G2056" s="6" t="s">
        <v>30</v>
      </c>
      <c r="H2056" s="6" t="s">
        <v>40</v>
      </c>
      <c r="I2056" s="6">
        <v>2.0</v>
      </c>
      <c r="J2056" s="6">
        <v>10.0</v>
      </c>
      <c r="K2056" s="7">
        <v>45594.0</v>
      </c>
      <c r="L2056" s="8">
        <v>0.6094439930555556</v>
      </c>
      <c r="M2056" s="9">
        <f>VLOOKUP(F2056, Time_of_Day_encodings[], 2, FALSE)</f>
        <v>2</v>
      </c>
      <c r="N2056" s="10" t="str">
        <f>VLOOKUP(D2056,Money_encodings[],2,TRUE)</f>
        <v>Expensive</v>
      </c>
    </row>
    <row r="2057">
      <c r="A2057" s="11">
        <f t="shared" si="1"/>
        <v>2056</v>
      </c>
      <c r="B2057" s="12">
        <v>16.0</v>
      </c>
      <c r="C2057" s="12" t="s">
        <v>14</v>
      </c>
      <c r="D2057" s="12">
        <v>35.76</v>
      </c>
      <c r="E2057" s="12" t="s">
        <v>19</v>
      </c>
      <c r="F2057" s="12" t="s">
        <v>20</v>
      </c>
      <c r="G2057" s="12" t="s">
        <v>30</v>
      </c>
      <c r="H2057" s="12" t="s">
        <v>40</v>
      </c>
      <c r="I2057" s="12">
        <v>2.0</v>
      </c>
      <c r="J2057" s="12">
        <v>10.0</v>
      </c>
      <c r="K2057" s="13">
        <v>45594.0</v>
      </c>
      <c r="L2057" s="14">
        <v>0.6733071990740741</v>
      </c>
      <c r="M2057" s="15">
        <f>VLOOKUP(F2057, Time_of_Day_encodings[], 2, FALSE)</f>
        <v>2</v>
      </c>
      <c r="N2057" s="16" t="str">
        <f>VLOOKUP(D2057,Money_encodings[],2,TRUE)</f>
        <v>Expensive</v>
      </c>
    </row>
    <row r="2058">
      <c r="A2058" s="5">
        <f t="shared" si="1"/>
        <v>2057</v>
      </c>
      <c r="B2058" s="6">
        <v>16.0</v>
      </c>
      <c r="C2058" s="6" t="s">
        <v>14</v>
      </c>
      <c r="D2058" s="6">
        <v>35.76</v>
      </c>
      <c r="E2058" s="6" t="s">
        <v>24</v>
      </c>
      <c r="F2058" s="6" t="s">
        <v>20</v>
      </c>
      <c r="G2058" s="6" t="s">
        <v>30</v>
      </c>
      <c r="H2058" s="6" t="s">
        <v>40</v>
      </c>
      <c r="I2058" s="6">
        <v>2.0</v>
      </c>
      <c r="J2058" s="6">
        <v>10.0</v>
      </c>
      <c r="K2058" s="7">
        <v>45594.0</v>
      </c>
      <c r="L2058" s="8">
        <v>0.6742686921296297</v>
      </c>
      <c r="M2058" s="9">
        <f>VLOOKUP(F2058, Time_of_Day_encodings[], 2, FALSE)</f>
        <v>2</v>
      </c>
      <c r="N2058" s="10" t="str">
        <f>VLOOKUP(D2058,Money_encodings[],2,TRUE)</f>
        <v>Expensive</v>
      </c>
    </row>
    <row r="2059">
      <c r="A2059" s="11">
        <f t="shared" si="1"/>
        <v>2058</v>
      </c>
      <c r="B2059" s="12">
        <v>16.0</v>
      </c>
      <c r="C2059" s="12" t="s">
        <v>14</v>
      </c>
      <c r="D2059" s="12">
        <v>35.76</v>
      </c>
      <c r="E2059" s="12" t="s">
        <v>24</v>
      </c>
      <c r="F2059" s="12" t="s">
        <v>20</v>
      </c>
      <c r="G2059" s="12" t="s">
        <v>30</v>
      </c>
      <c r="H2059" s="12" t="s">
        <v>40</v>
      </c>
      <c r="I2059" s="12">
        <v>2.0</v>
      </c>
      <c r="J2059" s="12">
        <v>10.0</v>
      </c>
      <c r="K2059" s="13">
        <v>45594.0</v>
      </c>
      <c r="L2059" s="14">
        <v>0.6788592939814815</v>
      </c>
      <c r="M2059" s="15">
        <f>VLOOKUP(F2059, Time_of_Day_encodings[], 2, FALSE)</f>
        <v>2</v>
      </c>
      <c r="N2059" s="16" t="str">
        <f>VLOOKUP(D2059,Money_encodings[],2,TRUE)</f>
        <v>Expensive</v>
      </c>
    </row>
    <row r="2060">
      <c r="A2060" s="5">
        <f t="shared" si="1"/>
        <v>2059</v>
      </c>
      <c r="B2060" s="6">
        <v>18.0</v>
      </c>
      <c r="C2060" s="6" t="s">
        <v>14</v>
      </c>
      <c r="D2060" s="6">
        <v>30.86</v>
      </c>
      <c r="E2060" s="6" t="s">
        <v>22</v>
      </c>
      <c r="F2060" s="6" t="s">
        <v>23</v>
      </c>
      <c r="G2060" s="6" t="s">
        <v>30</v>
      </c>
      <c r="H2060" s="6" t="s">
        <v>40</v>
      </c>
      <c r="I2060" s="6">
        <v>2.0</v>
      </c>
      <c r="J2060" s="6">
        <v>10.0</v>
      </c>
      <c r="K2060" s="7">
        <v>45594.0</v>
      </c>
      <c r="L2060" s="8">
        <v>0.7514394444444444</v>
      </c>
      <c r="M2060" s="9">
        <f>VLOOKUP(F2060, Time_of_Day_encodings[], 2, FALSE)</f>
        <v>3</v>
      </c>
      <c r="N2060" s="10" t="str">
        <f>VLOOKUP(D2060,Money_encodings[],2,TRUE)</f>
        <v>Fair</v>
      </c>
    </row>
    <row r="2061">
      <c r="A2061" s="11">
        <f t="shared" si="1"/>
        <v>2060</v>
      </c>
      <c r="B2061" s="12">
        <v>18.0</v>
      </c>
      <c r="C2061" s="12" t="s">
        <v>14</v>
      </c>
      <c r="D2061" s="12">
        <v>30.86</v>
      </c>
      <c r="E2061" s="12" t="s">
        <v>22</v>
      </c>
      <c r="F2061" s="12" t="s">
        <v>23</v>
      </c>
      <c r="G2061" s="12" t="s">
        <v>30</v>
      </c>
      <c r="H2061" s="12" t="s">
        <v>40</v>
      </c>
      <c r="I2061" s="12">
        <v>2.0</v>
      </c>
      <c r="J2061" s="12">
        <v>10.0</v>
      </c>
      <c r="K2061" s="13">
        <v>45594.0</v>
      </c>
      <c r="L2061" s="14">
        <v>0.7520536111111111</v>
      </c>
      <c r="M2061" s="15">
        <f>VLOOKUP(F2061, Time_of_Day_encodings[], 2, FALSE)</f>
        <v>3</v>
      </c>
      <c r="N2061" s="16" t="str">
        <f>VLOOKUP(D2061,Money_encodings[],2,TRUE)</f>
        <v>Fair</v>
      </c>
    </row>
    <row r="2062">
      <c r="A2062" s="5">
        <f t="shared" si="1"/>
        <v>2061</v>
      </c>
      <c r="B2062" s="6">
        <v>19.0</v>
      </c>
      <c r="C2062" s="6" t="s">
        <v>14</v>
      </c>
      <c r="D2062" s="6">
        <v>30.86</v>
      </c>
      <c r="E2062" s="6" t="s">
        <v>22</v>
      </c>
      <c r="F2062" s="6" t="s">
        <v>23</v>
      </c>
      <c r="G2062" s="6" t="s">
        <v>30</v>
      </c>
      <c r="H2062" s="6" t="s">
        <v>40</v>
      </c>
      <c r="I2062" s="6">
        <v>2.0</v>
      </c>
      <c r="J2062" s="6">
        <v>10.0</v>
      </c>
      <c r="K2062" s="7">
        <v>45594.0</v>
      </c>
      <c r="L2062" s="8">
        <v>0.7931176157407407</v>
      </c>
      <c r="M2062" s="9">
        <f>VLOOKUP(F2062, Time_of_Day_encodings[], 2, FALSE)</f>
        <v>3</v>
      </c>
      <c r="N2062" s="10" t="str">
        <f>VLOOKUP(D2062,Money_encodings[],2,TRUE)</f>
        <v>Fair</v>
      </c>
    </row>
    <row r="2063">
      <c r="A2063" s="11">
        <f t="shared" si="1"/>
        <v>2062</v>
      </c>
      <c r="B2063" s="12">
        <v>19.0</v>
      </c>
      <c r="C2063" s="12" t="s">
        <v>14</v>
      </c>
      <c r="D2063" s="12">
        <v>35.76</v>
      </c>
      <c r="E2063" s="12" t="s">
        <v>32</v>
      </c>
      <c r="F2063" s="12" t="s">
        <v>23</v>
      </c>
      <c r="G2063" s="12" t="s">
        <v>30</v>
      </c>
      <c r="H2063" s="12" t="s">
        <v>40</v>
      </c>
      <c r="I2063" s="12">
        <v>2.0</v>
      </c>
      <c r="J2063" s="12">
        <v>10.0</v>
      </c>
      <c r="K2063" s="13">
        <v>45594.0</v>
      </c>
      <c r="L2063" s="14">
        <v>0.7956531944444445</v>
      </c>
      <c r="M2063" s="15">
        <f>VLOOKUP(F2063, Time_of_Day_encodings[], 2, FALSE)</f>
        <v>3</v>
      </c>
      <c r="N2063" s="16" t="str">
        <f>VLOOKUP(D2063,Money_encodings[],2,TRUE)</f>
        <v>Expensive</v>
      </c>
    </row>
    <row r="2064">
      <c r="A2064" s="5">
        <f t="shared" si="1"/>
        <v>2063</v>
      </c>
      <c r="B2064" s="6">
        <v>19.0</v>
      </c>
      <c r="C2064" s="6" t="s">
        <v>14</v>
      </c>
      <c r="D2064" s="6">
        <v>35.76</v>
      </c>
      <c r="E2064" s="6" t="s">
        <v>19</v>
      </c>
      <c r="F2064" s="6" t="s">
        <v>23</v>
      </c>
      <c r="G2064" s="6" t="s">
        <v>30</v>
      </c>
      <c r="H2064" s="6" t="s">
        <v>40</v>
      </c>
      <c r="I2064" s="6">
        <v>2.0</v>
      </c>
      <c r="J2064" s="6">
        <v>10.0</v>
      </c>
      <c r="K2064" s="7">
        <v>45594.0</v>
      </c>
      <c r="L2064" s="8">
        <v>0.8272329398148149</v>
      </c>
      <c r="M2064" s="9">
        <f>VLOOKUP(F2064, Time_of_Day_encodings[], 2, FALSE)</f>
        <v>3</v>
      </c>
      <c r="N2064" s="10" t="str">
        <f>VLOOKUP(D2064,Money_encodings[],2,TRUE)</f>
        <v>Expensive</v>
      </c>
    </row>
    <row r="2065">
      <c r="A2065" s="11">
        <f t="shared" si="1"/>
        <v>2064</v>
      </c>
      <c r="B2065" s="12">
        <v>19.0</v>
      </c>
      <c r="C2065" s="12" t="s">
        <v>14</v>
      </c>
      <c r="D2065" s="12">
        <v>35.76</v>
      </c>
      <c r="E2065" s="12" t="s">
        <v>15</v>
      </c>
      <c r="F2065" s="12" t="s">
        <v>23</v>
      </c>
      <c r="G2065" s="12" t="s">
        <v>30</v>
      </c>
      <c r="H2065" s="12" t="s">
        <v>40</v>
      </c>
      <c r="I2065" s="12">
        <v>2.0</v>
      </c>
      <c r="J2065" s="12">
        <v>10.0</v>
      </c>
      <c r="K2065" s="13">
        <v>45594.0</v>
      </c>
      <c r="L2065" s="14">
        <v>0.8291943171296295</v>
      </c>
      <c r="M2065" s="15">
        <f>VLOOKUP(F2065, Time_of_Day_encodings[], 2, FALSE)</f>
        <v>3</v>
      </c>
      <c r="N2065" s="16" t="str">
        <f>VLOOKUP(D2065,Money_encodings[],2,TRUE)</f>
        <v>Expensive</v>
      </c>
    </row>
    <row r="2066">
      <c r="A2066" s="5">
        <f t="shared" si="1"/>
        <v>2065</v>
      </c>
      <c r="B2066" s="6">
        <v>20.0</v>
      </c>
      <c r="C2066" s="6" t="s">
        <v>14</v>
      </c>
      <c r="D2066" s="6">
        <v>35.76</v>
      </c>
      <c r="E2066" s="6" t="s">
        <v>15</v>
      </c>
      <c r="F2066" s="6" t="s">
        <v>23</v>
      </c>
      <c r="G2066" s="6" t="s">
        <v>30</v>
      </c>
      <c r="H2066" s="6" t="s">
        <v>40</v>
      </c>
      <c r="I2066" s="6">
        <v>2.0</v>
      </c>
      <c r="J2066" s="6">
        <v>10.0</v>
      </c>
      <c r="K2066" s="7">
        <v>45594.0</v>
      </c>
      <c r="L2066" s="8">
        <v>0.8386071643518519</v>
      </c>
      <c r="M2066" s="9">
        <f>VLOOKUP(F2066, Time_of_Day_encodings[], 2, FALSE)</f>
        <v>3</v>
      </c>
      <c r="N2066" s="10" t="str">
        <f>VLOOKUP(D2066,Money_encodings[],2,TRUE)</f>
        <v>Expensive</v>
      </c>
    </row>
    <row r="2067">
      <c r="A2067" s="11">
        <f t="shared" si="1"/>
        <v>2066</v>
      </c>
      <c r="B2067" s="12">
        <v>7.0</v>
      </c>
      <c r="C2067" s="12" t="s">
        <v>14</v>
      </c>
      <c r="D2067" s="12">
        <v>35.76</v>
      </c>
      <c r="E2067" s="12" t="s">
        <v>15</v>
      </c>
      <c r="F2067" s="12" t="s">
        <v>16</v>
      </c>
      <c r="G2067" s="12" t="s">
        <v>31</v>
      </c>
      <c r="H2067" s="12" t="s">
        <v>40</v>
      </c>
      <c r="I2067" s="12">
        <v>3.0</v>
      </c>
      <c r="J2067" s="12">
        <v>10.0</v>
      </c>
      <c r="K2067" s="13">
        <v>45595.0</v>
      </c>
      <c r="L2067" s="14">
        <v>0.3278413078703704</v>
      </c>
      <c r="M2067" s="15">
        <f>VLOOKUP(F2067, Time_of_Day_encodings[], 2, FALSE)</f>
        <v>1</v>
      </c>
      <c r="N2067" s="16" t="str">
        <f>VLOOKUP(D2067,Money_encodings[],2,TRUE)</f>
        <v>Expensive</v>
      </c>
    </row>
    <row r="2068">
      <c r="A2068" s="5">
        <f t="shared" si="1"/>
        <v>2067</v>
      </c>
      <c r="B2068" s="6">
        <v>8.0</v>
      </c>
      <c r="C2068" s="6" t="s">
        <v>14</v>
      </c>
      <c r="D2068" s="6">
        <v>30.86</v>
      </c>
      <c r="E2068" s="6" t="s">
        <v>22</v>
      </c>
      <c r="F2068" s="6" t="s">
        <v>16</v>
      </c>
      <c r="G2068" s="6" t="s">
        <v>31</v>
      </c>
      <c r="H2068" s="6" t="s">
        <v>40</v>
      </c>
      <c r="I2068" s="6">
        <v>3.0</v>
      </c>
      <c r="J2068" s="6">
        <v>10.0</v>
      </c>
      <c r="K2068" s="7">
        <v>45595.0</v>
      </c>
      <c r="L2068" s="8">
        <v>0.36558769675925923</v>
      </c>
      <c r="M2068" s="9">
        <f>VLOOKUP(F2068, Time_of_Day_encodings[], 2, FALSE)</f>
        <v>1</v>
      </c>
      <c r="N2068" s="10" t="str">
        <f>VLOOKUP(D2068,Money_encodings[],2,TRUE)</f>
        <v>Fair</v>
      </c>
    </row>
    <row r="2069">
      <c r="A2069" s="11">
        <f t="shared" si="1"/>
        <v>2068</v>
      </c>
      <c r="B2069" s="12">
        <v>8.0</v>
      </c>
      <c r="C2069" s="12" t="s">
        <v>14</v>
      </c>
      <c r="D2069" s="12">
        <v>30.86</v>
      </c>
      <c r="E2069" s="12" t="s">
        <v>22</v>
      </c>
      <c r="F2069" s="12" t="s">
        <v>16</v>
      </c>
      <c r="G2069" s="12" t="s">
        <v>31</v>
      </c>
      <c r="H2069" s="12" t="s">
        <v>40</v>
      </c>
      <c r="I2069" s="12">
        <v>3.0</v>
      </c>
      <c r="J2069" s="12">
        <v>10.0</v>
      </c>
      <c r="K2069" s="13">
        <v>45595.0</v>
      </c>
      <c r="L2069" s="14">
        <v>0.3663111226851852</v>
      </c>
      <c r="M2069" s="15">
        <f>VLOOKUP(F2069, Time_of_Day_encodings[], 2, FALSE)</f>
        <v>1</v>
      </c>
      <c r="N2069" s="16" t="str">
        <f>VLOOKUP(D2069,Money_encodings[],2,TRUE)</f>
        <v>Fair</v>
      </c>
    </row>
    <row r="2070">
      <c r="A2070" s="5">
        <f t="shared" si="1"/>
        <v>2069</v>
      </c>
      <c r="B2070" s="6">
        <v>9.0</v>
      </c>
      <c r="C2070" s="6" t="s">
        <v>14</v>
      </c>
      <c r="D2070" s="6">
        <v>35.76</v>
      </c>
      <c r="E2070" s="6" t="s">
        <v>15</v>
      </c>
      <c r="F2070" s="6" t="s">
        <v>16</v>
      </c>
      <c r="G2070" s="6" t="s">
        <v>31</v>
      </c>
      <c r="H2070" s="6" t="s">
        <v>40</v>
      </c>
      <c r="I2070" s="6">
        <v>3.0</v>
      </c>
      <c r="J2070" s="6">
        <v>10.0</v>
      </c>
      <c r="K2070" s="7">
        <v>45595.0</v>
      </c>
      <c r="L2070" s="8">
        <v>0.3829786921296296</v>
      </c>
      <c r="M2070" s="9">
        <f>VLOOKUP(F2070, Time_of_Day_encodings[], 2, FALSE)</f>
        <v>1</v>
      </c>
      <c r="N2070" s="10" t="str">
        <f>VLOOKUP(D2070,Money_encodings[],2,TRUE)</f>
        <v>Expensive</v>
      </c>
    </row>
    <row r="2071">
      <c r="A2071" s="11">
        <f t="shared" si="1"/>
        <v>2070</v>
      </c>
      <c r="B2071" s="12">
        <v>10.0</v>
      </c>
      <c r="C2071" s="12" t="s">
        <v>14</v>
      </c>
      <c r="D2071" s="12">
        <v>35.76</v>
      </c>
      <c r="E2071" s="12" t="s">
        <v>15</v>
      </c>
      <c r="F2071" s="12" t="s">
        <v>16</v>
      </c>
      <c r="G2071" s="12" t="s">
        <v>31</v>
      </c>
      <c r="H2071" s="12" t="s">
        <v>40</v>
      </c>
      <c r="I2071" s="12">
        <v>3.0</v>
      </c>
      <c r="J2071" s="12">
        <v>10.0</v>
      </c>
      <c r="K2071" s="13">
        <v>45595.0</v>
      </c>
      <c r="L2071" s="14">
        <v>0.4388096180555555</v>
      </c>
      <c r="M2071" s="15">
        <f>VLOOKUP(F2071, Time_of_Day_encodings[], 2, FALSE)</f>
        <v>1</v>
      </c>
      <c r="N2071" s="16" t="str">
        <f>VLOOKUP(D2071,Money_encodings[],2,TRUE)</f>
        <v>Expensive</v>
      </c>
    </row>
    <row r="2072">
      <c r="A2072" s="5">
        <f t="shared" si="1"/>
        <v>2071</v>
      </c>
      <c r="B2072" s="6">
        <v>10.0</v>
      </c>
      <c r="C2072" s="6" t="s">
        <v>14</v>
      </c>
      <c r="D2072" s="6">
        <v>35.76</v>
      </c>
      <c r="E2072" s="6" t="s">
        <v>15</v>
      </c>
      <c r="F2072" s="6" t="s">
        <v>16</v>
      </c>
      <c r="G2072" s="6" t="s">
        <v>31</v>
      </c>
      <c r="H2072" s="6" t="s">
        <v>40</v>
      </c>
      <c r="I2072" s="6">
        <v>3.0</v>
      </c>
      <c r="J2072" s="6">
        <v>10.0</v>
      </c>
      <c r="K2072" s="7">
        <v>45595.0</v>
      </c>
      <c r="L2072" s="8">
        <v>0.43967244212962964</v>
      </c>
      <c r="M2072" s="9">
        <f>VLOOKUP(F2072, Time_of_Day_encodings[], 2, FALSE)</f>
        <v>1</v>
      </c>
      <c r="N2072" s="10" t="str">
        <f>VLOOKUP(D2072,Money_encodings[],2,TRUE)</f>
        <v>Expensive</v>
      </c>
    </row>
    <row r="2073">
      <c r="A2073" s="11">
        <f t="shared" si="1"/>
        <v>2072</v>
      </c>
      <c r="B2073" s="12">
        <v>12.0</v>
      </c>
      <c r="C2073" s="12" t="s">
        <v>14</v>
      </c>
      <c r="D2073" s="12">
        <v>35.76</v>
      </c>
      <c r="E2073" s="12" t="s">
        <v>15</v>
      </c>
      <c r="F2073" s="12" t="s">
        <v>20</v>
      </c>
      <c r="G2073" s="12" t="s">
        <v>31</v>
      </c>
      <c r="H2073" s="12" t="s">
        <v>40</v>
      </c>
      <c r="I2073" s="12">
        <v>3.0</v>
      </c>
      <c r="J2073" s="12">
        <v>10.0</v>
      </c>
      <c r="K2073" s="13">
        <v>45595.0</v>
      </c>
      <c r="L2073" s="14">
        <v>0.5060871874999999</v>
      </c>
      <c r="M2073" s="15">
        <f>VLOOKUP(F2073, Time_of_Day_encodings[], 2, FALSE)</f>
        <v>2</v>
      </c>
      <c r="N2073" s="16" t="str">
        <f>VLOOKUP(D2073,Money_encodings[],2,TRUE)</f>
        <v>Expensive</v>
      </c>
    </row>
    <row r="2074">
      <c r="A2074" s="5">
        <f t="shared" si="1"/>
        <v>2073</v>
      </c>
      <c r="B2074" s="6">
        <v>12.0</v>
      </c>
      <c r="C2074" s="6" t="s">
        <v>14</v>
      </c>
      <c r="D2074" s="6">
        <v>25.96</v>
      </c>
      <c r="E2074" s="6" t="s">
        <v>21</v>
      </c>
      <c r="F2074" s="6" t="s">
        <v>20</v>
      </c>
      <c r="G2074" s="6" t="s">
        <v>31</v>
      </c>
      <c r="H2074" s="6" t="s">
        <v>40</v>
      </c>
      <c r="I2074" s="6">
        <v>3.0</v>
      </c>
      <c r="J2074" s="6">
        <v>10.0</v>
      </c>
      <c r="K2074" s="7">
        <v>45595.0</v>
      </c>
      <c r="L2074" s="8">
        <v>0.5067915393518518</v>
      </c>
      <c r="M2074" s="9">
        <f>VLOOKUP(F2074, Time_of_Day_encodings[], 2, FALSE)</f>
        <v>2</v>
      </c>
      <c r="N2074" s="10" t="str">
        <f>VLOOKUP(D2074,Money_encodings[],2,TRUE)</f>
        <v>Cheap</v>
      </c>
    </row>
    <row r="2075">
      <c r="A2075" s="11">
        <f t="shared" si="1"/>
        <v>2074</v>
      </c>
      <c r="B2075" s="12">
        <v>12.0</v>
      </c>
      <c r="C2075" s="12" t="s">
        <v>14</v>
      </c>
      <c r="D2075" s="12">
        <v>30.86</v>
      </c>
      <c r="E2075" s="12" t="s">
        <v>22</v>
      </c>
      <c r="F2075" s="12" t="s">
        <v>20</v>
      </c>
      <c r="G2075" s="12" t="s">
        <v>31</v>
      </c>
      <c r="H2075" s="12" t="s">
        <v>40</v>
      </c>
      <c r="I2075" s="12">
        <v>3.0</v>
      </c>
      <c r="J2075" s="12">
        <v>10.0</v>
      </c>
      <c r="K2075" s="13">
        <v>45595.0</v>
      </c>
      <c r="L2075" s="14">
        <v>0.5076202662037037</v>
      </c>
      <c r="M2075" s="15">
        <f>VLOOKUP(F2075, Time_of_Day_encodings[], 2, FALSE)</f>
        <v>2</v>
      </c>
      <c r="N2075" s="16" t="str">
        <f>VLOOKUP(D2075,Money_encodings[],2,TRUE)</f>
        <v>Fair</v>
      </c>
    </row>
    <row r="2076">
      <c r="A2076" s="5">
        <f t="shared" si="1"/>
        <v>2075</v>
      </c>
      <c r="B2076" s="6">
        <v>12.0</v>
      </c>
      <c r="C2076" s="6" t="s">
        <v>14</v>
      </c>
      <c r="D2076" s="6">
        <v>25.96</v>
      </c>
      <c r="E2076" s="6" t="s">
        <v>21</v>
      </c>
      <c r="F2076" s="6" t="s">
        <v>20</v>
      </c>
      <c r="G2076" s="6" t="s">
        <v>31</v>
      </c>
      <c r="H2076" s="6" t="s">
        <v>40</v>
      </c>
      <c r="I2076" s="6">
        <v>3.0</v>
      </c>
      <c r="J2076" s="6">
        <v>10.0</v>
      </c>
      <c r="K2076" s="7">
        <v>45595.0</v>
      </c>
      <c r="L2076" s="8">
        <v>0.5257032986111111</v>
      </c>
      <c r="M2076" s="9">
        <f>VLOOKUP(F2076, Time_of_Day_encodings[], 2, FALSE)</f>
        <v>2</v>
      </c>
      <c r="N2076" s="10" t="str">
        <f>VLOOKUP(D2076,Money_encodings[],2,TRUE)</f>
        <v>Cheap</v>
      </c>
    </row>
    <row r="2077">
      <c r="A2077" s="11">
        <f t="shared" si="1"/>
        <v>2076</v>
      </c>
      <c r="B2077" s="12">
        <v>15.0</v>
      </c>
      <c r="C2077" s="12" t="s">
        <v>14</v>
      </c>
      <c r="D2077" s="12">
        <v>35.76</v>
      </c>
      <c r="E2077" s="12" t="s">
        <v>15</v>
      </c>
      <c r="F2077" s="12" t="s">
        <v>20</v>
      </c>
      <c r="G2077" s="12" t="s">
        <v>31</v>
      </c>
      <c r="H2077" s="12" t="s">
        <v>40</v>
      </c>
      <c r="I2077" s="12">
        <v>3.0</v>
      </c>
      <c r="J2077" s="12">
        <v>10.0</v>
      </c>
      <c r="K2077" s="13">
        <v>45595.0</v>
      </c>
      <c r="L2077" s="14">
        <v>0.6286480671296296</v>
      </c>
      <c r="M2077" s="15">
        <f>VLOOKUP(F2077, Time_of_Day_encodings[], 2, FALSE)</f>
        <v>2</v>
      </c>
      <c r="N2077" s="16" t="str">
        <f>VLOOKUP(D2077,Money_encodings[],2,TRUE)</f>
        <v>Expensive</v>
      </c>
    </row>
    <row r="2078">
      <c r="A2078" s="5">
        <f t="shared" si="1"/>
        <v>2077</v>
      </c>
      <c r="B2078" s="6">
        <v>15.0</v>
      </c>
      <c r="C2078" s="6" t="s">
        <v>14</v>
      </c>
      <c r="D2078" s="6">
        <v>35.76</v>
      </c>
      <c r="E2078" s="6" t="s">
        <v>15</v>
      </c>
      <c r="F2078" s="6" t="s">
        <v>20</v>
      </c>
      <c r="G2078" s="6" t="s">
        <v>31</v>
      </c>
      <c r="H2078" s="6" t="s">
        <v>40</v>
      </c>
      <c r="I2078" s="6">
        <v>3.0</v>
      </c>
      <c r="J2078" s="6">
        <v>10.0</v>
      </c>
      <c r="K2078" s="7">
        <v>45595.0</v>
      </c>
      <c r="L2078" s="8">
        <v>0.6298963310185185</v>
      </c>
      <c r="M2078" s="9">
        <f>VLOOKUP(F2078, Time_of_Day_encodings[], 2, FALSE)</f>
        <v>2</v>
      </c>
      <c r="N2078" s="10" t="str">
        <f>VLOOKUP(D2078,Money_encodings[],2,TRUE)</f>
        <v>Expensive</v>
      </c>
    </row>
    <row r="2079">
      <c r="A2079" s="11">
        <f t="shared" si="1"/>
        <v>2078</v>
      </c>
      <c r="B2079" s="12">
        <v>16.0</v>
      </c>
      <c r="C2079" s="12" t="s">
        <v>14</v>
      </c>
      <c r="D2079" s="12">
        <v>30.86</v>
      </c>
      <c r="E2079" s="12" t="s">
        <v>22</v>
      </c>
      <c r="F2079" s="12" t="s">
        <v>20</v>
      </c>
      <c r="G2079" s="12" t="s">
        <v>31</v>
      </c>
      <c r="H2079" s="12" t="s">
        <v>40</v>
      </c>
      <c r="I2079" s="12">
        <v>3.0</v>
      </c>
      <c r="J2079" s="12">
        <v>10.0</v>
      </c>
      <c r="K2079" s="13">
        <v>45595.0</v>
      </c>
      <c r="L2079" s="14">
        <v>0.6700043402777778</v>
      </c>
      <c r="M2079" s="15">
        <f>VLOOKUP(F2079, Time_of_Day_encodings[], 2, FALSE)</f>
        <v>2</v>
      </c>
      <c r="N2079" s="16" t="str">
        <f>VLOOKUP(D2079,Money_encodings[],2,TRUE)</f>
        <v>Fair</v>
      </c>
    </row>
    <row r="2080">
      <c r="A2080" s="5">
        <f t="shared" si="1"/>
        <v>2079</v>
      </c>
      <c r="B2080" s="6">
        <v>18.0</v>
      </c>
      <c r="C2080" s="6" t="s">
        <v>14</v>
      </c>
      <c r="D2080" s="6">
        <v>35.76</v>
      </c>
      <c r="E2080" s="6" t="s">
        <v>19</v>
      </c>
      <c r="F2080" s="6" t="s">
        <v>23</v>
      </c>
      <c r="G2080" s="6" t="s">
        <v>31</v>
      </c>
      <c r="H2080" s="6" t="s">
        <v>40</v>
      </c>
      <c r="I2080" s="6">
        <v>3.0</v>
      </c>
      <c r="J2080" s="6">
        <v>10.0</v>
      </c>
      <c r="K2080" s="7">
        <v>45595.0</v>
      </c>
      <c r="L2080" s="8">
        <v>0.755700150462963</v>
      </c>
      <c r="M2080" s="9">
        <f>VLOOKUP(F2080, Time_of_Day_encodings[], 2, FALSE)</f>
        <v>3</v>
      </c>
      <c r="N2080" s="10" t="str">
        <f>VLOOKUP(D2080,Money_encodings[],2,TRUE)</f>
        <v>Expensive</v>
      </c>
    </row>
    <row r="2081">
      <c r="A2081" s="11">
        <f t="shared" si="1"/>
        <v>2080</v>
      </c>
      <c r="B2081" s="12">
        <v>19.0</v>
      </c>
      <c r="C2081" s="12" t="s">
        <v>14</v>
      </c>
      <c r="D2081" s="12">
        <v>30.86</v>
      </c>
      <c r="E2081" s="12" t="s">
        <v>22</v>
      </c>
      <c r="F2081" s="12" t="s">
        <v>23</v>
      </c>
      <c r="G2081" s="12" t="s">
        <v>31</v>
      </c>
      <c r="H2081" s="12" t="s">
        <v>40</v>
      </c>
      <c r="I2081" s="12">
        <v>3.0</v>
      </c>
      <c r="J2081" s="12">
        <v>10.0</v>
      </c>
      <c r="K2081" s="13">
        <v>45595.0</v>
      </c>
      <c r="L2081" s="14">
        <v>0.8045310763888889</v>
      </c>
      <c r="M2081" s="15">
        <f>VLOOKUP(F2081, Time_of_Day_encodings[], 2, FALSE)</f>
        <v>3</v>
      </c>
      <c r="N2081" s="16" t="str">
        <f>VLOOKUP(D2081,Money_encodings[],2,TRUE)</f>
        <v>Fair</v>
      </c>
    </row>
    <row r="2082">
      <c r="A2082" s="5">
        <f t="shared" si="1"/>
        <v>2081</v>
      </c>
      <c r="B2082" s="6">
        <v>19.0</v>
      </c>
      <c r="C2082" s="6" t="s">
        <v>14</v>
      </c>
      <c r="D2082" s="6">
        <v>30.86</v>
      </c>
      <c r="E2082" s="6" t="s">
        <v>22</v>
      </c>
      <c r="F2082" s="6" t="s">
        <v>23</v>
      </c>
      <c r="G2082" s="6" t="s">
        <v>31</v>
      </c>
      <c r="H2082" s="6" t="s">
        <v>40</v>
      </c>
      <c r="I2082" s="6">
        <v>3.0</v>
      </c>
      <c r="J2082" s="6">
        <v>10.0</v>
      </c>
      <c r="K2082" s="7">
        <v>45595.0</v>
      </c>
      <c r="L2082" s="8">
        <v>0.8217730324074074</v>
      </c>
      <c r="M2082" s="9">
        <f>VLOOKUP(F2082, Time_of_Day_encodings[], 2, FALSE)</f>
        <v>3</v>
      </c>
      <c r="N2082" s="10" t="str">
        <f>VLOOKUP(D2082,Money_encodings[],2,TRUE)</f>
        <v>Fair</v>
      </c>
    </row>
    <row r="2083">
      <c r="A2083" s="11">
        <f t="shared" si="1"/>
        <v>2082</v>
      </c>
      <c r="B2083" s="12">
        <v>7.0</v>
      </c>
      <c r="C2083" s="12" t="s">
        <v>14</v>
      </c>
      <c r="D2083" s="12">
        <v>35.76</v>
      </c>
      <c r="E2083" s="12" t="s">
        <v>15</v>
      </c>
      <c r="F2083" s="12" t="s">
        <v>16</v>
      </c>
      <c r="G2083" s="12" t="s">
        <v>33</v>
      </c>
      <c r="H2083" s="12" t="s">
        <v>40</v>
      </c>
      <c r="I2083" s="12">
        <v>4.0</v>
      </c>
      <c r="J2083" s="12">
        <v>10.0</v>
      </c>
      <c r="K2083" s="13">
        <v>45596.0</v>
      </c>
      <c r="L2083" s="14">
        <v>0.3293672569444444</v>
      </c>
      <c r="M2083" s="15">
        <f>VLOOKUP(F2083, Time_of_Day_encodings[], 2, FALSE)</f>
        <v>1</v>
      </c>
      <c r="N2083" s="16" t="str">
        <f>VLOOKUP(D2083,Money_encodings[],2,TRUE)</f>
        <v>Expensive</v>
      </c>
    </row>
    <row r="2084">
      <c r="A2084" s="5">
        <f t="shared" si="1"/>
        <v>2083</v>
      </c>
      <c r="B2084" s="6">
        <v>8.0</v>
      </c>
      <c r="C2084" s="6" t="s">
        <v>14</v>
      </c>
      <c r="D2084" s="6">
        <v>35.76</v>
      </c>
      <c r="E2084" s="6" t="s">
        <v>15</v>
      </c>
      <c r="F2084" s="6" t="s">
        <v>16</v>
      </c>
      <c r="G2084" s="6" t="s">
        <v>33</v>
      </c>
      <c r="H2084" s="6" t="s">
        <v>40</v>
      </c>
      <c r="I2084" s="6">
        <v>4.0</v>
      </c>
      <c r="J2084" s="6">
        <v>10.0</v>
      </c>
      <c r="K2084" s="7">
        <v>45596.0</v>
      </c>
      <c r="L2084" s="8">
        <v>0.36034604166666667</v>
      </c>
      <c r="M2084" s="9">
        <f>VLOOKUP(F2084, Time_of_Day_encodings[], 2, FALSE)</f>
        <v>1</v>
      </c>
      <c r="N2084" s="10" t="str">
        <f>VLOOKUP(D2084,Money_encodings[],2,TRUE)</f>
        <v>Expensive</v>
      </c>
    </row>
    <row r="2085">
      <c r="A2085" s="11">
        <f t="shared" si="1"/>
        <v>2084</v>
      </c>
      <c r="B2085" s="12">
        <v>9.0</v>
      </c>
      <c r="C2085" s="12" t="s">
        <v>14</v>
      </c>
      <c r="D2085" s="12">
        <v>30.86</v>
      </c>
      <c r="E2085" s="12" t="s">
        <v>22</v>
      </c>
      <c r="F2085" s="12" t="s">
        <v>16</v>
      </c>
      <c r="G2085" s="12" t="s">
        <v>33</v>
      </c>
      <c r="H2085" s="12" t="s">
        <v>40</v>
      </c>
      <c r="I2085" s="12">
        <v>4.0</v>
      </c>
      <c r="J2085" s="12">
        <v>10.0</v>
      </c>
      <c r="K2085" s="13">
        <v>45596.0</v>
      </c>
      <c r="L2085" s="14">
        <v>0.3877210648148148</v>
      </c>
      <c r="M2085" s="15">
        <f>VLOOKUP(F2085, Time_of_Day_encodings[], 2, FALSE)</f>
        <v>1</v>
      </c>
      <c r="N2085" s="16" t="str">
        <f>VLOOKUP(D2085,Money_encodings[],2,TRUE)</f>
        <v>Fair</v>
      </c>
    </row>
    <row r="2086">
      <c r="A2086" s="5">
        <f t="shared" si="1"/>
        <v>2085</v>
      </c>
      <c r="B2086" s="6">
        <v>15.0</v>
      </c>
      <c r="C2086" s="6" t="s">
        <v>14</v>
      </c>
      <c r="D2086" s="6">
        <v>35.76</v>
      </c>
      <c r="E2086" s="6" t="s">
        <v>15</v>
      </c>
      <c r="F2086" s="6" t="s">
        <v>20</v>
      </c>
      <c r="G2086" s="6" t="s">
        <v>33</v>
      </c>
      <c r="H2086" s="6" t="s">
        <v>40</v>
      </c>
      <c r="I2086" s="6">
        <v>4.0</v>
      </c>
      <c r="J2086" s="6">
        <v>10.0</v>
      </c>
      <c r="K2086" s="7">
        <v>45596.0</v>
      </c>
      <c r="L2086" s="8">
        <v>0.6662811111111111</v>
      </c>
      <c r="M2086" s="9">
        <f>VLOOKUP(F2086, Time_of_Day_encodings[], 2, FALSE)</f>
        <v>2</v>
      </c>
      <c r="N2086" s="10" t="str">
        <f>VLOOKUP(D2086,Money_encodings[],2,TRUE)</f>
        <v>Expensive</v>
      </c>
    </row>
    <row r="2087">
      <c r="A2087" s="11">
        <f t="shared" si="1"/>
        <v>2086</v>
      </c>
      <c r="B2087" s="12">
        <v>16.0</v>
      </c>
      <c r="C2087" s="12" t="s">
        <v>14</v>
      </c>
      <c r="D2087" s="12">
        <v>30.86</v>
      </c>
      <c r="E2087" s="12" t="s">
        <v>22</v>
      </c>
      <c r="F2087" s="12" t="s">
        <v>20</v>
      </c>
      <c r="G2087" s="12" t="s">
        <v>33</v>
      </c>
      <c r="H2087" s="12" t="s">
        <v>40</v>
      </c>
      <c r="I2087" s="12">
        <v>4.0</v>
      </c>
      <c r="J2087" s="12">
        <v>10.0</v>
      </c>
      <c r="K2087" s="13">
        <v>45596.0</v>
      </c>
      <c r="L2087" s="14">
        <v>0.6670252662037037</v>
      </c>
      <c r="M2087" s="15">
        <f>VLOOKUP(F2087, Time_of_Day_encodings[], 2, FALSE)</f>
        <v>2</v>
      </c>
      <c r="N2087" s="16" t="str">
        <f>VLOOKUP(D2087,Money_encodings[],2,TRUE)</f>
        <v>Fair</v>
      </c>
    </row>
    <row r="2088">
      <c r="A2088" s="5">
        <f t="shared" si="1"/>
        <v>2087</v>
      </c>
      <c r="B2088" s="6">
        <v>8.0</v>
      </c>
      <c r="C2088" s="6" t="s">
        <v>14</v>
      </c>
      <c r="D2088" s="6">
        <v>35.76</v>
      </c>
      <c r="E2088" s="6" t="s">
        <v>24</v>
      </c>
      <c r="F2088" s="6" t="s">
        <v>16</v>
      </c>
      <c r="G2088" s="6" t="s">
        <v>17</v>
      </c>
      <c r="H2088" s="6" t="s">
        <v>41</v>
      </c>
      <c r="I2088" s="6">
        <v>5.0</v>
      </c>
      <c r="J2088" s="6">
        <v>11.0</v>
      </c>
      <c r="K2088" s="7">
        <v>45597.0</v>
      </c>
      <c r="L2088" s="8">
        <v>0.35003936342592595</v>
      </c>
      <c r="M2088" s="9">
        <f>VLOOKUP(F2088, Time_of_Day_encodings[], 2, FALSE)</f>
        <v>1</v>
      </c>
      <c r="N2088" s="10" t="str">
        <f>VLOOKUP(D2088,Money_encodings[],2,TRUE)</f>
        <v>Expensive</v>
      </c>
    </row>
    <row r="2089">
      <c r="A2089" s="11">
        <f t="shared" si="1"/>
        <v>2088</v>
      </c>
      <c r="B2089" s="12">
        <v>8.0</v>
      </c>
      <c r="C2089" s="12" t="s">
        <v>14</v>
      </c>
      <c r="D2089" s="12">
        <v>25.96</v>
      </c>
      <c r="E2089" s="12" t="s">
        <v>21</v>
      </c>
      <c r="F2089" s="12" t="s">
        <v>16</v>
      </c>
      <c r="G2089" s="12" t="s">
        <v>17</v>
      </c>
      <c r="H2089" s="12" t="s">
        <v>41</v>
      </c>
      <c r="I2089" s="12">
        <v>5.0</v>
      </c>
      <c r="J2089" s="12">
        <v>11.0</v>
      </c>
      <c r="K2089" s="13">
        <v>45597.0</v>
      </c>
      <c r="L2089" s="14">
        <v>0.3548338194444444</v>
      </c>
      <c r="M2089" s="15">
        <f>VLOOKUP(F2089, Time_of_Day_encodings[], 2, FALSE)</f>
        <v>1</v>
      </c>
      <c r="N2089" s="16" t="str">
        <f>VLOOKUP(D2089,Money_encodings[],2,TRUE)</f>
        <v>Cheap</v>
      </c>
    </row>
    <row r="2090">
      <c r="A2090" s="5">
        <f t="shared" si="1"/>
        <v>2089</v>
      </c>
      <c r="B2090" s="6">
        <v>10.0</v>
      </c>
      <c r="C2090" s="6" t="s">
        <v>14</v>
      </c>
      <c r="D2090" s="6">
        <v>35.76</v>
      </c>
      <c r="E2090" s="6" t="s">
        <v>15</v>
      </c>
      <c r="F2090" s="6" t="s">
        <v>16</v>
      </c>
      <c r="G2090" s="6" t="s">
        <v>17</v>
      </c>
      <c r="H2090" s="6" t="s">
        <v>41</v>
      </c>
      <c r="I2090" s="6">
        <v>5.0</v>
      </c>
      <c r="J2090" s="6">
        <v>11.0</v>
      </c>
      <c r="K2090" s="7">
        <v>45597.0</v>
      </c>
      <c r="L2090" s="8">
        <v>0.4547497106481482</v>
      </c>
      <c r="M2090" s="9">
        <f>VLOOKUP(F2090, Time_of_Day_encodings[], 2, FALSE)</f>
        <v>1</v>
      </c>
      <c r="N2090" s="10" t="str">
        <f>VLOOKUP(D2090,Money_encodings[],2,TRUE)</f>
        <v>Expensive</v>
      </c>
    </row>
    <row r="2091">
      <c r="A2091" s="11">
        <f t="shared" si="1"/>
        <v>2090</v>
      </c>
      <c r="B2091" s="12">
        <v>12.0</v>
      </c>
      <c r="C2091" s="12" t="s">
        <v>14</v>
      </c>
      <c r="D2091" s="12">
        <v>35.76</v>
      </c>
      <c r="E2091" s="12" t="s">
        <v>24</v>
      </c>
      <c r="F2091" s="12" t="s">
        <v>20</v>
      </c>
      <c r="G2091" s="12" t="s">
        <v>17</v>
      </c>
      <c r="H2091" s="12" t="s">
        <v>41</v>
      </c>
      <c r="I2091" s="12">
        <v>5.0</v>
      </c>
      <c r="J2091" s="12">
        <v>11.0</v>
      </c>
      <c r="K2091" s="13">
        <v>45597.0</v>
      </c>
      <c r="L2091" s="14">
        <v>0.5287793402777778</v>
      </c>
      <c r="M2091" s="15">
        <f>VLOOKUP(F2091, Time_of_Day_encodings[], 2, FALSE)</f>
        <v>2</v>
      </c>
      <c r="N2091" s="16" t="str">
        <f>VLOOKUP(D2091,Money_encodings[],2,TRUE)</f>
        <v>Expensive</v>
      </c>
    </row>
    <row r="2092">
      <c r="A2092" s="5">
        <f t="shared" si="1"/>
        <v>2091</v>
      </c>
      <c r="B2092" s="6">
        <v>12.0</v>
      </c>
      <c r="C2092" s="6" t="s">
        <v>14</v>
      </c>
      <c r="D2092" s="6">
        <v>35.76</v>
      </c>
      <c r="E2092" s="6" t="s">
        <v>24</v>
      </c>
      <c r="F2092" s="6" t="s">
        <v>20</v>
      </c>
      <c r="G2092" s="6" t="s">
        <v>17</v>
      </c>
      <c r="H2092" s="6" t="s">
        <v>41</v>
      </c>
      <c r="I2092" s="6">
        <v>5.0</v>
      </c>
      <c r="J2092" s="6">
        <v>11.0</v>
      </c>
      <c r="K2092" s="7">
        <v>45597.0</v>
      </c>
      <c r="L2092" s="8">
        <v>0.5293800694444445</v>
      </c>
      <c r="M2092" s="9">
        <f>VLOOKUP(F2092, Time_of_Day_encodings[], 2, FALSE)</f>
        <v>2</v>
      </c>
      <c r="N2092" s="10" t="str">
        <f>VLOOKUP(D2092,Money_encodings[],2,TRUE)</f>
        <v>Expensive</v>
      </c>
    </row>
    <row r="2093">
      <c r="A2093" s="11">
        <f t="shared" si="1"/>
        <v>2092</v>
      </c>
      <c r="B2093" s="12">
        <v>15.0</v>
      </c>
      <c r="C2093" s="12" t="s">
        <v>14</v>
      </c>
      <c r="D2093" s="12">
        <v>25.96</v>
      </c>
      <c r="E2093" s="12" t="s">
        <v>27</v>
      </c>
      <c r="F2093" s="12" t="s">
        <v>20</v>
      </c>
      <c r="G2093" s="12" t="s">
        <v>17</v>
      </c>
      <c r="H2093" s="12" t="s">
        <v>41</v>
      </c>
      <c r="I2093" s="12">
        <v>5.0</v>
      </c>
      <c r="J2093" s="12">
        <v>11.0</v>
      </c>
      <c r="K2093" s="13">
        <v>45597.0</v>
      </c>
      <c r="L2093" s="14">
        <v>0.6636854629629629</v>
      </c>
      <c r="M2093" s="15">
        <f>VLOOKUP(F2093, Time_of_Day_encodings[], 2, FALSE)</f>
        <v>2</v>
      </c>
      <c r="N2093" s="16" t="str">
        <f>VLOOKUP(D2093,Money_encodings[],2,TRUE)</f>
        <v>Cheap</v>
      </c>
    </row>
    <row r="2094">
      <c r="A2094" s="5">
        <f t="shared" si="1"/>
        <v>2093</v>
      </c>
      <c r="B2094" s="6">
        <v>22.0</v>
      </c>
      <c r="C2094" s="6" t="s">
        <v>14</v>
      </c>
      <c r="D2094" s="6">
        <v>30.86</v>
      </c>
      <c r="E2094" s="6" t="s">
        <v>22</v>
      </c>
      <c r="F2094" s="6" t="s">
        <v>23</v>
      </c>
      <c r="G2094" s="6" t="s">
        <v>17</v>
      </c>
      <c r="H2094" s="6" t="s">
        <v>41</v>
      </c>
      <c r="I2094" s="6">
        <v>5.0</v>
      </c>
      <c r="J2094" s="6">
        <v>11.0</v>
      </c>
      <c r="K2094" s="7">
        <v>45597.0</v>
      </c>
      <c r="L2094" s="8">
        <v>0.9457858333333332</v>
      </c>
      <c r="M2094" s="9">
        <f>VLOOKUP(F2094, Time_of_Day_encodings[], 2, FALSE)</f>
        <v>3</v>
      </c>
      <c r="N2094" s="10" t="str">
        <f>VLOOKUP(D2094,Money_encodings[],2,TRUE)</f>
        <v>Fair</v>
      </c>
    </row>
    <row r="2095">
      <c r="A2095" s="11">
        <f t="shared" si="1"/>
        <v>2094</v>
      </c>
      <c r="B2095" s="12">
        <v>8.0</v>
      </c>
      <c r="C2095" s="12" t="s">
        <v>14</v>
      </c>
      <c r="D2095" s="12">
        <v>25.96</v>
      </c>
      <c r="E2095" s="12" t="s">
        <v>27</v>
      </c>
      <c r="F2095" s="12" t="s">
        <v>16</v>
      </c>
      <c r="G2095" s="12" t="s">
        <v>25</v>
      </c>
      <c r="H2095" s="12" t="s">
        <v>41</v>
      </c>
      <c r="I2095" s="12">
        <v>6.0</v>
      </c>
      <c r="J2095" s="12">
        <v>11.0</v>
      </c>
      <c r="K2095" s="13">
        <v>45598.0</v>
      </c>
      <c r="L2095" s="14">
        <v>0.34704078703703706</v>
      </c>
      <c r="M2095" s="15">
        <f>VLOOKUP(F2095, Time_of_Day_encodings[], 2, FALSE)</f>
        <v>1</v>
      </c>
      <c r="N2095" s="16" t="str">
        <f>VLOOKUP(D2095,Money_encodings[],2,TRUE)</f>
        <v>Cheap</v>
      </c>
    </row>
    <row r="2096">
      <c r="A2096" s="5">
        <f t="shared" si="1"/>
        <v>2095</v>
      </c>
      <c r="B2096" s="6">
        <v>10.0</v>
      </c>
      <c r="C2096" s="6" t="s">
        <v>14</v>
      </c>
      <c r="D2096" s="6">
        <v>35.76</v>
      </c>
      <c r="E2096" s="6" t="s">
        <v>24</v>
      </c>
      <c r="F2096" s="6" t="s">
        <v>16</v>
      </c>
      <c r="G2096" s="6" t="s">
        <v>25</v>
      </c>
      <c r="H2096" s="6" t="s">
        <v>41</v>
      </c>
      <c r="I2096" s="6">
        <v>6.0</v>
      </c>
      <c r="J2096" s="6">
        <v>11.0</v>
      </c>
      <c r="K2096" s="7">
        <v>45598.0</v>
      </c>
      <c r="L2096" s="8">
        <v>0.4345598032407407</v>
      </c>
      <c r="M2096" s="9">
        <f>VLOOKUP(F2096, Time_of_Day_encodings[], 2, FALSE)</f>
        <v>1</v>
      </c>
      <c r="N2096" s="10" t="str">
        <f>VLOOKUP(D2096,Money_encodings[],2,TRUE)</f>
        <v>Expensive</v>
      </c>
    </row>
    <row r="2097">
      <c r="A2097" s="11">
        <f t="shared" si="1"/>
        <v>2096</v>
      </c>
      <c r="B2097" s="12">
        <v>10.0</v>
      </c>
      <c r="C2097" s="12" t="s">
        <v>14</v>
      </c>
      <c r="D2097" s="12">
        <v>30.86</v>
      </c>
      <c r="E2097" s="12" t="s">
        <v>22</v>
      </c>
      <c r="F2097" s="12" t="s">
        <v>16</v>
      </c>
      <c r="G2097" s="12" t="s">
        <v>25</v>
      </c>
      <c r="H2097" s="12" t="s">
        <v>41</v>
      </c>
      <c r="I2097" s="12">
        <v>6.0</v>
      </c>
      <c r="J2097" s="12">
        <v>11.0</v>
      </c>
      <c r="K2097" s="13">
        <v>45598.0</v>
      </c>
      <c r="L2097" s="14">
        <v>0.4396940046296296</v>
      </c>
      <c r="M2097" s="15">
        <f>VLOOKUP(F2097, Time_of_Day_encodings[], 2, FALSE)</f>
        <v>1</v>
      </c>
      <c r="N2097" s="16" t="str">
        <f>VLOOKUP(D2097,Money_encodings[],2,TRUE)</f>
        <v>Fair</v>
      </c>
    </row>
    <row r="2098">
      <c r="A2098" s="5">
        <f t="shared" si="1"/>
        <v>2097</v>
      </c>
      <c r="B2098" s="6">
        <v>14.0</v>
      </c>
      <c r="C2098" s="6" t="s">
        <v>14</v>
      </c>
      <c r="D2098" s="6">
        <v>30.86</v>
      </c>
      <c r="E2098" s="6" t="s">
        <v>22</v>
      </c>
      <c r="F2098" s="6" t="s">
        <v>20</v>
      </c>
      <c r="G2098" s="6" t="s">
        <v>25</v>
      </c>
      <c r="H2098" s="6" t="s">
        <v>41</v>
      </c>
      <c r="I2098" s="6">
        <v>6.0</v>
      </c>
      <c r="J2098" s="6">
        <v>11.0</v>
      </c>
      <c r="K2098" s="7">
        <v>45598.0</v>
      </c>
      <c r="L2098" s="8">
        <v>0.6210028703703704</v>
      </c>
      <c r="M2098" s="9">
        <f>VLOOKUP(F2098, Time_of_Day_encodings[], 2, FALSE)</f>
        <v>2</v>
      </c>
      <c r="N2098" s="10" t="str">
        <f>VLOOKUP(D2098,Money_encodings[],2,TRUE)</f>
        <v>Fair</v>
      </c>
    </row>
    <row r="2099">
      <c r="A2099" s="11">
        <f t="shared" si="1"/>
        <v>2098</v>
      </c>
      <c r="B2099" s="12">
        <v>16.0</v>
      </c>
      <c r="C2099" s="12" t="s">
        <v>14</v>
      </c>
      <c r="D2099" s="12">
        <v>35.76</v>
      </c>
      <c r="E2099" s="12" t="s">
        <v>19</v>
      </c>
      <c r="F2099" s="12" t="s">
        <v>20</v>
      </c>
      <c r="G2099" s="12" t="s">
        <v>25</v>
      </c>
      <c r="H2099" s="12" t="s">
        <v>41</v>
      </c>
      <c r="I2099" s="12">
        <v>6.0</v>
      </c>
      <c r="J2099" s="12">
        <v>11.0</v>
      </c>
      <c r="K2099" s="13">
        <v>45598.0</v>
      </c>
      <c r="L2099" s="14">
        <v>0.6835168402777778</v>
      </c>
      <c r="M2099" s="15">
        <f>VLOOKUP(F2099, Time_of_Day_encodings[], 2, FALSE)</f>
        <v>2</v>
      </c>
      <c r="N2099" s="16" t="str">
        <f>VLOOKUP(D2099,Money_encodings[],2,TRUE)</f>
        <v>Expensive</v>
      </c>
    </row>
    <row r="2100">
      <c r="A2100" s="5">
        <f t="shared" si="1"/>
        <v>2099</v>
      </c>
      <c r="B2100" s="6">
        <v>16.0</v>
      </c>
      <c r="C2100" s="6" t="s">
        <v>14</v>
      </c>
      <c r="D2100" s="6">
        <v>35.76</v>
      </c>
      <c r="E2100" s="6" t="s">
        <v>15</v>
      </c>
      <c r="F2100" s="6" t="s">
        <v>20</v>
      </c>
      <c r="G2100" s="6" t="s">
        <v>25</v>
      </c>
      <c r="H2100" s="6" t="s">
        <v>41</v>
      </c>
      <c r="I2100" s="6">
        <v>6.0</v>
      </c>
      <c r="J2100" s="6">
        <v>11.0</v>
      </c>
      <c r="K2100" s="7">
        <v>45598.0</v>
      </c>
      <c r="L2100" s="8">
        <v>0.684687638888889</v>
      </c>
      <c r="M2100" s="9">
        <f>VLOOKUP(F2100, Time_of_Day_encodings[], 2, FALSE)</f>
        <v>2</v>
      </c>
      <c r="N2100" s="10" t="str">
        <f>VLOOKUP(D2100,Money_encodings[],2,TRUE)</f>
        <v>Expensive</v>
      </c>
    </row>
    <row r="2101">
      <c r="A2101" s="11">
        <f t="shared" si="1"/>
        <v>2100</v>
      </c>
      <c r="B2101" s="12">
        <v>16.0</v>
      </c>
      <c r="C2101" s="12" t="s">
        <v>14</v>
      </c>
      <c r="D2101" s="12">
        <v>35.76</v>
      </c>
      <c r="E2101" s="12" t="s">
        <v>15</v>
      </c>
      <c r="F2101" s="12" t="s">
        <v>20</v>
      </c>
      <c r="G2101" s="12" t="s">
        <v>25</v>
      </c>
      <c r="H2101" s="12" t="s">
        <v>41</v>
      </c>
      <c r="I2101" s="12">
        <v>6.0</v>
      </c>
      <c r="J2101" s="12">
        <v>11.0</v>
      </c>
      <c r="K2101" s="13">
        <v>45598.0</v>
      </c>
      <c r="L2101" s="14">
        <v>0.6924190393518518</v>
      </c>
      <c r="M2101" s="15">
        <f>VLOOKUP(F2101, Time_of_Day_encodings[], 2, FALSE)</f>
        <v>2</v>
      </c>
      <c r="N2101" s="16" t="str">
        <f>VLOOKUP(D2101,Money_encodings[],2,TRUE)</f>
        <v>Expensive</v>
      </c>
    </row>
    <row r="2102">
      <c r="A2102" s="5">
        <f t="shared" si="1"/>
        <v>2101</v>
      </c>
      <c r="B2102" s="6">
        <v>18.0</v>
      </c>
      <c r="C2102" s="6" t="s">
        <v>14</v>
      </c>
      <c r="D2102" s="6">
        <v>30.86</v>
      </c>
      <c r="E2102" s="6" t="s">
        <v>22</v>
      </c>
      <c r="F2102" s="6" t="s">
        <v>23</v>
      </c>
      <c r="G2102" s="6" t="s">
        <v>25</v>
      </c>
      <c r="H2102" s="6" t="s">
        <v>41</v>
      </c>
      <c r="I2102" s="6">
        <v>6.0</v>
      </c>
      <c r="J2102" s="6">
        <v>11.0</v>
      </c>
      <c r="K2102" s="7">
        <v>45598.0</v>
      </c>
      <c r="L2102" s="8">
        <v>0.7628145833333333</v>
      </c>
      <c r="M2102" s="9">
        <f>VLOOKUP(F2102, Time_of_Day_encodings[], 2, FALSE)</f>
        <v>3</v>
      </c>
      <c r="N2102" s="10" t="str">
        <f>VLOOKUP(D2102,Money_encodings[],2,TRUE)</f>
        <v>Fair</v>
      </c>
    </row>
    <row r="2103">
      <c r="A2103" s="11">
        <f t="shared" si="1"/>
        <v>2102</v>
      </c>
      <c r="B2103" s="12">
        <v>18.0</v>
      </c>
      <c r="C2103" s="12" t="s">
        <v>14</v>
      </c>
      <c r="D2103" s="12">
        <v>25.96</v>
      </c>
      <c r="E2103" s="12" t="s">
        <v>21</v>
      </c>
      <c r="F2103" s="12" t="s">
        <v>23</v>
      </c>
      <c r="G2103" s="12" t="s">
        <v>25</v>
      </c>
      <c r="H2103" s="12" t="s">
        <v>41</v>
      </c>
      <c r="I2103" s="12">
        <v>6.0</v>
      </c>
      <c r="J2103" s="12">
        <v>11.0</v>
      </c>
      <c r="K2103" s="13">
        <v>45598.0</v>
      </c>
      <c r="L2103" s="14">
        <v>0.7905500231481482</v>
      </c>
      <c r="M2103" s="15">
        <f>VLOOKUP(F2103, Time_of_Day_encodings[], 2, FALSE)</f>
        <v>3</v>
      </c>
      <c r="N2103" s="16" t="str">
        <f>VLOOKUP(D2103,Money_encodings[],2,TRUE)</f>
        <v>Cheap</v>
      </c>
    </row>
    <row r="2104">
      <c r="A2104" s="5">
        <f t="shared" si="1"/>
        <v>2103</v>
      </c>
      <c r="B2104" s="6">
        <v>8.0</v>
      </c>
      <c r="C2104" s="6" t="s">
        <v>14</v>
      </c>
      <c r="D2104" s="6">
        <v>25.96</v>
      </c>
      <c r="E2104" s="6" t="s">
        <v>27</v>
      </c>
      <c r="F2104" s="6" t="s">
        <v>16</v>
      </c>
      <c r="G2104" s="6" t="s">
        <v>26</v>
      </c>
      <c r="H2104" s="6" t="s">
        <v>41</v>
      </c>
      <c r="I2104" s="6">
        <v>7.0</v>
      </c>
      <c r="J2104" s="6">
        <v>11.0</v>
      </c>
      <c r="K2104" s="7">
        <v>45599.0</v>
      </c>
      <c r="L2104" s="8">
        <v>0.3493097453703704</v>
      </c>
      <c r="M2104" s="9">
        <f>VLOOKUP(F2104, Time_of_Day_encodings[], 2, FALSE)</f>
        <v>1</v>
      </c>
      <c r="N2104" s="10" t="str">
        <f>VLOOKUP(D2104,Money_encodings[],2,TRUE)</f>
        <v>Cheap</v>
      </c>
    </row>
    <row r="2105">
      <c r="A2105" s="11">
        <f t="shared" si="1"/>
        <v>2104</v>
      </c>
      <c r="B2105" s="12">
        <v>9.0</v>
      </c>
      <c r="C2105" s="12" t="s">
        <v>14</v>
      </c>
      <c r="D2105" s="12">
        <v>30.86</v>
      </c>
      <c r="E2105" s="12" t="s">
        <v>22</v>
      </c>
      <c r="F2105" s="12" t="s">
        <v>16</v>
      </c>
      <c r="G2105" s="12" t="s">
        <v>26</v>
      </c>
      <c r="H2105" s="12" t="s">
        <v>41</v>
      </c>
      <c r="I2105" s="12">
        <v>7.0</v>
      </c>
      <c r="J2105" s="12">
        <v>11.0</v>
      </c>
      <c r="K2105" s="13">
        <v>45599.0</v>
      </c>
      <c r="L2105" s="14">
        <v>0.4077086226851852</v>
      </c>
      <c r="M2105" s="15">
        <f>VLOOKUP(F2105, Time_of_Day_encodings[], 2, FALSE)</f>
        <v>1</v>
      </c>
      <c r="N2105" s="16" t="str">
        <f>VLOOKUP(D2105,Money_encodings[],2,TRUE)</f>
        <v>Fair</v>
      </c>
    </row>
    <row r="2106">
      <c r="A2106" s="5">
        <f t="shared" si="1"/>
        <v>2105</v>
      </c>
      <c r="B2106" s="6">
        <v>9.0</v>
      </c>
      <c r="C2106" s="6" t="s">
        <v>14</v>
      </c>
      <c r="D2106" s="6">
        <v>30.86</v>
      </c>
      <c r="E2106" s="6" t="s">
        <v>22</v>
      </c>
      <c r="F2106" s="6" t="s">
        <v>16</v>
      </c>
      <c r="G2106" s="6" t="s">
        <v>26</v>
      </c>
      <c r="H2106" s="6" t="s">
        <v>41</v>
      </c>
      <c r="I2106" s="6">
        <v>7.0</v>
      </c>
      <c r="J2106" s="6">
        <v>11.0</v>
      </c>
      <c r="K2106" s="7">
        <v>45599.0</v>
      </c>
      <c r="L2106" s="8">
        <v>0.40847241898148146</v>
      </c>
      <c r="M2106" s="9">
        <f>VLOOKUP(F2106, Time_of_Day_encodings[], 2, FALSE)</f>
        <v>1</v>
      </c>
      <c r="N2106" s="10" t="str">
        <f>VLOOKUP(D2106,Money_encodings[],2,TRUE)</f>
        <v>Fair</v>
      </c>
    </row>
    <row r="2107">
      <c r="A2107" s="11">
        <f t="shared" si="1"/>
        <v>2106</v>
      </c>
      <c r="B2107" s="12">
        <v>13.0</v>
      </c>
      <c r="C2107" s="12" t="s">
        <v>14</v>
      </c>
      <c r="D2107" s="12">
        <v>35.76</v>
      </c>
      <c r="E2107" s="12" t="s">
        <v>15</v>
      </c>
      <c r="F2107" s="12" t="s">
        <v>20</v>
      </c>
      <c r="G2107" s="12" t="s">
        <v>26</v>
      </c>
      <c r="H2107" s="12" t="s">
        <v>41</v>
      </c>
      <c r="I2107" s="12">
        <v>7.0</v>
      </c>
      <c r="J2107" s="12">
        <v>11.0</v>
      </c>
      <c r="K2107" s="13">
        <v>45599.0</v>
      </c>
      <c r="L2107" s="14">
        <v>0.5512893981481481</v>
      </c>
      <c r="M2107" s="15">
        <f>VLOOKUP(F2107, Time_of_Day_encodings[], 2, FALSE)</f>
        <v>2</v>
      </c>
      <c r="N2107" s="16" t="str">
        <f>VLOOKUP(D2107,Money_encodings[],2,TRUE)</f>
        <v>Expensive</v>
      </c>
    </row>
    <row r="2108">
      <c r="A2108" s="5">
        <f t="shared" si="1"/>
        <v>2107</v>
      </c>
      <c r="B2108" s="6">
        <v>13.0</v>
      </c>
      <c r="C2108" s="6" t="s">
        <v>14</v>
      </c>
      <c r="D2108" s="6">
        <v>30.86</v>
      </c>
      <c r="E2108" s="6" t="s">
        <v>22</v>
      </c>
      <c r="F2108" s="6" t="s">
        <v>20</v>
      </c>
      <c r="G2108" s="6" t="s">
        <v>26</v>
      </c>
      <c r="H2108" s="6" t="s">
        <v>41</v>
      </c>
      <c r="I2108" s="6">
        <v>7.0</v>
      </c>
      <c r="J2108" s="6">
        <v>11.0</v>
      </c>
      <c r="K2108" s="7">
        <v>45599.0</v>
      </c>
      <c r="L2108" s="8">
        <v>0.552044826388889</v>
      </c>
      <c r="M2108" s="9">
        <f>VLOOKUP(F2108, Time_of_Day_encodings[], 2, FALSE)</f>
        <v>2</v>
      </c>
      <c r="N2108" s="10" t="str">
        <f>VLOOKUP(D2108,Money_encodings[],2,TRUE)</f>
        <v>Fair</v>
      </c>
    </row>
    <row r="2109">
      <c r="A2109" s="11">
        <f t="shared" si="1"/>
        <v>2108</v>
      </c>
      <c r="B2109" s="12">
        <v>13.0</v>
      </c>
      <c r="C2109" s="12" t="s">
        <v>14</v>
      </c>
      <c r="D2109" s="12">
        <v>35.76</v>
      </c>
      <c r="E2109" s="12" t="s">
        <v>24</v>
      </c>
      <c r="F2109" s="12" t="s">
        <v>20</v>
      </c>
      <c r="G2109" s="12" t="s">
        <v>26</v>
      </c>
      <c r="H2109" s="12" t="s">
        <v>41</v>
      </c>
      <c r="I2109" s="12">
        <v>7.0</v>
      </c>
      <c r="J2109" s="12">
        <v>11.0</v>
      </c>
      <c r="K2109" s="13">
        <v>45599.0</v>
      </c>
      <c r="L2109" s="14">
        <v>0.5544530324074074</v>
      </c>
      <c r="M2109" s="15">
        <f>VLOOKUP(F2109, Time_of_Day_encodings[], 2, FALSE)</f>
        <v>2</v>
      </c>
      <c r="N2109" s="16" t="str">
        <f>VLOOKUP(D2109,Money_encodings[],2,TRUE)</f>
        <v>Expensive</v>
      </c>
    </row>
    <row r="2110">
      <c r="A2110" s="5">
        <f t="shared" si="1"/>
        <v>2109</v>
      </c>
      <c r="B2110" s="6">
        <v>13.0</v>
      </c>
      <c r="C2110" s="6" t="s">
        <v>14</v>
      </c>
      <c r="D2110" s="6">
        <v>25.96</v>
      </c>
      <c r="E2110" s="6" t="s">
        <v>21</v>
      </c>
      <c r="F2110" s="6" t="s">
        <v>20</v>
      </c>
      <c r="G2110" s="6" t="s">
        <v>26</v>
      </c>
      <c r="H2110" s="6" t="s">
        <v>41</v>
      </c>
      <c r="I2110" s="6">
        <v>7.0</v>
      </c>
      <c r="J2110" s="6">
        <v>11.0</v>
      </c>
      <c r="K2110" s="7">
        <v>45599.0</v>
      </c>
      <c r="L2110" s="8">
        <v>0.5724365277777779</v>
      </c>
      <c r="M2110" s="9">
        <f>VLOOKUP(F2110, Time_of_Day_encodings[], 2, FALSE)</f>
        <v>2</v>
      </c>
      <c r="N2110" s="10" t="str">
        <f>VLOOKUP(D2110,Money_encodings[],2,TRUE)</f>
        <v>Cheap</v>
      </c>
    </row>
    <row r="2111">
      <c r="A2111" s="11">
        <f t="shared" si="1"/>
        <v>2110</v>
      </c>
      <c r="B2111" s="12">
        <v>13.0</v>
      </c>
      <c r="C2111" s="12" t="s">
        <v>14</v>
      </c>
      <c r="D2111" s="12">
        <v>30.86</v>
      </c>
      <c r="E2111" s="12" t="s">
        <v>22</v>
      </c>
      <c r="F2111" s="12" t="s">
        <v>20</v>
      </c>
      <c r="G2111" s="12" t="s">
        <v>26</v>
      </c>
      <c r="H2111" s="12" t="s">
        <v>41</v>
      </c>
      <c r="I2111" s="12">
        <v>7.0</v>
      </c>
      <c r="J2111" s="12">
        <v>11.0</v>
      </c>
      <c r="K2111" s="13">
        <v>45599.0</v>
      </c>
      <c r="L2111" s="14">
        <v>0.5826513541666667</v>
      </c>
      <c r="M2111" s="15">
        <f>VLOOKUP(F2111, Time_of_Day_encodings[], 2, FALSE)</f>
        <v>2</v>
      </c>
      <c r="N2111" s="16" t="str">
        <f>VLOOKUP(D2111,Money_encodings[],2,TRUE)</f>
        <v>Fair</v>
      </c>
    </row>
    <row r="2112">
      <c r="A2112" s="5">
        <f t="shared" si="1"/>
        <v>2111</v>
      </c>
      <c r="B2112" s="6">
        <v>16.0</v>
      </c>
      <c r="C2112" s="6" t="s">
        <v>14</v>
      </c>
      <c r="D2112" s="6">
        <v>35.76</v>
      </c>
      <c r="E2112" s="6" t="s">
        <v>19</v>
      </c>
      <c r="F2112" s="6" t="s">
        <v>20</v>
      </c>
      <c r="G2112" s="6" t="s">
        <v>26</v>
      </c>
      <c r="H2112" s="6" t="s">
        <v>41</v>
      </c>
      <c r="I2112" s="6">
        <v>7.0</v>
      </c>
      <c r="J2112" s="6">
        <v>11.0</v>
      </c>
      <c r="K2112" s="7">
        <v>45599.0</v>
      </c>
      <c r="L2112" s="8">
        <v>0.6772882523148148</v>
      </c>
      <c r="M2112" s="9">
        <f>VLOOKUP(F2112, Time_of_Day_encodings[], 2, FALSE)</f>
        <v>2</v>
      </c>
      <c r="N2112" s="10" t="str">
        <f>VLOOKUP(D2112,Money_encodings[],2,TRUE)</f>
        <v>Expensive</v>
      </c>
    </row>
    <row r="2113">
      <c r="A2113" s="11">
        <f t="shared" si="1"/>
        <v>2112</v>
      </c>
      <c r="B2113" s="12">
        <v>16.0</v>
      </c>
      <c r="C2113" s="12" t="s">
        <v>14</v>
      </c>
      <c r="D2113" s="12">
        <v>35.76</v>
      </c>
      <c r="E2113" s="12" t="s">
        <v>19</v>
      </c>
      <c r="F2113" s="12" t="s">
        <v>20</v>
      </c>
      <c r="G2113" s="12" t="s">
        <v>26</v>
      </c>
      <c r="H2113" s="12" t="s">
        <v>41</v>
      </c>
      <c r="I2113" s="12">
        <v>7.0</v>
      </c>
      <c r="J2113" s="12">
        <v>11.0</v>
      </c>
      <c r="K2113" s="13">
        <v>45599.0</v>
      </c>
      <c r="L2113" s="14">
        <v>0.6782817939814815</v>
      </c>
      <c r="M2113" s="15">
        <f>VLOOKUP(F2113, Time_of_Day_encodings[], 2, FALSE)</f>
        <v>2</v>
      </c>
      <c r="N2113" s="16" t="str">
        <f>VLOOKUP(D2113,Money_encodings[],2,TRUE)</f>
        <v>Expensive</v>
      </c>
    </row>
    <row r="2114">
      <c r="A2114" s="5">
        <f t="shared" si="1"/>
        <v>2113</v>
      </c>
      <c r="B2114" s="6">
        <v>16.0</v>
      </c>
      <c r="C2114" s="6" t="s">
        <v>14</v>
      </c>
      <c r="D2114" s="6">
        <v>25.96</v>
      </c>
      <c r="E2114" s="6" t="s">
        <v>21</v>
      </c>
      <c r="F2114" s="6" t="s">
        <v>20</v>
      </c>
      <c r="G2114" s="6" t="s">
        <v>26</v>
      </c>
      <c r="H2114" s="6" t="s">
        <v>41</v>
      </c>
      <c r="I2114" s="6">
        <v>7.0</v>
      </c>
      <c r="J2114" s="6">
        <v>11.0</v>
      </c>
      <c r="K2114" s="7">
        <v>45599.0</v>
      </c>
      <c r="L2114" s="8">
        <v>0.6809851388888889</v>
      </c>
      <c r="M2114" s="9">
        <f>VLOOKUP(F2114, Time_of_Day_encodings[], 2, FALSE)</f>
        <v>2</v>
      </c>
      <c r="N2114" s="10" t="str">
        <f>VLOOKUP(D2114,Money_encodings[],2,TRUE)</f>
        <v>Cheap</v>
      </c>
    </row>
    <row r="2115">
      <c r="A2115" s="11">
        <f t="shared" si="1"/>
        <v>2114</v>
      </c>
      <c r="B2115" s="12">
        <v>16.0</v>
      </c>
      <c r="C2115" s="12" t="s">
        <v>14</v>
      </c>
      <c r="D2115" s="12">
        <v>25.96</v>
      </c>
      <c r="E2115" s="12" t="s">
        <v>21</v>
      </c>
      <c r="F2115" s="12" t="s">
        <v>20</v>
      </c>
      <c r="G2115" s="12" t="s">
        <v>26</v>
      </c>
      <c r="H2115" s="12" t="s">
        <v>41</v>
      </c>
      <c r="I2115" s="12">
        <v>7.0</v>
      </c>
      <c r="J2115" s="12">
        <v>11.0</v>
      </c>
      <c r="K2115" s="13">
        <v>45599.0</v>
      </c>
      <c r="L2115" s="14">
        <v>0.6817830439814815</v>
      </c>
      <c r="M2115" s="15">
        <f>VLOOKUP(F2115, Time_of_Day_encodings[], 2, FALSE)</f>
        <v>2</v>
      </c>
      <c r="N2115" s="16" t="str">
        <f>VLOOKUP(D2115,Money_encodings[],2,TRUE)</f>
        <v>Cheap</v>
      </c>
    </row>
    <row r="2116">
      <c r="A2116" s="5">
        <f t="shared" si="1"/>
        <v>2115</v>
      </c>
      <c r="B2116" s="6">
        <v>20.0</v>
      </c>
      <c r="C2116" s="6" t="s">
        <v>14</v>
      </c>
      <c r="D2116" s="6">
        <v>35.76</v>
      </c>
      <c r="E2116" s="6" t="s">
        <v>24</v>
      </c>
      <c r="F2116" s="6" t="s">
        <v>23</v>
      </c>
      <c r="G2116" s="6" t="s">
        <v>26</v>
      </c>
      <c r="H2116" s="6" t="s">
        <v>41</v>
      </c>
      <c r="I2116" s="6">
        <v>7.0</v>
      </c>
      <c r="J2116" s="6">
        <v>11.0</v>
      </c>
      <c r="K2116" s="7">
        <v>45599.0</v>
      </c>
      <c r="L2116" s="8">
        <v>0.8515582291666666</v>
      </c>
      <c r="M2116" s="9">
        <f>VLOOKUP(F2116, Time_of_Day_encodings[], 2, FALSE)</f>
        <v>3</v>
      </c>
      <c r="N2116" s="10" t="str">
        <f>VLOOKUP(D2116,Money_encodings[],2,TRUE)</f>
        <v>Expensive</v>
      </c>
    </row>
    <row r="2117">
      <c r="A2117" s="11">
        <f t="shared" si="1"/>
        <v>2116</v>
      </c>
      <c r="B2117" s="12">
        <v>7.0</v>
      </c>
      <c r="C2117" s="12" t="s">
        <v>14</v>
      </c>
      <c r="D2117" s="12">
        <v>35.76</v>
      </c>
      <c r="E2117" s="12" t="s">
        <v>15</v>
      </c>
      <c r="F2117" s="12" t="s">
        <v>16</v>
      </c>
      <c r="G2117" s="12" t="s">
        <v>28</v>
      </c>
      <c r="H2117" s="12" t="s">
        <v>41</v>
      </c>
      <c r="I2117" s="12">
        <v>1.0</v>
      </c>
      <c r="J2117" s="12">
        <v>11.0</v>
      </c>
      <c r="K2117" s="13">
        <v>45600.0</v>
      </c>
      <c r="L2117" s="14">
        <v>0.3219546180555556</v>
      </c>
      <c r="M2117" s="15">
        <f>VLOOKUP(F2117, Time_of_Day_encodings[], 2, FALSE)</f>
        <v>1</v>
      </c>
      <c r="N2117" s="16" t="str">
        <f>VLOOKUP(D2117,Money_encodings[],2,TRUE)</f>
        <v>Expensive</v>
      </c>
    </row>
    <row r="2118">
      <c r="A2118" s="5">
        <f t="shared" si="1"/>
        <v>2117</v>
      </c>
      <c r="B2118" s="6">
        <v>8.0</v>
      </c>
      <c r="C2118" s="6" t="s">
        <v>14</v>
      </c>
      <c r="D2118" s="6">
        <v>35.76</v>
      </c>
      <c r="E2118" s="6" t="s">
        <v>15</v>
      </c>
      <c r="F2118" s="6" t="s">
        <v>16</v>
      </c>
      <c r="G2118" s="6" t="s">
        <v>28</v>
      </c>
      <c r="H2118" s="6" t="s">
        <v>41</v>
      </c>
      <c r="I2118" s="6">
        <v>1.0</v>
      </c>
      <c r="J2118" s="6">
        <v>11.0</v>
      </c>
      <c r="K2118" s="7">
        <v>45600.0</v>
      </c>
      <c r="L2118" s="8">
        <v>0.3594136574074074</v>
      </c>
      <c r="M2118" s="9">
        <f>VLOOKUP(F2118, Time_of_Day_encodings[], 2, FALSE)</f>
        <v>1</v>
      </c>
      <c r="N2118" s="10" t="str">
        <f>VLOOKUP(D2118,Money_encodings[],2,TRUE)</f>
        <v>Expensive</v>
      </c>
    </row>
    <row r="2119">
      <c r="A2119" s="11">
        <f t="shared" si="1"/>
        <v>2118</v>
      </c>
      <c r="B2119" s="12">
        <v>8.0</v>
      </c>
      <c r="C2119" s="12" t="s">
        <v>14</v>
      </c>
      <c r="D2119" s="12">
        <v>30.86</v>
      </c>
      <c r="E2119" s="12" t="s">
        <v>22</v>
      </c>
      <c r="F2119" s="12" t="s">
        <v>16</v>
      </c>
      <c r="G2119" s="12" t="s">
        <v>28</v>
      </c>
      <c r="H2119" s="12" t="s">
        <v>41</v>
      </c>
      <c r="I2119" s="12">
        <v>1.0</v>
      </c>
      <c r="J2119" s="12">
        <v>11.0</v>
      </c>
      <c r="K2119" s="13">
        <v>45600.0</v>
      </c>
      <c r="L2119" s="14">
        <v>0.36040351851851854</v>
      </c>
      <c r="M2119" s="15">
        <f>VLOOKUP(F2119, Time_of_Day_encodings[], 2, FALSE)</f>
        <v>1</v>
      </c>
      <c r="N2119" s="16" t="str">
        <f>VLOOKUP(D2119,Money_encodings[],2,TRUE)</f>
        <v>Fair</v>
      </c>
    </row>
    <row r="2120">
      <c r="A2120" s="5">
        <f t="shared" si="1"/>
        <v>2119</v>
      </c>
      <c r="B2120" s="6">
        <v>12.0</v>
      </c>
      <c r="C2120" s="6" t="s">
        <v>14</v>
      </c>
      <c r="D2120" s="6">
        <v>25.96</v>
      </c>
      <c r="E2120" s="6" t="s">
        <v>21</v>
      </c>
      <c r="F2120" s="6" t="s">
        <v>20</v>
      </c>
      <c r="G2120" s="6" t="s">
        <v>28</v>
      </c>
      <c r="H2120" s="6" t="s">
        <v>41</v>
      </c>
      <c r="I2120" s="6">
        <v>1.0</v>
      </c>
      <c r="J2120" s="6">
        <v>11.0</v>
      </c>
      <c r="K2120" s="7">
        <v>45600.0</v>
      </c>
      <c r="L2120" s="8">
        <v>0.5233308564814815</v>
      </c>
      <c r="M2120" s="9">
        <f>VLOOKUP(F2120, Time_of_Day_encodings[], 2, FALSE)</f>
        <v>2</v>
      </c>
      <c r="N2120" s="10" t="str">
        <f>VLOOKUP(D2120,Money_encodings[],2,TRUE)</f>
        <v>Cheap</v>
      </c>
    </row>
    <row r="2121">
      <c r="A2121" s="11">
        <f t="shared" si="1"/>
        <v>2120</v>
      </c>
      <c r="B2121" s="12">
        <v>12.0</v>
      </c>
      <c r="C2121" s="12" t="s">
        <v>14</v>
      </c>
      <c r="D2121" s="12">
        <v>30.86</v>
      </c>
      <c r="E2121" s="12" t="s">
        <v>22</v>
      </c>
      <c r="F2121" s="12" t="s">
        <v>20</v>
      </c>
      <c r="G2121" s="12" t="s">
        <v>28</v>
      </c>
      <c r="H2121" s="12" t="s">
        <v>41</v>
      </c>
      <c r="I2121" s="12">
        <v>1.0</v>
      </c>
      <c r="J2121" s="12">
        <v>11.0</v>
      </c>
      <c r="K2121" s="13">
        <v>45600.0</v>
      </c>
      <c r="L2121" s="14">
        <v>0.5243757060185186</v>
      </c>
      <c r="M2121" s="15">
        <f>VLOOKUP(F2121, Time_of_Day_encodings[], 2, FALSE)</f>
        <v>2</v>
      </c>
      <c r="N2121" s="16" t="str">
        <f>VLOOKUP(D2121,Money_encodings[],2,TRUE)</f>
        <v>Fair</v>
      </c>
    </row>
    <row r="2122">
      <c r="A2122" s="5">
        <f t="shared" si="1"/>
        <v>2121</v>
      </c>
      <c r="B2122" s="6">
        <v>14.0</v>
      </c>
      <c r="C2122" s="6" t="s">
        <v>14</v>
      </c>
      <c r="D2122" s="6">
        <v>35.76</v>
      </c>
      <c r="E2122" s="6" t="s">
        <v>24</v>
      </c>
      <c r="F2122" s="6" t="s">
        <v>20</v>
      </c>
      <c r="G2122" s="6" t="s">
        <v>28</v>
      </c>
      <c r="H2122" s="6" t="s">
        <v>41</v>
      </c>
      <c r="I2122" s="6">
        <v>1.0</v>
      </c>
      <c r="J2122" s="6">
        <v>11.0</v>
      </c>
      <c r="K2122" s="7">
        <v>45600.0</v>
      </c>
      <c r="L2122" s="8">
        <v>0.6143293171296297</v>
      </c>
      <c r="M2122" s="9">
        <f>VLOOKUP(F2122, Time_of_Day_encodings[], 2, FALSE)</f>
        <v>2</v>
      </c>
      <c r="N2122" s="10" t="str">
        <f>VLOOKUP(D2122,Money_encodings[],2,TRUE)</f>
        <v>Expensive</v>
      </c>
    </row>
    <row r="2123">
      <c r="A2123" s="11">
        <f t="shared" si="1"/>
        <v>2122</v>
      </c>
      <c r="B2123" s="12">
        <v>14.0</v>
      </c>
      <c r="C2123" s="12" t="s">
        <v>14</v>
      </c>
      <c r="D2123" s="12">
        <v>35.76</v>
      </c>
      <c r="E2123" s="12" t="s">
        <v>24</v>
      </c>
      <c r="F2123" s="12" t="s">
        <v>20</v>
      </c>
      <c r="G2123" s="12" t="s">
        <v>28</v>
      </c>
      <c r="H2123" s="12" t="s">
        <v>41</v>
      </c>
      <c r="I2123" s="12">
        <v>1.0</v>
      </c>
      <c r="J2123" s="12">
        <v>11.0</v>
      </c>
      <c r="K2123" s="13">
        <v>45600.0</v>
      </c>
      <c r="L2123" s="14">
        <v>0.6148151041666667</v>
      </c>
      <c r="M2123" s="15">
        <f>VLOOKUP(F2123, Time_of_Day_encodings[], 2, FALSE)</f>
        <v>2</v>
      </c>
      <c r="N2123" s="16" t="str">
        <f>VLOOKUP(D2123,Money_encodings[],2,TRUE)</f>
        <v>Expensive</v>
      </c>
    </row>
    <row r="2124">
      <c r="A2124" s="5">
        <f t="shared" si="1"/>
        <v>2123</v>
      </c>
      <c r="B2124" s="6">
        <v>7.0</v>
      </c>
      <c r="C2124" s="6" t="s">
        <v>14</v>
      </c>
      <c r="D2124" s="6">
        <v>35.76</v>
      </c>
      <c r="E2124" s="6" t="s">
        <v>24</v>
      </c>
      <c r="F2124" s="6" t="s">
        <v>16</v>
      </c>
      <c r="G2124" s="6" t="s">
        <v>30</v>
      </c>
      <c r="H2124" s="6" t="s">
        <v>41</v>
      </c>
      <c r="I2124" s="6">
        <v>2.0</v>
      </c>
      <c r="J2124" s="6">
        <v>11.0</v>
      </c>
      <c r="K2124" s="7">
        <v>45601.0</v>
      </c>
      <c r="L2124" s="8">
        <v>0.3260603472222222</v>
      </c>
      <c r="M2124" s="9">
        <f>VLOOKUP(F2124, Time_of_Day_encodings[], 2, FALSE)</f>
        <v>1</v>
      </c>
      <c r="N2124" s="10" t="str">
        <f>VLOOKUP(D2124,Money_encodings[],2,TRUE)</f>
        <v>Expensive</v>
      </c>
    </row>
    <row r="2125">
      <c r="A2125" s="11">
        <f t="shared" si="1"/>
        <v>2124</v>
      </c>
      <c r="B2125" s="12">
        <v>9.0</v>
      </c>
      <c r="C2125" s="12" t="s">
        <v>14</v>
      </c>
      <c r="D2125" s="12">
        <v>30.86</v>
      </c>
      <c r="E2125" s="12" t="s">
        <v>22</v>
      </c>
      <c r="F2125" s="12" t="s">
        <v>16</v>
      </c>
      <c r="G2125" s="12" t="s">
        <v>30</v>
      </c>
      <c r="H2125" s="12" t="s">
        <v>41</v>
      </c>
      <c r="I2125" s="12">
        <v>2.0</v>
      </c>
      <c r="J2125" s="12">
        <v>11.0</v>
      </c>
      <c r="K2125" s="13">
        <v>45601.0</v>
      </c>
      <c r="L2125" s="14">
        <v>0.3789561342592593</v>
      </c>
      <c r="M2125" s="15">
        <f>VLOOKUP(F2125, Time_of_Day_encodings[], 2, FALSE)</f>
        <v>1</v>
      </c>
      <c r="N2125" s="16" t="str">
        <f>VLOOKUP(D2125,Money_encodings[],2,TRUE)</f>
        <v>Fair</v>
      </c>
    </row>
    <row r="2126">
      <c r="A2126" s="5">
        <f t="shared" si="1"/>
        <v>2125</v>
      </c>
      <c r="B2126" s="6">
        <v>9.0</v>
      </c>
      <c r="C2126" s="6" t="s">
        <v>14</v>
      </c>
      <c r="D2126" s="6">
        <v>35.76</v>
      </c>
      <c r="E2126" s="6" t="s">
        <v>32</v>
      </c>
      <c r="F2126" s="6" t="s">
        <v>16</v>
      </c>
      <c r="G2126" s="6" t="s">
        <v>30</v>
      </c>
      <c r="H2126" s="6" t="s">
        <v>41</v>
      </c>
      <c r="I2126" s="6">
        <v>2.0</v>
      </c>
      <c r="J2126" s="6">
        <v>11.0</v>
      </c>
      <c r="K2126" s="7">
        <v>45601.0</v>
      </c>
      <c r="L2126" s="8">
        <v>0.38347597222222224</v>
      </c>
      <c r="M2126" s="9">
        <f>VLOOKUP(F2126, Time_of_Day_encodings[], 2, FALSE)</f>
        <v>1</v>
      </c>
      <c r="N2126" s="10" t="str">
        <f>VLOOKUP(D2126,Money_encodings[],2,TRUE)</f>
        <v>Expensive</v>
      </c>
    </row>
    <row r="2127">
      <c r="A2127" s="11">
        <f t="shared" si="1"/>
        <v>2126</v>
      </c>
      <c r="B2127" s="12">
        <v>9.0</v>
      </c>
      <c r="C2127" s="12" t="s">
        <v>14</v>
      </c>
      <c r="D2127" s="12">
        <v>30.86</v>
      </c>
      <c r="E2127" s="12" t="s">
        <v>22</v>
      </c>
      <c r="F2127" s="12" t="s">
        <v>16</v>
      </c>
      <c r="G2127" s="12" t="s">
        <v>30</v>
      </c>
      <c r="H2127" s="12" t="s">
        <v>41</v>
      </c>
      <c r="I2127" s="12">
        <v>2.0</v>
      </c>
      <c r="J2127" s="12">
        <v>11.0</v>
      </c>
      <c r="K2127" s="13">
        <v>45601.0</v>
      </c>
      <c r="L2127" s="14">
        <v>0.3844948611111111</v>
      </c>
      <c r="M2127" s="15">
        <f>VLOOKUP(F2127, Time_of_Day_encodings[], 2, FALSE)</f>
        <v>1</v>
      </c>
      <c r="N2127" s="16" t="str">
        <f>VLOOKUP(D2127,Money_encodings[],2,TRUE)</f>
        <v>Fair</v>
      </c>
    </row>
    <row r="2128">
      <c r="A2128" s="5">
        <f t="shared" si="1"/>
        <v>2127</v>
      </c>
      <c r="B2128" s="6">
        <v>10.0</v>
      </c>
      <c r="C2128" s="6" t="s">
        <v>14</v>
      </c>
      <c r="D2128" s="6">
        <v>30.86</v>
      </c>
      <c r="E2128" s="6" t="s">
        <v>22</v>
      </c>
      <c r="F2128" s="6" t="s">
        <v>16</v>
      </c>
      <c r="G2128" s="6" t="s">
        <v>30</v>
      </c>
      <c r="H2128" s="6" t="s">
        <v>41</v>
      </c>
      <c r="I2128" s="6">
        <v>2.0</v>
      </c>
      <c r="J2128" s="6">
        <v>11.0</v>
      </c>
      <c r="K2128" s="7">
        <v>45601.0</v>
      </c>
      <c r="L2128" s="8">
        <v>0.4456510532407407</v>
      </c>
      <c r="M2128" s="9">
        <f>VLOOKUP(F2128, Time_of_Day_encodings[], 2, FALSE)</f>
        <v>1</v>
      </c>
      <c r="N2128" s="10" t="str">
        <f>VLOOKUP(D2128,Money_encodings[],2,TRUE)</f>
        <v>Fair</v>
      </c>
    </row>
    <row r="2129">
      <c r="A2129" s="11">
        <f t="shared" si="1"/>
        <v>2128</v>
      </c>
      <c r="B2129" s="12">
        <v>11.0</v>
      </c>
      <c r="C2129" s="12" t="s">
        <v>14</v>
      </c>
      <c r="D2129" s="12">
        <v>35.76</v>
      </c>
      <c r="E2129" s="12" t="s">
        <v>24</v>
      </c>
      <c r="F2129" s="12" t="s">
        <v>16</v>
      </c>
      <c r="G2129" s="12" t="s">
        <v>30</v>
      </c>
      <c r="H2129" s="12" t="s">
        <v>41</v>
      </c>
      <c r="I2129" s="12">
        <v>2.0</v>
      </c>
      <c r="J2129" s="12">
        <v>11.0</v>
      </c>
      <c r="K2129" s="13">
        <v>45601.0</v>
      </c>
      <c r="L2129" s="14">
        <v>0.49131781249999995</v>
      </c>
      <c r="M2129" s="15">
        <f>VLOOKUP(F2129, Time_of_Day_encodings[], 2, FALSE)</f>
        <v>1</v>
      </c>
      <c r="N2129" s="16" t="str">
        <f>VLOOKUP(D2129,Money_encodings[],2,TRUE)</f>
        <v>Expensive</v>
      </c>
    </row>
    <row r="2130">
      <c r="A2130" s="5">
        <f t="shared" si="1"/>
        <v>2129</v>
      </c>
      <c r="B2130" s="6">
        <v>11.0</v>
      </c>
      <c r="C2130" s="6" t="s">
        <v>14</v>
      </c>
      <c r="D2130" s="6">
        <v>35.76</v>
      </c>
      <c r="E2130" s="6" t="s">
        <v>15</v>
      </c>
      <c r="F2130" s="6" t="s">
        <v>16</v>
      </c>
      <c r="G2130" s="6" t="s">
        <v>30</v>
      </c>
      <c r="H2130" s="6" t="s">
        <v>41</v>
      </c>
      <c r="I2130" s="6">
        <v>2.0</v>
      </c>
      <c r="J2130" s="6">
        <v>11.0</v>
      </c>
      <c r="K2130" s="7">
        <v>45601.0</v>
      </c>
      <c r="L2130" s="8">
        <v>0.4919268981481481</v>
      </c>
      <c r="M2130" s="9">
        <f>VLOOKUP(F2130, Time_of_Day_encodings[], 2, FALSE)</f>
        <v>1</v>
      </c>
      <c r="N2130" s="10" t="str">
        <f>VLOOKUP(D2130,Money_encodings[],2,TRUE)</f>
        <v>Expensive</v>
      </c>
    </row>
    <row r="2131">
      <c r="A2131" s="11">
        <f t="shared" si="1"/>
        <v>2130</v>
      </c>
      <c r="B2131" s="12">
        <v>14.0</v>
      </c>
      <c r="C2131" s="12" t="s">
        <v>14</v>
      </c>
      <c r="D2131" s="12">
        <v>35.76</v>
      </c>
      <c r="E2131" s="12" t="s">
        <v>15</v>
      </c>
      <c r="F2131" s="12" t="s">
        <v>20</v>
      </c>
      <c r="G2131" s="12" t="s">
        <v>30</v>
      </c>
      <c r="H2131" s="12" t="s">
        <v>41</v>
      </c>
      <c r="I2131" s="12">
        <v>2.0</v>
      </c>
      <c r="J2131" s="12">
        <v>11.0</v>
      </c>
      <c r="K2131" s="13">
        <v>45601.0</v>
      </c>
      <c r="L2131" s="14">
        <v>0.6087714814814815</v>
      </c>
      <c r="M2131" s="15">
        <f>VLOOKUP(F2131, Time_of_Day_encodings[], 2, FALSE)</f>
        <v>2</v>
      </c>
      <c r="N2131" s="16" t="str">
        <f>VLOOKUP(D2131,Money_encodings[],2,TRUE)</f>
        <v>Expensive</v>
      </c>
    </row>
    <row r="2132">
      <c r="A2132" s="5">
        <f t="shared" si="1"/>
        <v>2131</v>
      </c>
      <c r="B2132" s="6">
        <v>14.0</v>
      </c>
      <c r="C2132" s="6" t="s">
        <v>14</v>
      </c>
      <c r="D2132" s="6">
        <v>35.76</v>
      </c>
      <c r="E2132" s="6" t="s">
        <v>15</v>
      </c>
      <c r="F2132" s="6" t="s">
        <v>20</v>
      </c>
      <c r="G2132" s="6" t="s">
        <v>30</v>
      </c>
      <c r="H2132" s="6" t="s">
        <v>41</v>
      </c>
      <c r="I2132" s="6">
        <v>2.0</v>
      </c>
      <c r="J2132" s="6">
        <v>11.0</v>
      </c>
      <c r="K2132" s="7">
        <v>45601.0</v>
      </c>
      <c r="L2132" s="8">
        <v>0.6123616666666667</v>
      </c>
      <c r="M2132" s="9">
        <f>VLOOKUP(F2132, Time_of_Day_encodings[], 2, FALSE)</f>
        <v>2</v>
      </c>
      <c r="N2132" s="10" t="str">
        <f>VLOOKUP(D2132,Money_encodings[],2,TRUE)</f>
        <v>Expensive</v>
      </c>
    </row>
    <row r="2133">
      <c r="A2133" s="11">
        <f t="shared" si="1"/>
        <v>2132</v>
      </c>
      <c r="B2133" s="12">
        <v>18.0</v>
      </c>
      <c r="C2133" s="12" t="s">
        <v>14</v>
      </c>
      <c r="D2133" s="12">
        <v>35.76</v>
      </c>
      <c r="E2133" s="12" t="s">
        <v>32</v>
      </c>
      <c r="F2133" s="12" t="s">
        <v>23</v>
      </c>
      <c r="G2133" s="12" t="s">
        <v>30</v>
      </c>
      <c r="H2133" s="12" t="s">
        <v>41</v>
      </c>
      <c r="I2133" s="12">
        <v>2.0</v>
      </c>
      <c r="J2133" s="12">
        <v>11.0</v>
      </c>
      <c r="K2133" s="13">
        <v>45601.0</v>
      </c>
      <c r="L2133" s="14">
        <v>0.7867624305555556</v>
      </c>
      <c r="M2133" s="15">
        <f>VLOOKUP(F2133, Time_of_Day_encodings[], 2, FALSE)</f>
        <v>3</v>
      </c>
      <c r="N2133" s="16" t="str">
        <f>VLOOKUP(D2133,Money_encodings[],2,TRUE)</f>
        <v>Expensive</v>
      </c>
    </row>
    <row r="2134">
      <c r="A2134" s="5">
        <f t="shared" si="1"/>
        <v>2133</v>
      </c>
      <c r="B2134" s="6">
        <v>18.0</v>
      </c>
      <c r="C2134" s="6" t="s">
        <v>14</v>
      </c>
      <c r="D2134" s="6">
        <v>35.76</v>
      </c>
      <c r="E2134" s="6" t="s">
        <v>32</v>
      </c>
      <c r="F2134" s="6" t="s">
        <v>23</v>
      </c>
      <c r="G2134" s="6" t="s">
        <v>30</v>
      </c>
      <c r="H2134" s="6" t="s">
        <v>41</v>
      </c>
      <c r="I2134" s="6">
        <v>2.0</v>
      </c>
      <c r="J2134" s="6">
        <v>11.0</v>
      </c>
      <c r="K2134" s="7">
        <v>45601.0</v>
      </c>
      <c r="L2134" s="8">
        <v>0.7876241550925925</v>
      </c>
      <c r="M2134" s="9">
        <f>VLOOKUP(F2134, Time_of_Day_encodings[], 2, FALSE)</f>
        <v>3</v>
      </c>
      <c r="N2134" s="10" t="str">
        <f>VLOOKUP(D2134,Money_encodings[],2,TRUE)</f>
        <v>Expensive</v>
      </c>
    </row>
    <row r="2135">
      <c r="A2135" s="11">
        <f t="shared" si="1"/>
        <v>2134</v>
      </c>
      <c r="B2135" s="12">
        <v>18.0</v>
      </c>
      <c r="C2135" s="12" t="s">
        <v>14</v>
      </c>
      <c r="D2135" s="12">
        <v>35.76</v>
      </c>
      <c r="E2135" s="12" t="s">
        <v>32</v>
      </c>
      <c r="F2135" s="12" t="s">
        <v>23</v>
      </c>
      <c r="G2135" s="12" t="s">
        <v>30</v>
      </c>
      <c r="H2135" s="12" t="s">
        <v>41</v>
      </c>
      <c r="I2135" s="12">
        <v>2.0</v>
      </c>
      <c r="J2135" s="12">
        <v>11.0</v>
      </c>
      <c r="K2135" s="13">
        <v>45601.0</v>
      </c>
      <c r="L2135" s="14">
        <v>0.7884100231481482</v>
      </c>
      <c r="M2135" s="15">
        <f>VLOOKUP(F2135, Time_of_Day_encodings[], 2, FALSE)</f>
        <v>3</v>
      </c>
      <c r="N2135" s="16" t="str">
        <f>VLOOKUP(D2135,Money_encodings[],2,TRUE)</f>
        <v>Expensive</v>
      </c>
    </row>
    <row r="2136">
      <c r="A2136" s="5">
        <f t="shared" si="1"/>
        <v>2135</v>
      </c>
      <c r="B2136" s="6">
        <v>21.0</v>
      </c>
      <c r="C2136" s="6" t="s">
        <v>14</v>
      </c>
      <c r="D2136" s="6">
        <v>35.76</v>
      </c>
      <c r="E2136" s="6" t="s">
        <v>24</v>
      </c>
      <c r="F2136" s="6" t="s">
        <v>23</v>
      </c>
      <c r="G2136" s="6" t="s">
        <v>30</v>
      </c>
      <c r="H2136" s="6" t="s">
        <v>41</v>
      </c>
      <c r="I2136" s="6">
        <v>2.0</v>
      </c>
      <c r="J2136" s="6">
        <v>11.0</v>
      </c>
      <c r="K2136" s="7">
        <v>45601.0</v>
      </c>
      <c r="L2136" s="8">
        <v>0.9032956712962963</v>
      </c>
      <c r="M2136" s="9">
        <f>VLOOKUP(F2136, Time_of_Day_encodings[], 2, FALSE)</f>
        <v>3</v>
      </c>
      <c r="N2136" s="10" t="str">
        <f>VLOOKUP(D2136,Money_encodings[],2,TRUE)</f>
        <v>Expensive</v>
      </c>
    </row>
    <row r="2137">
      <c r="A2137" s="11">
        <f t="shared" si="1"/>
        <v>2136</v>
      </c>
      <c r="B2137" s="12">
        <v>21.0</v>
      </c>
      <c r="C2137" s="12" t="s">
        <v>14</v>
      </c>
      <c r="D2137" s="12">
        <v>35.76</v>
      </c>
      <c r="E2137" s="12" t="s">
        <v>24</v>
      </c>
      <c r="F2137" s="12" t="s">
        <v>23</v>
      </c>
      <c r="G2137" s="12" t="s">
        <v>30</v>
      </c>
      <c r="H2137" s="12" t="s">
        <v>41</v>
      </c>
      <c r="I2137" s="12">
        <v>2.0</v>
      </c>
      <c r="J2137" s="12">
        <v>11.0</v>
      </c>
      <c r="K2137" s="13">
        <v>45601.0</v>
      </c>
      <c r="L2137" s="14">
        <v>0.9041985069444445</v>
      </c>
      <c r="M2137" s="15">
        <f>VLOOKUP(F2137, Time_of_Day_encodings[], 2, FALSE)</f>
        <v>3</v>
      </c>
      <c r="N2137" s="16" t="str">
        <f>VLOOKUP(D2137,Money_encodings[],2,TRUE)</f>
        <v>Expensive</v>
      </c>
    </row>
    <row r="2138">
      <c r="A2138" s="5">
        <f t="shared" si="1"/>
        <v>2137</v>
      </c>
      <c r="B2138" s="6">
        <v>21.0</v>
      </c>
      <c r="C2138" s="6" t="s">
        <v>14</v>
      </c>
      <c r="D2138" s="6">
        <v>35.76</v>
      </c>
      <c r="E2138" s="6" t="s">
        <v>19</v>
      </c>
      <c r="F2138" s="6" t="s">
        <v>23</v>
      </c>
      <c r="G2138" s="6" t="s">
        <v>30</v>
      </c>
      <c r="H2138" s="6" t="s">
        <v>41</v>
      </c>
      <c r="I2138" s="6">
        <v>2.0</v>
      </c>
      <c r="J2138" s="6">
        <v>11.0</v>
      </c>
      <c r="K2138" s="7">
        <v>45601.0</v>
      </c>
      <c r="L2138" s="8">
        <v>0.9127273958333333</v>
      </c>
      <c r="M2138" s="9">
        <f>VLOOKUP(F2138, Time_of_Day_encodings[], 2, FALSE)</f>
        <v>3</v>
      </c>
      <c r="N2138" s="10" t="str">
        <f>VLOOKUP(D2138,Money_encodings[],2,TRUE)</f>
        <v>Expensive</v>
      </c>
    </row>
    <row r="2139">
      <c r="A2139" s="11">
        <f t="shared" si="1"/>
        <v>2138</v>
      </c>
      <c r="B2139" s="12">
        <v>22.0</v>
      </c>
      <c r="C2139" s="12" t="s">
        <v>14</v>
      </c>
      <c r="D2139" s="12">
        <v>35.76</v>
      </c>
      <c r="E2139" s="12" t="s">
        <v>19</v>
      </c>
      <c r="F2139" s="12" t="s">
        <v>23</v>
      </c>
      <c r="G2139" s="12" t="s">
        <v>30</v>
      </c>
      <c r="H2139" s="12" t="s">
        <v>41</v>
      </c>
      <c r="I2139" s="12">
        <v>2.0</v>
      </c>
      <c r="J2139" s="12">
        <v>11.0</v>
      </c>
      <c r="K2139" s="13">
        <v>45601.0</v>
      </c>
      <c r="L2139" s="14">
        <v>0.9207245486111111</v>
      </c>
      <c r="M2139" s="15">
        <f>VLOOKUP(F2139, Time_of_Day_encodings[], 2, FALSE)</f>
        <v>3</v>
      </c>
      <c r="N2139" s="16" t="str">
        <f>VLOOKUP(D2139,Money_encodings[],2,TRUE)</f>
        <v>Expensive</v>
      </c>
    </row>
    <row r="2140">
      <c r="A2140" s="5">
        <f t="shared" si="1"/>
        <v>2139</v>
      </c>
      <c r="B2140" s="6">
        <v>22.0</v>
      </c>
      <c r="C2140" s="6" t="s">
        <v>14</v>
      </c>
      <c r="D2140" s="6">
        <v>30.86</v>
      </c>
      <c r="E2140" s="6" t="s">
        <v>22</v>
      </c>
      <c r="F2140" s="6" t="s">
        <v>23</v>
      </c>
      <c r="G2140" s="6" t="s">
        <v>30</v>
      </c>
      <c r="H2140" s="6" t="s">
        <v>41</v>
      </c>
      <c r="I2140" s="6">
        <v>2.0</v>
      </c>
      <c r="J2140" s="6">
        <v>11.0</v>
      </c>
      <c r="K2140" s="7">
        <v>45601.0</v>
      </c>
      <c r="L2140" s="8">
        <v>0.9212844097222223</v>
      </c>
      <c r="M2140" s="9">
        <f>VLOOKUP(F2140, Time_of_Day_encodings[], 2, FALSE)</f>
        <v>3</v>
      </c>
      <c r="N2140" s="10" t="str">
        <f>VLOOKUP(D2140,Money_encodings[],2,TRUE)</f>
        <v>Fair</v>
      </c>
    </row>
    <row r="2141">
      <c r="A2141" s="11">
        <f t="shared" si="1"/>
        <v>2140</v>
      </c>
      <c r="B2141" s="12">
        <v>8.0</v>
      </c>
      <c r="C2141" s="12" t="s">
        <v>14</v>
      </c>
      <c r="D2141" s="12">
        <v>35.76</v>
      </c>
      <c r="E2141" s="12" t="s">
        <v>15</v>
      </c>
      <c r="F2141" s="12" t="s">
        <v>16</v>
      </c>
      <c r="G2141" s="12" t="s">
        <v>31</v>
      </c>
      <c r="H2141" s="12" t="s">
        <v>41</v>
      </c>
      <c r="I2141" s="12">
        <v>3.0</v>
      </c>
      <c r="J2141" s="12">
        <v>11.0</v>
      </c>
      <c r="K2141" s="13">
        <v>45602.0</v>
      </c>
      <c r="L2141" s="14">
        <v>0.34126296296296293</v>
      </c>
      <c r="M2141" s="15">
        <f>VLOOKUP(F2141, Time_of_Day_encodings[], 2, FALSE)</f>
        <v>1</v>
      </c>
      <c r="N2141" s="16" t="str">
        <f>VLOOKUP(D2141,Money_encodings[],2,TRUE)</f>
        <v>Expensive</v>
      </c>
    </row>
    <row r="2142">
      <c r="A2142" s="5">
        <f t="shared" si="1"/>
        <v>2141</v>
      </c>
      <c r="B2142" s="6">
        <v>11.0</v>
      </c>
      <c r="C2142" s="6" t="s">
        <v>14</v>
      </c>
      <c r="D2142" s="6">
        <v>21.06</v>
      </c>
      <c r="E2142" s="6" t="s">
        <v>29</v>
      </c>
      <c r="F2142" s="6" t="s">
        <v>16</v>
      </c>
      <c r="G2142" s="6" t="s">
        <v>31</v>
      </c>
      <c r="H2142" s="6" t="s">
        <v>41</v>
      </c>
      <c r="I2142" s="6">
        <v>3.0</v>
      </c>
      <c r="J2142" s="6">
        <v>11.0</v>
      </c>
      <c r="K2142" s="7">
        <v>45602.0</v>
      </c>
      <c r="L2142" s="8">
        <v>0.48994413194444447</v>
      </c>
      <c r="M2142" s="9">
        <f>VLOOKUP(F2142, Time_of_Day_encodings[], 2, FALSE)</f>
        <v>1</v>
      </c>
      <c r="N2142" s="10" t="str">
        <f>VLOOKUP(D2142,Money_encodings[],2,TRUE)</f>
        <v>Very Cheap</v>
      </c>
    </row>
    <row r="2143">
      <c r="A2143" s="11">
        <f t="shared" si="1"/>
        <v>2142</v>
      </c>
      <c r="B2143" s="12">
        <v>13.0</v>
      </c>
      <c r="C2143" s="12" t="s">
        <v>14</v>
      </c>
      <c r="D2143" s="12">
        <v>25.96</v>
      </c>
      <c r="E2143" s="12" t="s">
        <v>21</v>
      </c>
      <c r="F2143" s="12" t="s">
        <v>20</v>
      </c>
      <c r="G2143" s="12" t="s">
        <v>31</v>
      </c>
      <c r="H2143" s="12" t="s">
        <v>41</v>
      </c>
      <c r="I2143" s="12">
        <v>3.0</v>
      </c>
      <c r="J2143" s="12">
        <v>11.0</v>
      </c>
      <c r="K2143" s="13">
        <v>45602.0</v>
      </c>
      <c r="L2143" s="14">
        <v>0.5524636805555556</v>
      </c>
      <c r="M2143" s="15">
        <f>VLOOKUP(F2143, Time_of_Day_encodings[], 2, FALSE)</f>
        <v>2</v>
      </c>
      <c r="N2143" s="16" t="str">
        <f>VLOOKUP(D2143,Money_encodings[],2,TRUE)</f>
        <v>Cheap</v>
      </c>
    </row>
    <row r="2144">
      <c r="A2144" s="5">
        <f t="shared" si="1"/>
        <v>2143</v>
      </c>
      <c r="B2144" s="6">
        <v>15.0</v>
      </c>
      <c r="C2144" s="6" t="s">
        <v>14</v>
      </c>
      <c r="D2144" s="6">
        <v>35.76</v>
      </c>
      <c r="E2144" s="6" t="s">
        <v>32</v>
      </c>
      <c r="F2144" s="6" t="s">
        <v>20</v>
      </c>
      <c r="G2144" s="6" t="s">
        <v>31</v>
      </c>
      <c r="H2144" s="6" t="s">
        <v>41</v>
      </c>
      <c r="I2144" s="6">
        <v>3.0</v>
      </c>
      <c r="J2144" s="6">
        <v>11.0</v>
      </c>
      <c r="K2144" s="7">
        <v>45602.0</v>
      </c>
      <c r="L2144" s="8">
        <v>0.6557464699074075</v>
      </c>
      <c r="M2144" s="9">
        <f>VLOOKUP(F2144, Time_of_Day_encodings[], 2, FALSE)</f>
        <v>2</v>
      </c>
      <c r="N2144" s="10" t="str">
        <f>VLOOKUP(D2144,Money_encodings[],2,TRUE)</f>
        <v>Expensive</v>
      </c>
    </row>
    <row r="2145">
      <c r="A2145" s="11">
        <f t="shared" si="1"/>
        <v>2144</v>
      </c>
      <c r="B2145" s="12">
        <v>16.0</v>
      </c>
      <c r="C2145" s="12" t="s">
        <v>14</v>
      </c>
      <c r="D2145" s="12">
        <v>35.76</v>
      </c>
      <c r="E2145" s="12" t="s">
        <v>15</v>
      </c>
      <c r="F2145" s="12" t="s">
        <v>20</v>
      </c>
      <c r="G2145" s="12" t="s">
        <v>31</v>
      </c>
      <c r="H2145" s="12" t="s">
        <v>41</v>
      </c>
      <c r="I2145" s="12">
        <v>3.0</v>
      </c>
      <c r="J2145" s="12">
        <v>11.0</v>
      </c>
      <c r="K2145" s="13">
        <v>45602.0</v>
      </c>
      <c r="L2145" s="14">
        <v>0.667173761574074</v>
      </c>
      <c r="M2145" s="15">
        <f>VLOOKUP(F2145, Time_of_Day_encodings[], 2, FALSE)</f>
        <v>2</v>
      </c>
      <c r="N2145" s="16" t="str">
        <f>VLOOKUP(D2145,Money_encodings[],2,TRUE)</f>
        <v>Expensive</v>
      </c>
    </row>
    <row r="2146">
      <c r="A2146" s="5">
        <f t="shared" si="1"/>
        <v>2145</v>
      </c>
      <c r="B2146" s="6">
        <v>16.0</v>
      </c>
      <c r="C2146" s="6" t="s">
        <v>14</v>
      </c>
      <c r="D2146" s="6">
        <v>35.76</v>
      </c>
      <c r="E2146" s="6" t="s">
        <v>32</v>
      </c>
      <c r="F2146" s="6" t="s">
        <v>20</v>
      </c>
      <c r="G2146" s="6" t="s">
        <v>31</v>
      </c>
      <c r="H2146" s="6" t="s">
        <v>41</v>
      </c>
      <c r="I2146" s="6">
        <v>3.0</v>
      </c>
      <c r="J2146" s="6">
        <v>11.0</v>
      </c>
      <c r="K2146" s="7">
        <v>45602.0</v>
      </c>
      <c r="L2146" s="8">
        <v>0.6681147337962963</v>
      </c>
      <c r="M2146" s="9">
        <f>VLOOKUP(F2146, Time_of_Day_encodings[], 2, FALSE)</f>
        <v>2</v>
      </c>
      <c r="N2146" s="10" t="str">
        <f>VLOOKUP(D2146,Money_encodings[],2,TRUE)</f>
        <v>Expensive</v>
      </c>
    </row>
    <row r="2147">
      <c r="A2147" s="11">
        <f t="shared" si="1"/>
        <v>2146</v>
      </c>
      <c r="B2147" s="12">
        <v>18.0</v>
      </c>
      <c r="C2147" s="12" t="s">
        <v>14</v>
      </c>
      <c r="D2147" s="12">
        <v>35.76</v>
      </c>
      <c r="E2147" s="12" t="s">
        <v>19</v>
      </c>
      <c r="F2147" s="12" t="s">
        <v>23</v>
      </c>
      <c r="G2147" s="12" t="s">
        <v>31</v>
      </c>
      <c r="H2147" s="12" t="s">
        <v>41</v>
      </c>
      <c r="I2147" s="12">
        <v>3.0</v>
      </c>
      <c r="J2147" s="12">
        <v>11.0</v>
      </c>
      <c r="K2147" s="13">
        <v>45602.0</v>
      </c>
      <c r="L2147" s="14">
        <v>0.7782737847222222</v>
      </c>
      <c r="M2147" s="15">
        <f>VLOOKUP(F2147, Time_of_Day_encodings[], 2, FALSE)</f>
        <v>3</v>
      </c>
      <c r="N2147" s="16" t="str">
        <f>VLOOKUP(D2147,Money_encodings[],2,TRUE)</f>
        <v>Expensive</v>
      </c>
    </row>
    <row r="2148">
      <c r="A2148" s="5">
        <f t="shared" si="1"/>
        <v>2147</v>
      </c>
      <c r="B2148" s="6">
        <v>18.0</v>
      </c>
      <c r="C2148" s="6" t="s">
        <v>14</v>
      </c>
      <c r="D2148" s="6">
        <v>35.76</v>
      </c>
      <c r="E2148" s="6" t="s">
        <v>19</v>
      </c>
      <c r="F2148" s="6" t="s">
        <v>23</v>
      </c>
      <c r="G2148" s="6" t="s">
        <v>31</v>
      </c>
      <c r="H2148" s="6" t="s">
        <v>41</v>
      </c>
      <c r="I2148" s="6">
        <v>3.0</v>
      </c>
      <c r="J2148" s="6">
        <v>11.0</v>
      </c>
      <c r="K2148" s="7">
        <v>45602.0</v>
      </c>
      <c r="L2148" s="8">
        <v>0.7788270023148148</v>
      </c>
      <c r="M2148" s="9">
        <f>VLOOKUP(F2148, Time_of_Day_encodings[], 2, FALSE)</f>
        <v>3</v>
      </c>
      <c r="N2148" s="10" t="str">
        <f>VLOOKUP(D2148,Money_encodings[],2,TRUE)</f>
        <v>Expensive</v>
      </c>
    </row>
    <row r="2149">
      <c r="A2149" s="11">
        <f t="shared" si="1"/>
        <v>2148</v>
      </c>
      <c r="B2149" s="12">
        <v>12.0</v>
      </c>
      <c r="C2149" s="12" t="s">
        <v>14</v>
      </c>
      <c r="D2149" s="12">
        <v>35.76</v>
      </c>
      <c r="E2149" s="12" t="s">
        <v>15</v>
      </c>
      <c r="F2149" s="12" t="s">
        <v>20</v>
      </c>
      <c r="G2149" s="12" t="s">
        <v>33</v>
      </c>
      <c r="H2149" s="12" t="s">
        <v>41</v>
      </c>
      <c r="I2149" s="12">
        <v>4.0</v>
      </c>
      <c r="J2149" s="12">
        <v>11.0</v>
      </c>
      <c r="K2149" s="13">
        <v>45603.0</v>
      </c>
      <c r="L2149" s="14">
        <v>0.5119906597222222</v>
      </c>
      <c r="M2149" s="15">
        <f>VLOOKUP(F2149, Time_of_Day_encodings[], 2, FALSE)</f>
        <v>2</v>
      </c>
      <c r="N2149" s="16" t="str">
        <f>VLOOKUP(D2149,Money_encodings[],2,TRUE)</f>
        <v>Expensive</v>
      </c>
    </row>
    <row r="2150">
      <c r="A2150" s="5">
        <f t="shared" si="1"/>
        <v>2149</v>
      </c>
      <c r="B2150" s="6">
        <v>15.0</v>
      </c>
      <c r="C2150" s="6" t="s">
        <v>14</v>
      </c>
      <c r="D2150" s="6">
        <v>25.96</v>
      </c>
      <c r="E2150" s="6" t="s">
        <v>21</v>
      </c>
      <c r="F2150" s="6" t="s">
        <v>20</v>
      </c>
      <c r="G2150" s="6" t="s">
        <v>33</v>
      </c>
      <c r="H2150" s="6" t="s">
        <v>41</v>
      </c>
      <c r="I2150" s="6">
        <v>4.0</v>
      </c>
      <c r="J2150" s="6">
        <v>11.0</v>
      </c>
      <c r="K2150" s="7">
        <v>45603.0</v>
      </c>
      <c r="L2150" s="8">
        <v>0.6598444212962963</v>
      </c>
      <c r="M2150" s="9">
        <f>VLOOKUP(F2150, Time_of_Day_encodings[], 2, FALSE)</f>
        <v>2</v>
      </c>
      <c r="N2150" s="10" t="str">
        <f>VLOOKUP(D2150,Money_encodings[],2,TRUE)</f>
        <v>Cheap</v>
      </c>
    </row>
    <row r="2151">
      <c r="A2151" s="11">
        <f t="shared" si="1"/>
        <v>2150</v>
      </c>
      <c r="B2151" s="12">
        <v>16.0</v>
      </c>
      <c r="C2151" s="12" t="s">
        <v>14</v>
      </c>
      <c r="D2151" s="12">
        <v>25.96</v>
      </c>
      <c r="E2151" s="12" t="s">
        <v>21</v>
      </c>
      <c r="F2151" s="12" t="s">
        <v>20</v>
      </c>
      <c r="G2151" s="12" t="s">
        <v>33</v>
      </c>
      <c r="H2151" s="12" t="s">
        <v>41</v>
      </c>
      <c r="I2151" s="12">
        <v>4.0</v>
      </c>
      <c r="J2151" s="12">
        <v>11.0</v>
      </c>
      <c r="K2151" s="13">
        <v>45603.0</v>
      </c>
      <c r="L2151" s="14">
        <v>0.694206099537037</v>
      </c>
      <c r="M2151" s="15">
        <f>VLOOKUP(F2151, Time_of_Day_encodings[], 2, FALSE)</f>
        <v>2</v>
      </c>
      <c r="N2151" s="16" t="str">
        <f>VLOOKUP(D2151,Money_encodings[],2,TRUE)</f>
        <v>Cheap</v>
      </c>
    </row>
    <row r="2152">
      <c r="A2152" s="5">
        <f t="shared" si="1"/>
        <v>2151</v>
      </c>
      <c r="B2152" s="6">
        <v>18.0</v>
      </c>
      <c r="C2152" s="6" t="s">
        <v>14</v>
      </c>
      <c r="D2152" s="6">
        <v>35.76</v>
      </c>
      <c r="E2152" s="6" t="s">
        <v>24</v>
      </c>
      <c r="F2152" s="6" t="s">
        <v>23</v>
      </c>
      <c r="G2152" s="6" t="s">
        <v>33</v>
      </c>
      <c r="H2152" s="6" t="s">
        <v>41</v>
      </c>
      <c r="I2152" s="6">
        <v>4.0</v>
      </c>
      <c r="J2152" s="6">
        <v>11.0</v>
      </c>
      <c r="K2152" s="7">
        <v>45603.0</v>
      </c>
      <c r="L2152" s="8">
        <v>0.7621959953703703</v>
      </c>
      <c r="M2152" s="9">
        <f>VLOOKUP(F2152, Time_of_Day_encodings[], 2, FALSE)</f>
        <v>3</v>
      </c>
      <c r="N2152" s="10" t="str">
        <f>VLOOKUP(D2152,Money_encodings[],2,TRUE)</f>
        <v>Expensive</v>
      </c>
    </row>
    <row r="2153">
      <c r="A2153" s="11">
        <f t="shared" si="1"/>
        <v>2152</v>
      </c>
      <c r="B2153" s="12">
        <v>19.0</v>
      </c>
      <c r="C2153" s="12" t="s">
        <v>14</v>
      </c>
      <c r="D2153" s="12">
        <v>35.76</v>
      </c>
      <c r="E2153" s="12" t="s">
        <v>19</v>
      </c>
      <c r="F2153" s="12" t="s">
        <v>23</v>
      </c>
      <c r="G2153" s="12" t="s">
        <v>33</v>
      </c>
      <c r="H2153" s="12" t="s">
        <v>41</v>
      </c>
      <c r="I2153" s="12">
        <v>4.0</v>
      </c>
      <c r="J2153" s="12">
        <v>11.0</v>
      </c>
      <c r="K2153" s="13">
        <v>45603.0</v>
      </c>
      <c r="L2153" s="14">
        <v>0.8057262962962962</v>
      </c>
      <c r="M2153" s="15">
        <f>VLOOKUP(F2153, Time_of_Day_encodings[], 2, FALSE)</f>
        <v>3</v>
      </c>
      <c r="N2153" s="16" t="str">
        <f>VLOOKUP(D2153,Money_encodings[],2,TRUE)</f>
        <v>Expensive</v>
      </c>
    </row>
    <row r="2154">
      <c r="A2154" s="5">
        <f t="shared" si="1"/>
        <v>2153</v>
      </c>
      <c r="B2154" s="6">
        <v>19.0</v>
      </c>
      <c r="C2154" s="6" t="s">
        <v>14</v>
      </c>
      <c r="D2154" s="6">
        <v>35.76</v>
      </c>
      <c r="E2154" s="6" t="s">
        <v>15</v>
      </c>
      <c r="F2154" s="6" t="s">
        <v>23</v>
      </c>
      <c r="G2154" s="6" t="s">
        <v>33</v>
      </c>
      <c r="H2154" s="6" t="s">
        <v>41</v>
      </c>
      <c r="I2154" s="6">
        <v>4.0</v>
      </c>
      <c r="J2154" s="6">
        <v>11.0</v>
      </c>
      <c r="K2154" s="7">
        <v>45603.0</v>
      </c>
      <c r="L2154" s="8">
        <v>0.8066900810185186</v>
      </c>
      <c r="M2154" s="9">
        <f>VLOOKUP(F2154, Time_of_Day_encodings[], 2, FALSE)</f>
        <v>3</v>
      </c>
      <c r="N2154" s="10" t="str">
        <f>VLOOKUP(D2154,Money_encodings[],2,TRUE)</f>
        <v>Expensive</v>
      </c>
    </row>
    <row r="2155">
      <c r="A2155" s="11">
        <f t="shared" si="1"/>
        <v>2154</v>
      </c>
      <c r="B2155" s="12">
        <v>20.0</v>
      </c>
      <c r="C2155" s="12" t="s">
        <v>14</v>
      </c>
      <c r="D2155" s="12">
        <v>35.76</v>
      </c>
      <c r="E2155" s="12" t="s">
        <v>15</v>
      </c>
      <c r="F2155" s="12" t="s">
        <v>23</v>
      </c>
      <c r="G2155" s="12" t="s">
        <v>33</v>
      </c>
      <c r="H2155" s="12" t="s">
        <v>41</v>
      </c>
      <c r="I2155" s="12">
        <v>4.0</v>
      </c>
      <c r="J2155" s="12">
        <v>11.0</v>
      </c>
      <c r="K2155" s="13">
        <v>45603.0</v>
      </c>
      <c r="L2155" s="14">
        <v>0.8350772222222222</v>
      </c>
      <c r="M2155" s="15">
        <f>VLOOKUP(F2155, Time_of_Day_encodings[], 2, FALSE)</f>
        <v>3</v>
      </c>
      <c r="N2155" s="16" t="str">
        <f>VLOOKUP(D2155,Money_encodings[],2,TRUE)</f>
        <v>Expensive</v>
      </c>
    </row>
    <row r="2156">
      <c r="A2156" s="5">
        <f t="shared" si="1"/>
        <v>2155</v>
      </c>
      <c r="B2156" s="6">
        <v>9.0</v>
      </c>
      <c r="C2156" s="6" t="s">
        <v>14</v>
      </c>
      <c r="D2156" s="6">
        <v>30.86</v>
      </c>
      <c r="E2156" s="6" t="s">
        <v>22</v>
      </c>
      <c r="F2156" s="6" t="s">
        <v>16</v>
      </c>
      <c r="G2156" s="6" t="s">
        <v>17</v>
      </c>
      <c r="H2156" s="6" t="s">
        <v>41</v>
      </c>
      <c r="I2156" s="6">
        <v>5.0</v>
      </c>
      <c r="J2156" s="6">
        <v>11.0</v>
      </c>
      <c r="K2156" s="7">
        <v>45604.0</v>
      </c>
      <c r="L2156" s="8">
        <v>0.37895965277777777</v>
      </c>
      <c r="M2156" s="9">
        <f>VLOOKUP(F2156, Time_of_Day_encodings[], 2, FALSE)</f>
        <v>1</v>
      </c>
      <c r="N2156" s="10" t="str">
        <f>VLOOKUP(D2156,Money_encodings[],2,TRUE)</f>
        <v>Fair</v>
      </c>
    </row>
    <row r="2157">
      <c r="A2157" s="11">
        <f t="shared" si="1"/>
        <v>2156</v>
      </c>
      <c r="B2157" s="12">
        <v>9.0</v>
      </c>
      <c r="C2157" s="12" t="s">
        <v>14</v>
      </c>
      <c r="D2157" s="12">
        <v>25.96</v>
      </c>
      <c r="E2157" s="12" t="s">
        <v>21</v>
      </c>
      <c r="F2157" s="12" t="s">
        <v>16</v>
      </c>
      <c r="G2157" s="12" t="s">
        <v>17</v>
      </c>
      <c r="H2157" s="12" t="s">
        <v>41</v>
      </c>
      <c r="I2157" s="12">
        <v>5.0</v>
      </c>
      <c r="J2157" s="12">
        <v>11.0</v>
      </c>
      <c r="K2157" s="13">
        <v>45604.0</v>
      </c>
      <c r="L2157" s="14">
        <v>0.4079965277777778</v>
      </c>
      <c r="M2157" s="15">
        <f>VLOOKUP(F2157, Time_of_Day_encodings[], 2, FALSE)</f>
        <v>1</v>
      </c>
      <c r="N2157" s="16" t="str">
        <f>VLOOKUP(D2157,Money_encodings[],2,TRUE)</f>
        <v>Cheap</v>
      </c>
    </row>
    <row r="2158">
      <c r="A2158" s="5">
        <f t="shared" si="1"/>
        <v>2157</v>
      </c>
      <c r="B2158" s="6">
        <v>9.0</v>
      </c>
      <c r="C2158" s="6" t="s">
        <v>14</v>
      </c>
      <c r="D2158" s="6">
        <v>25.96</v>
      </c>
      <c r="E2158" s="6" t="s">
        <v>21</v>
      </c>
      <c r="F2158" s="6" t="s">
        <v>16</v>
      </c>
      <c r="G2158" s="6" t="s">
        <v>17</v>
      </c>
      <c r="H2158" s="6" t="s">
        <v>41</v>
      </c>
      <c r="I2158" s="6">
        <v>5.0</v>
      </c>
      <c r="J2158" s="6">
        <v>11.0</v>
      </c>
      <c r="K2158" s="7">
        <v>45604.0</v>
      </c>
      <c r="L2158" s="8">
        <v>0.4090246875</v>
      </c>
      <c r="M2158" s="9">
        <f>VLOOKUP(F2158, Time_of_Day_encodings[], 2, FALSE)</f>
        <v>1</v>
      </c>
      <c r="N2158" s="10" t="str">
        <f>VLOOKUP(D2158,Money_encodings[],2,TRUE)</f>
        <v>Cheap</v>
      </c>
    </row>
    <row r="2159">
      <c r="A2159" s="11">
        <f t="shared" si="1"/>
        <v>2158</v>
      </c>
      <c r="B2159" s="12">
        <v>11.0</v>
      </c>
      <c r="C2159" s="12" t="s">
        <v>14</v>
      </c>
      <c r="D2159" s="12">
        <v>35.76</v>
      </c>
      <c r="E2159" s="12" t="s">
        <v>32</v>
      </c>
      <c r="F2159" s="12" t="s">
        <v>16</v>
      </c>
      <c r="G2159" s="12" t="s">
        <v>17</v>
      </c>
      <c r="H2159" s="12" t="s">
        <v>41</v>
      </c>
      <c r="I2159" s="12">
        <v>5.0</v>
      </c>
      <c r="J2159" s="12">
        <v>11.0</v>
      </c>
      <c r="K2159" s="13">
        <v>45604.0</v>
      </c>
      <c r="L2159" s="14">
        <v>0.4911040509259259</v>
      </c>
      <c r="M2159" s="15">
        <f>VLOOKUP(F2159, Time_of_Day_encodings[], 2, FALSE)</f>
        <v>1</v>
      </c>
      <c r="N2159" s="16" t="str">
        <f>VLOOKUP(D2159,Money_encodings[],2,TRUE)</f>
        <v>Expensive</v>
      </c>
    </row>
    <row r="2160">
      <c r="A2160" s="5">
        <f t="shared" si="1"/>
        <v>2159</v>
      </c>
      <c r="B2160" s="6">
        <v>13.0</v>
      </c>
      <c r="C2160" s="6" t="s">
        <v>14</v>
      </c>
      <c r="D2160" s="6">
        <v>35.76</v>
      </c>
      <c r="E2160" s="6" t="s">
        <v>15</v>
      </c>
      <c r="F2160" s="6" t="s">
        <v>20</v>
      </c>
      <c r="G2160" s="6" t="s">
        <v>17</v>
      </c>
      <c r="H2160" s="6" t="s">
        <v>41</v>
      </c>
      <c r="I2160" s="6">
        <v>5.0</v>
      </c>
      <c r="J2160" s="6">
        <v>11.0</v>
      </c>
      <c r="K2160" s="7">
        <v>45604.0</v>
      </c>
      <c r="L2160" s="8">
        <v>0.5591834143518518</v>
      </c>
      <c r="M2160" s="9">
        <f>VLOOKUP(F2160, Time_of_Day_encodings[], 2, FALSE)</f>
        <v>2</v>
      </c>
      <c r="N2160" s="10" t="str">
        <f>VLOOKUP(D2160,Money_encodings[],2,TRUE)</f>
        <v>Expensive</v>
      </c>
    </row>
    <row r="2161">
      <c r="A2161" s="11">
        <f t="shared" si="1"/>
        <v>2160</v>
      </c>
      <c r="B2161" s="12">
        <v>13.0</v>
      </c>
      <c r="C2161" s="12" t="s">
        <v>14</v>
      </c>
      <c r="D2161" s="12">
        <v>35.76</v>
      </c>
      <c r="E2161" s="12" t="s">
        <v>15</v>
      </c>
      <c r="F2161" s="12" t="s">
        <v>20</v>
      </c>
      <c r="G2161" s="12" t="s">
        <v>17</v>
      </c>
      <c r="H2161" s="12" t="s">
        <v>41</v>
      </c>
      <c r="I2161" s="12">
        <v>5.0</v>
      </c>
      <c r="J2161" s="12">
        <v>11.0</v>
      </c>
      <c r="K2161" s="13">
        <v>45604.0</v>
      </c>
      <c r="L2161" s="14">
        <v>0.5599260648148148</v>
      </c>
      <c r="M2161" s="15">
        <f>VLOOKUP(F2161, Time_of_Day_encodings[], 2, FALSE)</f>
        <v>2</v>
      </c>
      <c r="N2161" s="16" t="str">
        <f>VLOOKUP(D2161,Money_encodings[],2,TRUE)</f>
        <v>Expensive</v>
      </c>
    </row>
    <row r="2162">
      <c r="A2162" s="5">
        <f t="shared" si="1"/>
        <v>2161</v>
      </c>
      <c r="B2162" s="6">
        <v>16.0</v>
      </c>
      <c r="C2162" s="6" t="s">
        <v>14</v>
      </c>
      <c r="D2162" s="6">
        <v>30.86</v>
      </c>
      <c r="E2162" s="6" t="s">
        <v>22</v>
      </c>
      <c r="F2162" s="6" t="s">
        <v>20</v>
      </c>
      <c r="G2162" s="6" t="s">
        <v>17</v>
      </c>
      <c r="H2162" s="6" t="s">
        <v>41</v>
      </c>
      <c r="I2162" s="6">
        <v>5.0</v>
      </c>
      <c r="J2162" s="6">
        <v>11.0</v>
      </c>
      <c r="K2162" s="7">
        <v>45604.0</v>
      </c>
      <c r="L2162" s="8">
        <v>0.6896167129629629</v>
      </c>
      <c r="M2162" s="9">
        <f>VLOOKUP(F2162, Time_of_Day_encodings[], 2, FALSE)</f>
        <v>2</v>
      </c>
      <c r="N2162" s="10" t="str">
        <f>VLOOKUP(D2162,Money_encodings[],2,TRUE)</f>
        <v>Fair</v>
      </c>
    </row>
    <row r="2163">
      <c r="A2163" s="11">
        <f t="shared" si="1"/>
        <v>2162</v>
      </c>
      <c r="B2163" s="12">
        <v>16.0</v>
      </c>
      <c r="C2163" s="12" t="s">
        <v>14</v>
      </c>
      <c r="D2163" s="12">
        <v>30.86</v>
      </c>
      <c r="E2163" s="12" t="s">
        <v>22</v>
      </c>
      <c r="F2163" s="12" t="s">
        <v>20</v>
      </c>
      <c r="G2163" s="12" t="s">
        <v>17</v>
      </c>
      <c r="H2163" s="12" t="s">
        <v>41</v>
      </c>
      <c r="I2163" s="12">
        <v>5.0</v>
      </c>
      <c r="J2163" s="12">
        <v>11.0</v>
      </c>
      <c r="K2163" s="13">
        <v>45604.0</v>
      </c>
      <c r="L2163" s="14">
        <v>0.7051856828703703</v>
      </c>
      <c r="M2163" s="15">
        <f>VLOOKUP(F2163, Time_of_Day_encodings[], 2, FALSE)</f>
        <v>2</v>
      </c>
      <c r="N2163" s="16" t="str">
        <f>VLOOKUP(D2163,Money_encodings[],2,TRUE)</f>
        <v>Fair</v>
      </c>
    </row>
    <row r="2164">
      <c r="A2164" s="5">
        <f t="shared" si="1"/>
        <v>2163</v>
      </c>
      <c r="B2164" s="6">
        <v>20.0</v>
      </c>
      <c r="C2164" s="6" t="s">
        <v>14</v>
      </c>
      <c r="D2164" s="6">
        <v>35.76</v>
      </c>
      <c r="E2164" s="6" t="s">
        <v>19</v>
      </c>
      <c r="F2164" s="6" t="s">
        <v>23</v>
      </c>
      <c r="G2164" s="6" t="s">
        <v>17</v>
      </c>
      <c r="H2164" s="6" t="s">
        <v>41</v>
      </c>
      <c r="I2164" s="6">
        <v>5.0</v>
      </c>
      <c r="J2164" s="6">
        <v>11.0</v>
      </c>
      <c r="K2164" s="7">
        <v>45604.0</v>
      </c>
      <c r="L2164" s="8">
        <v>0.8427334143518519</v>
      </c>
      <c r="M2164" s="9">
        <f>VLOOKUP(F2164, Time_of_Day_encodings[], 2, FALSE)</f>
        <v>3</v>
      </c>
      <c r="N2164" s="10" t="str">
        <f>VLOOKUP(D2164,Money_encodings[],2,TRUE)</f>
        <v>Expensive</v>
      </c>
    </row>
    <row r="2165">
      <c r="A2165" s="11">
        <f t="shared" si="1"/>
        <v>2164</v>
      </c>
      <c r="B2165" s="12">
        <v>20.0</v>
      </c>
      <c r="C2165" s="12" t="s">
        <v>14</v>
      </c>
      <c r="D2165" s="12">
        <v>35.76</v>
      </c>
      <c r="E2165" s="12" t="s">
        <v>19</v>
      </c>
      <c r="F2165" s="12" t="s">
        <v>23</v>
      </c>
      <c r="G2165" s="12" t="s">
        <v>17</v>
      </c>
      <c r="H2165" s="12" t="s">
        <v>41</v>
      </c>
      <c r="I2165" s="12">
        <v>5.0</v>
      </c>
      <c r="J2165" s="12">
        <v>11.0</v>
      </c>
      <c r="K2165" s="13">
        <v>45604.0</v>
      </c>
      <c r="L2165" s="14">
        <v>0.8433366898148147</v>
      </c>
      <c r="M2165" s="15">
        <f>VLOOKUP(F2165, Time_of_Day_encodings[], 2, FALSE)</f>
        <v>3</v>
      </c>
      <c r="N2165" s="16" t="str">
        <f>VLOOKUP(D2165,Money_encodings[],2,TRUE)</f>
        <v>Expensive</v>
      </c>
    </row>
    <row r="2166">
      <c r="A2166" s="5">
        <f t="shared" si="1"/>
        <v>2165</v>
      </c>
      <c r="B2166" s="6">
        <v>20.0</v>
      </c>
      <c r="C2166" s="6" t="s">
        <v>14</v>
      </c>
      <c r="D2166" s="6">
        <v>35.76</v>
      </c>
      <c r="E2166" s="6" t="s">
        <v>19</v>
      </c>
      <c r="F2166" s="6" t="s">
        <v>23</v>
      </c>
      <c r="G2166" s="6" t="s">
        <v>17</v>
      </c>
      <c r="H2166" s="6" t="s">
        <v>41</v>
      </c>
      <c r="I2166" s="6">
        <v>5.0</v>
      </c>
      <c r="J2166" s="6">
        <v>11.0</v>
      </c>
      <c r="K2166" s="7">
        <v>45604.0</v>
      </c>
      <c r="L2166" s="8">
        <v>0.8439814814814814</v>
      </c>
      <c r="M2166" s="9">
        <f>VLOOKUP(F2166, Time_of_Day_encodings[], 2, FALSE)</f>
        <v>3</v>
      </c>
      <c r="N2166" s="10" t="str">
        <f>VLOOKUP(D2166,Money_encodings[],2,TRUE)</f>
        <v>Expensive</v>
      </c>
    </row>
    <row r="2167">
      <c r="A2167" s="11">
        <f t="shared" si="1"/>
        <v>2166</v>
      </c>
      <c r="B2167" s="12">
        <v>22.0</v>
      </c>
      <c r="C2167" s="12" t="s">
        <v>14</v>
      </c>
      <c r="D2167" s="12">
        <v>35.76</v>
      </c>
      <c r="E2167" s="12" t="s">
        <v>15</v>
      </c>
      <c r="F2167" s="12" t="s">
        <v>23</v>
      </c>
      <c r="G2167" s="12" t="s">
        <v>17</v>
      </c>
      <c r="H2167" s="12" t="s">
        <v>41</v>
      </c>
      <c r="I2167" s="12">
        <v>5.0</v>
      </c>
      <c r="J2167" s="12">
        <v>11.0</v>
      </c>
      <c r="K2167" s="13">
        <v>45604.0</v>
      </c>
      <c r="L2167" s="14">
        <v>0.9355285532407408</v>
      </c>
      <c r="M2167" s="15">
        <f>VLOOKUP(F2167, Time_of_Day_encodings[], 2, FALSE)</f>
        <v>3</v>
      </c>
      <c r="N2167" s="16" t="str">
        <f>VLOOKUP(D2167,Money_encodings[],2,TRUE)</f>
        <v>Expensive</v>
      </c>
    </row>
    <row r="2168">
      <c r="A2168" s="5">
        <f t="shared" si="1"/>
        <v>2167</v>
      </c>
      <c r="B2168" s="6">
        <v>10.0</v>
      </c>
      <c r="C2168" s="6" t="s">
        <v>14</v>
      </c>
      <c r="D2168" s="6">
        <v>30.86</v>
      </c>
      <c r="E2168" s="6" t="s">
        <v>22</v>
      </c>
      <c r="F2168" s="6" t="s">
        <v>16</v>
      </c>
      <c r="G2168" s="6" t="s">
        <v>25</v>
      </c>
      <c r="H2168" s="6" t="s">
        <v>41</v>
      </c>
      <c r="I2168" s="6">
        <v>6.0</v>
      </c>
      <c r="J2168" s="6">
        <v>11.0</v>
      </c>
      <c r="K2168" s="7">
        <v>45605.0</v>
      </c>
      <c r="L2168" s="8">
        <v>0.4224402314814815</v>
      </c>
      <c r="M2168" s="9">
        <f>VLOOKUP(F2168, Time_of_Day_encodings[], 2, FALSE)</f>
        <v>1</v>
      </c>
      <c r="N2168" s="10" t="str">
        <f>VLOOKUP(D2168,Money_encodings[],2,TRUE)</f>
        <v>Fair</v>
      </c>
    </row>
    <row r="2169">
      <c r="A2169" s="11">
        <f t="shared" si="1"/>
        <v>2168</v>
      </c>
      <c r="B2169" s="12">
        <v>11.0</v>
      </c>
      <c r="C2169" s="12" t="s">
        <v>14</v>
      </c>
      <c r="D2169" s="12">
        <v>25.96</v>
      </c>
      <c r="E2169" s="12" t="s">
        <v>27</v>
      </c>
      <c r="F2169" s="12" t="s">
        <v>16</v>
      </c>
      <c r="G2169" s="12" t="s">
        <v>25</v>
      </c>
      <c r="H2169" s="12" t="s">
        <v>41</v>
      </c>
      <c r="I2169" s="12">
        <v>6.0</v>
      </c>
      <c r="J2169" s="12">
        <v>11.0</v>
      </c>
      <c r="K2169" s="13">
        <v>45605.0</v>
      </c>
      <c r="L2169" s="14">
        <v>0.4598148263888889</v>
      </c>
      <c r="M2169" s="15">
        <f>VLOOKUP(F2169, Time_of_Day_encodings[], 2, FALSE)</f>
        <v>1</v>
      </c>
      <c r="N2169" s="16" t="str">
        <f>VLOOKUP(D2169,Money_encodings[],2,TRUE)</f>
        <v>Cheap</v>
      </c>
    </row>
    <row r="2170">
      <c r="A2170" s="5">
        <f t="shared" si="1"/>
        <v>2169</v>
      </c>
      <c r="B2170" s="6">
        <v>11.0</v>
      </c>
      <c r="C2170" s="6" t="s">
        <v>14</v>
      </c>
      <c r="D2170" s="6">
        <v>25.96</v>
      </c>
      <c r="E2170" s="6" t="s">
        <v>27</v>
      </c>
      <c r="F2170" s="6" t="s">
        <v>16</v>
      </c>
      <c r="G2170" s="6" t="s">
        <v>25</v>
      </c>
      <c r="H2170" s="6" t="s">
        <v>41</v>
      </c>
      <c r="I2170" s="6">
        <v>6.0</v>
      </c>
      <c r="J2170" s="6">
        <v>11.0</v>
      </c>
      <c r="K2170" s="7">
        <v>45605.0</v>
      </c>
      <c r="L2170" s="8">
        <v>0.46042342592592594</v>
      </c>
      <c r="M2170" s="9">
        <f>VLOOKUP(F2170, Time_of_Day_encodings[], 2, FALSE)</f>
        <v>1</v>
      </c>
      <c r="N2170" s="10" t="str">
        <f>VLOOKUP(D2170,Money_encodings[],2,TRUE)</f>
        <v>Cheap</v>
      </c>
    </row>
    <row r="2171">
      <c r="A2171" s="11">
        <f t="shared" si="1"/>
        <v>2170</v>
      </c>
      <c r="B2171" s="12">
        <v>11.0</v>
      </c>
      <c r="C2171" s="12" t="s">
        <v>14</v>
      </c>
      <c r="D2171" s="12">
        <v>35.76</v>
      </c>
      <c r="E2171" s="12" t="s">
        <v>15</v>
      </c>
      <c r="F2171" s="12" t="s">
        <v>16</v>
      </c>
      <c r="G2171" s="12" t="s">
        <v>25</v>
      </c>
      <c r="H2171" s="12" t="s">
        <v>41</v>
      </c>
      <c r="I2171" s="12">
        <v>6.0</v>
      </c>
      <c r="J2171" s="12">
        <v>11.0</v>
      </c>
      <c r="K2171" s="13">
        <v>45605.0</v>
      </c>
      <c r="L2171" s="14">
        <v>0.46440068287037034</v>
      </c>
      <c r="M2171" s="15">
        <f>VLOOKUP(F2171, Time_of_Day_encodings[], 2, FALSE)</f>
        <v>1</v>
      </c>
      <c r="N2171" s="16" t="str">
        <f>VLOOKUP(D2171,Money_encodings[],2,TRUE)</f>
        <v>Expensive</v>
      </c>
    </row>
    <row r="2172">
      <c r="A2172" s="5">
        <f t="shared" si="1"/>
        <v>2171</v>
      </c>
      <c r="B2172" s="6">
        <v>13.0</v>
      </c>
      <c r="C2172" s="6" t="s">
        <v>14</v>
      </c>
      <c r="D2172" s="6">
        <v>35.76</v>
      </c>
      <c r="E2172" s="6" t="s">
        <v>19</v>
      </c>
      <c r="F2172" s="6" t="s">
        <v>20</v>
      </c>
      <c r="G2172" s="6" t="s">
        <v>25</v>
      </c>
      <c r="H2172" s="6" t="s">
        <v>41</v>
      </c>
      <c r="I2172" s="6">
        <v>6.0</v>
      </c>
      <c r="J2172" s="6">
        <v>11.0</v>
      </c>
      <c r="K2172" s="7">
        <v>45605.0</v>
      </c>
      <c r="L2172" s="8">
        <v>0.5765587847222222</v>
      </c>
      <c r="M2172" s="9">
        <f>VLOOKUP(F2172, Time_of_Day_encodings[], 2, FALSE)</f>
        <v>2</v>
      </c>
      <c r="N2172" s="10" t="str">
        <f>VLOOKUP(D2172,Money_encodings[],2,TRUE)</f>
        <v>Expensive</v>
      </c>
    </row>
    <row r="2173">
      <c r="A2173" s="11">
        <f t="shared" si="1"/>
        <v>2172</v>
      </c>
      <c r="B2173" s="12">
        <v>13.0</v>
      </c>
      <c r="C2173" s="12" t="s">
        <v>14</v>
      </c>
      <c r="D2173" s="12">
        <v>35.76</v>
      </c>
      <c r="E2173" s="12" t="s">
        <v>19</v>
      </c>
      <c r="F2173" s="12" t="s">
        <v>20</v>
      </c>
      <c r="G2173" s="12" t="s">
        <v>25</v>
      </c>
      <c r="H2173" s="12" t="s">
        <v>41</v>
      </c>
      <c r="I2173" s="12">
        <v>6.0</v>
      </c>
      <c r="J2173" s="12">
        <v>11.0</v>
      </c>
      <c r="K2173" s="13">
        <v>45605.0</v>
      </c>
      <c r="L2173" s="14">
        <v>0.5770272453703704</v>
      </c>
      <c r="M2173" s="15">
        <f>VLOOKUP(F2173, Time_of_Day_encodings[], 2, FALSE)</f>
        <v>2</v>
      </c>
      <c r="N2173" s="16" t="str">
        <f>VLOOKUP(D2173,Money_encodings[],2,TRUE)</f>
        <v>Expensive</v>
      </c>
    </row>
    <row r="2174">
      <c r="A2174" s="5">
        <f t="shared" si="1"/>
        <v>2173</v>
      </c>
      <c r="B2174" s="6">
        <v>14.0</v>
      </c>
      <c r="C2174" s="6" t="s">
        <v>14</v>
      </c>
      <c r="D2174" s="6">
        <v>35.76</v>
      </c>
      <c r="E2174" s="6" t="s">
        <v>19</v>
      </c>
      <c r="F2174" s="6" t="s">
        <v>20</v>
      </c>
      <c r="G2174" s="6" t="s">
        <v>25</v>
      </c>
      <c r="H2174" s="6" t="s">
        <v>41</v>
      </c>
      <c r="I2174" s="6">
        <v>6.0</v>
      </c>
      <c r="J2174" s="6">
        <v>11.0</v>
      </c>
      <c r="K2174" s="7">
        <v>45605.0</v>
      </c>
      <c r="L2174" s="8">
        <v>0.5985139351851851</v>
      </c>
      <c r="M2174" s="9">
        <f>VLOOKUP(F2174, Time_of_Day_encodings[], 2, FALSE)</f>
        <v>2</v>
      </c>
      <c r="N2174" s="10" t="str">
        <f>VLOOKUP(D2174,Money_encodings[],2,TRUE)</f>
        <v>Expensive</v>
      </c>
    </row>
    <row r="2175">
      <c r="A2175" s="11">
        <f t="shared" si="1"/>
        <v>2174</v>
      </c>
      <c r="B2175" s="12">
        <v>14.0</v>
      </c>
      <c r="C2175" s="12" t="s">
        <v>14</v>
      </c>
      <c r="D2175" s="12">
        <v>35.76</v>
      </c>
      <c r="E2175" s="12" t="s">
        <v>19</v>
      </c>
      <c r="F2175" s="12" t="s">
        <v>20</v>
      </c>
      <c r="G2175" s="12" t="s">
        <v>25</v>
      </c>
      <c r="H2175" s="12" t="s">
        <v>41</v>
      </c>
      <c r="I2175" s="12">
        <v>6.0</v>
      </c>
      <c r="J2175" s="12">
        <v>11.0</v>
      </c>
      <c r="K2175" s="13">
        <v>45605.0</v>
      </c>
      <c r="L2175" s="14">
        <v>0.5991949074074074</v>
      </c>
      <c r="M2175" s="15">
        <f>VLOOKUP(F2175, Time_of_Day_encodings[], 2, FALSE)</f>
        <v>2</v>
      </c>
      <c r="N2175" s="16" t="str">
        <f>VLOOKUP(D2175,Money_encodings[],2,TRUE)</f>
        <v>Expensive</v>
      </c>
    </row>
    <row r="2176">
      <c r="A2176" s="5">
        <f t="shared" si="1"/>
        <v>2175</v>
      </c>
      <c r="B2176" s="6">
        <v>14.0</v>
      </c>
      <c r="C2176" s="6" t="s">
        <v>14</v>
      </c>
      <c r="D2176" s="6">
        <v>25.96</v>
      </c>
      <c r="E2176" s="6" t="s">
        <v>21</v>
      </c>
      <c r="F2176" s="6" t="s">
        <v>20</v>
      </c>
      <c r="G2176" s="6" t="s">
        <v>25</v>
      </c>
      <c r="H2176" s="6" t="s">
        <v>41</v>
      </c>
      <c r="I2176" s="6">
        <v>6.0</v>
      </c>
      <c r="J2176" s="6">
        <v>11.0</v>
      </c>
      <c r="K2176" s="7">
        <v>45605.0</v>
      </c>
      <c r="L2176" s="8">
        <v>0.6094114699074074</v>
      </c>
      <c r="M2176" s="9">
        <f>VLOOKUP(F2176, Time_of_Day_encodings[], 2, FALSE)</f>
        <v>2</v>
      </c>
      <c r="N2176" s="10" t="str">
        <f>VLOOKUP(D2176,Money_encodings[],2,TRUE)</f>
        <v>Cheap</v>
      </c>
    </row>
    <row r="2177">
      <c r="A2177" s="11">
        <f t="shared" si="1"/>
        <v>2176</v>
      </c>
      <c r="B2177" s="12">
        <v>15.0</v>
      </c>
      <c r="C2177" s="12" t="s">
        <v>14</v>
      </c>
      <c r="D2177" s="12">
        <v>30.86</v>
      </c>
      <c r="E2177" s="12" t="s">
        <v>22</v>
      </c>
      <c r="F2177" s="12" t="s">
        <v>20</v>
      </c>
      <c r="G2177" s="12" t="s">
        <v>25</v>
      </c>
      <c r="H2177" s="12" t="s">
        <v>41</v>
      </c>
      <c r="I2177" s="12">
        <v>6.0</v>
      </c>
      <c r="J2177" s="12">
        <v>11.0</v>
      </c>
      <c r="K2177" s="13">
        <v>45605.0</v>
      </c>
      <c r="L2177" s="14">
        <v>0.6457285185185185</v>
      </c>
      <c r="M2177" s="15">
        <f>VLOOKUP(F2177, Time_of_Day_encodings[], 2, FALSE)</f>
        <v>2</v>
      </c>
      <c r="N2177" s="16" t="str">
        <f>VLOOKUP(D2177,Money_encodings[],2,TRUE)</f>
        <v>Fair</v>
      </c>
    </row>
    <row r="2178">
      <c r="A2178" s="5">
        <f t="shared" si="1"/>
        <v>2177</v>
      </c>
      <c r="B2178" s="6">
        <v>16.0</v>
      </c>
      <c r="C2178" s="6" t="s">
        <v>14</v>
      </c>
      <c r="D2178" s="6">
        <v>35.76</v>
      </c>
      <c r="E2178" s="6" t="s">
        <v>15</v>
      </c>
      <c r="F2178" s="6" t="s">
        <v>20</v>
      </c>
      <c r="G2178" s="6" t="s">
        <v>25</v>
      </c>
      <c r="H2178" s="6" t="s">
        <v>41</v>
      </c>
      <c r="I2178" s="6">
        <v>6.0</v>
      </c>
      <c r="J2178" s="6">
        <v>11.0</v>
      </c>
      <c r="K2178" s="7">
        <v>45605.0</v>
      </c>
      <c r="L2178" s="8">
        <v>0.6776370601851851</v>
      </c>
      <c r="M2178" s="9">
        <f>VLOOKUP(F2178, Time_of_Day_encodings[], 2, FALSE)</f>
        <v>2</v>
      </c>
      <c r="N2178" s="10" t="str">
        <f>VLOOKUP(D2178,Money_encodings[],2,TRUE)</f>
        <v>Expensive</v>
      </c>
    </row>
    <row r="2179">
      <c r="A2179" s="11">
        <f t="shared" si="1"/>
        <v>2178</v>
      </c>
      <c r="B2179" s="12">
        <v>16.0</v>
      </c>
      <c r="C2179" s="12" t="s">
        <v>14</v>
      </c>
      <c r="D2179" s="12">
        <v>35.76</v>
      </c>
      <c r="E2179" s="12" t="s">
        <v>24</v>
      </c>
      <c r="F2179" s="12" t="s">
        <v>20</v>
      </c>
      <c r="G2179" s="12" t="s">
        <v>25</v>
      </c>
      <c r="H2179" s="12" t="s">
        <v>41</v>
      </c>
      <c r="I2179" s="12">
        <v>6.0</v>
      </c>
      <c r="J2179" s="12">
        <v>11.0</v>
      </c>
      <c r="K2179" s="13">
        <v>45605.0</v>
      </c>
      <c r="L2179" s="14">
        <v>0.678384537037037</v>
      </c>
      <c r="M2179" s="15">
        <f>VLOOKUP(F2179, Time_of_Day_encodings[], 2, FALSE)</f>
        <v>2</v>
      </c>
      <c r="N2179" s="16" t="str">
        <f>VLOOKUP(D2179,Money_encodings[],2,TRUE)</f>
        <v>Expensive</v>
      </c>
    </row>
    <row r="2180">
      <c r="A2180" s="5">
        <f t="shared" si="1"/>
        <v>2179</v>
      </c>
      <c r="B2180" s="6">
        <v>20.0</v>
      </c>
      <c r="C2180" s="6" t="s">
        <v>14</v>
      </c>
      <c r="D2180" s="6">
        <v>25.96</v>
      </c>
      <c r="E2180" s="6" t="s">
        <v>21</v>
      </c>
      <c r="F2180" s="6" t="s">
        <v>23</v>
      </c>
      <c r="G2180" s="6" t="s">
        <v>25</v>
      </c>
      <c r="H2180" s="6" t="s">
        <v>41</v>
      </c>
      <c r="I2180" s="6">
        <v>6.0</v>
      </c>
      <c r="J2180" s="6">
        <v>11.0</v>
      </c>
      <c r="K2180" s="7">
        <v>45605.0</v>
      </c>
      <c r="L2180" s="8">
        <v>0.8625523495370371</v>
      </c>
      <c r="M2180" s="9">
        <f>VLOOKUP(F2180, Time_of_Day_encodings[], 2, FALSE)</f>
        <v>3</v>
      </c>
      <c r="N2180" s="10" t="str">
        <f>VLOOKUP(D2180,Money_encodings[],2,TRUE)</f>
        <v>Cheap</v>
      </c>
    </row>
    <row r="2181">
      <c r="A2181" s="11">
        <f t="shared" si="1"/>
        <v>2180</v>
      </c>
      <c r="B2181" s="12">
        <v>20.0</v>
      </c>
      <c r="C2181" s="12" t="s">
        <v>14</v>
      </c>
      <c r="D2181" s="12">
        <v>35.76</v>
      </c>
      <c r="E2181" s="12" t="s">
        <v>15</v>
      </c>
      <c r="F2181" s="12" t="s">
        <v>23</v>
      </c>
      <c r="G2181" s="12" t="s">
        <v>25</v>
      </c>
      <c r="H2181" s="12" t="s">
        <v>41</v>
      </c>
      <c r="I2181" s="12">
        <v>6.0</v>
      </c>
      <c r="J2181" s="12">
        <v>11.0</v>
      </c>
      <c r="K2181" s="13">
        <v>45605.0</v>
      </c>
      <c r="L2181" s="14">
        <v>0.8635131597222222</v>
      </c>
      <c r="M2181" s="15">
        <f>VLOOKUP(F2181, Time_of_Day_encodings[], 2, FALSE)</f>
        <v>3</v>
      </c>
      <c r="N2181" s="16" t="str">
        <f>VLOOKUP(D2181,Money_encodings[],2,TRUE)</f>
        <v>Expensive</v>
      </c>
    </row>
    <row r="2182">
      <c r="A2182" s="5">
        <f t="shared" si="1"/>
        <v>2181</v>
      </c>
      <c r="B2182" s="6">
        <v>22.0</v>
      </c>
      <c r="C2182" s="6" t="s">
        <v>14</v>
      </c>
      <c r="D2182" s="6">
        <v>35.76</v>
      </c>
      <c r="E2182" s="6" t="s">
        <v>24</v>
      </c>
      <c r="F2182" s="6" t="s">
        <v>23</v>
      </c>
      <c r="G2182" s="6" t="s">
        <v>25</v>
      </c>
      <c r="H2182" s="6" t="s">
        <v>41</v>
      </c>
      <c r="I2182" s="6">
        <v>6.0</v>
      </c>
      <c r="J2182" s="6">
        <v>11.0</v>
      </c>
      <c r="K2182" s="7">
        <v>45605.0</v>
      </c>
      <c r="L2182" s="8">
        <v>0.9260145023148149</v>
      </c>
      <c r="M2182" s="9">
        <f>VLOOKUP(F2182, Time_of_Day_encodings[], 2, FALSE)</f>
        <v>3</v>
      </c>
      <c r="N2182" s="10" t="str">
        <f>VLOOKUP(D2182,Money_encodings[],2,TRUE)</f>
        <v>Expensive</v>
      </c>
    </row>
    <row r="2183">
      <c r="A2183" s="11">
        <f t="shared" si="1"/>
        <v>2182</v>
      </c>
      <c r="B2183" s="12">
        <v>22.0</v>
      </c>
      <c r="C2183" s="12" t="s">
        <v>14</v>
      </c>
      <c r="D2183" s="12">
        <v>25.96</v>
      </c>
      <c r="E2183" s="12" t="s">
        <v>21</v>
      </c>
      <c r="F2183" s="12" t="s">
        <v>23</v>
      </c>
      <c r="G2183" s="12" t="s">
        <v>25</v>
      </c>
      <c r="H2183" s="12" t="s">
        <v>41</v>
      </c>
      <c r="I2183" s="12">
        <v>6.0</v>
      </c>
      <c r="J2183" s="12">
        <v>11.0</v>
      </c>
      <c r="K2183" s="13">
        <v>45605.0</v>
      </c>
      <c r="L2183" s="14">
        <v>0.9534501041666668</v>
      </c>
      <c r="M2183" s="15">
        <f>VLOOKUP(F2183, Time_of_Day_encodings[], 2, FALSE)</f>
        <v>3</v>
      </c>
      <c r="N2183" s="16" t="str">
        <f>VLOOKUP(D2183,Money_encodings[],2,TRUE)</f>
        <v>Cheap</v>
      </c>
    </row>
    <row r="2184">
      <c r="A2184" s="5">
        <f t="shared" si="1"/>
        <v>2183</v>
      </c>
      <c r="B2184" s="6">
        <v>22.0</v>
      </c>
      <c r="C2184" s="6" t="s">
        <v>14</v>
      </c>
      <c r="D2184" s="6">
        <v>25.96</v>
      </c>
      <c r="E2184" s="6" t="s">
        <v>21</v>
      </c>
      <c r="F2184" s="6" t="s">
        <v>23</v>
      </c>
      <c r="G2184" s="6" t="s">
        <v>25</v>
      </c>
      <c r="H2184" s="6" t="s">
        <v>41</v>
      </c>
      <c r="I2184" s="6">
        <v>6.0</v>
      </c>
      <c r="J2184" s="6">
        <v>11.0</v>
      </c>
      <c r="K2184" s="7">
        <v>45605.0</v>
      </c>
      <c r="L2184" s="8">
        <v>0.9543878125</v>
      </c>
      <c r="M2184" s="9">
        <f>VLOOKUP(F2184, Time_of_Day_encodings[], 2, FALSE)</f>
        <v>3</v>
      </c>
      <c r="N2184" s="10" t="str">
        <f>VLOOKUP(D2184,Money_encodings[],2,TRUE)</f>
        <v>Cheap</v>
      </c>
    </row>
    <row r="2185">
      <c r="A2185" s="11">
        <f t="shared" si="1"/>
        <v>2184</v>
      </c>
      <c r="B2185" s="12">
        <v>9.0</v>
      </c>
      <c r="C2185" s="12" t="s">
        <v>14</v>
      </c>
      <c r="D2185" s="12">
        <v>25.96</v>
      </c>
      <c r="E2185" s="12" t="s">
        <v>21</v>
      </c>
      <c r="F2185" s="12" t="s">
        <v>16</v>
      </c>
      <c r="G2185" s="12" t="s">
        <v>26</v>
      </c>
      <c r="H2185" s="12" t="s">
        <v>41</v>
      </c>
      <c r="I2185" s="12">
        <v>7.0</v>
      </c>
      <c r="J2185" s="12">
        <v>11.0</v>
      </c>
      <c r="K2185" s="13">
        <v>45606.0</v>
      </c>
      <c r="L2185" s="14">
        <v>0.4071967592592593</v>
      </c>
      <c r="M2185" s="15">
        <f>VLOOKUP(F2185, Time_of_Day_encodings[], 2, FALSE)</f>
        <v>1</v>
      </c>
      <c r="N2185" s="16" t="str">
        <f>VLOOKUP(D2185,Money_encodings[],2,TRUE)</f>
        <v>Cheap</v>
      </c>
    </row>
    <row r="2186">
      <c r="A2186" s="5">
        <f t="shared" si="1"/>
        <v>2185</v>
      </c>
      <c r="B2186" s="6">
        <v>17.0</v>
      </c>
      <c r="C2186" s="6" t="s">
        <v>14</v>
      </c>
      <c r="D2186" s="6">
        <v>35.76</v>
      </c>
      <c r="E2186" s="6" t="s">
        <v>24</v>
      </c>
      <c r="F2186" s="6" t="s">
        <v>23</v>
      </c>
      <c r="G2186" s="6" t="s">
        <v>26</v>
      </c>
      <c r="H2186" s="6" t="s">
        <v>41</v>
      </c>
      <c r="I2186" s="6">
        <v>7.0</v>
      </c>
      <c r="J2186" s="6">
        <v>11.0</v>
      </c>
      <c r="K2186" s="7">
        <v>45606.0</v>
      </c>
      <c r="L2186" s="8">
        <v>0.7449986921296297</v>
      </c>
      <c r="M2186" s="9">
        <f>VLOOKUP(F2186, Time_of_Day_encodings[], 2, FALSE)</f>
        <v>3</v>
      </c>
      <c r="N2186" s="10" t="str">
        <f>VLOOKUP(D2186,Money_encodings[],2,TRUE)</f>
        <v>Expensive</v>
      </c>
    </row>
    <row r="2187">
      <c r="A2187" s="11">
        <f t="shared" si="1"/>
        <v>2186</v>
      </c>
      <c r="B2187" s="12">
        <v>18.0</v>
      </c>
      <c r="C2187" s="12" t="s">
        <v>14</v>
      </c>
      <c r="D2187" s="12">
        <v>35.76</v>
      </c>
      <c r="E2187" s="12" t="s">
        <v>19</v>
      </c>
      <c r="F2187" s="12" t="s">
        <v>23</v>
      </c>
      <c r="G2187" s="12" t="s">
        <v>26</v>
      </c>
      <c r="H2187" s="12" t="s">
        <v>41</v>
      </c>
      <c r="I2187" s="12">
        <v>7.0</v>
      </c>
      <c r="J2187" s="12">
        <v>11.0</v>
      </c>
      <c r="K2187" s="13">
        <v>45606.0</v>
      </c>
      <c r="L2187" s="14">
        <v>0.7589509143518518</v>
      </c>
      <c r="M2187" s="15">
        <f>VLOOKUP(F2187, Time_of_Day_encodings[], 2, FALSE)</f>
        <v>3</v>
      </c>
      <c r="N2187" s="16" t="str">
        <f>VLOOKUP(D2187,Money_encodings[],2,TRUE)</f>
        <v>Expensive</v>
      </c>
    </row>
    <row r="2188">
      <c r="A2188" s="5">
        <f t="shared" si="1"/>
        <v>2187</v>
      </c>
      <c r="B2188" s="6">
        <v>18.0</v>
      </c>
      <c r="C2188" s="6" t="s">
        <v>14</v>
      </c>
      <c r="D2188" s="6">
        <v>35.76</v>
      </c>
      <c r="E2188" s="6" t="s">
        <v>19</v>
      </c>
      <c r="F2188" s="6" t="s">
        <v>23</v>
      </c>
      <c r="G2188" s="6" t="s">
        <v>26</v>
      </c>
      <c r="H2188" s="6" t="s">
        <v>41</v>
      </c>
      <c r="I2188" s="6">
        <v>7.0</v>
      </c>
      <c r="J2188" s="6">
        <v>11.0</v>
      </c>
      <c r="K2188" s="7">
        <v>45606.0</v>
      </c>
      <c r="L2188" s="8">
        <v>0.7597643981481481</v>
      </c>
      <c r="M2188" s="9">
        <f>VLOOKUP(F2188, Time_of_Day_encodings[], 2, FALSE)</f>
        <v>3</v>
      </c>
      <c r="N2188" s="10" t="str">
        <f>VLOOKUP(D2188,Money_encodings[],2,TRUE)</f>
        <v>Expensive</v>
      </c>
    </row>
    <row r="2189">
      <c r="A2189" s="11">
        <f t="shared" si="1"/>
        <v>2188</v>
      </c>
      <c r="B2189" s="12">
        <v>20.0</v>
      </c>
      <c r="C2189" s="12" t="s">
        <v>14</v>
      </c>
      <c r="D2189" s="12">
        <v>35.76</v>
      </c>
      <c r="E2189" s="12" t="s">
        <v>32</v>
      </c>
      <c r="F2189" s="12" t="s">
        <v>23</v>
      </c>
      <c r="G2189" s="12" t="s">
        <v>26</v>
      </c>
      <c r="H2189" s="12" t="s">
        <v>41</v>
      </c>
      <c r="I2189" s="12">
        <v>7.0</v>
      </c>
      <c r="J2189" s="12">
        <v>11.0</v>
      </c>
      <c r="K2189" s="13">
        <v>45606.0</v>
      </c>
      <c r="L2189" s="14">
        <v>0.8598162847222222</v>
      </c>
      <c r="M2189" s="15">
        <f>VLOOKUP(F2189, Time_of_Day_encodings[], 2, FALSE)</f>
        <v>3</v>
      </c>
      <c r="N2189" s="16" t="str">
        <f>VLOOKUP(D2189,Money_encodings[],2,TRUE)</f>
        <v>Expensive</v>
      </c>
    </row>
    <row r="2190">
      <c r="A2190" s="5">
        <f t="shared" si="1"/>
        <v>2189</v>
      </c>
      <c r="B2190" s="6">
        <v>20.0</v>
      </c>
      <c r="C2190" s="6" t="s">
        <v>14</v>
      </c>
      <c r="D2190" s="6">
        <v>35.76</v>
      </c>
      <c r="E2190" s="6" t="s">
        <v>32</v>
      </c>
      <c r="F2190" s="6" t="s">
        <v>23</v>
      </c>
      <c r="G2190" s="6" t="s">
        <v>26</v>
      </c>
      <c r="H2190" s="6" t="s">
        <v>41</v>
      </c>
      <c r="I2190" s="6">
        <v>7.0</v>
      </c>
      <c r="J2190" s="6">
        <v>11.0</v>
      </c>
      <c r="K2190" s="7">
        <v>45606.0</v>
      </c>
      <c r="L2190" s="8">
        <v>0.8604959027777779</v>
      </c>
      <c r="M2190" s="9">
        <f>VLOOKUP(F2190, Time_of_Day_encodings[], 2, FALSE)</f>
        <v>3</v>
      </c>
      <c r="N2190" s="10" t="str">
        <f>VLOOKUP(D2190,Money_encodings[],2,TRUE)</f>
        <v>Expensive</v>
      </c>
    </row>
    <row r="2191">
      <c r="A2191" s="11">
        <f t="shared" si="1"/>
        <v>2190</v>
      </c>
      <c r="B2191" s="12">
        <v>7.0</v>
      </c>
      <c r="C2191" s="12" t="s">
        <v>14</v>
      </c>
      <c r="D2191" s="12">
        <v>35.76</v>
      </c>
      <c r="E2191" s="12" t="s">
        <v>32</v>
      </c>
      <c r="F2191" s="12" t="s">
        <v>16</v>
      </c>
      <c r="G2191" s="12" t="s">
        <v>28</v>
      </c>
      <c r="H2191" s="12" t="s">
        <v>41</v>
      </c>
      <c r="I2191" s="12">
        <v>1.0</v>
      </c>
      <c r="J2191" s="12">
        <v>11.0</v>
      </c>
      <c r="K2191" s="13">
        <v>45607.0</v>
      </c>
      <c r="L2191" s="14">
        <v>0.32531023148148147</v>
      </c>
      <c r="M2191" s="15">
        <f>VLOOKUP(F2191, Time_of_Day_encodings[], 2, FALSE)</f>
        <v>1</v>
      </c>
      <c r="N2191" s="16" t="str">
        <f>VLOOKUP(D2191,Money_encodings[],2,TRUE)</f>
        <v>Expensive</v>
      </c>
    </row>
    <row r="2192">
      <c r="A2192" s="5">
        <f t="shared" si="1"/>
        <v>2191</v>
      </c>
      <c r="B2192" s="6">
        <v>9.0</v>
      </c>
      <c r="C2192" s="6" t="s">
        <v>14</v>
      </c>
      <c r="D2192" s="6">
        <v>30.86</v>
      </c>
      <c r="E2192" s="6" t="s">
        <v>22</v>
      </c>
      <c r="F2192" s="6" t="s">
        <v>16</v>
      </c>
      <c r="G2192" s="6" t="s">
        <v>28</v>
      </c>
      <c r="H2192" s="6" t="s">
        <v>41</v>
      </c>
      <c r="I2192" s="6">
        <v>1.0</v>
      </c>
      <c r="J2192" s="6">
        <v>11.0</v>
      </c>
      <c r="K2192" s="7">
        <v>45607.0</v>
      </c>
      <c r="L2192" s="8">
        <v>0.411409525462963</v>
      </c>
      <c r="M2192" s="9">
        <f>VLOOKUP(F2192, Time_of_Day_encodings[], 2, FALSE)</f>
        <v>1</v>
      </c>
      <c r="N2192" s="10" t="str">
        <f>VLOOKUP(D2192,Money_encodings[],2,TRUE)</f>
        <v>Fair</v>
      </c>
    </row>
    <row r="2193">
      <c r="A2193" s="11">
        <f t="shared" si="1"/>
        <v>2192</v>
      </c>
      <c r="B2193" s="12">
        <v>10.0</v>
      </c>
      <c r="C2193" s="12" t="s">
        <v>14</v>
      </c>
      <c r="D2193" s="12">
        <v>25.96</v>
      </c>
      <c r="E2193" s="12" t="s">
        <v>27</v>
      </c>
      <c r="F2193" s="12" t="s">
        <v>16</v>
      </c>
      <c r="G2193" s="12" t="s">
        <v>28</v>
      </c>
      <c r="H2193" s="12" t="s">
        <v>41</v>
      </c>
      <c r="I2193" s="12">
        <v>1.0</v>
      </c>
      <c r="J2193" s="12">
        <v>11.0</v>
      </c>
      <c r="K2193" s="13">
        <v>45607.0</v>
      </c>
      <c r="L2193" s="14">
        <v>0.42997106481481484</v>
      </c>
      <c r="M2193" s="15">
        <f>VLOOKUP(F2193, Time_of_Day_encodings[], 2, FALSE)</f>
        <v>1</v>
      </c>
      <c r="N2193" s="16" t="str">
        <f>VLOOKUP(D2193,Money_encodings[],2,TRUE)</f>
        <v>Cheap</v>
      </c>
    </row>
    <row r="2194">
      <c r="A2194" s="5">
        <f t="shared" si="1"/>
        <v>2193</v>
      </c>
      <c r="B2194" s="6">
        <v>16.0</v>
      </c>
      <c r="C2194" s="6" t="s">
        <v>14</v>
      </c>
      <c r="D2194" s="6">
        <v>35.76</v>
      </c>
      <c r="E2194" s="6" t="s">
        <v>32</v>
      </c>
      <c r="F2194" s="6" t="s">
        <v>20</v>
      </c>
      <c r="G2194" s="6" t="s">
        <v>28</v>
      </c>
      <c r="H2194" s="6" t="s">
        <v>41</v>
      </c>
      <c r="I2194" s="6">
        <v>1.0</v>
      </c>
      <c r="J2194" s="6">
        <v>11.0</v>
      </c>
      <c r="K2194" s="7">
        <v>45607.0</v>
      </c>
      <c r="L2194" s="8">
        <v>0.679675925925926</v>
      </c>
      <c r="M2194" s="9">
        <f>VLOOKUP(F2194, Time_of_Day_encodings[], 2, FALSE)</f>
        <v>2</v>
      </c>
      <c r="N2194" s="10" t="str">
        <f>VLOOKUP(D2194,Money_encodings[],2,TRUE)</f>
        <v>Expensive</v>
      </c>
    </row>
    <row r="2195">
      <c r="A2195" s="11">
        <f t="shared" si="1"/>
        <v>2194</v>
      </c>
      <c r="B2195" s="12">
        <v>16.0</v>
      </c>
      <c r="C2195" s="12" t="s">
        <v>14</v>
      </c>
      <c r="D2195" s="12">
        <v>35.76</v>
      </c>
      <c r="E2195" s="12" t="s">
        <v>19</v>
      </c>
      <c r="F2195" s="12" t="s">
        <v>20</v>
      </c>
      <c r="G2195" s="12" t="s">
        <v>28</v>
      </c>
      <c r="H2195" s="12" t="s">
        <v>41</v>
      </c>
      <c r="I2195" s="12">
        <v>1.0</v>
      </c>
      <c r="J2195" s="12">
        <v>11.0</v>
      </c>
      <c r="K2195" s="13">
        <v>45607.0</v>
      </c>
      <c r="L2195" s="14">
        <v>0.6804706828703704</v>
      </c>
      <c r="M2195" s="15">
        <f>VLOOKUP(F2195, Time_of_Day_encodings[], 2, FALSE)</f>
        <v>2</v>
      </c>
      <c r="N2195" s="16" t="str">
        <f>VLOOKUP(D2195,Money_encodings[],2,TRUE)</f>
        <v>Expensive</v>
      </c>
    </row>
    <row r="2196">
      <c r="A2196" s="5">
        <f t="shared" si="1"/>
        <v>2195</v>
      </c>
      <c r="B2196" s="6">
        <v>17.0</v>
      </c>
      <c r="C2196" s="6" t="s">
        <v>14</v>
      </c>
      <c r="D2196" s="6">
        <v>35.76</v>
      </c>
      <c r="E2196" s="6" t="s">
        <v>32</v>
      </c>
      <c r="F2196" s="6" t="s">
        <v>23</v>
      </c>
      <c r="G2196" s="6" t="s">
        <v>28</v>
      </c>
      <c r="H2196" s="6" t="s">
        <v>41</v>
      </c>
      <c r="I2196" s="6">
        <v>1.0</v>
      </c>
      <c r="J2196" s="6">
        <v>11.0</v>
      </c>
      <c r="K2196" s="7">
        <v>45607.0</v>
      </c>
      <c r="L2196" s="8">
        <v>0.7316209837962963</v>
      </c>
      <c r="M2196" s="9">
        <f>VLOOKUP(F2196, Time_of_Day_encodings[], 2, FALSE)</f>
        <v>3</v>
      </c>
      <c r="N2196" s="10" t="str">
        <f>VLOOKUP(D2196,Money_encodings[],2,TRUE)</f>
        <v>Expensive</v>
      </c>
    </row>
    <row r="2197">
      <c r="A2197" s="11">
        <f t="shared" si="1"/>
        <v>2196</v>
      </c>
      <c r="B2197" s="12">
        <v>19.0</v>
      </c>
      <c r="C2197" s="12" t="s">
        <v>14</v>
      </c>
      <c r="D2197" s="12">
        <v>35.76</v>
      </c>
      <c r="E2197" s="12" t="s">
        <v>15</v>
      </c>
      <c r="F2197" s="12" t="s">
        <v>23</v>
      </c>
      <c r="G2197" s="12" t="s">
        <v>28</v>
      </c>
      <c r="H2197" s="12" t="s">
        <v>41</v>
      </c>
      <c r="I2197" s="12">
        <v>1.0</v>
      </c>
      <c r="J2197" s="12">
        <v>11.0</v>
      </c>
      <c r="K2197" s="13">
        <v>45607.0</v>
      </c>
      <c r="L2197" s="14">
        <v>0.7922096064814815</v>
      </c>
      <c r="M2197" s="15">
        <f>VLOOKUP(F2197, Time_of_Day_encodings[], 2, FALSE)</f>
        <v>3</v>
      </c>
      <c r="N2197" s="16" t="str">
        <f>VLOOKUP(D2197,Money_encodings[],2,TRUE)</f>
        <v>Expensive</v>
      </c>
    </row>
    <row r="2198">
      <c r="A2198" s="5">
        <f t="shared" si="1"/>
        <v>2197</v>
      </c>
      <c r="B2198" s="6">
        <v>19.0</v>
      </c>
      <c r="C2198" s="6" t="s">
        <v>14</v>
      </c>
      <c r="D2198" s="6">
        <v>35.76</v>
      </c>
      <c r="E2198" s="6" t="s">
        <v>19</v>
      </c>
      <c r="F2198" s="6" t="s">
        <v>23</v>
      </c>
      <c r="G2198" s="6" t="s">
        <v>28</v>
      </c>
      <c r="H2198" s="6" t="s">
        <v>41</v>
      </c>
      <c r="I2198" s="6">
        <v>1.0</v>
      </c>
      <c r="J2198" s="6">
        <v>11.0</v>
      </c>
      <c r="K2198" s="7">
        <v>45607.0</v>
      </c>
      <c r="L2198" s="8">
        <v>0.7946241666666667</v>
      </c>
      <c r="M2198" s="9">
        <f>VLOOKUP(F2198, Time_of_Day_encodings[], 2, FALSE)</f>
        <v>3</v>
      </c>
      <c r="N2198" s="10" t="str">
        <f>VLOOKUP(D2198,Money_encodings[],2,TRUE)</f>
        <v>Expensive</v>
      </c>
    </row>
    <row r="2199">
      <c r="A2199" s="11">
        <f t="shared" si="1"/>
        <v>2198</v>
      </c>
      <c r="B2199" s="12">
        <v>21.0</v>
      </c>
      <c r="C2199" s="12" t="s">
        <v>14</v>
      </c>
      <c r="D2199" s="12">
        <v>35.76</v>
      </c>
      <c r="E2199" s="12" t="s">
        <v>15</v>
      </c>
      <c r="F2199" s="12" t="s">
        <v>23</v>
      </c>
      <c r="G2199" s="12" t="s">
        <v>28</v>
      </c>
      <c r="H2199" s="12" t="s">
        <v>41</v>
      </c>
      <c r="I2199" s="12">
        <v>1.0</v>
      </c>
      <c r="J2199" s="12">
        <v>11.0</v>
      </c>
      <c r="K2199" s="13">
        <v>45607.0</v>
      </c>
      <c r="L2199" s="14">
        <v>0.8809222337962963</v>
      </c>
      <c r="M2199" s="15">
        <f>VLOOKUP(F2199, Time_of_Day_encodings[], 2, FALSE)</f>
        <v>3</v>
      </c>
      <c r="N2199" s="16" t="str">
        <f>VLOOKUP(D2199,Money_encodings[],2,TRUE)</f>
        <v>Expensive</v>
      </c>
    </row>
    <row r="2200">
      <c r="A2200" s="5">
        <f t="shared" si="1"/>
        <v>2199</v>
      </c>
      <c r="B2200" s="6">
        <v>21.0</v>
      </c>
      <c r="C2200" s="6" t="s">
        <v>14</v>
      </c>
      <c r="D2200" s="6">
        <v>35.76</v>
      </c>
      <c r="E2200" s="6" t="s">
        <v>15</v>
      </c>
      <c r="F2200" s="6" t="s">
        <v>23</v>
      </c>
      <c r="G2200" s="6" t="s">
        <v>28</v>
      </c>
      <c r="H2200" s="6" t="s">
        <v>41</v>
      </c>
      <c r="I2200" s="6">
        <v>1.0</v>
      </c>
      <c r="J2200" s="6">
        <v>11.0</v>
      </c>
      <c r="K2200" s="7">
        <v>45607.0</v>
      </c>
      <c r="L2200" s="8">
        <v>0.8817934374999999</v>
      </c>
      <c r="M2200" s="9">
        <f>VLOOKUP(F2200, Time_of_Day_encodings[], 2, FALSE)</f>
        <v>3</v>
      </c>
      <c r="N2200" s="10" t="str">
        <f>VLOOKUP(D2200,Money_encodings[],2,TRUE)</f>
        <v>Expensive</v>
      </c>
    </row>
    <row r="2201">
      <c r="A2201" s="11">
        <f t="shared" si="1"/>
        <v>2200</v>
      </c>
      <c r="B2201" s="12">
        <v>10.0</v>
      </c>
      <c r="C2201" s="12" t="s">
        <v>14</v>
      </c>
      <c r="D2201" s="12">
        <v>35.76</v>
      </c>
      <c r="E2201" s="12" t="s">
        <v>15</v>
      </c>
      <c r="F2201" s="12" t="s">
        <v>16</v>
      </c>
      <c r="G2201" s="12" t="s">
        <v>30</v>
      </c>
      <c r="H2201" s="12" t="s">
        <v>41</v>
      </c>
      <c r="I2201" s="12">
        <v>2.0</v>
      </c>
      <c r="J2201" s="12">
        <v>11.0</v>
      </c>
      <c r="K2201" s="13">
        <v>45608.0</v>
      </c>
      <c r="L2201" s="14">
        <v>0.41884921296296296</v>
      </c>
      <c r="M2201" s="15">
        <f>VLOOKUP(F2201, Time_of_Day_encodings[], 2, FALSE)</f>
        <v>1</v>
      </c>
      <c r="N2201" s="16" t="str">
        <f>VLOOKUP(D2201,Money_encodings[],2,TRUE)</f>
        <v>Expensive</v>
      </c>
    </row>
    <row r="2202">
      <c r="A2202" s="5">
        <f t="shared" si="1"/>
        <v>2201</v>
      </c>
      <c r="B2202" s="6">
        <v>13.0</v>
      </c>
      <c r="C2202" s="6" t="s">
        <v>14</v>
      </c>
      <c r="D2202" s="6">
        <v>35.76</v>
      </c>
      <c r="E2202" s="6" t="s">
        <v>15</v>
      </c>
      <c r="F2202" s="6" t="s">
        <v>20</v>
      </c>
      <c r="G2202" s="6" t="s">
        <v>30</v>
      </c>
      <c r="H2202" s="6" t="s">
        <v>41</v>
      </c>
      <c r="I2202" s="6">
        <v>2.0</v>
      </c>
      <c r="J2202" s="6">
        <v>11.0</v>
      </c>
      <c r="K2202" s="7">
        <v>45608.0</v>
      </c>
      <c r="L2202" s="8">
        <v>0.5526087268518518</v>
      </c>
      <c r="M2202" s="9">
        <f>VLOOKUP(F2202, Time_of_Day_encodings[], 2, FALSE)</f>
        <v>2</v>
      </c>
      <c r="N2202" s="10" t="str">
        <f>VLOOKUP(D2202,Money_encodings[],2,TRUE)</f>
        <v>Expensive</v>
      </c>
    </row>
    <row r="2203">
      <c r="A2203" s="11">
        <f t="shared" si="1"/>
        <v>2202</v>
      </c>
      <c r="B2203" s="12">
        <v>14.0</v>
      </c>
      <c r="C2203" s="12" t="s">
        <v>14</v>
      </c>
      <c r="D2203" s="12">
        <v>35.76</v>
      </c>
      <c r="E2203" s="12" t="s">
        <v>15</v>
      </c>
      <c r="F2203" s="12" t="s">
        <v>20</v>
      </c>
      <c r="G2203" s="12" t="s">
        <v>30</v>
      </c>
      <c r="H2203" s="12" t="s">
        <v>41</v>
      </c>
      <c r="I2203" s="12">
        <v>2.0</v>
      </c>
      <c r="J2203" s="12">
        <v>11.0</v>
      </c>
      <c r="K2203" s="13">
        <v>45608.0</v>
      </c>
      <c r="L2203" s="14">
        <v>0.6105889814814814</v>
      </c>
      <c r="M2203" s="15">
        <f>VLOOKUP(F2203, Time_of_Day_encodings[], 2, FALSE)</f>
        <v>2</v>
      </c>
      <c r="N2203" s="16" t="str">
        <f>VLOOKUP(D2203,Money_encodings[],2,TRUE)</f>
        <v>Expensive</v>
      </c>
    </row>
    <row r="2204">
      <c r="A2204" s="5">
        <f t="shared" si="1"/>
        <v>2203</v>
      </c>
      <c r="B2204" s="6">
        <v>16.0</v>
      </c>
      <c r="C2204" s="6" t="s">
        <v>14</v>
      </c>
      <c r="D2204" s="6">
        <v>35.76</v>
      </c>
      <c r="E2204" s="6" t="s">
        <v>19</v>
      </c>
      <c r="F2204" s="6" t="s">
        <v>20</v>
      </c>
      <c r="G2204" s="6" t="s">
        <v>30</v>
      </c>
      <c r="H2204" s="6" t="s">
        <v>41</v>
      </c>
      <c r="I2204" s="6">
        <v>2.0</v>
      </c>
      <c r="J2204" s="6">
        <v>11.0</v>
      </c>
      <c r="K2204" s="7">
        <v>45608.0</v>
      </c>
      <c r="L2204" s="8">
        <v>0.6994718055555555</v>
      </c>
      <c r="M2204" s="9">
        <f>VLOOKUP(F2204, Time_of_Day_encodings[], 2, FALSE)</f>
        <v>2</v>
      </c>
      <c r="N2204" s="10" t="str">
        <f>VLOOKUP(D2204,Money_encodings[],2,TRUE)</f>
        <v>Expensive</v>
      </c>
    </row>
    <row r="2205">
      <c r="A2205" s="11">
        <f t="shared" si="1"/>
        <v>2204</v>
      </c>
      <c r="B2205" s="12">
        <v>16.0</v>
      </c>
      <c r="C2205" s="12" t="s">
        <v>14</v>
      </c>
      <c r="D2205" s="12">
        <v>35.76</v>
      </c>
      <c r="E2205" s="12" t="s">
        <v>19</v>
      </c>
      <c r="F2205" s="12" t="s">
        <v>20</v>
      </c>
      <c r="G2205" s="12" t="s">
        <v>30</v>
      </c>
      <c r="H2205" s="12" t="s">
        <v>41</v>
      </c>
      <c r="I2205" s="12">
        <v>2.0</v>
      </c>
      <c r="J2205" s="12">
        <v>11.0</v>
      </c>
      <c r="K2205" s="13">
        <v>45608.0</v>
      </c>
      <c r="L2205" s="14">
        <v>0.7000566898148148</v>
      </c>
      <c r="M2205" s="15">
        <f>VLOOKUP(F2205, Time_of_Day_encodings[], 2, FALSE)</f>
        <v>2</v>
      </c>
      <c r="N2205" s="16" t="str">
        <f>VLOOKUP(D2205,Money_encodings[],2,TRUE)</f>
        <v>Expensive</v>
      </c>
    </row>
    <row r="2206">
      <c r="A2206" s="5">
        <f t="shared" si="1"/>
        <v>2205</v>
      </c>
      <c r="B2206" s="6">
        <v>16.0</v>
      </c>
      <c r="C2206" s="6" t="s">
        <v>14</v>
      </c>
      <c r="D2206" s="6">
        <v>35.76</v>
      </c>
      <c r="E2206" s="6" t="s">
        <v>24</v>
      </c>
      <c r="F2206" s="6" t="s">
        <v>20</v>
      </c>
      <c r="G2206" s="6" t="s">
        <v>30</v>
      </c>
      <c r="H2206" s="6" t="s">
        <v>41</v>
      </c>
      <c r="I2206" s="6">
        <v>2.0</v>
      </c>
      <c r="J2206" s="6">
        <v>11.0</v>
      </c>
      <c r="K2206" s="7">
        <v>45608.0</v>
      </c>
      <c r="L2206" s="8">
        <v>0.7007398611111111</v>
      </c>
      <c r="M2206" s="9">
        <f>VLOOKUP(F2206, Time_of_Day_encodings[], 2, FALSE)</f>
        <v>2</v>
      </c>
      <c r="N2206" s="10" t="str">
        <f>VLOOKUP(D2206,Money_encodings[],2,TRUE)</f>
        <v>Expensive</v>
      </c>
    </row>
    <row r="2207">
      <c r="A2207" s="11">
        <f t="shared" si="1"/>
        <v>2206</v>
      </c>
      <c r="B2207" s="12">
        <v>18.0</v>
      </c>
      <c r="C2207" s="12" t="s">
        <v>14</v>
      </c>
      <c r="D2207" s="12">
        <v>35.76</v>
      </c>
      <c r="E2207" s="12" t="s">
        <v>32</v>
      </c>
      <c r="F2207" s="12" t="s">
        <v>23</v>
      </c>
      <c r="G2207" s="12" t="s">
        <v>30</v>
      </c>
      <c r="H2207" s="12" t="s">
        <v>41</v>
      </c>
      <c r="I2207" s="12">
        <v>2.0</v>
      </c>
      <c r="J2207" s="12">
        <v>11.0</v>
      </c>
      <c r="K2207" s="13">
        <v>45608.0</v>
      </c>
      <c r="L2207" s="14">
        <v>0.7814160069444444</v>
      </c>
      <c r="M2207" s="15">
        <f>VLOOKUP(F2207, Time_of_Day_encodings[], 2, FALSE)</f>
        <v>3</v>
      </c>
      <c r="N2207" s="16" t="str">
        <f>VLOOKUP(D2207,Money_encodings[],2,TRUE)</f>
        <v>Expensive</v>
      </c>
    </row>
    <row r="2208">
      <c r="A2208" s="5">
        <f t="shared" si="1"/>
        <v>2207</v>
      </c>
      <c r="B2208" s="6">
        <v>20.0</v>
      </c>
      <c r="C2208" s="6" t="s">
        <v>14</v>
      </c>
      <c r="D2208" s="6">
        <v>35.76</v>
      </c>
      <c r="E2208" s="6" t="s">
        <v>15</v>
      </c>
      <c r="F2208" s="6" t="s">
        <v>23</v>
      </c>
      <c r="G2208" s="6" t="s">
        <v>30</v>
      </c>
      <c r="H2208" s="6" t="s">
        <v>41</v>
      </c>
      <c r="I2208" s="6">
        <v>2.0</v>
      </c>
      <c r="J2208" s="6">
        <v>11.0</v>
      </c>
      <c r="K2208" s="7">
        <v>45608.0</v>
      </c>
      <c r="L2208" s="8">
        <v>0.8388636111111112</v>
      </c>
      <c r="M2208" s="9">
        <f>VLOOKUP(F2208, Time_of_Day_encodings[], 2, FALSE)</f>
        <v>3</v>
      </c>
      <c r="N2208" s="10" t="str">
        <f>VLOOKUP(D2208,Money_encodings[],2,TRUE)</f>
        <v>Expensive</v>
      </c>
    </row>
    <row r="2209">
      <c r="A2209" s="11">
        <f t="shared" si="1"/>
        <v>2208</v>
      </c>
      <c r="B2209" s="12">
        <v>20.0</v>
      </c>
      <c r="C2209" s="12" t="s">
        <v>14</v>
      </c>
      <c r="D2209" s="12">
        <v>35.76</v>
      </c>
      <c r="E2209" s="12" t="s">
        <v>24</v>
      </c>
      <c r="F2209" s="12" t="s">
        <v>23</v>
      </c>
      <c r="G2209" s="12" t="s">
        <v>30</v>
      </c>
      <c r="H2209" s="12" t="s">
        <v>41</v>
      </c>
      <c r="I2209" s="12">
        <v>2.0</v>
      </c>
      <c r="J2209" s="12">
        <v>11.0</v>
      </c>
      <c r="K2209" s="13">
        <v>45608.0</v>
      </c>
      <c r="L2209" s="14">
        <v>0.8398356828703704</v>
      </c>
      <c r="M2209" s="15">
        <f>VLOOKUP(F2209, Time_of_Day_encodings[], 2, FALSE)</f>
        <v>3</v>
      </c>
      <c r="N2209" s="16" t="str">
        <f>VLOOKUP(D2209,Money_encodings[],2,TRUE)</f>
        <v>Expensive</v>
      </c>
    </row>
    <row r="2210">
      <c r="A2210" s="5">
        <f t="shared" si="1"/>
        <v>2209</v>
      </c>
      <c r="B2210" s="6">
        <v>8.0</v>
      </c>
      <c r="C2210" s="6" t="s">
        <v>14</v>
      </c>
      <c r="D2210" s="6">
        <v>30.86</v>
      </c>
      <c r="E2210" s="6" t="s">
        <v>22</v>
      </c>
      <c r="F2210" s="6" t="s">
        <v>16</v>
      </c>
      <c r="G2210" s="6" t="s">
        <v>31</v>
      </c>
      <c r="H2210" s="6" t="s">
        <v>41</v>
      </c>
      <c r="I2210" s="6">
        <v>3.0</v>
      </c>
      <c r="J2210" s="6">
        <v>11.0</v>
      </c>
      <c r="K2210" s="7">
        <v>45609.0</v>
      </c>
      <c r="L2210" s="8">
        <v>0.3397089351851852</v>
      </c>
      <c r="M2210" s="9">
        <f>VLOOKUP(F2210, Time_of_Day_encodings[], 2, FALSE)</f>
        <v>1</v>
      </c>
      <c r="N2210" s="10" t="str">
        <f>VLOOKUP(D2210,Money_encodings[],2,TRUE)</f>
        <v>Fair</v>
      </c>
    </row>
    <row r="2211">
      <c r="A2211" s="11">
        <f t="shared" si="1"/>
        <v>2210</v>
      </c>
      <c r="B2211" s="12">
        <v>10.0</v>
      </c>
      <c r="C2211" s="12" t="s">
        <v>14</v>
      </c>
      <c r="D2211" s="12">
        <v>35.76</v>
      </c>
      <c r="E2211" s="12" t="s">
        <v>15</v>
      </c>
      <c r="F2211" s="12" t="s">
        <v>16</v>
      </c>
      <c r="G2211" s="12" t="s">
        <v>31</v>
      </c>
      <c r="H2211" s="12" t="s">
        <v>41</v>
      </c>
      <c r="I2211" s="12">
        <v>3.0</v>
      </c>
      <c r="J2211" s="12">
        <v>11.0</v>
      </c>
      <c r="K2211" s="13">
        <v>45609.0</v>
      </c>
      <c r="L2211" s="14">
        <v>0.44286171296296295</v>
      </c>
      <c r="M2211" s="15">
        <f>VLOOKUP(F2211, Time_of_Day_encodings[], 2, FALSE)</f>
        <v>1</v>
      </c>
      <c r="N2211" s="16" t="str">
        <f>VLOOKUP(D2211,Money_encodings[],2,TRUE)</f>
        <v>Expensive</v>
      </c>
    </row>
    <row r="2212">
      <c r="A2212" s="5">
        <f t="shared" si="1"/>
        <v>2211</v>
      </c>
      <c r="B2212" s="6">
        <v>13.0</v>
      </c>
      <c r="C2212" s="6" t="s">
        <v>14</v>
      </c>
      <c r="D2212" s="6">
        <v>30.86</v>
      </c>
      <c r="E2212" s="6" t="s">
        <v>22</v>
      </c>
      <c r="F2212" s="6" t="s">
        <v>20</v>
      </c>
      <c r="G2212" s="6" t="s">
        <v>31</v>
      </c>
      <c r="H2212" s="6" t="s">
        <v>41</v>
      </c>
      <c r="I2212" s="6">
        <v>3.0</v>
      </c>
      <c r="J2212" s="6">
        <v>11.0</v>
      </c>
      <c r="K2212" s="7">
        <v>45609.0</v>
      </c>
      <c r="L2212" s="8">
        <v>0.5554927083333333</v>
      </c>
      <c r="M2212" s="9">
        <f>VLOOKUP(F2212, Time_of_Day_encodings[], 2, FALSE)</f>
        <v>2</v>
      </c>
      <c r="N2212" s="10" t="str">
        <f>VLOOKUP(D2212,Money_encodings[],2,TRUE)</f>
        <v>Fair</v>
      </c>
    </row>
    <row r="2213">
      <c r="A2213" s="11">
        <f t="shared" si="1"/>
        <v>2212</v>
      </c>
      <c r="B2213" s="12">
        <v>13.0</v>
      </c>
      <c r="C2213" s="12" t="s">
        <v>14</v>
      </c>
      <c r="D2213" s="12">
        <v>30.86</v>
      </c>
      <c r="E2213" s="12" t="s">
        <v>22</v>
      </c>
      <c r="F2213" s="12" t="s">
        <v>20</v>
      </c>
      <c r="G2213" s="12" t="s">
        <v>31</v>
      </c>
      <c r="H2213" s="12" t="s">
        <v>41</v>
      </c>
      <c r="I2213" s="12">
        <v>3.0</v>
      </c>
      <c r="J2213" s="12">
        <v>11.0</v>
      </c>
      <c r="K2213" s="13">
        <v>45609.0</v>
      </c>
      <c r="L2213" s="14">
        <v>0.5562323726851852</v>
      </c>
      <c r="M2213" s="15">
        <f>VLOOKUP(F2213, Time_of_Day_encodings[], 2, FALSE)</f>
        <v>2</v>
      </c>
      <c r="N2213" s="16" t="str">
        <f>VLOOKUP(D2213,Money_encodings[],2,TRUE)</f>
        <v>Fair</v>
      </c>
    </row>
    <row r="2214">
      <c r="A2214" s="5">
        <f t="shared" si="1"/>
        <v>2213</v>
      </c>
      <c r="B2214" s="6">
        <v>14.0</v>
      </c>
      <c r="C2214" s="6" t="s">
        <v>14</v>
      </c>
      <c r="D2214" s="6">
        <v>30.86</v>
      </c>
      <c r="E2214" s="6" t="s">
        <v>22</v>
      </c>
      <c r="F2214" s="6" t="s">
        <v>20</v>
      </c>
      <c r="G2214" s="6" t="s">
        <v>31</v>
      </c>
      <c r="H2214" s="6" t="s">
        <v>41</v>
      </c>
      <c r="I2214" s="6">
        <v>3.0</v>
      </c>
      <c r="J2214" s="6">
        <v>11.0</v>
      </c>
      <c r="K2214" s="7">
        <v>45609.0</v>
      </c>
      <c r="L2214" s="8">
        <v>0.5954888888888888</v>
      </c>
      <c r="M2214" s="9">
        <f>VLOOKUP(F2214, Time_of_Day_encodings[], 2, FALSE)</f>
        <v>2</v>
      </c>
      <c r="N2214" s="10" t="str">
        <f>VLOOKUP(D2214,Money_encodings[],2,TRUE)</f>
        <v>Fair</v>
      </c>
    </row>
    <row r="2215">
      <c r="A2215" s="11">
        <f t="shared" si="1"/>
        <v>2214</v>
      </c>
      <c r="B2215" s="12">
        <v>14.0</v>
      </c>
      <c r="C2215" s="12" t="s">
        <v>14</v>
      </c>
      <c r="D2215" s="12">
        <v>35.76</v>
      </c>
      <c r="E2215" s="12" t="s">
        <v>15</v>
      </c>
      <c r="F2215" s="12" t="s">
        <v>20</v>
      </c>
      <c r="G2215" s="12" t="s">
        <v>31</v>
      </c>
      <c r="H2215" s="12" t="s">
        <v>41</v>
      </c>
      <c r="I2215" s="12">
        <v>3.0</v>
      </c>
      <c r="J2215" s="12">
        <v>11.0</v>
      </c>
      <c r="K2215" s="13">
        <v>45609.0</v>
      </c>
      <c r="L2215" s="14">
        <v>0.6159534837962963</v>
      </c>
      <c r="M2215" s="15">
        <f>VLOOKUP(F2215, Time_of_Day_encodings[], 2, FALSE)</f>
        <v>2</v>
      </c>
      <c r="N2215" s="16" t="str">
        <f>VLOOKUP(D2215,Money_encodings[],2,TRUE)</f>
        <v>Expensive</v>
      </c>
    </row>
    <row r="2216">
      <c r="A2216" s="5">
        <f t="shared" si="1"/>
        <v>2215</v>
      </c>
      <c r="B2216" s="6">
        <v>9.0</v>
      </c>
      <c r="C2216" s="6" t="s">
        <v>14</v>
      </c>
      <c r="D2216" s="6">
        <v>35.76</v>
      </c>
      <c r="E2216" s="6" t="s">
        <v>15</v>
      </c>
      <c r="F2216" s="6" t="s">
        <v>16</v>
      </c>
      <c r="G2216" s="6" t="s">
        <v>33</v>
      </c>
      <c r="H2216" s="6" t="s">
        <v>41</v>
      </c>
      <c r="I2216" s="6">
        <v>4.0</v>
      </c>
      <c r="J2216" s="6">
        <v>11.0</v>
      </c>
      <c r="K2216" s="7">
        <v>45610.0</v>
      </c>
      <c r="L2216" s="8">
        <v>0.4003215046296296</v>
      </c>
      <c r="M2216" s="9">
        <f>VLOOKUP(F2216, Time_of_Day_encodings[], 2, FALSE)</f>
        <v>1</v>
      </c>
      <c r="N2216" s="10" t="str">
        <f>VLOOKUP(D2216,Money_encodings[],2,TRUE)</f>
        <v>Expensive</v>
      </c>
    </row>
    <row r="2217">
      <c r="A2217" s="11">
        <f t="shared" si="1"/>
        <v>2216</v>
      </c>
      <c r="B2217" s="12">
        <v>10.0</v>
      </c>
      <c r="C2217" s="12" t="s">
        <v>14</v>
      </c>
      <c r="D2217" s="12">
        <v>25.96</v>
      </c>
      <c r="E2217" s="12" t="s">
        <v>21</v>
      </c>
      <c r="F2217" s="12" t="s">
        <v>16</v>
      </c>
      <c r="G2217" s="12" t="s">
        <v>33</v>
      </c>
      <c r="H2217" s="12" t="s">
        <v>41</v>
      </c>
      <c r="I2217" s="12">
        <v>4.0</v>
      </c>
      <c r="J2217" s="12">
        <v>11.0</v>
      </c>
      <c r="K2217" s="13">
        <v>45610.0</v>
      </c>
      <c r="L2217" s="14">
        <v>0.42132731481481484</v>
      </c>
      <c r="M2217" s="15">
        <f>VLOOKUP(F2217, Time_of_Day_encodings[], 2, FALSE)</f>
        <v>1</v>
      </c>
      <c r="N2217" s="16" t="str">
        <f>VLOOKUP(D2217,Money_encodings[],2,TRUE)</f>
        <v>Cheap</v>
      </c>
    </row>
    <row r="2218">
      <c r="A2218" s="5">
        <f t="shared" si="1"/>
        <v>2217</v>
      </c>
      <c r="B2218" s="6">
        <v>12.0</v>
      </c>
      <c r="C2218" s="6" t="s">
        <v>14</v>
      </c>
      <c r="D2218" s="6">
        <v>21.06</v>
      </c>
      <c r="E2218" s="6" t="s">
        <v>29</v>
      </c>
      <c r="F2218" s="6" t="s">
        <v>20</v>
      </c>
      <c r="G2218" s="6" t="s">
        <v>33</v>
      </c>
      <c r="H2218" s="6" t="s">
        <v>41</v>
      </c>
      <c r="I2218" s="6">
        <v>4.0</v>
      </c>
      <c r="J2218" s="6">
        <v>11.0</v>
      </c>
      <c r="K2218" s="7">
        <v>45610.0</v>
      </c>
      <c r="L2218" s="8">
        <v>0.5339175810185185</v>
      </c>
      <c r="M2218" s="9">
        <f>VLOOKUP(F2218, Time_of_Day_encodings[], 2, FALSE)</f>
        <v>2</v>
      </c>
      <c r="N2218" s="10" t="str">
        <f>VLOOKUP(D2218,Money_encodings[],2,TRUE)</f>
        <v>Very Cheap</v>
      </c>
    </row>
    <row r="2219">
      <c r="A2219" s="11">
        <f t="shared" si="1"/>
        <v>2218</v>
      </c>
      <c r="B2219" s="12">
        <v>15.0</v>
      </c>
      <c r="C2219" s="12" t="s">
        <v>14</v>
      </c>
      <c r="D2219" s="12">
        <v>35.76</v>
      </c>
      <c r="E2219" s="12" t="s">
        <v>32</v>
      </c>
      <c r="F2219" s="12" t="s">
        <v>20</v>
      </c>
      <c r="G2219" s="12" t="s">
        <v>33</v>
      </c>
      <c r="H2219" s="12" t="s">
        <v>41</v>
      </c>
      <c r="I2219" s="12">
        <v>4.0</v>
      </c>
      <c r="J2219" s="12">
        <v>11.0</v>
      </c>
      <c r="K2219" s="13">
        <v>45610.0</v>
      </c>
      <c r="L2219" s="14">
        <v>0.6276089467592593</v>
      </c>
      <c r="M2219" s="15">
        <f>VLOOKUP(F2219, Time_of_Day_encodings[], 2, FALSE)</f>
        <v>2</v>
      </c>
      <c r="N2219" s="16" t="str">
        <f>VLOOKUP(D2219,Money_encodings[],2,TRUE)</f>
        <v>Expensive</v>
      </c>
    </row>
    <row r="2220">
      <c r="A2220" s="5">
        <f t="shared" si="1"/>
        <v>2219</v>
      </c>
      <c r="B2220" s="6">
        <v>15.0</v>
      </c>
      <c r="C2220" s="6" t="s">
        <v>14</v>
      </c>
      <c r="D2220" s="6">
        <v>35.76</v>
      </c>
      <c r="E2220" s="6" t="s">
        <v>15</v>
      </c>
      <c r="F2220" s="6" t="s">
        <v>20</v>
      </c>
      <c r="G2220" s="6" t="s">
        <v>33</v>
      </c>
      <c r="H2220" s="6" t="s">
        <v>41</v>
      </c>
      <c r="I2220" s="6">
        <v>4.0</v>
      </c>
      <c r="J2220" s="6">
        <v>11.0</v>
      </c>
      <c r="K2220" s="7">
        <v>45610.0</v>
      </c>
      <c r="L2220" s="8">
        <v>0.6284345949074075</v>
      </c>
      <c r="M2220" s="9">
        <f>VLOOKUP(F2220, Time_of_Day_encodings[], 2, FALSE)</f>
        <v>2</v>
      </c>
      <c r="N2220" s="10" t="str">
        <f>VLOOKUP(D2220,Money_encodings[],2,TRUE)</f>
        <v>Expensive</v>
      </c>
    </row>
    <row r="2221">
      <c r="A2221" s="11">
        <f t="shared" si="1"/>
        <v>2220</v>
      </c>
      <c r="B2221" s="12">
        <v>15.0</v>
      </c>
      <c r="C2221" s="12" t="s">
        <v>14</v>
      </c>
      <c r="D2221" s="12">
        <v>35.76</v>
      </c>
      <c r="E2221" s="12" t="s">
        <v>32</v>
      </c>
      <c r="F2221" s="12" t="s">
        <v>20</v>
      </c>
      <c r="G2221" s="12" t="s">
        <v>33</v>
      </c>
      <c r="H2221" s="12" t="s">
        <v>41</v>
      </c>
      <c r="I2221" s="12">
        <v>4.0</v>
      </c>
      <c r="J2221" s="12">
        <v>11.0</v>
      </c>
      <c r="K2221" s="13">
        <v>45610.0</v>
      </c>
      <c r="L2221" s="14">
        <v>0.6290485300925925</v>
      </c>
      <c r="M2221" s="15">
        <f>VLOOKUP(F2221, Time_of_Day_encodings[], 2, FALSE)</f>
        <v>2</v>
      </c>
      <c r="N2221" s="16" t="str">
        <f>VLOOKUP(D2221,Money_encodings[],2,TRUE)</f>
        <v>Expensive</v>
      </c>
    </row>
    <row r="2222">
      <c r="A2222" s="5">
        <f t="shared" si="1"/>
        <v>2221</v>
      </c>
      <c r="B2222" s="6">
        <v>16.0</v>
      </c>
      <c r="C2222" s="6" t="s">
        <v>14</v>
      </c>
      <c r="D2222" s="6">
        <v>30.86</v>
      </c>
      <c r="E2222" s="6" t="s">
        <v>22</v>
      </c>
      <c r="F2222" s="6" t="s">
        <v>20</v>
      </c>
      <c r="G2222" s="6" t="s">
        <v>33</v>
      </c>
      <c r="H2222" s="6" t="s">
        <v>41</v>
      </c>
      <c r="I2222" s="6">
        <v>4.0</v>
      </c>
      <c r="J2222" s="6">
        <v>11.0</v>
      </c>
      <c r="K2222" s="7">
        <v>45610.0</v>
      </c>
      <c r="L2222" s="8">
        <v>0.675790613425926</v>
      </c>
      <c r="M2222" s="9">
        <f>VLOOKUP(F2222, Time_of_Day_encodings[], 2, FALSE)</f>
        <v>2</v>
      </c>
      <c r="N2222" s="10" t="str">
        <f>VLOOKUP(D2222,Money_encodings[],2,TRUE)</f>
        <v>Fair</v>
      </c>
    </row>
    <row r="2223">
      <c r="A2223" s="11">
        <f t="shared" si="1"/>
        <v>2222</v>
      </c>
      <c r="B2223" s="12">
        <v>16.0</v>
      </c>
      <c r="C2223" s="12" t="s">
        <v>14</v>
      </c>
      <c r="D2223" s="12">
        <v>35.76</v>
      </c>
      <c r="E2223" s="12" t="s">
        <v>32</v>
      </c>
      <c r="F2223" s="12" t="s">
        <v>20</v>
      </c>
      <c r="G2223" s="12" t="s">
        <v>33</v>
      </c>
      <c r="H2223" s="12" t="s">
        <v>41</v>
      </c>
      <c r="I2223" s="12">
        <v>4.0</v>
      </c>
      <c r="J2223" s="12">
        <v>11.0</v>
      </c>
      <c r="K2223" s="13">
        <v>45610.0</v>
      </c>
      <c r="L2223" s="14">
        <v>0.6766383796296296</v>
      </c>
      <c r="M2223" s="15">
        <f>VLOOKUP(F2223, Time_of_Day_encodings[], 2, FALSE)</f>
        <v>2</v>
      </c>
      <c r="N2223" s="16" t="str">
        <f>VLOOKUP(D2223,Money_encodings[],2,TRUE)</f>
        <v>Expensive</v>
      </c>
    </row>
    <row r="2224">
      <c r="A2224" s="5">
        <f t="shared" si="1"/>
        <v>2223</v>
      </c>
      <c r="B2224" s="6">
        <v>19.0</v>
      </c>
      <c r="C2224" s="6" t="s">
        <v>14</v>
      </c>
      <c r="D2224" s="6">
        <v>35.76</v>
      </c>
      <c r="E2224" s="6" t="s">
        <v>19</v>
      </c>
      <c r="F2224" s="6" t="s">
        <v>23</v>
      </c>
      <c r="G2224" s="6" t="s">
        <v>33</v>
      </c>
      <c r="H2224" s="6" t="s">
        <v>41</v>
      </c>
      <c r="I2224" s="6">
        <v>4.0</v>
      </c>
      <c r="J2224" s="6">
        <v>11.0</v>
      </c>
      <c r="K2224" s="7">
        <v>45610.0</v>
      </c>
      <c r="L2224" s="8">
        <v>0.8218344212962964</v>
      </c>
      <c r="M2224" s="9">
        <f>VLOOKUP(F2224, Time_of_Day_encodings[], 2, FALSE)</f>
        <v>3</v>
      </c>
      <c r="N2224" s="10" t="str">
        <f>VLOOKUP(D2224,Money_encodings[],2,TRUE)</f>
        <v>Expensive</v>
      </c>
    </row>
    <row r="2225">
      <c r="A2225" s="11">
        <f t="shared" si="1"/>
        <v>2224</v>
      </c>
      <c r="B2225" s="12">
        <v>19.0</v>
      </c>
      <c r="C2225" s="12" t="s">
        <v>14</v>
      </c>
      <c r="D2225" s="12">
        <v>35.76</v>
      </c>
      <c r="E2225" s="12" t="s">
        <v>19</v>
      </c>
      <c r="F2225" s="12" t="s">
        <v>23</v>
      </c>
      <c r="G2225" s="12" t="s">
        <v>33</v>
      </c>
      <c r="H2225" s="12" t="s">
        <v>41</v>
      </c>
      <c r="I2225" s="12">
        <v>4.0</v>
      </c>
      <c r="J2225" s="12">
        <v>11.0</v>
      </c>
      <c r="K2225" s="13">
        <v>45610.0</v>
      </c>
      <c r="L2225" s="14">
        <v>0.8240409606481481</v>
      </c>
      <c r="M2225" s="15">
        <f>VLOOKUP(F2225, Time_of_Day_encodings[], 2, FALSE)</f>
        <v>3</v>
      </c>
      <c r="N2225" s="16" t="str">
        <f>VLOOKUP(D2225,Money_encodings[],2,TRUE)</f>
        <v>Expensive</v>
      </c>
    </row>
    <row r="2226">
      <c r="A2226" s="5">
        <f t="shared" si="1"/>
        <v>2225</v>
      </c>
      <c r="B2226" s="6">
        <v>20.0</v>
      </c>
      <c r="C2226" s="6" t="s">
        <v>14</v>
      </c>
      <c r="D2226" s="6">
        <v>35.76</v>
      </c>
      <c r="E2226" s="6" t="s">
        <v>24</v>
      </c>
      <c r="F2226" s="6" t="s">
        <v>23</v>
      </c>
      <c r="G2226" s="6" t="s">
        <v>33</v>
      </c>
      <c r="H2226" s="6" t="s">
        <v>41</v>
      </c>
      <c r="I2226" s="6">
        <v>4.0</v>
      </c>
      <c r="J2226" s="6">
        <v>11.0</v>
      </c>
      <c r="K2226" s="7">
        <v>45610.0</v>
      </c>
      <c r="L2226" s="8">
        <v>0.8552086458333333</v>
      </c>
      <c r="M2226" s="9">
        <f>VLOOKUP(F2226, Time_of_Day_encodings[], 2, FALSE)</f>
        <v>3</v>
      </c>
      <c r="N2226" s="10" t="str">
        <f>VLOOKUP(D2226,Money_encodings[],2,TRUE)</f>
        <v>Expensive</v>
      </c>
    </row>
    <row r="2227">
      <c r="A2227" s="11">
        <f t="shared" si="1"/>
        <v>2226</v>
      </c>
      <c r="B2227" s="12">
        <v>20.0</v>
      </c>
      <c r="C2227" s="12" t="s">
        <v>14</v>
      </c>
      <c r="D2227" s="12">
        <v>35.76</v>
      </c>
      <c r="E2227" s="12" t="s">
        <v>19</v>
      </c>
      <c r="F2227" s="12" t="s">
        <v>23</v>
      </c>
      <c r="G2227" s="12" t="s">
        <v>33</v>
      </c>
      <c r="H2227" s="12" t="s">
        <v>41</v>
      </c>
      <c r="I2227" s="12">
        <v>4.0</v>
      </c>
      <c r="J2227" s="12">
        <v>11.0</v>
      </c>
      <c r="K2227" s="13">
        <v>45610.0</v>
      </c>
      <c r="L2227" s="14">
        <v>0.8559091435185185</v>
      </c>
      <c r="M2227" s="15">
        <f>VLOOKUP(F2227, Time_of_Day_encodings[], 2, FALSE)</f>
        <v>3</v>
      </c>
      <c r="N2227" s="16" t="str">
        <f>VLOOKUP(D2227,Money_encodings[],2,TRUE)</f>
        <v>Expensive</v>
      </c>
    </row>
    <row r="2228">
      <c r="A2228" s="5">
        <f t="shared" si="1"/>
        <v>2227</v>
      </c>
      <c r="B2228" s="6">
        <v>21.0</v>
      </c>
      <c r="C2228" s="6" t="s">
        <v>14</v>
      </c>
      <c r="D2228" s="6">
        <v>35.76</v>
      </c>
      <c r="E2228" s="6" t="s">
        <v>15</v>
      </c>
      <c r="F2228" s="6" t="s">
        <v>23</v>
      </c>
      <c r="G2228" s="6" t="s">
        <v>33</v>
      </c>
      <c r="H2228" s="6" t="s">
        <v>41</v>
      </c>
      <c r="I2228" s="6">
        <v>4.0</v>
      </c>
      <c r="J2228" s="6">
        <v>11.0</v>
      </c>
      <c r="K2228" s="7">
        <v>45610.0</v>
      </c>
      <c r="L2228" s="8">
        <v>0.8920322453703703</v>
      </c>
      <c r="M2228" s="9">
        <f>VLOOKUP(F2228, Time_of_Day_encodings[], 2, FALSE)</f>
        <v>3</v>
      </c>
      <c r="N2228" s="10" t="str">
        <f>VLOOKUP(D2228,Money_encodings[],2,TRUE)</f>
        <v>Expensive</v>
      </c>
    </row>
    <row r="2229">
      <c r="A2229" s="11">
        <f t="shared" si="1"/>
        <v>2228</v>
      </c>
      <c r="B2229" s="12">
        <v>22.0</v>
      </c>
      <c r="C2229" s="12" t="s">
        <v>14</v>
      </c>
      <c r="D2229" s="12">
        <v>35.76</v>
      </c>
      <c r="E2229" s="12" t="s">
        <v>15</v>
      </c>
      <c r="F2229" s="12" t="s">
        <v>23</v>
      </c>
      <c r="G2229" s="12" t="s">
        <v>33</v>
      </c>
      <c r="H2229" s="12" t="s">
        <v>41</v>
      </c>
      <c r="I2229" s="12">
        <v>4.0</v>
      </c>
      <c r="J2229" s="12">
        <v>11.0</v>
      </c>
      <c r="K2229" s="13">
        <v>45610.0</v>
      </c>
      <c r="L2229" s="14">
        <v>0.9449345717592592</v>
      </c>
      <c r="M2229" s="15">
        <f>VLOOKUP(F2229, Time_of_Day_encodings[], 2, FALSE)</f>
        <v>3</v>
      </c>
      <c r="N2229" s="16" t="str">
        <f>VLOOKUP(D2229,Money_encodings[],2,TRUE)</f>
        <v>Expensive</v>
      </c>
    </row>
    <row r="2230">
      <c r="A2230" s="5">
        <f t="shared" si="1"/>
        <v>2229</v>
      </c>
      <c r="B2230" s="6">
        <v>8.0</v>
      </c>
      <c r="C2230" s="6" t="s">
        <v>14</v>
      </c>
      <c r="D2230" s="6">
        <v>30.86</v>
      </c>
      <c r="E2230" s="6" t="s">
        <v>22</v>
      </c>
      <c r="F2230" s="6" t="s">
        <v>16</v>
      </c>
      <c r="G2230" s="6" t="s">
        <v>17</v>
      </c>
      <c r="H2230" s="6" t="s">
        <v>41</v>
      </c>
      <c r="I2230" s="6">
        <v>5.0</v>
      </c>
      <c r="J2230" s="6">
        <v>11.0</v>
      </c>
      <c r="K2230" s="7">
        <v>45611.0</v>
      </c>
      <c r="L2230" s="8">
        <v>0.3651752199074074</v>
      </c>
      <c r="M2230" s="9">
        <f>VLOOKUP(F2230, Time_of_Day_encodings[], 2, FALSE)</f>
        <v>1</v>
      </c>
      <c r="N2230" s="10" t="str">
        <f>VLOOKUP(D2230,Money_encodings[],2,TRUE)</f>
        <v>Fair</v>
      </c>
    </row>
    <row r="2231">
      <c r="A2231" s="11">
        <f t="shared" si="1"/>
        <v>2230</v>
      </c>
      <c r="B2231" s="12">
        <v>11.0</v>
      </c>
      <c r="C2231" s="12" t="s">
        <v>14</v>
      </c>
      <c r="D2231" s="12">
        <v>30.86</v>
      </c>
      <c r="E2231" s="12" t="s">
        <v>22</v>
      </c>
      <c r="F2231" s="12" t="s">
        <v>16</v>
      </c>
      <c r="G2231" s="12" t="s">
        <v>17</v>
      </c>
      <c r="H2231" s="12" t="s">
        <v>41</v>
      </c>
      <c r="I2231" s="12">
        <v>5.0</v>
      </c>
      <c r="J2231" s="12">
        <v>11.0</v>
      </c>
      <c r="K2231" s="13">
        <v>45611.0</v>
      </c>
      <c r="L2231" s="14">
        <v>0.4624193865740741</v>
      </c>
      <c r="M2231" s="15">
        <f>VLOOKUP(F2231, Time_of_Day_encodings[], 2, FALSE)</f>
        <v>1</v>
      </c>
      <c r="N2231" s="16" t="str">
        <f>VLOOKUP(D2231,Money_encodings[],2,TRUE)</f>
        <v>Fair</v>
      </c>
    </row>
    <row r="2232">
      <c r="A2232" s="5">
        <f t="shared" si="1"/>
        <v>2231</v>
      </c>
      <c r="B2232" s="6">
        <v>12.0</v>
      </c>
      <c r="C2232" s="6" t="s">
        <v>14</v>
      </c>
      <c r="D2232" s="6">
        <v>35.76</v>
      </c>
      <c r="E2232" s="6" t="s">
        <v>24</v>
      </c>
      <c r="F2232" s="6" t="s">
        <v>20</v>
      </c>
      <c r="G2232" s="6" t="s">
        <v>17</v>
      </c>
      <c r="H2232" s="6" t="s">
        <v>41</v>
      </c>
      <c r="I2232" s="6">
        <v>5.0</v>
      </c>
      <c r="J2232" s="6">
        <v>11.0</v>
      </c>
      <c r="K2232" s="7">
        <v>45611.0</v>
      </c>
      <c r="L2232" s="8">
        <v>0.506255324074074</v>
      </c>
      <c r="M2232" s="9">
        <f>VLOOKUP(F2232, Time_of_Day_encodings[], 2, FALSE)</f>
        <v>2</v>
      </c>
      <c r="N2232" s="10" t="str">
        <f>VLOOKUP(D2232,Money_encodings[],2,TRUE)</f>
        <v>Expensive</v>
      </c>
    </row>
    <row r="2233">
      <c r="A2233" s="11">
        <f t="shared" si="1"/>
        <v>2232</v>
      </c>
      <c r="B2233" s="12">
        <v>12.0</v>
      </c>
      <c r="C2233" s="12" t="s">
        <v>14</v>
      </c>
      <c r="D2233" s="12">
        <v>35.76</v>
      </c>
      <c r="E2233" s="12" t="s">
        <v>24</v>
      </c>
      <c r="F2233" s="12" t="s">
        <v>20</v>
      </c>
      <c r="G2233" s="12" t="s">
        <v>17</v>
      </c>
      <c r="H2233" s="12" t="s">
        <v>41</v>
      </c>
      <c r="I2233" s="12">
        <v>5.0</v>
      </c>
      <c r="J2233" s="12">
        <v>11.0</v>
      </c>
      <c r="K2233" s="13">
        <v>45611.0</v>
      </c>
      <c r="L2233" s="14">
        <v>0.5099369328703703</v>
      </c>
      <c r="M2233" s="15">
        <f>VLOOKUP(F2233, Time_of_Day_encodings[], 2, FALSE)</f>
        <v>2</v>
      </c>
      <c r="N2233" s="16" t="str">
        <f>VLOOKUP(D2233,Money_encodings[],2,TRUE)</f>
        <v>Expensive</v>
      </c>
    </row>
    <row r="2234">
      <c r="A2234" s="5">
        <f t="shared" si="1"/>
        <v>2233</v>
      </c>
      <c r="B2234" s="6">
        <v>13.0</v>
      </c>
      <c r="C2234" s="6" t="s">
        <v>14</v>
      </c>
      <c r="D2234" s="6">
        <v>35.76</v>
      </c>
      <c r="E2234" s="6" t="s">
        <v>15</v>
      </c>
      <c r="F2234" s="6" t="s">
        <v>20</v>
      </c>
      <c r="G2234" s="6" t="s">
        <v>17</v>
      </c>
      <c r="H2234" s="6" t="s">
        <v>41</v>
      </c>
      <c r="I2234" s="6">
        <v>5.0</v>
      </c>
      <c r="J2234" s="6">
        <v>11.0</v>
      </c>
      <c r="K2234" s="7">
        <v>45611.0</v>
      </c>
      <c r="L2234" s="8">
        <v>0.5816422916666667</v>
      </c>
      <c r="M2234" s="9">
        <f>VLOOKUP(F2234, Time_of_Day_encodings[], 2, FALSE)</f>
        <v>2</v>
      </c>
      <c r="N2234" s="10" t="str">
        <f>VLOOKUP(D2234,Money_encodings[],2,TRUE)</f>
        <v>Expensive</v>
      </c>
    </row>
    <row r="2235">
      <c r="A2235" s="11">
        <f t="shared" si="1"/>
        <v>2234</v>
      </c>
      <c r="B2235" s="12">
        <v>15.0</v>
      </c>
      <c r="C2235" s="12" t="s">
        <v>14</v>
      </c>
      <c r="D2235" s="12">
        <v>25.96</v>
      </c>
      <c r="E2235" s="12" t="s">
        <v>21</v>
      </c>
      <c r="F2235" s="12" t="s">
        <v>20</v>
      </c>
      <c r="G2235" s="12" t="s">
        <v>17</v>
      </c>
      <c r="H2235" s="12" t="s">
        <v>41</v>
      </c>
      <c r="I2235" s="12">
        <v>5.0</v>
      </c>
      <c r="J2235" s="12">
        <v>11.0</v>
      </c>
      <c r="K2235" s="13">
        <v>45611.0</v>
      </c>
      <c r="L2235" s="14">
        <v>0.638780462962963</v>
      </c>
      <c r="M2235" s="15">
        <f>VLOOKUP(F2235, Time_of_Day_encodings[], 2, FALSE)</f>
        <v>2</v>
      </c>
      <c r="N2235" s="16" t="str">
        <f>VLOOKUP(D2235,Money_encodings[],2,TRUE)</f>
        <v>Cheap</v>
      </c>
    </row>
    <row r="2236">
      <c r="A2236" s="5">
        <f t="shared" si="1"/>
        <v>2235</v>
      </c>
      <c r="B2236" s="6">
        <v>17.0</v>
      </c>
      <c r="C2236" s="6" t="s">
        <v>14</v>
      </c>
      <c r="D2236" s="6">
        <v>30.86</v>
      </c>
      <c r="E2236" s="6" t="s">
        <v>22</v>
      </c>
      <c r="F2236" s="6" t="s">
        <v>23</v>
      </c>
      <c r="G2236" s="6" t="s">
        <v>17</v>
      </c>
      <c r="H2236" s="6" t="s">
        <v>41</v>
      </c>
      <c r="I2236" s="6">
        <v>5.0</v>
      </c>
      <c r="J2236" s="6">
        <v>11.0</v>
      </c>
      <c r="K2236" s="7">
        <v>45611.0</v>
      </c>
      <c r="L2236" s="8">
        <v>0.7331140393518518</v>
      </c>
      <c r="M2236" s="9">
        <f>VLOOKUP(F2236, Time_of_Day_encodings[], 2, FALSE)</f>
        <v>3</v>
      </c>
      <c r="N2236" s="10" t="str">
        <f>VLOOKUP(D2236,Money_encodings[],2,TRUE)</f>
        <v>Fair</v>
      </c>
    </row>
    <row r="2237">
      <c r="A2237" s="11">
        <f t="shared" si="1"/>
        <v>2236</v>
      </c>
      <c r="B2237" s="12">
        <v>17.0</v>
      </c>
      <c r="C2237" s="12" t="s">
        <v>14</v>
      </c>
      <c r="D2237" s="12">
        <v>35.76</v>
      </c>
      <c r="E2237" s="12" t="s">
        <v>15</v>
      </c>
      <c r="F2237" s="12" t="s">
        <v>23</v>
      </c>
      <c r="G2237" s="12" t="s">
        <v>17</v>
      </c>
      <c r="H2237" s="12" t="s">
        <v>41</v>
      </c>
      <c r="I2237" s="12">
        <v>5.0</v>
      </c>
      <c r="J2237" s="12">
        <v>11.0</v>
      </c>
      <c r="K2237" s="13">
        <v>45611.0</v>
      </c>
      <c r="L2237" s="14">
        <v>0.746544988425926</v>
      </c>
      <c r="M2237" s="15">
        <f>VLOOKUP(F2237, Time_of_Day_encodings[], 2, FALSE)</f>
        <v>3</v>
      </c>
      <c r="N2237" s="16" t="str">
        <f>VLOOKUP(D2237,Money_encodings[],2,TRUE)</f>
        <v>Expensive</v>
      </c>
    </row>
    <row r="2238">
      <c r="A2238" s="5">
        <f t="shared" si="1"/>
        <v>2237</v>
      </c>
      <c r="B2238" s="6">
        <v>18.0</v>
      </c>
      <c r="C2238" s="6" t="s">
        <v>14</v>
      </c>
      <c r="D2238" s="6">
        <v>35.76</v>
      </c>
      <c r="E2238" s="6" t="s">
        <v>19</v>
      </c>
      <c r="F2238" s="6" t="s">
        <v>23</v>
      </c>
      <c r="G2238" s="6" t="s">
        <v>17</v>
      </c>
      <c r="H2238" s="6" t="s">
        <v>41</v>
      </c>
      <c r="I2238" s="6">
        <v>5.0</v>
      </c>
      <c r="J2238" s="6">
        <v>11.0</v>
      </c>
      <c r="K2238" s="7">
        <v>45611.0</v>
      </c>
      <c r="L2238" s="8">
        <v>0.7588533680555555</v>
      </c>
      <c r="M2238" s="9">
        <f>VLOOKUP(F2238, Time_of_Day_encodings[], 2, FALSE)</f>
        <v>3</v>
      </c>
      <c r="N2238" s="10" t="str">
        <f>VLOOKUP(D2238,Money_encodings[],2,TRUE)</f>
        <v>Expensive</v>
      </c>
    </row>
    <row r="2239">
      <c r="A2239" s="11">
        <f t="shared" si="1"/>
        <v>2238</v>
      </c>
      <c r="B2239" s="12">
        <v>18.0</v>
      </c>
      <c r="C2239" s="12" t="s">
        <v>14</v>
      </c>
      <c r="D2239" s="12">
        <v>30.86</v>
      </c>
      <c r="E2239" s="12" t="s">
        <v>22</v>
      </c>
      <c r="F2239" s="12" t="s">
        <v>23</v>
      </c>
      <c r="G2239" s="12" t="s">
        <v>17</v>
      </c>
      <c r="H2239" s="12" t="s">
        <v>41</v>
      </c>
      <c r="I2239" s="12">
        <v>5.0</v>
      </c>
      <c r="J2239" s="12">
        <v>11.0</v>
      </c>
      <c r="K2239" s="13">
        <v>45611.0</v>
      </c>
      <c r="L2239" s="14">
        <v>0.779420486111111</v>
      </c>
      <c r="M2239" s="15">
        <f>VLOOKUP(F2239, Time_of_Day_encodings[], 2, FALSE)</f>
        <v>3</v>
      </c>
      <c r="N2239" s="16" t="str">
        <f>VLOOKUP(D2239,Money_encodings[],2,TRUE)</f>
        <v>Fair</v>
      </c>
    </row>
    <row r="2240">
      <c r="A2240" s="5">
        <f t="shared" si="1"/>
        <v>2239</v>
      </c>
      <c r="B2240" s="6">
        <v>18.0</v>
      </c>
      <c r="C2240" s="6" t="s">
        <v>14</v>
      </c>
      <c r="D2240" s="6">
        <v>30.86</v>
      </c>
      <c r="E2240" s="6" t="s">
        <v>22</v>
      </c>
      <c r="F2240" s="6" t="s">
        <v>23</v>
      </c>
      <c r="G2240" s="6" t="s">
        <v>17</v>
      </c>
      <c r="H2240" s="6" t="s">
        <v>41</v>
      </c>
      <c r="I2240" s="6">
        <v>5.0</v>
      </c>
      <c r="J2240" s="6">
        <v>11.0</v>
      </c>
      <c r="K2240" s="7">
        <v>45611.0</v>
      </c>
      <c r="L2240" s="8">
        <v>0.7801060185185186</v>
      </c>
      <c r="M2240" s="9">
        <f>VLOOKUP(F2240, Time_of_Day_encodings[], 2, FALSE)</f>
        <v>3</v>
      </c>
      <c r="N2240" s="10" t="str">
        <f>VLOOKUP(D2240,Money_encodings[],2,TRUE)</f>
        <v>Fair</v>
      </c>
    </row>
    <row r="2241">
      <c r="A2241" s="11">
        <f t="shared" si="1"/>
        <v>2240</v>
      </c>
      <c r="B2241" s="12">
        <v>10.0</v>
      </c>
      <c r="C2241" s="12" t="s">
        <v>14</v>
      </c>
      <c r="D2241" s="12">
        <v>25.96</v>
      </c>
      <c r="E2241" s="12" t="s">
        <v>27</v>
      </c>
      <c r="F2241" s="12" t="s">
        <v>16</v>
      </c>
      <c r="G2241" s="12" t="s">
        <v>25</v>
      </c>
      <c r="H2241" s="12" t="s">
        <v>41</v>
      </c>
      <c r="I2241" s="12">
        <v>6.0</v>
      </c>
      <c r="J2241" s="12">
        <v>11.0</v>
      </c>
      <c r="K2241" s="13">
        <v>45612.0</v>
      </c>
      <c r="L2241" s="14">
        <v>0.431653587962963</v>
      </c>
      <c r="M2241" s="15">
        <f>VLOOKUP(F2241, Time_of_Day_encodings[], 2, FALSE)</f>
        <v>1</v>
      </c>
      <c r="N2241" s="16" t="str">
        <f>VLOOKUP(D2241,Money_encodings[],2,TRUE)</f>
        <v>Cheap</v>
      </c>
    </row>
    <row r="2242">
      <c r="A2242" s="5">
        <f t="shared" si="1"/>
        <v>2241</v>
      </c>
      <c r="B2242" s="6">
        <v>10.0</v>
      </c>
      <c r="C2242" s="6" t="s">
        <v>14</v>
      </c>
      <c r="D2242" s="6">
        <v>25.96</v>
      </c>
      <c r="E2242" s="6" t="s">
        <v>27</v>
      </c>
      <c r="F2242" s="6" t="s">
        <v>16</v>
      </c>
      <c r="G2242" s="6" t="s">
        <v>25</v>
      </c>
      <c r="H2242" s="6" t="s">
        <v>41</v>
      </c>
      <c r="I2242" s="6">
        <v>6.0</v>
      </c>
      <c r="J2242" s="6">
        <v>11.0</v>
      </c>
      <c r="K2242" s="7">
        <v>45612.0</v>
      </c>
      <c r="L2242" s="8">
        <v>0.44851134259259257</v>
      </c>
      <c r="M2242" s="9">
        <f>VLOOKUP(F2242, Time_of_Day_encodings[], 2, FALSE)</f>
        <v>1</v>
      </c>
      <c r="N2242" s="10" t="str">
        <f>VLOOKUP(D2242,Money_encodings[],2,TRUE)</f>
        <v>Cheap</v>
      </c>
    </row>
    <row r="2243">
      <c r="A2243" s="11">
        <f t="shared" si="1"/>
        <v>2242</v>
      </c>
      <c r="B2243" s="12">
        <v>11.0</v>
      </c>
      <c r="C2243" s="12" t="s">
        <v>14</v>
      </c>
      <c r="D2243" s="12">
        <v>35.76</v>
      </c>
      <c r="E2243" s="12" t="s">
        <v>19</v>
      </c>
      <c r="F2243" s="12" t="s">
        <v>16</v>
      </c>
      <c r="G2243" s="12" t="s">
        <v>25</v>
      </c>
      <c r="H2243" s="12" t="s">
        <v>41</v>
      </c>
      <c r="I2243" s="12">
        <v>6.0</v>
      </c>
      <c r="J2243" s="12">
        <v>11.0</v>
      </c>
      <c r="K2243" s="13">
        <v>45612.0</v>
      </c>
      <c r="L2243" s="14">
        <v>0.4597308564814815</v>
      </c>
      <c r="M2243" s="15">
        <f>VLOOKUP(F2243, Time_of_Day_encodings[], 2, FALSE)</f>
        <v>1</v>
      </c>
      <c r="N2243" s="16" t="str">
        <f>VLOOKUP(D2243,Money_encodings[],2,TRUE)</f>
        <v>Expensive</v>
      </c>
    </row>
    <row r="2244">
      <c r="A2244" s="5">
        <f t="shared" si="1"/>
        <v>2243</v>
      </c>
      <c r="B2244" s="6">
        <v>11.0</v>
      </c>
      <c r="C2244" s="6" t="s">
        <v>14</v>
      </c>
      <c r="D2244" s="6">
        <v>35.76</v>
      </c>
      <c r="E2244" s="6" t="s">
        <v>15</v>
      </c>
      <c r="F2244" s="6" t="s">
        <v>16</v>
      </c>
      <c r="G2244" s="6" t="s">
        <v>25</v>
      </c>
      <c r="H2244" s="6" t="s">
        <v>41</v>
      </c>
      <c r="I2244" s="6">
        <v>6.0</v>
      </c>
      <c r="J2244" s="6">
        <v>11.0</v>
      </c>
      <c r="K2244" s="7">
        <v>45612.0</v>
      </c>
      <c r="L2244" s="8">
        <v>0.46049276620370366</v>
      </c>
      <c r="M2244" s="9">
        <f>VLOOKUP(F2244, Time_of_Day_encodings[], 2, FALSE)</f>
        <v>1</v>
      </c>
      <c r="N2244" s="10" t="str">
        <f>VLOOKUP(D2244,Money_encodings[],2,TRUE)</f>
        <v>Expensive</v>
      </c>
    </row>
    <row r="2245">
      <c r="A2245" s="11">
        <f t="shared" si="1"/>
        <v>2244</v>
      </c>
      <c r="B2245" s="12">
        <v>11.0</v>
      </c>
      <c r="C2245" s="12" t="s">
        <v>14</v>
      </c>
      <c r="D2245" s="12">
        <v>25.96</v>
      </c>
      <c r="E2245" s="12" t="s">
        <v>21</v>
      </c>
      <c r="F2245" s="12" t="s">
        <v>16</v>
      </c>
      <c r="G2245" s="12" t="s">
        <v>25</v>
      </c>
      <c r="H2245" s="12" t="s">
        <v>41</v>
      </c>
      <c r="I2245" s="12">
        <v>6.0</v>
      </c>
      <c r="J2245" s="12">
        <v>11.0</v>
      </c>
      <c r="K2245" s="13">
        <v>45612.0</v>
      </c>
      <c r="L2245" s="14">
        <v>0.4857057060185185</v>
      </c>
      <c r="M2245" s="15">
        <f>VLOOKUP(F2245, Time_of_Day_encodings[], 2, FALSE)</f>
        <v>1</v>
      </c>
      <c r="N2245" s="16" t="str">
        <f>VLOOKUP(D2245,Money_encodings[],2,TRUE)</f>
        <v>Cheap</v>
      </c>
    </row>
    <row r="2246">
      <c r="A2246" s="5">
        <f t="shared" si="1"/>
        <v>2245</v>
      </c>
      <c r="B2246" s="6">
        <v>12.0</v>
      </c>
      <c r="C2246" s="6" t="s">
        <v>14</v>
      </c>
      <c r="D2246" s="6">
        <v>35.76</v>
      </c>
      <c r="E2246" s="6" t="s">
        <v>32</v>
      </c>
      <c r="F2246" s="6" t="s">
        <v>20</v>
      </c>
      <c r="G2246" s="6" t="s">
        <v>25</v>
      </c>
      <c r="H2246" s="6" t="s">
        <v>41</v>
      </c>
      <c r="I2246" s="6">
        <v>6.0</v>
      </c>
      <c r="J2246" s="6">
        <v>11.0</v>
      </c>
      <c r="K2246" s="7">
        <v>45612.0</v>
      </c>
      <c r="L2246" s="8">
        <v>0.5210067592592592</v>
      </c>
      <c r="M2246" s="9">
        <f>VLOOKUP(F2246, Time_of_Day_encodings[], 2, FALSE)</f>
        <v>2</v>
      </c>
      <c r="N2246" s="10" t="str">
        <f>VLOOKUP(D2246,Money_encodings[],2,TRUE)</f>
        <v>Expensive</v>
      </c>
    </row>
    <row r="2247">
      <c r="A2247" s="11">
        <f t="shared" si="1"/>
        <v>2246</v>
      </c>
      <c r="B2247" s="12">
        <v>12.0</v>
      </c>
      <c r="C2247" s="12" t="s">
        <v>14</v>
      </c>
      <c r="D2247" s="12">
        <v>30.86</v>
      </c>
      <c r="E2247" s="12" t="s">
        <v>22</v>
      </c>
      <c r="F2247" s="12" t="s">
        <v>20</v>
      </c>
      <c r="G2247" s="12" t="s">
        <v>25</v>
      </c>
      <c r="H2247" s="12" t="s">
        <v>41</v>
      </c>
      <c r="I2247" s="12">
        <v>6.0</v>
      </c>
      <c r="J2247" s="12">
        <v>11.0</v>
      </c>
      <c r="K2247" s="13">
        <v>45612.0</v>
      </c>
      <c r="L2247" s="14">
        <v>0.5221129166666666</v>
      </c>
      <c r="M2247" s="15">
        <f>VLOOKUP(F2247, Time_of_Day_encodings[], 2, FALSE)</f>
        <v>2</v>
      </c>
      <c r="N2247" s="16" t="str">
        <f>VLOOKUP(D2247,Money_encodings[],2,TRUE)</f>
        <v>Fair</v>
      </c>
    </row>
    <row r="2248">
      <c r="A2248" s="5">
        <f t="shared" si="1"/>
        <v>2247</v>
      </c>
      <c r="B2248" s="6">
        <v>12.0</v>
      </c>
      <c r="C2248" s="6" t="s">
        <v>14</v>
      </c>
      <c r="D2248" s="6">
        <v>35.76</v>
      </c>
      <c r="E2248" s="6" t="s">
        <v>15</v>
      </c>
      <c r="F2248" s="6" t="s">
        <v>20</v>
      </c>
      <c r="G2248" s="6" t="s">
        <v>25</v>
      </c>
      <c r="H2248" s="6" t="s">
        <v>41</v>
      </c>
      <c r="I2248" s="6">
        <v>6.0</v>
      </c>
      <c r="J2248" s="6">
        <v>11.0</v>
      </c>
      <c r="K2248" s="7">
        <v>45612.0</v>
      </c>
      <c r="L2248" s="8">
        <v>0.5337482175925926</v>
      </c>
      <c r="M2248" s="9">
        <f>VLOOKUP(F2248, Time_of_Day_encodings[], 2, FALSE)</f>
        <v>2</v>
      </c>
      <c r="N2248" s="10" t="str">
        <f>VLOOKUP(D2248,Money_encodings[],2,TRUE)</f>
        <v>Expensive</v>
      </c>
    </row>
    <row r="2249">
      <c r="A2249" s="11">
        <f t="shared" si="1"/>
        <v>2248</v>
      </c>
      <c r="B2249" s="12">
        <v>12.0</v>
      </c>
      <c r="C2249" s="12" t="s">
        <v>14</v>
      </c>
      <c r="D2249" s="12">
        <v>35.76</v>
      </c>
      <c r="E2249" s="12" t="s">
        <v>15</v>
      </c>
      <c r="F2249" s="12" t="s">
        <v>20</v>
      </c>
      <c r="G2249" s="12" t="s">
        <v>25</v>
      </c>
      <c r="H2249" s="12" t="s">
        <v>41</v>
      </c>
      <c r="I2249" s="12">
        <v>6.0</v>
      </c>
      <c r="J2249" s="12">
        <v>11.0</v>
      </c>
      <c r="K2249" s="13">
        <v>45612.0</v>
      </c>
      <c r="L2249" s="14">
        <v>0.5344343402777778</v>
      </c>
      <c r="M2249" s="15">
        <f>VLOOKUP(F2249, Time_of_Day_encodings[], 2, FALSE)</f>
        <v>2</v>
      </c>
      <c r="N2249" s="16" t="str">
        <f>VLOOKUP(D2249,Money_encodings[],2,TRUE)</f>
        <v>Expensive</v>
      </c>
    </row>
    <row r="2250">
      <c r="A2250" s="5">
        <f t="shared" si="1"/>
        <v>2249</v>
      </c>
      <c r="B2250" s="6">
        <v>13.0</v>
      </c>
      <c r="C2250" s="6" t="s">
        <v>14</v>
      </c>
      <c r="D2250" s="6">
        <v>30.86</v>
      </c>
      <c r="E2250" s="6" t="s">
        <v>22</v>
      </c>
      <c r="F2250" s="6" t="s">
        <v>20</v>
      </c>
      <c r="G2250" s="6" t="s">
        <v>25</v>
      </c>
      <c r="H2250" s="6" t="s">
        <v>41</v>
      </c>
      <c r="I2250" s="6">
        <v>6.0</v>
      </c>
      <c r="J2250" s="6">
        <v>11.0</v>
      </c>
      <c r="K2250" s="7">
        <v>45612.0</v>
      </c>
      <c r="L2250" s="8">
        <v>0.5534198958333333</v>
      </c>
      <c r="M2250" s="9">
        <f>VLOOKUP(F2250, Time_of_Day_encodings[], 2, FALSE)</f>
        <v>2</v>
      </c>
      <c r="N2250" s="10" t="str">
        <f>VLOOKUP(D2250,Money_encodings[],2,TRUE)</f>
        <v>Fair</v>
      </c>
    </row>
    <row r="2251">
      <c r="A2251" s="11">
        <f t="shared" si="1"/>
        <v>2250</v>
      </c>
      <c r="B2251" s="12">
        <v>13.0</v>
      </c>
      <c r="C2251" s="12" t="s">
        <v>14</v>
      </c>
      <c r="D2251" s="12">
        <v>35.76</v>
      </c>
      <c r="E2251" s="12" t="s">
        <v>15</v>
      </c>
      <c r="F2251" s="12" t="s">
        <v>20</v>
      </c>
      <c r="G2251" s="12" t="s">
        <v>25</v>
      </c>
      <c r="H2251" s="12" t="s">
        <v>41</v>
      </c>
      <c r="I2251" s="12">
        <v>6.0</v>
      </c>
      <c r="J2251" s="12">
        <v>11.0</v>
      </c>
      <c r="K2251" s="13">
        <v>45612.0</v>
      </c>
      <c r="L2251" s="14">
        <v>0.5541721759259259</v>
      </c>
      <c r="M2251" s="15">
        <f>VLOOKUP(F2251, Time_of_Day_encodings[], 2, FALSE)</f>
        <v>2</v>
      </c>
      <c r="N2251" s="16" t="str">
        <f>VLOOKUP(D2251,Money_encodings[],2,TRUE)</f>
        <v>Expensive</v>
      </c>
    </row>
    <row r="2252">
      <c r="A2252" s="5">
        <f t="shared" si="1"/>
        <v>2251</v>
      </c>
      <c r="B2252" s="6">
        <v>13.0</v>
      </c>
      <c r="C2252" s="6" t="s">
        <v>14</v>
      </c>
      <c r="D2252" s="6">
        <v>35.76</v>
      </c>
      <c r="E2252" s="6" t="s">
        <v>15</v>
      </c>
      <c r="F2252" s="6" t="s">
        <v>20</v>
      </c>
      <c r="G2252" s="6" t="s">
        <v>25</v>
      </c>
      <c r="H2252" s="6" t="s">
        <v>41</v>
      </c>
      <c r="I2252" s="6">
        <v>6.0</v>
      </c>
      <c r="J2252" s="6">
        <v>11.0</v>
      </c>
      <c r="K2252" s="7">
        <v>45612.0</v>
      </c>
      <c r="L2252" s="8">
        <v>0.5549656018518518</v>
      </c>
      <c r="M2252" s="9">
        <f>VLOOKUP(F2252, Time_of_Day_encodings[], 2, FALSE)</f>
        <v>2</v>
      </c>
      <c r="N2252" s="10" t="str">
        <f>VLOOKUP(D2252,Money_encodings[],2,TRUE)</f>
        <v>Expensive</v>
      </c>
    </row>
    <row r="2253">
      <c r="A2253" s="11">
        <f t="shared" si="1"/>
        <v>2252</v>
      </c>
      <c r="B2253" s="12">
        <v>14.0</v>
      </c>
      <c r="C2253" s="12" t="s">
        <v>14</v>
      </c>
      <c r="D2253" s="12">
        <v>30.86</v>
      </c>
      <c r="E2253" s="12" t="s">
        <v>22</v>
      </c>
      <c r="F2253" s="12" t="s">
        <v>20</v>
      </c>
      <c r="G2253" s="12" t="s">
        <v>25</v>
      </c>
      <c r="H2253" s="12" t="s">
        <v>41</v>
      </c>
      <c r="I2253" s="12">
        <v>6.0</v>
      </c>
      <c r="J2253" s="12">
        <v>11.0</v>
      </c>
      <c r="K2253" s="13">
        <v>45612.0</v>
      </c>
      <c r="L2253" s="14">
        <v>0.6012429166666666</v>
      </c>
      <c r="M2253" s="15">
        <f>VLOOKUP(F2253, Time_of_Day_encodings[], 2, FALSE)</f>
        <v>2</v>
      </c>
      <c r="N2253" s="16" t="str">
        <f>VLOOKUP(D2253,Money_encodings[],2,TRUE)</f>
        <v>Fair</v>
      </c>
    </row>
    <row r="2254">
      <c r="A2254" s="5">
        <f t="shared" si="1"/>
        <v>2253</v>
      </c>
      <c r="B2254" s="6">
        <v>10.0</v>
      </c>
      <c r="C2254" s="6" t="s">
        <v>14</v>
      </c>
      <c r="D2254" s="6">
        <v>30.86</v>
      </c>
      <c r="E2254" s="6" t="s">
        <v>22</v>
      </c>
      <c r="F2254" s="6" t="s">
        <v>16</v>
      </c>
      <c r="G2254" s="6" t="s">
        <v>26</v>
      </c>
      <c r="H2254" s="6" t="s">
        <v>41</v>
      </c>
      <c r="I2254" s="6">
        <v>7.0</v>
      </c>
      <c r="J2254" s="6">
        <v>11.0</v>
      </c>
      <c r="K2254" s="7">
        <v>45613.0</v>
      </c>
      <c r="L2254" s="8">
        <v>0.43723359953703705</v>
      </c>
      <c r="M2254" s="9">
        <f>VLOOKUP(F2254, Time_of_Day_encodings[], 2, FALSE)</f>
        <v>1</v>
      </c>
      <c r="N2254" s="10" t="str">
        <f>VLOOKUP(D2254,Money_encodings[],2,TRUE)</f>
        <v>Fair</v>
      </c>
    </row>
    <row r="2255">
      <c r="A2255" s="11">
        <f t="shared" si="1"/>
        <v>2254</v>
      </c>
      <c r="B2255" s="12">
        <v>13.0</v>
      </c>
      <c r="C2255" s="12" t="s">
        <v>14</v>
      </c>
      <c r="D2255" s="12">
        <v>30.86</v>
      </c>
      <c r="E2255" s="12" t="s">
        <v>22</v>
      </c>
      <c r="F2255" s="12" t="s">
        <v>20</v>
      </c>
      <c r="G2255" s="12" t="s">
        <v>26</v>
      </c>
      <c r="H2255" s="12" t="s">
        <v>41</v>
      </c>
      <c r="I2255" s="12">
        <v>7.0</v>
      </c>
      <c r="J2255" s="12">
        <v>11.0</v>
      </c>
      <c r="K2255" s="13">
        <v>45613.0</v>
      </c>
      <c r="L2255" s="14">
        <v>0.5662001736111111</v>
      </c>
      <c r="M2255" s="15">
        <f>VLOOKUP(F2255, Time_of_Day_encodings[], 2, FALSE)</f>
        <v>2</v>
      </c>
      <c r="N2255" s="16" t="str">
        <f>VLOOKUP(D2255,Money_encodings[],2,TRUE)</f>
        <v>Fair</v>
      </c>
    </row>
    <row r="2256">
      <c r="A2256" s="5">
        <f t="shared" si="1"/>
        <v>2255</v>
      </c>
      <c r="B2256" s="6">
        <v>14.0</v>
      </c>
      <c r="C2256" s="6" t="s">
        <v>14</v>
      </c>
      <c r="D2256" s="6">
        <v>25.96</v>
      </c>
      <c r="E2256" s="6" t="s">
        <v>21</v>
      </c>
      <c r="F2256" s="6" t="s">
        <v>20</v>
      </c>
      <c r="G2256" s="6" t="s">
        <v>26</v>
      </c>
      <c r="H2256" s="6" t="s">
        <v>41</v>
      </c>
      <c r="I2256" s="6">
        <v>7.0</v>
      </c>
      <c r="J2256" s="6">
        <v>11.0</v>
      </c>
      <c r="K2256" s="7">
        <v>45613.0</v>
      </c>
      <c r="L2256" s="8">
        <v>0.5963170949074074</v>
      </c>
      <c r="M2256" s="9">
        <f>VLOOKUP(F2256, Time_of_Day_encodings[], 2, FALSE)</f>
        <v>2</v>
      </c>
      <c r="N2256" s="10" t="str">
        <f>VLOOKUP(D2256,Money_encodings[],2,TRUE)</f>
        <v>Cheap</v>
      </c>
    </row>
    <row r="2257">
      <c r="A2257" s="11">
        <f t="shared" si="1"/>
        <v>2256</v>
      </c>
      <c r="B2257" s="12">
        <v>14.0</v>
      </c>
      <c r="C2257" s="12" t="s">
        <v>14</v>
      </c>
      <c r="D2257" s="12">
        <v>30.86</v>
      </c>
      <c r="E2257" s="12" t="s">
        <v>22</v>
      </c>
      <c r="F2257" s="12" t="s">
        <v>20</v>
      </c>
      <c r="G2257" s="12" t="s">
        <v>26</v>
      </c>
      <c r="H2257" s="12" t="s">
        <v>41</v>
      </c>
      <c r="I2257" s="12">
        <v>7.0</v>
      </c>
      <c r="J2257" s="12">
        <v>11.0</v>
      </c>
      <c r="K2257" s="13">
        <v>45613.0</v>
      </c>
      <c r="L2257" s="14">
        <v>0.6067158217592593</v>
      </c>
      <c r="M2257" s="15">
        <f>VLOOKUP(F2257, Time_of_Day_encodings[], 2, FALSE)</f>
        <v>2</v>
      </c>
      <c r="N2257" s="16" t="str">
        <f>VLOOKUP(D2257,Money_encodings[],2,TRUE)</f>
        <v>Fair</v>
      </c>
    </row>
    <row r="2258">
      <c r="A2258" s="5">
        <f t="shared" si="1"/>
        <v>2257</v>
      </c>
      <c r="B2258" s="6">
        <v>16.0</v>
      </c>
      <c r="C2258" s="6" t="s">
        <v>14</v>
      </c>
      <c r="D2258" s="6">
        <v>35.76</v>
      </c>
      <c r="E2258" s="6" t="s">
        <v>15</v>
      </c>
      <c r="F2258" s="6" t="s">
        <v>20</v>
      </c>
      <c r="G2258" s="6" t="s">
        <v>26</v>
      </c>
      <c r="H2258" s="6" t="s">
        <v>41</v>
      </c>
      <c r="I2258" s="6">
        <v>7.0</v>
      </c>
      <c r="J2258" s="6">
        <v>11.0</v>
      </c>
      <c r="K2258" s="7">
        <v>45613.0</v>
      </c>
      <c r="L2258" s="8">
        <v>0.6857197222222222</v>
      </c>
      <c r="M2258" s="9">
        <f>VLOOKUP(F2258, Time_of_Day_encodings[], 2, FALSE)</f>
        <v>2</v>
      </c>
      <c r="N2258" s="10" t="str">
        <f>VLOOKUP(D2258,Money_encodings[],2,TRUE)</f>
        <v>Expensive</v>
      </c>
    </row>
    <row r="2259">
      <c r="A2259" s="11">
        <f t="shared" si="1"/>
        <v>2258</v>
      </c>
      <c r="B2259" s="12">
        <v>16.0</v>
      </c>
      <c r="C2259" s="12" t="s">
        <v>14</v>
      </c>
      <c r="D2259" s="12">
        <v>35.76</v>
      </c>
      <c r="E2259" s="12" t="s">
        <v>15</v>
      </c>
      <c r="F2259" s="12" t="s">
        <v>20</v>
      </c>
      <c r="G2259" s="12" t="s">
        <v>26</v>
      </c>
      <c r="H2259" s="12" t="s">
        <v>41</v>
      </c>
      <c r="I2259" s="12">
        <v>7.0</v>
      </c>
      <c r="J2259" s="12">
        <v>11.0</v>
      </c>
      <c r="K2259" s="13">
        <v>45613.0</v>
      </c>
      <c r="L2259" s="14">
        <v>0.6865252199074074</v>
      </c>
      <c r="M2259" s="15">
        <f>VLOOKUP(F2259, Time_of_Day_encodings[], 2, FALSE)</f>
        <v>2</v>
      </c>
      <c r="N2259" s="16" t="str">
        <f>VLOOKUP(D2259,Money_encodings[],2,TRUE)</f>
        <v>Expensive</v>
      </c>
    </row>
    <row r="2260">
      <c r="A2260" s="5">
        <f t="shared" si="1"/>
        <v>2259</v>
      </c>
      <c r="B2260" s="6">
        <v>18.0</v>
      </c>
      <c r="C2260" s="6" t="s">
        <v>14</v>
      </c>
      <c r="D2260" s="6">
        <v>35.76</v>
      </c>
      <c r="E2260" s="6" t="s">
        <v>19</v>
      </c>
      <c r="F2260" s="6" t="s">
        <v>23</v>
      </c>
      <c r="G2260" s="6" t="s">
        <v>26</v>
      </c>
      <c r="H2260" s="6" t="s">
        <v>41</v>
      </c>
      <c r="I2260" s="6">
        <v>7.0</v>
      </c>
      <c r="J2260" s="6">
        <v>11.0</v>
      </c>
      <c r="K2260" s="7">
        <v>45613.0</v>
      </c>
      <c r="L2260" s="8">
        <v>0.7570213078703704</v>
      </c>
      <c r="M2260" s="9">
        <f>VLOOKUP(F2260, Time_of_Day_encodings[], 2, FALSE)</f>
        <v>3</v>
      </c>
      <c r="N2260" s="10" t="str">
        <f>VLOOKUP(D2260,Money_encodings[],2,TRUE)</f>
        <v>Expensive</v>
      </c>
    </row>
    <row r="2261">
      <c r="A2261" s="11">
        <f t="shared" si="1"/>
        <v>2260</v>
      </c>
      <c r="B2261" s="12">
        <v>19.0</v>
      </c>
      <c r="C2261" s="12" t="s">
        <v>14</v>
      </c>
      <c r="D2261" s="12">
        <v>35.76</v>
      </c>
      <c r="E2261" s="12" t="s">
        <v>19</v>
      </c>
      <c r="F2261" s="12" t="s">
        <v>23</v>
      </c>
      <c r="G2261" s="12" t="s">
        <v>26</v>
      </c>
      <c r="H2261" s="12" t="s">
        <v>41</v>
      </c>
      <c r="I2261" s="12">
        <v>7.0</v>
      </c>
      <c r="J2261" s="12">
        <v>11.0</v>
      </c>
      <c r="K2261" s="13">
        <v>45613.0</v>
      </c>
      <c r="L2261" s="14">
        <v>0.8038690856481482</v>
      </c>
      <c r="M2261" s="15">
        <f>VLOOKUP(F2261, Time_of_Day_encodings[], 2, FALSE)</f>
        <v>3</v>
      </c>
      <c r="N2261" s="16" t="str">
        <f>VLOOKUP(D2261,Money_encodings[],2,TRUE)</f>
        <v>Expensive</v>
      </c>
    </row>
    <row r="2262">
      <c r="A2262" s="5">
        <f t="shared" si="1"/>
        <v>2261</v>
      </c>
      <c r="B2262" s="6">
        <v>19.0</v>
      </c>
      <c r="C2262" s="6" t="s">
        <v>14</v>
      </c>
      <c r="D2262" s="6">
        <v>35.76</v>
      </c>
      <c r="E2262" s="6" t="s">
        <v>19</v>
      </c>
      <c r="F2262" s="6" t="s">
        <v>23</v>
      </c>
      <c r="G2262" s="6" t="s">
        <v>26</v>
      </c>
      <c r="H2262" s="6" t="s">
        <v>41</v>
      </c>
      <c r="I2262" s="6">
        <v>7.0</v>
      </c>
      <c r="J2262" s="6">
        <v>11.0</v>
      </c>
      <c r="K2262" s="7">
        <v>45613.0</v>
      </c>
      <c r="L2262" s="8">
        <v>0.8044851851851852</v>
      </c>
      <c r="M2262" s="9">
        <f>VLOOKUP(F2262, Time_of_Day_encodings[], 2, FALSE)</f>
        <v>3</v>
      </c>
      <c r="N2262" s="10" t="str">
        <f>VLOOKUP(D2262,Money_encodings[],2,TRUE)</f>
        <v>Expensive</v>
      </c>
    </row>
    <row r="2263">
      <c r="A2263" s="11">
        <f t="shared" si="1"/>
        <v>2262</v>
      </c>
      <c r="B2263" s="12">
        <v>7.0</v>
      </c>
      <c r="C2263" s="12" t="s">
        <v>14</v>
      </c>
      <c r="D2263" s="12">
        <v>30.86</v>
      </c>
      <c r="E2263" s="12" t="s">
        <v>22</v>
      </c>
      <c r="F2263" s="12" t="s">
        <v>16</v>
      </c>
      <c r="G2263" s="12" t="s">
        <v>28</v>
      </c>
      <c r="H2263" s="12" t="s">
        <v>41</v>
      </c>
      <c r="I2263" s="12">
        <v>1.0</v>
      </c>
      <c r="J2263" s="12">
        <v>11.0</v>
      </c>
      <c r="K2263" s="13">
        <v>45614.0</v>
      </c>
      <c r="L2263" s="14">
        <v>0.328004849537037</v>
      </c>
      <c r="M2263" s="15">
        <f>VLOOKUP(F2263, Time_of_Day_encodings[], 2, FALSE)</f>
        <v>1</v>
      </c>
      <c r="N2263" s="16" t="str">
        <f>VLOOKUP(D2263,Money_encodings[],2,TRUE)</f>
        <v>Fair</v>
      </c>
    </row>
    <row r="2264">
      <c r="A2264" s="5">
        <f t="shared" si="1"/>
        <v>2263</v>
      </c>
      <c r="B2264" s="6">
        <v>7.0</v>
      </c>
      <c r="C2264" s="6" t="s">
        <v>14</v>
      </c>
      <c r="D2264" s="6">
        <v>30.86</v>
      </c>
      <c r="E2264" s="6" t="s">
        <v>22</v>
      </c>
      <c r="F2264" s="6" t="s">
        <v>16</v>
      </c>
      <c r="G2264" s="6" t="s">
        <v>28</v>
      </c>
      <c r="H2264" s="6" t="s">
        <v>41</v>
      </c>
      <c r="I2264" s="6">
        <v>1.0</v>
      </c>
      <c r="J2264" s="6">
        <v>11.0</v>
      </c>
      <c r="K2264" s="7">
        <v>45614.0</v>
      </c>
      <c r="L2264" s="8">
        <v>0.3286614699074074</v>
      </c>
      <c r="M2264" s="9">
        <f>VLOOKUP(F2264, Time_of_Day_encodings[], 2, FALSE)</f>
        <v>1</v>
      </c>
      <c r="N2264" s="10" t="str">
        <f>VLOOKUP(D2264,Money_encodings[],2,TRUE)</f>
        <v>Fair</v>
      </c>
    </row>
    <row r="2265">
      <c r="A2265" s="11">
        <f t="shared" si="1"/>
        <v>2264</v>
      </c>
      <c r="B2265" s="12">
        <v>7.0</v>
      </c>
      <c r="C2265" s="12" t="s">
        <v>14</v>
      </c>
      <c r="D2265" s="12">
        <v>35.76</v>
      </c>
      <c r="E2265" s="12" t="s">
        <v>15</v>
      </c>
      <c r="F2265" s="12" t="s">
        <v>16</v>
      </c>
      <c r="G2265" s="12" t="s">
        <v>28</v>
      </c>
      <c r="H2265" s="12" t="s">
        <v>41</v>
      </c>
      <c r="I2265" s="12">
        <v>1.0</v>
      </c>
      <c r="J2265" s="12">
        <v>11.0</v>
      </c>
      <c r="K2265" s="13">
        <v>45614.0</v>
      </c>
      <c r="L2265" s="14">
        <v>0.3315069212962963</v>
      </c>
      <c r="M2265" s="15">
        <f>VLOOKUP(F2265, Time_of_Day_encodings[], 2, FALSE)</f>
        <v>1</v>
      </c>
      <c r="N2265" s="16" t="str">
        <f>VLOOKUP(D2265,Money_encodings[],2,TRUE)</f>
        <v>Expensive</v>
      </c>
    </row>
    <row r="2266">
      <c r="A2266" s="5">
        <f t="shared" si="1"/>
        <v>2265</v>
      </c>
      <c r="B2266" s="6">
        <v>16.0</v>
      </c>
      <c r="C2266" s="6" t="s">
        <v>14</v>
      </c>
      <c r="D2266" s="6">
        <v>35.76</v>
      </c>
      <c r="E2266" s="6" t="s">
        <v>15</v>
      </c>
      <c r="F2266" s="6" t="s">
        <v>20</v>
      </c>
      <c r="G2266" s="6" t="s">
        <v>28</v>
      </c>
      <c r="H2266" s="6" t="s">
        <v>41</v>
      </c>
      <c r="I2266" s="6">
        <v>1.0</v>
      </c>
      <c r="J2266" s="6">
        <v>11.0</v>
      </c>
      <c r="K2266" s="7">
        <v>45614.0</v>
      </c>
      <c r="L2266" s="8">
        <v>0.6977902083333334</v>
      </c>
      <c r="M2266" s="9">
        <f>VLOOKUP(F2266, Time_of_Day_encodings[], 2, FALSE)</f>
        <v>2</v>
      </c>
      <c r="N2266" s="10" t="str">
        <f>VLOOKUP(D2266,Money_encodings[],2,TRUE)</f>
        <v>Expensive</v>
      </c>
    </row>
    <row r="2267">
      <c r="A2267" s="11">
        <f t="shared" si="1"/>
        <v>2266</v>
      </c>
      <c r="B2267" s="12">
        <v>16.0</v>
      </c>
      <c r="C2267" s="12" t="s">
        <v>14</v>
      </c>
      <c r="D2267" s="12">
        <v>35.76</v>
      </c>
      <c r="E2267" s="12" t="s">
        <v>15</v>
      </c>
      <c r="F2267" s="12" t="s">
        <v>20</v>
      </c>
      <c r="G2267" s="12" t="s">
        <v>28</v>
      </c>
      <c r="H2267" s="12" t="s">
        <v>41</v>
      </c>
      <c r="I2267" s="12">
        <v>1.0</v>
      </c>
      <c r="J2267" s="12">
        <v>11.0</v>
      </c>
      <c r="K2267" s="13">
        <v>45614.0</v>
      </c>
      <c r="L2267" s="14">
        <v>0.6992233101851852</v>
      </c>
      <c r="M2267" s="15">
        <f>VLOOKUP(F2267, Time_of_Day_encodings[], 2, FALSE)</f>
        <v>2</v>
      </c>
      <c r="N2267" s="16" t="str">
        <f>VLOOKUP(D2267,Money_encodings[],2,TRUE)</f>
        <v>Expensive</v>
      </c>
    </row>
    <row r="2268">
      <c r="A2268" s="5">
        <f t="shared" si="1"/>
        <v>2267</v>
      </c>
      <c r="B2268" s="6">
        <v>18.0</v>
      </c>
      <c r="C2268" s="6" t="s">
        <v>14</v>
      </c>
      <c r="D2268" s="6">
        <v>35.76</v>
      </c>
      <c r="E2268" s="6" t="s">
        <v>15</v>
      </c>
      <c r="F2268" s="6" t="s">
        <v>23</v>
      </c>
      <c r="G2268" s="6" t="s">
        <v>28</v>
      </c>
      <c r="H2268" s="6" t="s">
        <v>41</v>
      </c>
      <c r="I2268" s="6">
        <v>1.0</v>
      </c>
      <c r="J2268" s="6">
        <v>11.0</v>
      </c>
      <c r="K2268" s="7">
        <v>45614.0</v>
      </c>
      <c r="L2268" s="8">
        <v>0.7853488078703704</v>
      </c>
      <c r="M2268" s="9">
        <f>VLOOKUP(F2268, Time_of_Day_encodings[], 2, FALSE)</f>
        <v>3</v>
      </c>
      <c r="N2268" s="10" t="str">
        <f>VLOOKUP(D2268,Money_encodings[],2,TRUE)</f>
        <v>Expensive</v>
      </c>
    </row>
    <row r="2269">
      <c r="A2269" s="11">
        <f t="shared" si="1"/>
        <v>2268</v>
      </c>
      <c r="B2269" s="12">
        <v>7.0</v>
      </c>
      <c r="C2269" s="12" t="s">
        <v>14</v>
      </c>
      <c r="D2269" s="12">
        <v>35.76</v>
      </c>
      <c r="E2269" s="12" t="s">
        <v>24</v>
      </c>
      <c r="F2269" s="12" t="s">
        <v>16</v>
      </c>
      <c r="G2269" s="12" t="s">
        <v>30</v>
      </c>
      <c r="H2269" s="12" t="s">
        <v>41</v>
      </c>
      <c r="I2269" s="12">
        <v>2.0</v>
      </c>
      <c r="J2269" s="12">
        <v>11.0</v>
      </c>
      <c r="K2269" s="13">
        <v>45615.0</v>
      </c>
      <c r="L2269" s="14">
        <v>0.32570171296296296</v>
      </c>
      <c r="M2269" s="15">
        <f>VLOOKUP(F2269, Time_of_Day_encodings[], 2, FALSE)</f>
        <v>1</v>
      </c>
      <c r="N2269" s="16" t="str">
        <f>VLOOKUP(D2269,Money_encodings[],2,TRUE)</f>
        <v>Expensive</v>
      </c>
    </row>
    <row r="2270">
      <c r="A2270" s="5">
        <f t="shared" si="1"/>
        <v>2269</v>
      </c>
      <c r="B2270" s="6">
        <v>7.0</v>
      </c>
      <c r="C2270" s="6" t="s">
        <v>14</v>
      </c>
      <c r="D2270" s="6">
        <v>30.86</v>
      </c>
      <c r="E2270" s="6" t="s">
        <v>22</v>
      </c>
      <c r="F2270" s="6" t="s">
        <v>16</v>
      </c>
      <c r="G2270" s="6" t="s">
        <v>30</v>
      </c>
      <c r="H2270" s="6" t="s">
        <v>41</v>
      </c>
      <c r="I2270" s="6">
        <v>2.0</v>
      </c>
      <c r="J2270" s="6">
        <v>11.0</v>
      </c>
      <c r="K2270" s="7">
        <v>45615.0</v>
      </c>
      <c r="L2270" s="8">
        <v>0.32724164351851853</v>
      </c>
      <c r="M2270" s="9">
        <f>VLOOKUP(F2270, Time_of_Day_encodings[], 2, FALSE)</f>
        <v>1</v>
      </c>
      <c r="N2270" s="10" t="str">
        <f>VLOOKUP(D2270,Money_encodings[],2,TRUE)</f>
        <v>Fair</v>
      </c>
    </row>
    <row r="2271">
      <c r="A2271" s="11">
        <f t="shared" si="1"/>
        <v>2270</v>
      </c>
      <c r="B2271" s="12">
        <v>7.0</v>
      </c>
      <c r="C2271" s="12" t="s">
        <v>14</v>
      </c>
      <c r="D2271" s="12">
        <v>35.76</v>
      </c>
      <c r="E2271" s="12" t="s">
        <v>15</v>
      </c>
      <c r="F2271" s="12" t="s">
        <v>16</v>
      </c>
      <c r="G2271" s="12" t="s">
        <v>30</v>
      </c>
      <c r="H2271" s="12" t="s">
        <v>41</v>
      </c>
      <c r="I2271" s="12">
        <v>2.0</v>
      </c>
      <c r="J2271" s="12">
        <v>11.0</v>
      </c>
      <c r="K2271" s="13">
        <v>45615.0</v>
      </c>
      <c r="L2271" s="14">
        <v>0.3279330324074074</v>
      </c>
      <c r="M2271" s="15">
        <f>VLOOKUP(F2271, Time_of_Day_encodings[], 2, FALSE)</f>
        <v>1</v>
      </c>
      <c r="N2271" s="16" t="str">
        <f>VLOOKUP(D2271,Money_encodings[],2,TRUE)</f>
        <v>Expensive</v>
      </c>
    </row>
    <row r="2272">
      <c r="A2272" s="5">
        <f t="shared" si="1"/>
        <v>2271</v>
      </c>
      <c r="B2272" s="6">
        <v>7.0</v>
      </c>
      <c r="C2272" s="6" t="s">
        <v>14</v>
      </c>
      <c r="D2272" s="6">
        <v>21.06</v>
      </c>
      <c r="E2272" s="6" t="s">
        <v>29</v>
      </c>
      <c r="F2272" s="6" t="s">
        <v>16</v>
      </c>
      <c r="G2272" s="6" t="s">
        <v>30</v>
      </c>
      <c r="H2272" s="6" t="s">
        <v>41</v>
      </c>
      <c r="I2272" s="6">
        <v>2.0</v>
      </c>
      <c r="J2272" s="6">
        <v>11.0</v>
      </c>
      <c r="K2272" s="7">
        <v>45615.0</v>
      </c>
      <c r="L2272" s="8">
        <v>0.32891658564814813</v>
      </c>
      <c r="M2272" s="9">
        <f>VLOOKUP(F2272, Time_of_Day_encodings[], 2, FALSE)</f>
        <v>1</v>
      </c>
      <c r="N2272" s="10" t="str">
        <f>VLOOKUP(D2272,Money_encodings[],2,TRUE)</f>
        <v>Very Cheap</v>
      </c>
    </row>
    <row r="2273">
      <c r="A2273" s="11">
        <f t="shared" si="1"/>
        <v>2272</v>
      </c>
      <c r="B2273" s="12">
        <v>7.0</v>
      </c>
      <c r="C2273" s="12" t="s">
        <v>14</v>
      </c>
      <c r="D2273" s="12">
        <v>35.76</v>
      </c>
      <c r="E2273" s="12" t="s">
        <v>15</v>
      </c>
      <c r="F2273" s="12" t="s">
        <v>16</v>
      </c>
      <c r="G2273" s="12" t="s">
        <v>30</v>
      </c>
      <c r="H2273" s="12" t="s">
        <v>41</v>
      </c>
      <c r="I2273" s="12">
        <v>2.0</v>
      </c>
      <c r="J2273" s="12">
        <v>11.0</v>
      </c>
      <c r="K2273" s="13">
        <v>45615.0</v>
      </c>
      <c r="L2273" s="14">
        <v>0.32970940972222224</v>
      </c>
      <c r="M2273" s="15">
        <f>VLOOKUP(F2273, Time_of_Day_encodings[], 2, FALSE)</f>
        <v>1</v>
      </c>
      <c r="N2273" s="16" t="str">
        <f>VLOOKUP(D2273,Money_encodings[],2,TRUE)</f>
        <v>Expensive</v>
      </c>
    </row>
    <row r="2274">
      <c r="A2274" s="5">
        <f t="shared" si="1"/>
        <v>2273</v>
      </c>
      <c r="B2274" s="6">
        <v>10.0</v>
      </c>
      <c r="C2274" s="6" t="s">
        <v>14</v>
      </c>
      <c r="D2274" s="6">
        <v>30.86</v>
      </c>
      <c r="E2274" s="6" t="s">
        <v>22</v>
      </c>
      <c r="F2274" s="6" t="s">
        <v>16</v>
      </c>
      <c r="G2274" s="6" t="s">
        <v>30</v>
      </c>
      <c r="H2274" s="6" t="s">
        <v>41</v>
      </c>
      <c r="I2274" s="6">
        <v>2.0</v>
      </c>
      <c r="J2274" s="6">
        <v>11.0</v>
      </c>
      <c r="K2274" s="7">
        <v>45615.0</v>
      </c>
      <c r="L2274" s="8">
        <v>0.4370760300925926</v>
      </c>
      <c r="M2274" s="9">
        <f>VLOOKUP(F2274, Time_of_Day_encodings[], 2, FALSE)</f>
        <v>1</v>
      </c>
      <c r="N2274" s="10" t="str">
        <f>VLOOKUP(D2274,Money_encodings[],2,TRUE)</f>
        <v>Fair</v>
      </c>
    </row>
    <row r="2275">
      <c r="A2275" s="11">
        <f t="shared" si="1"/>
        <v>2274</v>
      </c>
      <c r="B2275" s="12">
        <v>11.0</v>
      </c>
      <c r="C2275" s="12" t="s">
        <v>14</v>
      </c>
      <c r="D2275" s="12">
        <v>35.76</v>
      </c>
      <c r="E2275" s="12" t="s">
        <v>15</v>
      </c>
      <c r="F2275" s="12" t="s">
        <v>16</v>
      </c>
      <c r="G2275" s="12" t="s">
        <v>30</v>
      </c>
      <c r="H2275" s="12" t="s">
        <v>41</v>
      </c>
      <c r="I2275" s="12">
        <v>2.0</v>
      </c>
      <c r="J2275" s="12">
        <v>11.0</v>
      </c>
      <c r="K2275" s="13">
        <v>45615.0</v>
      </c>
      <c r="L2275" s="14">
        <v>0.46329880787037037</v>
      </c>
      <c r="M2275" s="15">
        <f>VLOOKUP(F2275, Time_of_Day_encodings[], 2, FALSE)</f>
        <v>1</v>
      </c>
      <c r="N2275" s="16" t="str">
        <f>VLOOKUP(D2275,Money_encodings[],2,TRUE)</f>
        <v>Expensive</v>
      </c>
    </row>
    <row r="2276">
      <c r="A2276" s="5">
        <f t="shared" si="1"/>
        <v>2275</v>
      </c>
      <c r="B2276" s="6">
        <v>16.0</v>
      </c>
      <c r="C2276" s="6" t="s">
        <v>14</v>
      </c>
      <c r="D2276" s="6">
        <v>35.76</v>
      </c>
      <c r="E2276" s="6" t="s">
        <v>24</v>
      </c>
      <c r="F2276" s="6" t="s">
        <v>20</v>
      </c>
      <c r="G2276" s="6" t="s">
        <v>30</v>
      </c>
      <c r="H2276" s="6" t="s">
        <v>41</v>
      </c>
      <c r="I2276" s="6">
        <v>2.0</v>
      </c>
      <c r="J2276" s="6">
        <v>11.0</v>
      </c>
      <c r="K2276" s="7">
        <v>45615.0</v>
      </c>
      <c r="L2276" s="8">
        <v>0.6824129745370371</v>
      </c>
      <c r="M2276" s="9">
        <f>VLOOKUP(F2276, Time_of_Day_encodings[], 2, FALSE)</f>
        <v>2</v>
      </c>
      <c r="N2276" s="10" t="str">
        <f>VLOOKUP(D2276,Money_encodings[],2,TRUE)</f>
        <v>Expensive</v>
      </c>
    </row>
    <row r="2277">
      <c r="A2277" s="11">
        <f t="shared" si="1"/>
        <v>2276</v>
      </c>
      <c r="B2277" s="12">
        <v>16.0</v>
      </c>
      <c r="C2277" s="12" t="s">
        <v>14</v>
      </c>
      <c r="D2277" s="12">
        <v>35.76</v>
      </c>
      <c r="E2277" s="12" t="s">
        <v>24</v>
      </c>
      <c r="F2277" s="12" t="s">
        <v>20</v>
      </c>
      <c r="G2277" s="12" t="s">
        <v>30</v>
      </c>
      <c r="H2277" s="12" t="s">
        <v>41</v>
      </c>
      <c r="I2277" s="12">
        <v>2.0</v>
      </c>
      <c r="J2277" s="12">
        <v>11.0</v>
      </c>
      <c r="K2277" s="13">
        <v>45615.0</v>
      </c>
      <c r="L2277" s="14">
        <v>0.6833268287037038</v>
      </c>
      <c r="M2277" s="15">
        <f>VLOOKUP(F2277, Time_of_Day_encodings[], 2, FALSE)</f>
        <v>2</v>
      </c>
      <c r="N2277" s="16" t="str">
        <f>VLOOKUP(D2277,Money_encodings[],2,TRUE)</f>
        <v>Expensive</v>
      </c>
    </row>
    <row r="2278">
      <c r="A2278" s="5">
        <f t="shared" si="1"/>
        <v>2277</v>
      </c>
      <c r="B2278" s="6">
        <v>16.0</v>
      </c>
      <c r="C2278" s="6" t="s">
        <v>14</v>
      </c>
      <c r="D2278" s="6">
        <v>35.76</v>
      </c>
      <c r="E2278" s="6" t="s">
        <v>32</v>
      </c>
      <c r="F2278" s="6" t="s">
        <v>20</v>
      </c>
      <c r="G2278" s="6" t="s">
        <v>30</v>
      </c>
      <c r="H2278" s="6" t="s">
        <v>41</v>
      </c>
      <c r="I2278" s="6">
        <v>2.0</v>
      </c>
      <c r="J2278" s="6">
        <v>11.0</v>
      </c>
      <c r="K2278" s="7">
        <v>45615.0</v>
      </c>
      <c r="L2278" s="8">
        <v>0.6951813773148149</v>
      </c>
      <c r="M2278" s="9">
        <f>VLOOKUP(F2278, Time_of_Day_encodings[], 2, FALSE)</f>
        <v>2</v>
      </c>
      <c r="N2278" s="10" t="str">
        <f>VLOOKUP(D2278,Money_encodings[],2,TRUE)</f>
        <v>Expensive</v>
      </c>
    </row>
    <row r="2279">
      <c r="A2279" s="11">
        <f t="shared" si="1"/>
        <v>2278</v>
      </c>
      <c r="B2279" s="12">
        <v>16.0</v>
      </c>
      <c r="C2279" s="12" t="s">
        <v>14</v>
      </c>
      <c r="D2279" s="12">
        <v>35.76</v>
      </c>
      <c r="E2279" s="12" t="s">
        <v>32</v>
      </c>
      <c r="F2279" s="12" t="s">
        <v>20</v>
      </c>
      <c r="G2279" s="12" t="s">
        <v>30</v>
      </c>
      <c r="H2279" s="12" t="s">
        <v>41</v>
      </c>
      <c r="I2279" s="12">
        <v>2.0</v>
      </c>
      <c r="J2279" s="12">
        <v>11.0</v>
      </c>
      <c r="K2279" s="13">
        <v>45615.0</v>
      </c>
      <c r="L2279" s="14">
        <v>0.6997828009259259</v>
      </c>
      <c r="M2279" s="15">
        <f>VLOOKUP(F2279, Time_of_Day_encodings[], 2, FALSE)</f>
        <v>2</v>
      </c>
      <c r="N2279" s="16" t="str">
        <f>VLOOKUP(D2279,Money_encodings[],2,TRUE)</f>
        <v>Expensive</v>
      </c>
    </row>
    <row r="2280">
      <c r="A2280" s="5">
        <f t="shared" si="1"/>
        <v>2279</v>
      </c>
      <c r="B2280" s="6">
        <v>13.0</v>
      </c>
      <c r="C2280" s="6" t="s">
        <v>14</v>
      </c>
      <c r="D2280" s="6">
        <v>30.86</v>
      </c>
      <c r="E2280" s="6" t="s">
        <v>22</v>
      </c>
      <c r="F2280" s="6" t="s">
        <v>20</v>
      </c>
      <c r="G2280" s="6" t="s">
        <v>31</v>
      </c>
      <c r="H2280" s="6" t="s">
        <v>41</v>
      </c>
      <c r="I2280" s="6">
        <v>3.0</v>
      </c>
      <c r="J2280" s="6">
        <v>11.0</v>
      </c>
      <c r="K2280" s="7">
        <v>45616.0</v>
      </c>
      <c r="L2280" s="8">
        <v>0.562253900462963</v>
      </c>
      <c r="M2280" s="9">
        <f>VLOOKUP(F2280, Time_of_Day_encodings[], 2, FALSE)</f>
        <v>2</v>
      </c>
      <c r="N2280" s="10" t="str">
        <f>VLOOKUP(D2280,Money_encodings[],2,TRUE)</f>
        <v>Fair</v>
      </c>
    </row>
    <row r="2281">
      <c r="A2281" s="11">
        <f t="shared" si="1"/>
        <v>2280</v>
      </c>
      <c r="B2281" s="12">
        <v>16.0</v>
      </c>
      <c r="C2281" s="12" t="s">
        <v>14</v>
      </c>
      <c r="D2281" s="12">
        <v>35.76</v>
      </c>
      <c r="E2281" s="12" t="s">
        <v>15</v>
      </c>
      <c r="F2281" s="12" t="s">
        <v>20</v>
      </c>
      <c r="G2281" s="12" t="s">
        <v>31</v>
      </c>
      <c r="H2281" s="12" t="s">
        <v>41</v>
      </c>
      <c r="I2281" s="12">
        <v>3.0</v>
      </c>
      <c r="J2281" s="12">
        <v>11.0</v>
      </c>
      <c r="K2281" s="13">
        <v>45616.0</v>
      </c>
      <c r="L2281" s="14">
        <v>0.6908581828703704</v>
      </c>
      <c r="M2281" s="15">
        <f>VLOOKUP(F2281, Time_of_Day_encodings[], 2, FALSE)</f>
        <v>2</v>
      </c>
      <c r="N2281" s="16" t="str">
        <f>VLOOKUP(D2281,Money_encodings[],2,TRUE)</f>
        <v>Expensive</v>
      </c>
    </row>
    <row r="2282">
      <c r="A2282" s="5">
        <f t="shared" si="1"/>
        <v>2281</v>
      </c>
      <c r="B2282" s="6">
        <v>17.0</v>
      </c>
      <c r="C2282" s="6" t="s">
        <v>14</v>
      </c>
      <c r="D2282" s="6">
        <v>35.76</v>
      </c>
      <c r="E2282" s="6" t="s">
        <v>32</v>
      </c>
      <c r="F2282" s="6" t="s">
        <v>23</v>
      </c>
      <c r="G2282" s="6" t="s">
        <v>31</v>
      </c>
      <c r="H2282" s="6" t="s">
        <v>41</v>
      </c>
      <c r="I2282" s="6">
        <v>3.0</v>
      </c>
      <c r="J2282" s="6">
        <v>11.0</v>
      </c>
      <c r="K2282" s="7">
        <v>45616.0</v>
      </c>
      <c r="L2282" s="8">
        <v>0.7429597337962963</v>
      </c>
      <c r="M2282" s="9">
        <f>VLOOKUP(F2282, Time_of_Day_encodings[], 2, FALSE)</f>
        <v>3</v>
      </c>
      <c r="N2282" s="10" t="str">
        <f>VLOOKUP(D2282,Money_encodings[],2,TRUE)</f>
        <v>Expensive</v>
      </c>
    </row>
    <row r="2283">
      <c r="A2283" s="11">
        <f t="shared" si="1"/>
        <v>2282</v>
      </c>
      <c r="B2283" s="12">
        <v>17.0</v>
      </c>
      <c r="C2283" s="12" t="s">
        <v>14</v>
      </c>
      <c r="D2283" s="12">
        <v>35.76</v>
      </c>
      <c r="E2283" s="12" t="s">
        <v>19</v>
      </c>
      <c r="F2283" s="12" t="s">
        <v>23</v>
      </c>
      <c r="G2283" s="12" t="s">
        <v>31</v>
      </c>
      <c r="H2283" s="12" t="s">
        <v>41</v>
      </c>
      <c r="I2283" s="12">
        <v>3.0</v>
      </c>
      <c r="J2283" s="12">
        <v>11.0</v>
      </c>
      <c r="K2283" s="13">
        <v>45616.0</v>
      </c>
      <c r="L2283" s="14">
        <v>0.7436314814814815</v>
      </c>
      <c r="M2283" s="15">
        <f>VLOOKUP(F2283, Time_of_Day_encodings[], 2, FALSE)</f>
        <v>3</v>
      </c>
      <c r="N2283" s="16" t="str">
        <f>VLOOKUP(D2283,Money_encodings[],2,TRUE)</f>
        <v>Expensive</v>
      </c>
    </row>
    <row r="2284">
      <c r="A2284" s="5">
        <f t="shared" si="1"/>
        <v>2283</v>
      </c>
      <c r="B2284" s="6">
        <v>11.0</v>
      </c>
      <c r="C2284" s="6" t="s">
        <v>14</v>
      </c>
      <c r="D2284" s="6">
        <v>25.96</v>
      </c>
      <c r="E2284" s="6" t="s">
        <v>27</v>
      </c>
      <c r="F2284" s="6" t="s">
        <v>16</v>
      </c>
      <c r="G2284" s="6" t="s">
        <v>33</v>
      </c>
      <c r="H2284" s="6" t="s">
        <v>41</v>
      </c>
      <c r="I2284" s="6">
        <v>4.0</v>
      </c>
      <c r="J2284" s="6">
        <v>11.0</v>
      </c>
      <c r="K2284" s="7">
        <v>45617.0</v>
      </c>
      <c r="L2284" s="8">
        <v>0.46262763888888886</v>
      </c>
      <c r="M2284" s="9">
        <f>VLOOKUP(F2284, Time_of_Day_encodings[], 2, FALSE)</f>
        <v>1</v>
      </c>
      <c r="N2284" s="10" t="str">
        <f>VLOOKUP(D2284,Money_encodings[],2,TRUE)</f>
        <v>Cheap</v>
      </c>
    </row>
    <row r="2285">
      <c r="A2285" s="11">
        <f t="shared" si="1"/>
        <v>2284</v>
      </c>
      <c r="B2285" s="12">
        <v>12.0</v>
      </c>
      <c r="C2285" s="12" t="s">
        <v>14</v>
      </c>
      <c r="D2285" s="12">
        <v>35.76</v>
      </c>
      <c r="E2285" s="12" t="s">
        <v>15</v>
      </c>
      <c r="F2285" s="12" t="s">
        <v>20</v>
      </c>
      <c r="G2285" s="12" t="s">
        <v>33</v>
      </c>
      <c r="H2285" s="12" t="s">
        <v>41</v>
      </c>
      <c r="I2285" s="12">
        <v>4.0</v>
      </c>
      <c r="J2285" s="12">
        <v>11.0</v>
      </c>
      <c r="K2285" s="13">
        <v>45617.0</v>
      </c>
      <c r="L2285" s="14">
        <v>0.5233342824074074</v>
      </c>
      <c r="M2285" s="15">
        <f>VLOOKUP(F2285, Time_of_Day_encodings[], 2, FALSE)</f>
        <v>2</v>
      </c>
      <c r="N2285" s="16" t="str">
        <f>VLOOKUP(D2285,Money_encodings[],2,TRUE)</f>
        <v>Expensive</v>
      </c>
    </row>
    <row r="2286">
      <c r="A2286" s="5">
        <f t="shared" si="1"/>
        <v>2285</v>
      </c>
      <c r="B2286" s="6">
        <v>12.0</v>
      </c>
      <c r="C2286" s="6" t="s">
        <v>14</v>
      </c>
      <c r="D2286" s="6">
        <v>35.76</v>
      </c>
      <c r="E2286" s="6" t="s">
        <v>24</v>
      </c>
      <c r="F2286" s="6" t="s">
        <v>20</v>
      </c>
      <c r="G2286" s="6" t="s">
        <v>33</v>
      </c>
      <c r="H2286" s="6" t="s">
        <v>41</v>
      </c>
      <c r="I2286" s="6">
        <v>4.0</v>
      </c>
      <c r="J2286" s="6">
        <v>11.0</v>
      </c>
      <c r="K2286" s="7">
        <v>45617.0</v>
      </c>
      <c r="L2286" s="8">
        <v>0.5414970138888888</v>
      </c>
      <c r="M2286" s="9">
        <f>VLOOKUP(F2286, Time_of_Day_encodings[], 2, FALSE)</f>
        <v>2</v>
      </c>
      <c r="N2286" s="10" t="str">
        <f>VLOOKUP(D2286,Money_encodings[],2,TRUE)</f>
        <v>Expensive</v>
      </c>
    </row>
    <row r="2287">
      <c r="A2287" s="11">
        <f t="shared" si="1"/>
        <v>2286</v>
      </c>
      <c r="B2287" s="12">
        <v>13.0</v>
      </c>
      <c r="C2287" s="12" t="s">
        <v>14</v>
      </c>
      <c r="D2287" s="12">
        <v>35.76</v>
      </c>
      <c r="E2287" s="12" t="s">
        <v>24</v>
      </c>
      <c r="F2287" s="12" t="s">
        <v>20</v>
      </c>
      <c r="G2287" s="12" t="s">
        <v>33</v>
      </c>
      <c r="H2287" s="12" t="s">
        <v>41</v>
      </c>
      <c r="I2287" s="12">
        <v>4.0</v>
      </c>
      <c r="J2287" s="12">
        <v>11.0</v>
      </c>
      <c r="K2287" s="13">
        <v>45617.0</v>
      </c>
      <c r="L2287" s="14">
        <v>0.542215162037037</v>
      </c>
      <c r="M2287" s="15">
        <f>VLOOKUP(F2287, Time_of_Day_encodings[], 2, FALSE)</f>
        <v>2</v>
      </c>
      <c r="N2287" s="16" t="str">
        <f>VLOOKUP(D2287,Money_encodings[],2,TRUE)</f>
        <v>Expensive</v>
      </c>
    </row>
    <row r="2288">
      <c r="A2288" s="5">
        <f t="shared" si="1"/>
        <v>2287</v>
      </c>
      <c r="B2288" s="6">
        <v>16.0</v>
      </c>
      <c r="C2288" s="6" t="s">
        <v>14</v>
      </c>
      <c r="D2288" s="6">
        <v>35.76</v>
      </c>
      <c r="E2288" s="6" t="s">
        <v>15</v>
      </c>
      <c r="F2288" s="6" t="s">
        <v>20</v>
      </c>
      <c r="G2288" s="6" t="s">
        <v>33</v>
      </c>
      <c r="H2288" s="6" t="s">
        <v>41</v>
      </c>
      <c r="I2288" s="6">
        <v>4.0</v>
      </c>
      <c r="J2288" s="6">
        <v>11.0</v>
      </c>
      <c r="K2288" s="7">
        <v>45617.0</v>
      </c>
      <c r="L2288" s="8">
        <v>0.6765459143518519</v>
      </c>
      <c r="M2288" s="9">
        <f>VLOOKUP(F2288, Time_of_Day_encodings[], 2, FALSE)</f>
        <v>2</v>
      </c>
      <c r="N2288" s="10" t="str">
        <f>VLOOKUP(D2288,Money_encodings[],2,TRUE)</f>
        <v>Expensive</v>
      </c>
    </row>
    <row r="2289">
      <c r="A2289" s="11">
        <f t="shared" si="1"/>
        <v>2288</v>
      </c>
      <c r="B2289" s="12">
        <v>17.0</v>
      </c>
      <c r="C2289" s="12" t="s">
        <v>14</v>
      </c>
      <c r="D2289" s="12">
        <v>30.86</v>
      </c>
      <c r="E2289" s="12" t="s">
        <v>22</v>
      </c>
      <c r="F2289" s="12" t="s">
        <v>23</v>
      </c>
      <c r="G2289" s="12" t="s">
        <v>33</v>
      </c>
      <c r="H2289" s="12" t="s">
        <v>41</v>
      </c>
      <c r="I2289" s="12">
        <v>4.0</v>
      </c>
      <c r="J2289" s="12">
        <v>11.0</v>
      </c>
      <c r="K2289" s="13">
        <v>45617.0</v>
      </c>
      <c r="L2289" s="14">
        <v>0.732955451388889</v>
      </c>
      <c r="M2289" s="15">
        <f>VLOOKUP(F2289, Time_of_Day_encodings[], 2, FALSE)</f>
        <v>3</v>
      </c>
      <c r="N2289" s="16" t="str">
        <f>VLOOKUP(D2289,Money_encodings[],2,TRUE)</f>
        <v>Fair</v>
      </c>
    </row>
    <row r="2290">
      <c r="A2290" s="5">
        <f t="shared" si="1"/>
        <v>2289</v>
      </c>
      <c r="B2290" s="6">
        <v>17.0</v>
      </c>
      <c r="C2290" s="6" t="s">
        <v>14</v>
      </c>
      <c r="D2290" s="6">
        <v>25.96</v>
      </c>
      <c r="E2290" s="6" t="s">
        <v>27</v>
      </c>
      <c r="F2290" s="6" t="s">
        <v>23</v>
      </c>
      <c r="G2290" s="6" t="s">
        <v>33</v>
      </c>
      <c r="H2290" s="6" t="s">
        <v>41</v>
      </c>
      <c r="I2290" s="6">
        <v>4.0</v>
      </c>
      <c r="J2290" s="6">
        <v>11.0</v>
      </c>
      <c r="K2290" s="7">
        <v>45617.0</v>
      </c>
      <c r="L2290" s="8">
        <v>0.7356825462962964</v>
      </c>
      <c r="M2290" s="9">
        <f>VLOOKUP(F2290, Time_of_Day_encodings[], 2, FALSE)</f>
        <v>3</v>
      </c>
      <c r="N2290" s="10" t="str">
        <f>VLOOKUP(D2290,Money_encodings[],2,TRUE)</f>
        <v>Cheap</v>
      </c>
    </row>
    <row r="2291">
      <c r="A2291" s="11">
        <f t="shared" si="1"/>
        <v>2290</v>
      </c>
      <c r="B2291" s="12">
        <v>19.0</v>
      </c>
      <c r="C2291" s="12" t="s">
        <v>14</v>
      </c>
      <c r="D2291" s="12">
        <v>35.76</v>
      </c>
      <c r="E2291" s="12" t="s">
        <v>19</v>
      </c>
      <c r="F2291" s="12" t="s">
        <v>23</v>
      </c>
      <c r="G2291" s="12" t="s">
        <v>33</v>
      </c>
      <c r="H2291" s="12" t="s">
        <v>41</v>
      </c>
      <c r="I2291" s="12">
        <v>4.0</v>
      </c>
      <c r="J2291" s="12">
        <v>11.0</v>
      </c>
      <c r="K2291" s="13">
        <v>45617.0</v>
      </c>
      <c r="L2291" s="14">
        <v>0.7923952199074074</v>
      </c>
      <c r="M2291" s="15">
        <f>VLOOKUP(F2291, Time_of_Day_encodings[], 2, FALSE)</f>
        <v>3</v>
      </c>
      <c r="N2291" s="16" t="str">
        <f>VLOOKUP(D2291,Money_encodings[],2,TRUE)</f>
        <v>Expensive</v>
      </c>
    </row>
    <row r="2292">
      <c r="A2292" s="5">
        <f t="shared" si="1"/>
        <v>2291</v>
      </c>
      <c r="B2292" s="6">
        <v>7.0</v>
      </c>
      <c r="C2292" s="6" t="s">
        <v>14</v>
      </c>
      <c r="D2292" s="6">
        <v>35.76</v>
      </c>
      <c r="E2292" s="6" t="s">
        <v>15</v>
      </c>
      <c r="F2292" s="6" t="s">
        <v>16</v>
      </c>
      <c r="G2292" s="6" t="s">
        <v>17</v>
      </c>
      <c r="H2292" s="6" t="s">
        <v>41</v>
      </c>
      <c r="I2292" s="6">
        <v>5.0</v>
      </c>
      <c r="J2292" s="6">
        <v>11.0</v>
      </c>
      <c r="K2292" s="7">
        <v>45618.0</v>
      </c>
      <c r="L2292" s="8">
        <v>0.3268092824074074</v>
      </c>
      <c r="M2292" s="9">
        <f>VLOOKUP(F2292, Time_of_Day_encodings[], 2, FALSE)</f>
        <v>1</v>
      </c>
      <c r="N2292" s="10" t="str">
        <f>VLOOKUP(D2292,Money_encodings[],2,TRUE)</f>
        <v>Expensive</v>
      </c>
    </row>
    <row r="2293">
      <c r="A2293" s="11">
        <f t="shared" si="1"/>
        <v>2292</v>
      </c>
      <c r="B2293" s="12">
        <v>10.0</v>
      </c>
      <c r="C2293" s="12" t="s">
        <v>14</v>
      </c>
      <c r="D2293" s="12">
        <v>35.76</v>
      </c>
      <c r="E2293" s="12" t="s">
        <v>32</v>
      </c>
      <c r="F2293" s="12" t="s">
        <v>16</v>
      </c>
      <c r="G2293" s="12" t="s">
        <v>17</v>
      </c>
      <c r="H2293" s="12" t="s">
        <v>41</v>
      </c>
      <c r="I2293" s="12">
        <v>5.0</v>
      </c>
      <c r="J2293" s="12">
        <v>11.0</v>
      </c>
      <c r="K2293" s="13">
        <v>45618.0</v>
      </c>
      <c r="L2293" s="14">
        <v>0.41924194444444446</v>
      </c>
      <c r="M2293" s="15">
        <f>VLOOKUP(F2293, Time_of_Day_encodings[], 2, FALSE)</f>
        <v>1</v>
      </c>
      <c r="N2293" s="16" t="str">
        <f>VLOOKUP(D2293,Money_encodings[],2,TRUE)</f>
        <v>Expensive</v>
      </c>
    </row>
    <row r="2294">
      <c r="A2294" s="5">
        <f t="shared" si="1"/>
        <v>2293</v>
      </c>
      <c r="B2294" s="6">
        <v>11.0</v>
      </c>
      <c r="C2294" s="6" t="s">
        <v>14</v>
      </c>
      <c r="D2294" s="6">
        <v>35.76</v>
      </c>
      <c r="E2294" s="6" t="s">
        <v>15</v>
      </c>
      <c r="F2294" s="6" t="s">
        <v>16</v>
      </c>
      <c r="G2294" s="6" t="s">
        <v>17</v>
      </c>
      <c r="H2294" s="6" t="s">
        <v>41</v>
      </c>
      <c r="I2294" s="6">
        <v>5.0</v>
      </c>
      <c r="J2294" s="6">
        <v>11.0</v>
      </c>
      <c r="K2294" s="7">
        <v>45618.0</v>
      </c>
      <c r="L2294" s="8">
        <v>0.4600972337962963</v>
      </c>
      <c r="M2294" s="9">
        <f>VLOOKUP(F2294, Time_of_Day_encodings[], 2, FALSE)</f>
        <v>1</v>
      </c>
      <c r="N2294" s="10" t="str">
        <f>VLOOKUP(D2294,Money_encodings[],2,TRUE)</f>
        <v>Expensive</v>
      </c>
    </row>
    <row r="2295">
      <c r="A2295" s="11">
        <f t="shared" si="1"/>
        <v>2294</v>
      </c>
      <c r="B2295" s="12">
        <v>11.0</v>
      </c>
      <c r="C2295" s="12" t="s">
        <v>14</v>
      </c>
      <c r="D2295" s="12">
        <v>35.76</v>
      </c>
      <c r="E2295" s="12" t="s">
        <v>24</v>
      </c>
      <c r="F2295" s="12" t="s">
        <v>16</v>
      </c>
      <c r="G2295" s="12" t="s">
        <v>17</v>
      </c>
      <c r="H2295" s="12" t="s">
        <v>41</v>
      </c>
      <c r="I2295" s="12">
        <v>5.0</v>
      </c>
      <c r="J2295" s="12">
        <v>11.0</v>
      </c>
      <c r="K2295" s="13">
        <v>45618.0</v>
      </c>
      <c r="L2295" s="14">
        <v>0.4753059143518518</v>
      </c>
      <c r="M2295" s="15">
        <f>VLOOKUP(F2295, Time_of_Day_encodings[], 2, FALSE)</f>
        <v>1</v>
      </c>
      <c r="N2295" s="16" t="str">
        <f>VLOOKUP(D2295,Money_encodings[],2,TRUE)</f>
        <v>Expensive</v>
      </c>
    </row>
    <row r="2296">
      <c r="A2296" s="5">
        <f t="shared" si="1"/>
        <v>2295</v>
      </c>
      <c r="B2296" s="6">
        <v>16.0</v>
      </c>
      <c r="C2296" s="6" t="s">
        <v>14</v>
      </c>
      <c r="D2296" s="6">
        <v>35.76</v>
      </c>
      <c r="E2296" s="6" t="s">
        <v>19</v>
      </c>
      <c r="F2296" s="6" t="s">
        <v>20</v>
      </c>
      <c r="G2296" s="6" t="s">
        <v>17</v>
      </c>
      <c r="H2296" s="6" t="s">
        <v>41</v>
      </c>
      <c r="I2296" s="6">
        <v>5.0</v>
      </c>
      <c r="J2296" s="6">
        <v>11.0</v>
      </c>
      <c r="K2296" s="7">
        <v>45618.0</v>
      </c>
      <c r="L2296" s="8">
        <v>0.6896449537037037</v>
      </c>
      <c r="M2296" s="9">
        <f>VLOOKUP(F2296, Time_of_Day_encodings[], 2, FALSE)</f>
        <v>2</v>
      </c>
      <c r="N2296" s="10" t="str">
        <f>VLOOKUP(D2296,Money_encodings[],2,TRUE)</f>
        <v>Expensive</v>
      </c>
    </row>
    <row r="2297">
      <c r="A2297" s="11">
        <f t="shared" si="1"/>
        <v>2296</v>
      </c>
      <c r="B2297" s="12">
        <v>16.0</v>
      </c>
      <c r="C2297" s="12" t="s">
        <v>14</v>
      </c>
      <c r="D2297" s="12">
        <v>35.76</v>
      </c>
      <c r="E2297" s="12" t="s">
        <v>15</v>
      </c>
      <c r="F2297" s="12" t="s">
        <v>20</v>
      </c>
      <c r="G2297" s="12" t="s">
        <v>17</v>
      </c>
      <c r="H2297" s="12" t="s">
        <v>41</v>
      </c>
      <c r="I2297" s="12">
        <v>5.0</v>
      </c>
      <c r="J2297" s="12">
        <v>11.0</v>
      </c>
      <c r="K2297" s="13">
        <v>45618.0</v>
      </c>
      <c r="L2297" s="14">
        <v>0.6901608564814815</v>
      </c>
      <c r="M2297" s="15">
        <f>VLOOKUP(F2297, Time_of_Day_encodings[], 2, FALSE)</f>
        <v>2</v>
      </c>
      <c r="N2297" s="16" t="str">
        <f>VLOOKUP(D2297,Money_encodings[],2,TRUE)</f>
        <v>Expensive</v>
      </c>
    </row>
    <row r="2298">
      <c r="A2298" s="5">
        <f t="shared" si="1"/>
        <v>2297</v>
      </c>
      <c r="B2298" s="6">
        <v>9.0</v>
      </c>
      <c r="C2298" s="6" t="s">
        <v>14</v>
      </c>
      <c r="D2298" s="6">
        <v>25.96</v>
      </c>
      <c r="E2298" s="6" t="s">
        <v>27</v>
      </c>
      <c r="F2298" s="6" t="s">
        <v>16</v>
      </c>
      <c r="G2298" s="6" t="s">
        <v>25</v>
      </c>
      <c r="H2298" s="6" t="s">
        <v>41</v>
      </c>
      <c r="I2298" s="6">
        <v>6.0</v>
      </c>
      <c r="J2298" s="6">
        <v>11.0</v>
      </c>
      <c r="K2298" s="7">
        <v>45619.0</v>
      </c>
      <c r="L2298" s="8">
        <v>0.3824799189814815</v>
      </c>
      <c r="M2298" s="9">
        <f>VLOOKUP(F2298, Time_of_Day_encodings[], 2, FALSE)</f>
        <v>1</v>
      </c>
      <c r="N2298" s="10" t="str">
        <f>VLOOKUP(D2298,Money_encodings[],2,TRUE)</f>
        <v>Cheap</v>
      </c>
    </row>
    <row r="2299">
      <c r="A2299" s="11">
        <f t="shared" si="1"/>
        <v>2298</v>
      </c>
      <c r="B2299" s="12">
        <v>9.0</v>
      </c>
      <c r="C2299" s="12" t="s">
        <v>14</v>
      </c>
      <c r="D2299" s="12">
        <v>25.96</v>
      </c>
      <c r="E2299" s="12" t="s">
        <v>27</v>
      </c>
      <c r="F2299" s="12" t="s">
        <v>16</v>
      </c>
      <c r="G2299" s="12" t="s">
        <v>25</v>
      </c>
      <c r="H2299" s="12" t="s">
        <v>41</v>
      </c>
      <c r="I2299" s="12">
        <v>6.0</v>
      </c>
      <c r="J2299" s="12">
        <v>11.0</v>
      </c>
      <c r="K2299" s="13">
        <v>45619.0</v>
      </c>
      <c r="L2299" s="14">
        <v>0.38320577546296297</v>
      </c>
      <c r="M2299" s="15">
        <f>VLOOKUP(F2299, Time_of_Day_encodings[], 2, FALSE)</f>
        <v>1</v>
      </c>
      <c r="N2299" s="16" t="str">
        <f>VLOOKUP(D2299,Money_encodings[],2,TRUE)</f>
        <v>Cheap</v>
      </c>
    </row>
    <row r="2300">
      <c r="A2300" s="5">
        <f t="shared" si="1"/>
        <v>2299</v>
      </c>
      <c r="B2300" s="6">
        <v>10.0</v>
      </c>
      <c r="C2300" s="6" t="s">
        <v>14</v>
      </c>
      <c r="D2300" s="6">
        <v>35.76</v>
      </c>
      <c r="E2300" s="6" t="s">
        <v>15</v>
      </c>
      <c r="F2300" s="6" t="s">
        <v>16</v>
      </c>
      <c r="G2300" s="6" t="s">
        <v>25</v>
      </c>
      <c r="H2300" s="6" t="s">
        <v>41</v>
      </c>
      <c r="I2300" s="6">
        <v>6.0</v>
      </c>
      <c r="J2300" s="6">
        <v>11.0</v>
      </c>
      <c r="K2300" s="7">
        <v>45619.0</v>
      </c>
      <c r="L2300" s="8">
        <v>0.42032122685185186</v>
      </c>
      <c r="M2300" s="9">
        <f>VLOOKUP(F2300, Time_of_Day_encodings[], 2, FALSE)</f>
        <v>1</v>
      </c>
      <c r="N2300" s="10" t="str">
        <f>VLOOKUP(D2300,Money_encodings[],2,TRUE)</f>
        <v>Expensive</v>
      </c>
    </row>
    <row r="2301">
      <c r="A2301" s="11">
        <f t="shared" si="1"/>
        <v>2300</v>
      </c>
      <c r="B2301" s="12">
        <v>11.0</v>
      </c>
      <c r="C2301" s="12" t="s">
        <v>14</v>
      </c>
      <c r="D2301" s="12">
        <v>35.76</v>
      </c>
      <c r="E2301" s="12" t="s">
        <v>32</v>
      </c>
      <c r="F2301" s="12" t="s">
        <v>16</v>
      </c>
      <c r="G2301" s="12" t="s">
        <v>25</v>
      </c>
      <c r="H2301" s="12" t="s">
        <v>41</v>
      </c>
      <c r="I2301" s="12">
        <v>6.0</v>
      </c>
      <c r="J2301" s="12">
        <v>11.0</v>
      </c>
      <c r="K2301" s="13">
        <v>45619.0</v>
      </c>
      <c r="L2301" s="14">
        <v>0.4604125231481481</v>
      </c>
      <c r="M2301" s="15">
        <f>VLOOKUP(F2301, Time_of_Day_encodings[], 2, FALSE)</f>
        <v>1</v>
      </c>
      <c r="N2301" s="16" t="str">
        <f>VLOOKUP(D2301,Money_encodings[],2,TRUE)</f>
        <v>Expensive</v>
      </c>
    </row>
    <row r="2302">
      <c r="A2302" s="5">
        <f t="shared" si="1"/>
        <v>2301</v>
      </c>
      <c r="B2302" s="6">
        <v>11.0</v>
      </c>
      <c r="C2302" s="6" t="s">
        <v>14</v>
      </c>
      <c r="D2302" s="6">
        <v>25.96</v>
      </c>
      <c r="E2302" s="6" t="s">
        <v>21</v>
      </c>
      <c r="F2302" s="6" t="s">
        <v>16</v>
      </c>
      <c r="G2302" s="6" t="s">
        <v>25</v>
      </c>
      <c r="H2302" s="6" t="s">
        <v>41</v>
      </c>
      <c r="I2302" s="6">
        <v>6.0</v>
      </c>
      <c r="J2302" s="6">
        <v>11.0</v>
      </c>
      <c r="K2302" s="7">
        <v>45619.0</v>
      </c>
      <c r="L2302" s="8">
        <v>0.46490768518518516</v>
      </c>
      <c r="M2302" s="9">
        <f>VLOOKUP(F2302, Time_of_Day_encodings[], 2, FALSE)</f>
        <v>1</v>
      </c>
      <c r="N2302" s="10" t="str">
        <f>VLOOKUP(D2302,Money_encodings[],2,TRUE)</f>
        <v>Cheap</v>
      </c>
    </row>
    <row r="2303">
      <c r="A2303" s="11">
        <f t="shared" si="1"/>
        <v>2302</v>
      </c>
      <c r="B2303" s="12">
        <v>11.0</v>
      </c>
      <c r="C2303" s="12" t="s">
        <v>14</v>
      </c>
      <c r="D2303" s="12">
        <v>25.96</v>
      </c>
      <c r="E2303" s="12" t="s">
        <v>21</v>
      </c>
      <c r="F2303" s="12" t="s">
        <v>16</v>
      </c>
      <c r="G2303" s="12" t="s">
        <v>25</v>
      </c>
      <c r="H2303" s="12" t="s">
        <v>41</v>
      </c>
      <c r="I2303" s="12">
        <v>6.0</v>
      </c>
      <c r="J2303" s="12">
        <v>11.0</v>
      </c>
      <c r="K2303" s="13">
        <v>45619.0</v>
      </c>
      <c r="L2303" s="14">
        <v>0.4655769212962963</v>
      </c>
      <c r="M2303" s="15">
        <f>VLOOKUP(F2303, Time_of_Day_encodings[], 2, FALSE)</f>
        <v>1</v>
      </c>
      <c r="N2303" s="16" t="str">
        <f>VLOOKUP(D2303,Money_encodings[],2,TRUE)</f>
        <v>Cheap</v>
      </c>
    </row>
    <row r="2304">
      <c r="A2304" s="5">
        <f t="shared" si="1"/>
        <v>2303</v>
      </c>
      <c r="B2304" s="6">
        <v>11.0</v>
      </c>
      <c r="C2304" s="6" t="s">
        <v>14</v>
      </c>
      <c r="D2304" s="6">
        <v>35.76</v>
      </c>
      <c r="E2304" s="6" t="s">
        <v>19</v>
      </c>
      <c r="F2304" s="6" t="s">
        <v>16</v>
      </c>
      <c r="G2304" s="6" t="s">
        <v>25</v>
      </c>
      <c r="H2304" s="6" t="s">
        <v>41</v>
      </c>
      <c r="I2304" s="6">
        <v>6.0</v>
      </c>
      <c r="J2304" s="6">
        <v>11.0</v>
      </c>
      <c r="K2304" s="7">
        <v>45619.0</v>
      </c>
      <c r="L2304" s="8">
        <v>0.4871234606481481</v>
      </c>
      <c r="M2304" s="9">
        <f>VLOOKUP(F2304, Time_of_Day_encodings[], 2, FALSE)</f>
        <v>1</v>
      </c>
      <c r="N2304" s="10" t="str">
        <f>VLOOKUP(D2304,Money_encodings[],2,TRUE)</f>
        <v>Expensive</v>
      </c>
    </row>
    <row r="2305">
      <c r="A2305" s="11">
        <f t="shared" si="1"/>
        <v>2304</v>
      </c>
      <c r="B2305" s="12">
        <v>22.0</v>
      </c>
      <c r="C2305" s="12" t="s">
        <v>14</v>
      </c>
      <c r="D2305" s="12">
        <v>35.76</v>
      </c>
      <c r="E2305" s="12" t="s">
        <v>15</v>
      </c>
      <c r="F2305" s="12" t="s">
        <v>23</v>
      </c>
      <c r="G2305" s="12" t="s">
        <v>25</v>
      </c>
      <c r="H2305" s="12" t="s">
        <v>41</v>
      </c>
      <c r="I2305" s="12">
        <v>6.0</v>
      </c>
      <c r="J2305" s="12">
        <v>11.0</v>
      </c>
      <c r="K2305" s="13">
        <v>45619.0</v>
      </c>
      <c r="L2305" s="14">
        <v>0.9424095138888889</v>
      </c>
      <c r="M2305" s="15">
        <f>VLOOKUP(F2305, Time_of_Day_encodings[], 2, FALSE)</f>
        <v>3</v>
      </c>
      <c r="N2305" s="16" t="str">
        <f>VLOOKUP(D2305,Money_encodings[],2,TRUE)</f>
        <v>Expensive</v>
      </c>
    </row>
    <row r="2306">
      <c r="A2306" s="5">
        <f t="shared" si="1"/>
        <v>2305</v>
      </c>
      <c r="B2306" s="6">
        <v>8.0</v>
      </c>
      <c r="C2306" s="6" t="s">
        <v>14</v>
      </c>
      <c r="D2306" s="6">
        <v>35.76</v>
      </c>
      <c r="E2306" s="6" t="s">
        <v>15</v>
      </c>
      <c r="F2306" s="6" t="s">
        <v>16</v>
      </c>
      <c r="G2306" s="6" t="s">
        <v>26</v>
      </c>
      <c r="H2306" s="6" t="s">
        <v>41</v>
      </c>
      <c r="I2306" s="6">
        <v>7.0</v>
      </c>
      <c r="J2306" s="6">
        <v>11.0</v>
      </c>
      <c r="K2306" s="7">
        <v>45620.0</v>
      </c>
      <c r="L2306" s="8">
        <v>0.34522560185185186</v>
      </c>
      <c r="M2306" s="9">
        <f>VLOOKUP(F2306, Time_of_Day_encodings[], 2, FALSE)</f>
        <v>1</v>
      </c>
      <c r="N2306" s="10" t="str">
        <f>VLOOKUP(D2306,Money_encodings[],2,TRUE)</f>
        <v>Expensive</v>
      </c>
    </row>
    <row r="2307">
      <c r="A2307" s="11">
        <f t="shared" si="1"/>
        <v>2306</v>
      </c>
      <c r="B2307" s="12">
        <v>7.0</v>
      </c>
      <c r="C2307" s="12" t="s">
        <v>14</v>
      </c>
      <c r="D2307" s="12">
        <v>35.76</v>
      </c>
      <c r="E2307" s="12" t="s">
        <v>32</v>
      </c>
      <c r="F2307" s="12" t="s">
        <v>16</v>
      </c>
      <c r="G2307" s="12" t="s">
        <v>28</v>
      </c>
      <c r="H2307" s="12" t="s">
        <v>41</v>
      </c>
      <c r="I2307" s="12">
        <v>1.0</v>
      </c>
      <c r="J2307" s="12">
        <v>11.0</v>
      </c>
      <c r="K2307" s="13">
        <v>45621.0</v>
      </c>
      <c r="L2307" s="14">
        <v>0.3259022453703704</v>
      </c>
      <c r="M2307" s="15">
        <f>VLOOKUP(F2307, Time_of_Day_encodings[], 2, FALSE)</f>
        <v>1</v>
      </c>
      <c r="N2307" s="16" t="str">
        <f>VLOOKUP(D2307,Money_encodings[],2,TRUE)</f>
        <v>Expensive</v>
      </c>
    </row>
    <row r="2308">
      <c r="A2308" s="5">
        <f t="shared" si="1"/>
        <v>2307</v>
      </c>
      <c r="B2308" s="6">
        <v>7.0</v>
      </c>
      <c r="C2308" s="6" t="s">
        <v>14</v>
      </c>
      <c r="D2308" s="6">
        <v>35.76</v>
      </c>
      <c r="E2308" s="6" t="s">
        <v>15</v>
      </c>
      <c r="F2308" s="6" t="s">
        <v>16</v>
      </c>
      <c r="G2308" s="6" t="s">
        <v>28</v>
      </c>
      <c r="H2308" s="6" t="s">
        <v>41</v>
      </c>
      <c r="I2308" s="6">
        <v>1.0</v>
      </c>
      <c r="J2308" s="6">
        <v>11.0</v>
      </c>
      <c r="K2308" s="7">
        <v>45621.0</v>
      </c>
      <c r="L2308" s="8">
        <v>0.3294387037037037</v>
      </c>
      <c r="M2308" s="9">
        <f>VLOOKUP(F2308, Time_of_Day_encodings[], 2, FALSE)</f>
        <v>1</v>
      </c>
      <c r="N2308" s="10" t="str">
        <f>VLOOKUP(D2308,Money_encodings[],2,TRUE)</f>
        <v>Expensive</v>
      </c>
    </row>
    <row r="2309">
      <c r="A2309" s="11">
        <f t="shared" si="1"/>
        <v>2308</v>
      </c>
      <c r="B2309" s="12">
        <v>9.0</v>
      </c>
      <c r="C2309" s="12" t="s">
        <v>14</v>
      </c>
      <c r="D2309" s="12">
        <v>30.86</v>
      </c>
      <c r="E2309" s="12" t="s">
        <v>22</v>
      </c>
      <c r="F2309" s="12" t="s">
        <v>16</v>
      </c>
      <c r="G2309" s="12" t="s">
        <v>28</v>
      </c>
      <c r="H2309" s="12" t="s">
        <v>41</v>
      </c>
      <c r="I2309" s="12">
        <v>1.0</v>
      </c>
      <c r="J2309" s="12">
        <v>11.0</v>
      </c>
      <c r="K2309" s="13">
        <v>45621.0</v>
      </c>
      <c r="L2309" s="14">
        <v>0.38357624999999995</v>
      </c>
      <c r="M2309" s="15">
        <f>VLOOKUP(F2309, Time_of_Day_encodings[], 2, FALSE)</f>
        <v>1</v>
      </c>
      <c r="N2309" s="16" t="str">
        <f>VLOOKUP(D2309,Money_encodings[],2,TRUE)</f>
        <v>Fair</v>
      </c>
    </row>
    <row r="2310">
      <c r="A2310" s="5">
        <f t="shared" si="1"/>
        <v>2309</v>
      </c>
      <c r="B2310" s="6">
        <v>10.0</v>
      </c>
      <c r="C2310" s="6" t="s">
        <v>14</v>
      </c>
      <c r="D2310" s="6">
        <v>25.96</v>
      </c>
      <c r="E2310" s="6" t="s">
        <v>27</v>
      </c>
      <c r="F2310" s="6" t="s">
        <v>16</v>
      </c>
      <c r="G2310" s="6" t="s">
        <v>28</v>
      </c>
      <c r="H2310" s="6" t="s">
        <v>41</v>
      </c>
      <c r="I2310" s="6">
        <v>1.0</v>
      </c>
      <c r="J2310" s="6">
        <v>11.0</v>
      </c>
      <c r="K2310" s="7">
        <v>45621.0</v>
      </c>
      <c r="L2310" s="8">
        <v>0.4431486226851852</v>
      </c>
      <c r="M2310" s="9">
        <f>VLOOKUP(F2310, Time_of_Day_encodings[], 2, FALSE)</f>
        <v>1</v>
      </c>
      <c r="N2310" s="10" t="str">
        <f>VLOOKUP(D2310,Money_encodings[],2,TRUE)</f>
        <v>Cheap</v>
      </c>
    </row>
    <row r="2311">
      <c r="A2311" s="11">
        <f t="shared" si="1"/>
        <v>2310</v>
      </c>
      <c r="B2311" s="12">
        <v>12.0</v>
      </c>
      <c r="C2311" s="12" t="s">
        <v>14</v>
      </c>
      <c r="D2311" s="12">
        <v>35.76</v>
      </c>
      <c r="E2311" s="12" t="s">
        <v>15</v>
      </c>
      <c r="F2311" s="12" t="s">
        <v>20</v>
      </c>
      <c r="G2311" s="12" t="s">
        <v>28</v>
      </c>
      <c r="H2311" s="12" t="s">
        <v>41</v>
      </c>
      <c r="I2311" s="12">
        <v>1.0</v>
      </c>
      <c r="J2311" s="12">
        <v>11.0</v>
      </c>
      <c r="K2311" s="13">
        <v>45621.0</v>
      </c>
      <c r="L2311" s="14">
        <v>0.5353958217592593</v>
      </c>
      <c r="M2311" s="15">
        <f>VLOOKUP(F2311, Time_of_Day_encodings[], 2, FALSE)</f>
        <v>2</v>
      </c>
      <c r="N2311" s="16" t="str">
        <f>VLOOKUP(D2311,Money_encodings[],2,TRUE)</f>
        <v>Expensive</v>
      </c>
    </row>
    <row r="2312">
      <c r="A2312" s="5">
        <f t="shared" si="1"/>
        <v>2311</v>
      </c>
      <c r="B2312" s="6">
        <v>12.0</v>
      </c>
      <c r="C2312" s="6" t="s">
        <v>14</v>
      </c>
      <c r="D2312" s="6">
        <v>35.76</v>
      </c>
      <c r="E2312" s="6" t="s">
        <v>15</v>
      </c>
      <c r="F2312" s="6" t="s">
        <v>20</v>
      </c>
      <c r="G2312" s="6" t="s">
        <v>28</v>
      </c>
      <c r="H2312" s="6" t="s">
        <v>41</v>
      </c>
      <c r="I2312" s="6">
        <v>1.0</v>
      </c>
      <c r="J2312" s="6">
        <v>11.0</v>
      </c>
      <c r="K2312" s="7">
        <v>45621.0</v>
      </c>
      <c r="L2312" s="8">
        <v>0.5365862615740741</v>
      </c>
      <c r="M2312" s="9">
        <f>VLOOKUP(F2312, Time_of_Day_encodings[], 2, FALSE)</f>
        <v>2</v>
      </c>
      <c r="N2312" s="10" t="str">
        <f>VLOOKUP(D2312,Money_encodings[],2,TRUE)</f>
        <v>Expensive</v>
      </c>
    </row>
    <row r="2313">
      <c r="A2313" s="11">
        <f t="shared" si="1"/>
        <v>2312</v>
      </c>
      <c r="B2313" s="12">
        <v>16.0</v>
      </c>
      <c r="C2313" s="12" t="s">
        <v>14</v>
      </c>
      <c r="D2313" s="12">
        <v>35.76</v>
      </c>
      <c r="E2313" s="12" t="s">
        <v>19</v>
      </c>
      <c r="F2313" s="12" t="s">
        <v>20</v>
      </c>
      <c r="G2313" s="12" t="s">
        <v>28</v>
      </c>
      <c r="H2313" s="12" t="s">
        <v>41</v>
      </c>
      <c r="I2313" s="12">
        <v>1.0</v>
      </c>
      <c r="J2313" s="12">
        <v>11.0</v>
      </c>
      <c r="K2313" s="13">
        <v>45621.0</v>
      </c>
      <c r="L2313" s="14">
        <v>0.688153587962963</v>
      </c>
      <c r="M2313" s="15">
        <f>VLOOKUP(F2313, Time_of_Day_encodings[], 2, FALSE)</f>
        <v>2</v>
      </c>
      <c r="N2313" s="16" t="str">
        <f>VLOOKUP(D2313,Money_encodings[],2,TRUE)</f>
        <v>Expensive</v>
      </c>
    </row>
    <row r="2314">
      <c r="A2314" s="5">
        <f t="shared" si="1"/>
        <v>2313</v>
      </c>
      <c r="B2314" s="6">
        <v>19.0</v>
      </c>
      <c r="C2314" s="6" t="s">
        <v>14</v>
      </c>
      <c r="D2314" s="6">
        <v>30.86</v>
      </c>
      <c r="E2314" s="6" t="s">
        <v>22</v>
      </c>
      <c r="F2314" s="6" t="s">
        <v>23</v>
      </c>
      <c r="G2314" s="6" t="s">
        <v>28</v>
      </c>
      <c r="H2314" s="6" t="s">
        <v>41</v>
      </c>
      <c r="I2314" s="6">
        <v>1.0</v>
      </c>
      <c r="J2314" s="6">
        <v>11.0</v>
      </c>
      <c r="K2314" s="7">
        <v>45621.0</v>
      </c>
      <c r="L2314" s="8">
        <v>0.7930451041666666</v>
      </c>
      <c r="M2314" s="9">
        <f>VLOOKUP(F2314, Time_of_Day_encodings[], 2, FALSE)</f>
        <v>3</v>
      </c>
      <c r="N2314" s="10" t="str">
        <f>VLOOKUP(D2314,Money_encodings[],2,TRUE)</f>
        <v>Fair</v>
      </c>
    </row>
    <row r="2315">
      <c r="A2315" s="11">
        <f t="shared" si="1"/>
        <v>2314</v>
      </c>
      <c r="B2315" s="12">
        <v>19.0</v>
      </c>
      <c r="C2315" s="12" t="s">
        <v>14</v>
      </c>
      <c r="D2315" s="12">
        <v>35.76</v>
      </c>
      <c r="E2315" s="12" t="s">
        <v>19</v>
      </c>
      <c r="F2315" s="12" t="s">
        <v>23</v>
      </c>
      <c r="G2315" s="12" t="s">
        <v>28</v>
      </c>
      <c r="H2315" s="12" t="s">
        <v>41</v>
      </c>
      <c r="I2315" s="12">
        <v>1.0</v>
      </c>
      <c r="J2315" s="12">
        <v>11.0</v>
      </c>
      <c r="K2315" s="13">
        <v>45621.0</v>
      </c>
      <c r="L2315" s="14">
        <v>0.8180380671296297</v>
      </c>
      <c r="M2315" s="15">
        <f>VLOOKUP(F2315, Time_of_Day_encodings[], 2, FALSE)</f>
        <v>3</v>
      </c>
      <c r="N2315" s="16" t="str">
        <f>VLOOKUP(D2315,Money_encodings[],2,TRUE)</f>
        <v>Expensive</v>
      </c>
    </row>
    <row r="2316">
      <c r="A2316" s="5">
        <f t="shared" si="1"/>
        <v>2315</v>
      </c>
      <c r="B2316" s="6">
        <v>21.0</v>
      </c>
      <c r="C2316" s="6" t="s">
        <v>14</v>
      </c>
      <c r="D2316" s="6">
        <v>35.76</v>
      </c>
      <c r="E2316" s="6" t="s">
        <v>19</v>
      </c>
      <c r="F2316" s="6" t="s">
        <v>23</v>
      </c>
      <c r="G2316" s="6" t="s">
        <v>28</v>
      </c>
      <c r="H2316" s="6" t="s">
        <v>41</v>
      </c>
      <c r="I2316" s="6">
        <v>1.0</v>
      </c>
      <c r="J2316" s="6">
        <v>11.0</v>
      </c>
      <c r="K2316" s="7">
        <v>45621.0</v>
      </c>
      <c r="L2316" s="8">
        <v>0.9043427662037037</v>
      </c>
      <c r="M2316" s="9">
        <f>VLOOKUP(F2316, Time_of_Day_encodings[], 2, FALSE)</f>
        <v>3</v>
      </c>
      <c r="N2316" s="10" t="str">
        <f>VLOOKUP(D2316,Money_encodings[],2,TRUE)</f>
        <v>Expensive</v>
      </c>
    </row>
    <row r="2317">
      <c r="A2317" s="11">
        <f t="shared" si="1"/>
        <v>2316</v>
      </c>
      <c r="B2317" s="12">
        <v>21.0</v>
      </c>
      <c r="C2317" s="12" t="s">
        <v>14</v>
      </c>
      <c r="D2317" s="12">
        <v>35.76</v>
      </c>
      <c r="E2317" s="12" t="s">
        <v>32</v>
      </c>
      <c r="F2317" s="12" t="s">
        <v>23</v>
      </c>
      <c r="G2317" s="12" t="s">
        <v>28</v>
      </c>
      <c r="H2317" s="12" t="s">
        <v>41</v>
      </c>
      <c r="I2317" s="12">
        <v>1.0</v>
      </c>
      <c r="J2317" s="12">
        <v>11.0</v>
      </c>
      <c r="K2317" s="13">
        <v>45621.0</v>
      </c>
      <c r="L2317" s="14">
        <v>0.9048663194444444</v>
      </c>
      <c r="M2317" s="15">
        <f>VLOOKUP(F2317, Time_of_Day_encodings[], 2, FALSE)</f>
        <v>3</v>
      </c>
      <c r="N2317" s="16" t="str">
        <f>VLOOKUP(D2317,Money_encodings[],2,TRUE)</f>
        <v>Expensive</v>
      </c>
    </row>
    <row r="2318">
      <c r="A2318" s="5">
        <f t="shared" si="1"/>
        <v>2317</v>
      </c>
      <c r="B2318" s="6">
        <v>7.0</v>
      </c>
      <c r="C2318" s="6" t="s">
        <v>14</v>
      </c>
      <c r="D2318" s="6">
        <v>35.76</v>
      </c>
      <c r="E2318" s="6" t="s">
        <v>15</v>
      </c>
      <c r="F2318" s="6" t="s">
        <v>16</v>
      </c>
      <c r="G2318" s="6" t="s">
        <v>30</v>
      </c>
      <c r="H2318" s="6" t="s">
        <v>41</v>
      </c>
      <c r="I2318" s="6">
        <v>2.0</v>
      </c>
      <c r="J2318" s="6">
        <v>11.0</v>
      </c>
      <c r="K2318" s="7">
        <v>45622.0</v>
      </c>
      <c r="L2318" s="8">
        <v>0.3296058564814815</v>
      </c>
      <c r="M2318" s="9">
        <f>VLOOKUP(F2318, Time_of_Day_encodings[], 2, FALSE)</f>
        <v>1</v>
      </c>
      <c r="N2318" s="10" t="str">
        <f>VLOOKUP(D2318,Money_encodings[],2,TRUE)</f>
        <v>Expensive</v>
      </c>
    </row>
    <row r="2319">
      <c r="A2319" s="11">
        <f t="shared" si="1"/>
        <v>2318</v>
      </c>
      <c r="B2319" s="12">
        <v>11.0</v>
      </c>
      <c r="C2319" s="12" t="s">
        <v>14</v>
      </c>
      <c r="D2319" s="12">
        <v>35.76</v>
      </c>
      <c r="E2319" s="12" t="s">
        <v>24</v>
      </c>
      <c r="F2319" s="12" t="s">
        <v>16</v>
      </c>
      <c r="G2319" s="12" t="s">
        <v>30</v>
      </c>
      <c r="H2319" s="12" t="s">
        <v>41</v>
      </c>
      <c r="I2319" s="12">
        <v>2.0</v>
      </c>
      <c r="J2319" s="12">
        <v>11.0</v>
      </c>
      <c r="K2319" s="13">
        <v>45622.0</v>
      </c>
      <c r="L2319" s="14">
        <v>0.4603734837962963</v>
      </c>
      <c r="M2319" s="15">
        <f>VLOOKUP(F2319, Time_of_Day_encodings[], 2, FALSE)</f>
        <v>1</v>
      </c>
      <c r="N2319" s="16" t="str">
        <f>VLOOKUP(D2319,Money_encodings[],2,TRUE)</f>
        <v>Expensive</v>
      </c>
    </row>
    <row r="2320">
      <c r="A2320" s="5">
        <f t="shared" si="1"/>
        <v>2319</v>
      </c>
      <c r="B2320" s="6">
        <v>11.0</v>
      </c>
      <c r="C2320" s="6" t="s">
        <v>14</v>
      </c>
      <c r="D2320" s="6">
        <v>25.96</v>
      </c>
      <c r="E2320" s="6" t="s">
        <v>21</v>
      </c>
      <c r="F2320" s="6" t="s">
        <v>16</v>
      </c>
      <c r="G2320" s="6" t="s">
        <v>30</v>
      </c>
      <c r="H2320" s="6" t="s">
        <v>41</v>
      </c>
      <c r="I2320" s="6">
        <v>2.0</v>
      </c>
      <c r="J2320" s="6">
        <v>11.0</v>
      </c>
      <c r="K2320" s="7">
        <v>45622.0</v>
      </c>
      <c r="L2320" s="8">
        <v>0.4609638310185185</v>
      </c>
      <c r="M2320" s="9">
        <f>VLOOKUP(F2320, Time_of_Day_encodings[], 2, FALSE)</f>
        <v>1</v>
      </c>
      <c r="N2320" s="10" t="str">
        <f>VLOOKUP(D2320,Money_encodings[],2,TRUE)</f>
        <v>Cheap</v>
      </c>
    </row>
    <row r="2321">
      <c r="A2321" s="11">
        <f t="shared" si="1"/>
        <v>2320</v>
      </c>
      <c r="B2321" s="12">
        <v>11.0</v>
      </c>
      <c r="C2321" s="12" t="s">
        <v>14</v>
      </c>
      <c r="D2321" s="12">
        <v>35.76</v>
      </c>
      <c r="E2321" s="12" t="s">
        <v>24</v>
      </c>
      <c r="F2321" s="12" t="s">
        <v>16</v>
      </c>
      <c r="G2321" s="12" t="s">
        <v>30</v>
      </c>
      <c r="H2321" s="12" t="s">
        <v>41</v>
      </c>
      <c r="I2321" s="12">
        <v>2.0</v>
      </c>
      <c r="J2321" s="12">
        <v>11.0</v>
      </c>
      <c r="K2321" s="13">
        <v>45622.0</v>
      </c>
      <c r="L2321" s="14">
        <v>0.46260518518518523</v>
      </c>
      <c r="M2321" s="15">
        <f>VLOOKUP(F2321, Time_of_Day_encodings[], 2, FALSE)</f>
        <v>1</v>
      </c>
      <c r="N2321" s="16" t="str">
        <f>VLOOKUP(D2321,Money_encodings[],2,TRUE)</f>
        <v>Expensive</v>
      </c>
    </row>
    <row r="2322">
      <c r="A2322" s="5">
        <f t="shared" si="1"/>
        <v>2321</v>
      </c>
      <c r="B2322" s="6">
        <v>11.0</v>
      </c>
      <c r="C2322" s="6" t="s">
        <v>14</v>
      </c>
      <c r="D2322" s="6">
        <v>35.76</v>
      </c>
      <c r="E2322" s="6" t="s">
        <v>24</v>
      </c>
      <c r="F2322" s="6" t="s">
        <v>16</v>
      </c>
      <c r="G2322" s="6" t="s">
        <v>30</v>
      </c>
      <c r="H2322" s="6" t="s">
        <v>41</v>
      </c>
      <c r="I2322" s="6">
        <v>2.0</v>
      </c>
      <c r="J2322" s="6">
        <v>11.0</v>
      </c>
      <c r="K2322" s="7">
        <v>45622.0</v>
      </c>
      <c r="L2322" s="8">
        <v>0.4633097916666667</v>
      </c>
      <c r="M2322" s="9">
        <f>VLOOKUP(F2322, Time_of_Day_encodings[], 2, FALSE)</f>
        <v>1</v>
      </c>
      <c r="N2322" s="10" t="str">
        <f>VLOOKUP(D2322,Money_encodings[],2,TRUE)</f>
        <v>Expensive</v>
      </c>
    </row>
    <row r="2323">
      <c r="A2323" s="11">
        <f t="shared" si="1"/>
        <v>2322</v>
      </c>
      <c r="B2323" s="12">
        <v>16.0</v>
      </c>
      <c r="C2323" s="12" t="s">
        <v>14</v>
      </c>
      <c r="D2323" s="12">
        <v>35.76</v>
      </c>
      <c r="E2323" s="12" t="s">
        <v>15</v>
      </c>
      <c r="F2323" s="12" t="s">
        <v>20</v>
      </c>
      <c r="G2323" s="12" t="s">
        <v>30</v>
      </c>
      <c r="H2323" s="12" t="s">
        <v>41</v>
      </c>
      <c r="I2323" s="12">
        <v>2.0</v>
      </c>
      <c r="J2323" s="12">
        <v>11.0</v>
      </c>
      <c r="K2323" s="13">
        <v>45622.0</v>
      </c>
      <c r="L2323" s="14">
        <v>0.6693785185185185</v>
      </c>
      <c r="M2323" s="15">
        <f>VLOOKUP(F2323, Time_of_Day_encodings[], 2, FALSE)</f>
        <v>2</v>
      </c>
      <c r="N2323" s="16" t="str">
        <f>VLOOKUP(D2323,Money_encodings[],2,TRUE)</f>
        <v>Expensive</v>
      </c>
    </row>
    <row r="2324">
      <c r="A2324" s="5">
        <f t="shared" si="1"/>
        <v>2323</v>
      </c>
      <c r="B2324" s="6">
        <v>16.0</v>
      </c>
      <c r="C2324" s="6" t="s">
        <v>14</v>
      </c>
      <c r="D2324" s="6">
        <v>35.76</v>
      </c>
      <c r="E2324" s="6" t="s">
        <v>15</v>
      </c>
      <c r="F2324" s="6" t="s">
        <v>20</v>
      </c>
      <c r="G2324" s="6" t="s">
        <v>30</v>
      </c>
      <c r="H2324" s="6" t="s">
        <v>41</v>
      </c>
      <c r="I2324" s="6">
        <v>2.0</v>
      </c>
      <c r="J2324" s="6">
        <v>11.0</v>
      </c>
      <c r="K2324" s="7">
        <v>45622.0</v>
      </c>
      <c r="L2324" s="8">
        <v>0.6701453125</v>
      </c>
      <c r="M2324" s="9">
        <f>VLOOKUP(F2324, Time_of_Day_encodings[], 2, FALSE)</f>
        <v>2</v>
      </c>
      <c r="N2324" s="10" t="str">
        <f>VLOOKUP(D2324,Money_encodings[],2,TRUE)</f>
        <v>Expensive</v>
      </c>
    </row>
    <row r="2325">
      <c r="A2325" s="11">
        <f t="shared" si="1"/>
        <v>2324</v>
      </c>
      <c r="B2325" s="12">
        <v>17.0</v>
      </c>
      <c r="C2325" s="12" t="s">
        <v>14</v>
      </c>
      <c r="D2325" s="12">
        <v>25.96</v>
      </c>
      <c r="E2325" s="12" t="s">
        <v>21</v>
      </c>
      <c r="F2325" s="12" t="s">
        <v>23</v>
      </c>
      <c r="G2325" s="12" t="s">
        <v>30</v>
      </c>
      <c r="H2325" s="12" t="s">
        <v>41</v>
      </c>
      <c r="I2325" s="12">
        <v>2.0</v>
      </c>
      <c r="J2325" s="12">
        <v>11.0</v>
      </c>
      <c r="K2325" s="13">
        <v>45622.0</v>
      </c>
      <c r="L2325" s="14">
        <v>0.7164088657407408</v>
      </c>
      <c r="M2325" s="15">
        <f>VLOOKUP(F2325, Time_of_Day_encodings[], 2, FALSE)</f>
        <v>3</v>
      </c>
      <c r="N2325" s="16" t="str">
        <f>VLOOKUP(D2325,Money_encodings[],2,TRUE)</f>
        <v>Cheap</v>
      </c>
    </row>
    <row r="2326">
      <c r="A2326" s="5">
        <f t="shared" si="1"/>
        <v>2325</v>
      </c>
      <c r="B2326" s="6">
        <v>17.0</v>
      </c>
      <c r="C2326" s="6" t="s">
        <v>14</v>
      </c>
      <c r="D2326" s="6">
        <v>30.86</v>
      </c>
      <c r="E2326" s="6" t="s">
        <v>22</v>
      </c>
      <c r="F2326" s="6" t="s">
        <v>23</v>
      </c>
      <c r="G2326" s="6" t="s">
        <v>30</v>
      </c>
      <c r="H2326" s="6" t="s">
        <v>41</v>
      </c>
      <c r="I2326" s="6">
        <v>2.0</v>
      </c>
      <c r="J2326" s="6">
        <v>11.0</v>
      </c>
      <c r="K2326" s="7">
        <v>45622.0</v>
      </c>
      <c r="L2326" s="8">
        <v>0.7170652430555555</v>
      </c>
      <c r="M2326" s="9">
        <f>VLOOKUP(F2326, Time_of_Day_encodings[], 2, FALSE)</f>
        <v>3</v>
      </c>
      <c r="N2326" s="10" t="str">
        <f>VLOOKUP(D2326,Money_encodings[],2,TRUE)</f>
        <v>Fair</v>
      </c>
    </row>
    <row r="2327">
      <c r="A2327" s="11">
        <f t="shared" si="1"/>
        <v>2326</v>
      </c>
      <c r="B2327" s="12">
        <v>19.0</v>
      </c>
      <c r="C2327" s="12" t="s">
        <v>14</v>
      </c>
      <c r="D2327" s="12">
        <v>35.76</v>
      </c>
      <c r="E2327" s="12" t="s">
        <v>24</v>
      </c>
      <c r="F2327" s="12" t="s">
        <v>23</v>
      </c>
      <c r="G2327" s="12" t="s">
        <v>30</v>
      </c>
      <c r="H2327" s="12" t="s">
        <v>41</v>
      </c>
      <c r="I2327" s="12">
        <v>2.0</v>
      </c>
      <c r="J2327" s="12">
        <v>11.0</v>
      </c>
      <c r="K2327" s="13">
        <v>45622.0</v>
      </c>
      <c r="L2327" s="14">
        <v>0.8245910300925925</v>
      </c>
      <c r="M2327" s="15">
        <f>VLOOKUP(F2327, Time_of_Day_encodings[], 2, FALSE)</f>
        <v>3</v>
      </c>
      <c r="N2327" s="16" t="str">
        <f>VLOOKUP(D2327,Money_encodings[],2,TRUE)</f>
        <v>Expensive</v>
      </c>
    </row>
    <row r="2328">
      <c r="A2328" s="5">
        <f t="shared" si="1"/>
        <v>2327</v>
      </c>
      <c r="B2328" s="6">
        <v>8.0</v>
      </c>
      <c r="C2328" s="6" t="s">
        <v>14</v>
      </c>
      <c r="D2328" s="6">
        <v>35.76</v>
      </c>
      <c r="E2328" s="6" t="s">
        <v>32</v>
      </c>
      <c r="F2328" s="6" t="s">
        <v>16</v>
      </c>
      <c r="G2328" s="6" t="s">
        <v>33</v>
      </c>
      <c r="H2328" s="6" t="s">
        <v>41</v>
      </c>
      <c r="I2328" s="6">
        <v>4.0</v>
      </c>
      <c r="J2328" s="6">
        <v>11.0</v>
      </c>
      <c r="K2328" s="7">
        <v>45624.0</v>
      </c>
      <c r="L2328" s="8">
        <v>0.36200144675925927</v>
      </c>
      <c r="M2328" s="9">
        <f>VLOOKUP(F2328, Time_of_Day_encodings[], 2, FALSE)</f>
        <v>1</v>
      </c>
      <c r="N2328" s="10" t="str">
        <f>VLOOKUP(D2328,Money_encodings[],2,TRUE)</f>
        <v>Expensive</v>
      </c>
    </row>
    <row r="2329">
      <c r="A2329" s="11">
        <f t="shared" si="1"/>
        <v>2328</v>
      </c>
      <c r="B2329" s="12">
        <v>9.0</v>
      </c>
      <c r="C2329" s="12" t="s">
        <v>14</v>
      </c>
      <c r="D2329" s="12">
        <v>30.86</v>
      </c>
      <c r="E2329" s="12" t="s">
        <v>22</v>
      </c>
      <c r="F2329" s="12" t="s">
        <v>16</v>
      </c>
      <c r="G2329" s="12" t="s">
        <v>33</v>
      </c>
      <c r="H2329" s="12" t="s">
        <v>41</v>
      </c>
      <c r="I2329" s="12">
        <v>4.0</v>
      </c>
      <c r="J2329" s="12">
        <v>11.0</v>
      </c>
      <c r="K2329" s="13">
        <v>45624.0</v>
      </c>
      <c r="L2329" s="14">
        <v>0.38473270833333334</v>
      </c>
      <c r="M2329" s="15">
        <f>VLOOKUP(F2329, Time_of_Day_encodings[], 2, FALSE)</f>
        <v>1</v>
      </c>
      <c r="N2329" s="16" t="str">
        <f>VLOOKUP(D2329,Money_encodings[],2,TRUE)</f>
        <v>Fair</v>
      </c>
    </row>
    <row r="2330">
      <c r="A2330" s="5">
        <f t="shared" si="1"/>
        <v>2329</v>
      </c>
      <c r="B2330" s="6">
        <v>20.0</v>
      </c>
      <c r="C2330" s="6" t="s">
        <v>14</v>
      </c>
      <c r="D2330" s="6">
        <v>30.86</v>
      </c>
      <c r="E2330" s="6" t="s">
        <v>22</v>
      </c>
      <c r="F2330" s="6" t="s">
        <v>23</v>
      </c>
      <c r="G2330" s="6" t="s">
        <v>33</v>
      </c>
      <c r="H2330" s="6" t="s">
        <v>41</v>
      </c>
      <c r="I2330" s="6">
        <v>4.0</v>
      </c>
      <c r="J2330" s="6">
        <v>11.0</v>
      </c>
      <c r="K2330" s="7">
        <v>45624.0</v>
      </c>
      <c r="L2330" s="8">
        <v>0.8504864583333334</v>
      </c>
      <c r="M2330" s="9">
        <f>VLOOKUP(F2330, Time_of_Day_encodings[], 2, FALSE)</f>
        <v>3</v>
      </c>
      <c r="N2330" s="10" t="str">
        <f>VLOOKUP(D2330,Money_encodings[],2,TRUE)</f>
        <v>Fair</v>
      </c>
    </row>
    <row r="2331">
      <c r="A2331" s="11">
        <f t="shared" si="1"/>
        <v>2330</v>
      </c>
      <c r="B2331" s="12">
        <v>20.0</v>
      </c>
      <c r="C2331" s="12" t="s">
        <v>14</v>
      </c>
      <c r="D2331" s="12">
        <v>35.76</v>
      </c>
      <c r="E2331" s="12" t="s">
        <v>15</v>
      </c>
      <c r="F2331" s="12" t="s">
        <v>23</v>
      </c>
      <c r="G2331" s="12" t="s">
        <v>33</v>
      </c>
      <c r="H2331" s="12" t="s">
        <v>41</v>
      </c>
      <c r="I2331" s="12">
        <v>4.0</v>
      </c>
      <c r="J2331" s="12">
        <v>11.0</v>
      </c>
      <c r="K2331" s="13">
        <v>45624.0</v>
      </c>
      <c r="L2331" s="14">
        <v>0.8512213310185185</v>
      </c>
      <c r="M2331" s="15">
        <f>VLOOKUP(F2331, Time_of_Day_encodings[], 2, FALSE)</f>
        <v>3</v>
      </c>
      <c r="N2331" s="16" t="str">
        <f>VLOOKUP(D2331,Money_encodings[],2,TRUE)</f>
        <v>Expensive</v>
      </c>
    </row>
    <row r="2332">
      <c r="A2332" s="5">
        <f t="shared" si="1"/>
        <v>2331</v>
      </c>
      <c r="B2332" s="6">
        <v>20.0</v>
      </c>
      <c r="C2332" s="6" t="s">
        <v>14</v>
      </c>
      <c r="D2332" s="6">
        <v>35.76</v>
      </c>
      <c r="E2332" s="6" t="s">
        <v>15</v>
      </c>
      <c r="F2332" s="6" t="s">
        <v>23</v>
      </c>
      <c r="G2332" s="6" t="s">
        <v>33</v>
      </c>
      <c r="H2332" s="6" t="s">
        <v>41</v>
      </c>
      <c r="I2332" s="6">
        <v>4.0</v>
      </c>
      <c r="J2332" s="6">
        <v>11.0</v>
      </c>
      <c r="K2332" s="7">
        <v>45624.0</v>
      </c>
      <c r="L2332" s="8">
        <v>0.8715239351851852</v>
      </c>
      <c r="M2332" s="9">
        <f>VLOOKUP(F2332, Time_of_Day_encodings[], 2, FALSE)</f>
        <v>3</v>
      </c>
      <c r="N2332" s="10" t="str">
        <f>VLOOKUP(D2332,Money_encodings[],2,TRUE)</f>
        <v>Expensive</v>
      </c>
    </row>
    <row r="2333">
      <c r="A2333" s="11">
        <f t="shared" si="1"/>
        <v>2332</v>
      </c>
      <c r="B2333" s="12">
        <v>22.0</v>
      </c>
      <c r="C2333" s="12" t="s">
        <v>14</v>
      </c>
      <c r="D2333" s="12">
        <v>35.76</v>
      </c>
      <c r="E2333" s="12" t="s">
        <v>32</v>
      </c>
      <c r="F2333" s="12" t="s">
        <v>23</v>
      </c>
      <c r="G2333" s="12" t="s">
        <v>33</v>
      </c>
      <c r="H2333" s="12" t="s">
        <v>41</v>
      </c>
      <c r="I2333" s="12">
        <v>4.0</v>
      </c>
      <c r="J2333" s="12">
        <v>11.0</v>
      </c>
      <c r="K2333" s="13">
        <v>45624.0</v>
      </c>
      <c r="L2333" s="14">
        <v>0.9168483101851852</v>
      </c>
      <c r="M2333" s="15">
        <f>VLOOKUP(F2333, Time_of_Day_encodings[], 2, FALSE)</f>
        <v>3</v>
      </c>
      <c r="N2333" s="16" t="str">
        <f>VLOOKUP(D2333,Money_encodings[],2,TRUE)</f>
        <v>Expensive</v>
      </c>
    </row>
    <row r="2334">
      <c r="A2334" s="5">
        <f t="shared" si="1"/>
        <v>2333</v>
      </c>
      <c r="B2334" s="6">
        <v>7.0</v>
      </c>
      <c r="C2334" s="6" t="s">
        <v>14</v>
      </c>
      <c r="D2334" s="6">
        <v>35.76</v>
      </c>
      <c r="E2334" s="6" t="s">
        <v>24</v>
      </c>
      <c r="F2334" s="6" t="s">
        <v>16</v>
      </c>
      <c r="G2334" s="6" t="s">
        <v>17</v>
      </c>
      <c r="H2334" s="6" t="s">
        <v>41</v>
      </c>
      <c r="I2334" s="6">
        <v>5.0</v>
      </c>
      <c r="J2334" s="6">
        <v>11.0</v>
      </c>
      <c r="K2334" s="7">
        <v>45625.0</v>
      </c>
      <c r="L2334" s="8">
        <v>0.3286555324074074</v>
      </c>
      <c r="M2334" s="9">
        <f>VLOOKUP(F2334, Time_of_Day_encodings[], 2, FALSE)</f>
        <v>1</v>
      </c>
      <c r="N2334" s="10" t="str">
        <f>VLOOKUP(D2334,Money_encodings[],2,TRUE)</f>
        <v>Expensive</v>
      </c>
    </row>
    <row r="2335">
      <c r="A2335" s="11">
        <f t="shared" si="1"/>
        <v>2334</v>
      </c>
      <c r="B2335" s="12">
        <v>7.0</v>
      </c>
      <c r="C2335" s="12" t="s">
        <v>14</v>
      </c>
      <c r="D2335" s="12">
        <v>35.76</v>
      </c>
      <c r="E2335" s="12" t="s">
        <v>15</v>
      </c>
      <c r="F2335" s="12" t="s">
        <v>16</v>
      </c>
      <c r="G2335" s="12" t="s">
        <v>17</v>
      </c>
      <c r="H2335" s="12" t="s">
        <v>41</v>
      </c>
      <c r="I2335" s="12">
        <v>5.0</v>
      </c>
      <c r="J2335" s="12">
        <v>11.0</v>
      </c>
      <c r="K2335" s="13">
        <v>45625.0</v>
      </c>
      <c r="L2335" s="14">
        <v>0.3317378587962963</v>
      </c>
      <c r="M2335" s="15">
        <f>VLOOKUP(F2335, Time_of_Day_encodings[], 2, FALSE)</f>
        <v>1</v>
      </c>
      <c r="N2335" s="16" t="str">
        <f>VLOOKUP(D2335,Money_encodings[],2,TRUE)</f>
        <v>Expensive</v>
      </c>
    </row>
    <row r="2336">
      <c r="A2336" s="5">
        <f t="shared" si="1"/>
        <v>2335</v>
      </c>
      <c r="B2336" s="6">
        <v>9.0</v>
      </c>
      <c r="C2336" s="6" t="s">
        <v>14</v>
      </c>
      <c r="D2336" s="6">
        <v>30.86</v>
      </c>
      <c r="E2336" s="6" t="s">
        <v>22</v>
      </c>
      <c r="F2336" s="6" t="s">
        <v>16</v>
      </c>
      <c r="G2336" s="6" t="s">
        <v>17</v>
      </c>
      <c r="H2336" s="6" t="s">
        <v>41</v>
      </c>
      <c r="I2336" s="6">
        <v>5.0</v>
      </c>
      <c r="J2336" s="6">
        <v>11.0</v>
      </c>
      <c r="K2336" s="7">
        <v>45625.0</v>
      </c>
      <c r="L2336" s="8">
        <v>0.38022575231481476</v>
      </c>
      <c r="M2336" s="9">
        <f>VLOOKUP(F2336, Time_of_Day_encodings[], 2, FALSE)</f>
        <v>1</v>
      </c>
      <c r="N2336" s="10" t="str">
        <f>VLOOKUP(D2336,Money_encodings[],2,TRUE)</f>
        <v>Fair</v>
      </c>
    </row>
    <row r="2337">
      <c r="A2337" s="11">
        <f t="shared" si="1"/>
        <v>2336</v>
      </c>
      <c r="B2337" s="12">
        <v>9.0</v>
      </c>
      <c r="C2337" s="12" t="s">
        <v>14</v>
      </c>
      <c r="D2337" s="12">
        <v>30.86</v>
      </c>
      <c r="E2337" s="12" t="s">
        <v>22</v>
      </c>
      <c r="F2337" s="12" t="s">
        <v>16</v>
      </c>
      <c r="G2337" s="12" t="s">
        <v>17</v>
      </c>
      <c r="H2337" s="12" t="s">
        <v>41</v>
      </c>
      <c r="I2337" s="12">
        <v>5.0</v>
      </c>
      <c r="J2337" s="12">
        <v>11.0</v>
      </c>
      <c r="K2337" s="13">
        <v>45625.0</v>
      </c>
      <c r="L2337" s="14">
        <v>0.38090561342592594</v>
      </c>
      <c r="M2337" s="15">
        <f>VLOOKUP(F2337, Time_of_Day_encodings[], 2, FALSE)</f>
        <v>1</v>
      </c>
      <c r="N2337" s="16" t="str">
        <f>VLOOKUP(D2337,Money_encodings[],2,TRUE)</f>
        <v>Fair</v>
      </c>
    </row>
    <row r="2338">
      <c r="A2338" s="5">
        <f t="shared" si="1"/>
        <v>2337</v>
      </c>
      <c r="B2338" s="6">
        <v>15.0</v>
      </c>
      <c r="C2338" s="6" t="s">
        <v>14</v>
      </c>
      <c r="D2338" s="6">
        <v>30.86</v>
      </c>
      <c r="E2338" s="6" t="s">
        <v>22</v>
      </c>
      <c r="F2338" s="6" t="s">
        <v>20</v>
      </c>
      <c r="G2338" s="6" t="s">
        <v>17</v>
      </c>
      <c r="H2338" s="6" t="s">
        <v>41</v>
      </c>
      <c r="I2338" s="6">
        <v>5.0</v>
      </c>
      <c r="J2338" s="6">
        <v>11.0</v>
      </c>
      <c r="K2338" s="7">
        <v>45625.0</v>
      </c>
      <c r="L2338" s="8">
        <v>0.6375793981481481</v>
      </c>
      <c r="M2338" s="9">
        <f>VLOOKUP(F2338, Time_of_Day_encodings[], 2, FALSE)</f>
        <v>2</v>
      </c>
      <c r="N2338" s="10" t="str">
        <f>VLOOKUP(D2338,Money_encodings[],2,TRUE)</f>
        <v>Fair</v>
      </c>
    </row>
    <row r="2339">
      <c r="A2339" s="11">
        <f t="shared" si="1"/>
        <v>2338</v>
      </c>
      <c r="B2339" s="12">
        <v>15.0</v>
      </c>
      <c r="C2339" s="12" t="s">
        <v>14</v>
      </c>
      <c r="D2339" s="12">
        <v>35.76</v>
      </c>
      <c r="E2339" s="12" t="s">
        <v>15</v>
      </c>
      <c r="F2339" s="12" t="s">
        <v>20</v>
      </c>
      <c r="G2339" s="12" t="s">
        <v>17</v>
      </c>
      <c r="H2339" s="12" t="s">
        <v>41</v>
      </c>
      <c r="I2339" s="12">
        <v>5.0</v>
      </c>
      <c r="J2339" s="12">
        <v>11.0</v>
      </c>
      <c r="K2339" s="13">
        <v>45625.0</v>
      </c>
      <c r="L2339" s="14">
        <v>0.6384299537037037</v>
      </c>
      <c r="M2339" s="15">
        <f>VLOOKUP(F2339, Time_of_Day_encodings[], 2, FALSE)</f>
        <v>2</v>
      </c>
      <c r="N2339" s="16" t="str">
        <f>VLOOKUP(D2339,Money_encodings[],2,TRUE)</f>
        <v>Expensive</v>
      </c>
    </row>
    <row r="2340">
      <c r="A2340" s="5">
        <f t="shared" si="1"/>
        <v>2339</v>
      </c>
      <c r="B2340" s="6">
        <v>20.0</v>
      </c>
      <c r="C2340" s="6" t="s">
        <v>14</v>
      </c>
      <c r="D2340" s="6">
        <v>35.76</v>
      </c>
      <c r="E2340" s="6" t="s">
        <v>24</v>
      </c>
      <c r="F2340" s="6" t="s">
        <v>23</v>
      </c>
      <c r="G2340" s="6" t="s">
        <v>17</v>
      </c>
      <c r="H2340" s="6" t="s">
        <v>41</v>
      </c>
      <c r="I2340" s="6">
        <v>5.0</v>
      </c>
      <c r="J2340" s="6">
        <v>11.0</v>
      </c>
      <c r="K2340" s="7">
        <v>45625.0</v>
      </c>
      <c r="L2340" s="8">
        <v>0.8735493865740741</v>
      </c>
      <c r="M2340" s="9">
        <f>VLOOKUP(F2340, Time_of_Day_encodings[], 2, FALSE)</f>
        <v>3</v>
      </c>
      <c r="N2340" s="10" t="str">
        <f>VLOOKUP(D2340,Money_encodings[],2,TRUE)</f>
        <v>Expensive</v>
      </c>
    </row>
    <row r="2341">
      <c r="A2341" s="11">
        <f t="shared" si="1"/>
        <v>2340</v>
      </c>
      <c r="B2341" s="12">
        <v>12.0</v>
      </c>
      <c r="C2341" s="12" t="s">
        <v>14</v>
      </c>
      <c r="D2341" s="12">
        <v>35.76</v>
      </c>
      <c r="E2341" s="12" t="s">
        <v>24</v>
      </c>
      <c r="F2341" s="12" t="s">
        <v>20</v>
      </c>
      <c r="G2341" s="12" t="s">
        <v>25</v>
      </c>
      <c r="H2341" s="12" t="s">
        <v>41</v>
      </c>
      <c r="I2341" s="12">
        <v>6.0</v>
      </c>
      <c r="J2341" s="12">
        <v>11.0</v>
      </c>
      <c r="K2341" s="13">
        <v>45626.0</v>
      </c>
      <c r="L2341" s="14">
        <v>0.5404183101851852</v>
      </c>
      <c r="M2341" s="15">
        <f>VLOOKUP(F2341, Time_of_Day_encodings[], 2, FALSE)</f>
        <v>2</v>
      </c>
      <c r="N2341" s="16" t="str">
        <f>VLOOKUP(D2341,Money_encodings[],2,TRUE)</f>
        <v>Expensive</v>
      </c>
    </row>
    <row r="2342">
      <c r="A2342" s="5">
        <f t="shared" si="1"/>
        <v>2341</v>
      </c>
      <c r="B2342" s="6">
        <v>14.0</v>
      </c>
      <c r="C2342" s="6" t="s">
        <v>14</v>
      </c>
      <c r="D2342" s="6">
        <v>25.96</v>
      </c>
      <c r="E2342" s="6" t="s">
        <v>21</v>
      </c>
      <c r="F2342" s="6" t="s">
        <v>20</v>
      </c>
      <c r="G2342" s="6" t="s">
        <v>25</v>
      </c>
      <c r="H2342" s="6" t="s">
        <v>41</v>
      </c>
      <c r="I2342" s="6">
        <v>6.0</v>
      </c>
      <c r="J2342" s="6">
        <v>11.0</v>
      </c>
      <c r="K2342" s="7">
        <v>45626.0</v>
      </c>
      <c r="L2342" s="8">
        <v>0.5867571064814815</v>
      </c>
      <c r="M2342" s="9">
        <f>VLOOKUP(F2342, Time_of_Day_encodings[], 2, FALSE)</f>
        <v>2</v>
      </c>
      <c r="N2342" s="10" t="str">
        <f>VLOOKUP(D2342,Money_encodings[],2,TRUE)</f>
        <v>Cheap</v>
      </c>
    </row>
    <row r="2343">
      <c r="A2343" s="11">
        <f t="shared" si="1"/>
        <v>2342</v>
      </c>
      <c r="B2343" s="12">
        <v>14.0</v>
      </c>
      <c r="C2343" s="12" t="s">
        <v>14</v>
      </c>
      <c r="D2343" s="12">
        <v>35.76</v>
      </c>
      <c r="E2343" s="12" t="s">
        <v>19</v>
      </c>
      <c r="F2343" s="12" t="s">
        <v>20</v>
      </c>
      <c r="G2343" s="12" t="s">
        <v>25</v>
      </c>
      <c r="H2343" s="12" t="s">
        <v>41</v>
      </c>
      <c r="I2343" s="12">
        <v>6.0</v>
      </c>
      <c r="J2343" s="12">
        <v>11.0</v>
      </c>
      <c r="K2343" s="13">
        <v>45626.0</v>
      </c>
      <c r="L2343" s="14">
        <v>0.5874777546296297</v>
      </c>
      <c r="M2343" s="15">
        <f>VLOOKUP(F2343, Time_of_Day_encodings[], 2, FALSE)</f>
        <v>2</v>
      </c>
      <c r="N2343" s="16" t="str">
        <f>VLOOKUP(D2343,Money_encodings[],2,TRUE)</f>
        <v>Expensive</v>
      </c>
    </row>
    <row r="2344">
      <c r="A2344" s="5">
        <f t="shared" si="1"/>
        <v>2343</v>
      </c>
      <c r="B2344" s="6">
        <v>14.0</v>
      </c>
      <c r="C2344" s="6" t="s">
        <v>14</v>
      </c>
      <c r="D2344" s="6">
        <v>35.76</v>
      </c>
      <c r="E2344" s="6" t="s">
        <v>24</v>
      </c>
      <c r="F2344" s="6" t="s">
        <v>20</v>
      </c>
      <c r="G2344" s="6" t="s">
        <v>25</v>
      </c>
      <c r="H2344" s="6" t="s">
        <v>41</v>
      </c>
      <c r="I2344" s="6">
        <v>6.0</v>
      </c>
      <c r="J2344" s="6">
        <v>11.0</v>
      </c>
      <c r="K2344" s="7">
        <v>45626.0</v>
      </c>
      <c r="L2344" s="8">
        <v>0.5950465162037037</v>
      </c>
      <c r="M2344" s="9">
        <f>VLOOKUP(F2344, Time_of_Day_encodings[], 2, FALSE)</f>
        <v>2</v>
      </c>
      <c r="N2344" s="10" t="str">
        <f>VLOOKUP(D2344,Money_encodings[],2,TRUE)</f>
        <v>Expensive</v>
      </c>
    </row>
    <row r="2345">
      <c r="A2345" s="11">
        <f t="shared" si="1"/>
        <v>2344</v>
      </c>
      <c r="B2345" s="12">
        <v>15.0</v>
      </c>
      <c r="C2345" s="12" t="s">
        <v>14</v>
      </c>
      <c r="D2345" s="12">
        <v>30.86</v>
      </c>
      <c r="E2345" s="12" t="s">
        <v>22</v>
      </c>
      <c r="F2345" s="12" t="s">
        <v>20</v>
      </c>
      <c r="G2345" s="12" t="s">
        <v>25</v>
      </c>
      <c r="H2345" s="12" t="s">
        <v>41</v>
      </c>
      <c r="I2345" s="12">
        <v>6.0</v>
      </c>
      <c r="J2345" s="12">
        <v>11.0</v>
      </c>
      <c r="K2345" s="13">
        <v>45626.0</v>
      </c>
      <c r="L2345" s="14">
        <v>0.6484293518518519</v>
      </c>
      <c r="M2345" s="15">
        <f>VLOOKUP(F2345, Time_of_Day_encodings[], 2, FALSE)</f>
        <v>2</v>
      </c>
      <c r="N2345" s="16" t="str">
        <f>VLOOKUP(D2345,Money_encodings[],2,TRUE)</f>
        <v>Fair</v>
      </c>
    </row>
    <row r="2346">
      <c r="A2346" s="5">
        <f t="shared" si="1"/>
        <v>2345</v>
      </c>
      <c r="B2346" s="6">
        <v>22.0</v>
      </c>
      <c r="C2346" s="6" t="s">
        <v>14</v>
      </c>
      <c r="D2346" s="6">
        <v>30.86</v>
      </c>
      <c r="E2346" s="6" t="s">
        <v>22</v>
      </c>
      <c r="F2346" s="6" t="s">
        <v>23</v>
      </c>
      <c r="G2346" s="6" t="s">
        <v>25</v>
      </c>
      <c r="H2346" s="6" t="s">
        <v>41</v>
      </c>
      <c r="I2346" s="6">
        <v>6.0</v>
      </c>
      <c r="J2346" s="6">
        <v>11.0</v>
      </c>
      <c r="K2346" s="7">
        <v>45626.0</v>
      </c>
      <c r="L2346" s="8">
        <v>0.9193111574074073</v>
      </c>
      <c r="M2346" s="9">
        <f>VLOOKUP(F2346, Time_of_Day_encodings[], 2, FALSE)</f>
        <v>3</v>
      </c>
      <c r="N2346" s="10" t="str">
        <f>VLOOKUP(D2346,Money_encodings[],2,TRUE)</f>
        <v>Fair</v>
      </c>
    </row>
    <row r="2347">
      <c r="A2347" s="11">
        <f t="shared" si="1"/>
        <v>2346</v>
      </c>
      <c r="B2347" s="12">
        <v>10.0</v>
      </c>
      <c r="C2347" s="12" t="s">
        <v>14</v>
      </c>
      <c r="D2347" s="12">
        <v>30.86</v>
      </c>
      <c r="E2347" s="12" t="s">
        <v>22</v>
      </c>
      <c r="F2347" s="12" t="s">
        <v>16</v>
      </c>
      <c r="G2347" s="12" t="s">
        <v>26</v>
      </c>
      <c r="H2347" s="12" t="s">
        <v>42</v>
      </c>
      <c r="I2347" s="12">
        <v>7.0</v>
      </c>
      <c r="J2347" s="12">
        <v>12.0</v>
      </c>
      <c r="K2347" s="13">
        <v>45627.0</v>
      </c>
      <c r="L2347" s="14">
        <v>0.42745019675925927</v>
      </c>
      <c r="M2347" s="15">
        <f>VLOOKUP(F2347, Time_of_Day_encodings[], 2, FALSE)</f>
        <v>1</v>
      </c>
      <c r="N2347" s="16" t="str">
        <f>VLOOKUP(D2347,Money_encodings[],2,TRUE)</f>
        <v>Fair</v>
      </c>
    </row>
    <row r="2348">
      <c r="A2348" s="5">
        <f t="shared" si="1"/>
        <v>2347</v>
      </c>
      <c r="B2348" s="6">
        <v>10.0</v>
      </c>
      <c r="C2348" s="6" t="s">
        <v>14</v>
      </c>
      <c r="D2348" s="6">
        <v>30.86</v>
      </c>
      <c r="E2348" s="6" t="s">
        <v>22</v>
      </c>
      <c r="F2348" s="6" t="s">
        <v>16</v>
      </c>
      <c r="G2348" s="6" t="s">
        <v>26</v>
      </c>
      <c r="H2348" s="6" t="s">
        <v>42</v>
      </c>
      <c r="I2348" s="6">
        <v>7.0</v>
      </c>
      <c r="J2348" s="6">
        <v>12.0</v>
      </c>
      <c r="K2348" s="7">
        <v>45627.0</v>
      </c>
      <c r="L2348" s="8">
        <v>0.42814726851851853</v>
      </c>
      <c r="M2348" s="9">
        <f>VLOOKUP(F2348, Time_of_Day_encodings[], 2, FALSE)</f>
        <v>1</v>
      </c>
      <c r="N2348" s="10" t="str">
        <f>VLOOKUP(D2348,Money_encodings[],2,TRUE)</f>
        <v>Fair</v>
      </c>
    </row>
    <row r="2349">
      <c r="A2349" s="11">
        <f t="shared" si="1"/>
        <v>2348</v>
      </c>
      <c r="B2349" s="12">
        <v>10.0</v>
      </c>
      <c r="C2349" s="12" t="s">
        <v>14</v>
      </c>
      <c r="D2349" s="12">
        <v>30.86</v>
      </c>
      <c r="E2349" s="12" t="s">
        <v>22</v>
      </c>
      <c r="F2349" s="12" t="s">
        <v>16</v>
      </c>
      <c r="G2349" s="12" t="s">
        <v>26</v>
      </c>
      <c r="H2349" s="12" t="s">
        <v>42</v>
      </c>
      <c r="I2349" s="12">
        <v>7.0</v>
      </c>
      <c r="J2349" s="12">
        <v>12.0</v>
      </c>
      <c r="K2349" s="13">
        <v>45627.0</v>
      </c>
      <c r="L2349" s="14">
        <v>0.43248365740740746</v>
      </c>
      <c r="M2349" s="15">
        <f>VLOOKUP(F2349, Time_of_Day_encodings[], 2, FALSE)</f>
        <v>1</v>
      </c>
      <c r="N2349" s="16" t="str">
        <f>VLOOKUP(D2349,Money_encodings[],2,TRUE)</f>
        <v>Fair</v>
      </c>
    </row>
    <row r="2350">
      <c r="A2350" s="5">
        <f t="shared" si="1"/>
        <v>2349</v>
      </c>
      <c r="B2350" s="6">
        <v>14.0</v>
      </c>
      <c r="C2350" s="6" t="s">
        <v>14</v>
      </c>
      <c r="D2350" s="6">
        <v>30.86</v>
      </c>
      <c r="E2350" s="6" t="s">
        <v>22</v>
      </c>
      <c r="F2350" s="6" t="s">
        <v>20</v>
      </c>
      <c r="G2350" s="6" t="s">
        <v>26</v>
      </c>
      <c r="H2350" s="6" t="s">
        <v>42</v>
      </c>
      <c r="I2350" s="6">
        <v>7.0</v>
      </c>
      <c r="J2350" s="6">
        <v>12.0</v>
      </c>
      <c r="K2350" s="7">
        <v>45627.0</v>
      </c>
      <c r="L2350" s="8">
        <v>0.6072091435185185</v>
      </c>
      <c r="M2350" s="9">
        <f>VLOOKUP(F2350, Time_of_Day_encodings[], 2, FALSE)</f>
        <v>2</v>
      </c>
      <c r="N2350" s="10" t="str">
        <f>VLOOKUP(D2350,Money_encodings[],2,TRUE)</f>
        <v>Fair</v>
      </c>
    </row>
    <row r="2351">
      <c r="A2351" s="11">
        <f t="shared" si="1"/>
        <v>2350</v>
      </c>
      <c r="B2351" s="12">
        <v>15.0</v>
      </c>
      <c r="C2351" s="12" t="s">
        <v>14</v>
      </c>
      <c r="D2351" s="12">
        <v>35.76</v>
      </c>
      <c r="E2351" s="12" t="s">
        <v>24</v>
      </c>
      <c r="F2351" s="12" t="s">
        <v>20</v>
      </c>
      <c r="G2351" s="12" t="s">
        <v>26</v>
      </c>
      <c r="H2351" s="12" t="s">
        <v>42</v>
      </c>
      <c r="I2351" s="12">
        <v>7.0</v>
      </c>
      <c r="J2351" s="12">
        <v>12.0</v>
      </c>
      <c r="K2351" s="13">
        <v>45627.0</v>
      </c>
      <c r="L2351" s="14">
        <v>0.6313964467592592</v>
      </c>
      <c r="M2351" s="15">
        <f>VLOOKUP(F2351, Time_of_Day_encodings[], 2, FALSE)</f>
        <v>2</v>
      </c>
      <c r="N2351" s="16" t="str">
        <f>VLOOKUP(D2351,Money_encodings[],2,TRUE)</f>
        <v>Expensive</v>
      </c>
    </row>
    <row r="2352">
      <c r="A2352" s="5">
        <f t="shared" si="1"/>
        <v>2351</v>
      </c>
      <c r="B2352" s="6">
        <v>15.0</v>
      </c>
      <c r="C2352" s="6" t="s">
        <v>14</v>
      </c>
      <c r="D2352" s="6">
        <v>35.76</v>
      </c>
      <c r="E2352" s="6" t="s">
        <v>24</v>
      </c>
      <c r="F2352" s="6" t="s">
        <v>20</v>
      </c>
      <c r="G2352" s="6" t="s">
        <v>26</v>
      </c>
      <c r="H2352" s="6" t="s">
        <v>42</v>
      </c>
      <c r="I2352" s="6">
        <v>7.0</v>
      </c>
      <c r="J2352" s="6">
        <v>12.0</v>
      </c>
      <c r="K2352" s="7">
        <v>45627.0</v>
      </c>
      <c r="L2352" s="8">
        <v>0.6319092708333334</v>
      </c>
      <c r="M2352" s="9">
        <f>VLOOKUP(F2352, Time_of_Day_encodings[], 2, FALSE)</f>
        <v>2</v>
      </c>
      <c r="N2352" s="10" t="str">
        <f>VLOOKUP(D2352,Money_encodings[],2,TRUE)</f>
        <v>Expensive</v>
      </c>
    </row>
    <row r="2353">
      <c r="A2353" s="11">
        <f t="shared" si="1"/>
        <v>2352</v>
      </c>
      <c r="B2353" s="12">
        <v>15.0</v>
      </c>
      <c r="C2353" s="12" t="s">
        <v>14</v>
      </c>
      <c r="D2353" s="12">
        <v>35.76</v>
      </c>
      <c r="E2353" s="12" t="s">
        <v>32</v>
      </c>
      <c r="F2353" s="12" t="s">
        <v>20</v>
      </c>
      <c r="G2353" s="12" t="s">
        <v>26</v>
      </c>
      <c r="H2353" s="12" t="s">
        <v>42</v>
      </c>
      <c r="I2353" s="12">
        <v>7.0</v>
      </c>
      <c r="J2353" s="12">
        <v>12.0</v>
      </c>
      <c r="K2353" s="13">
        <v>45627.0</v>
      </c>
      <c r="L2353" s="14">
        <v>0.6548876504629629</v>
      </c>
      <c r="M2353" s="15">
        <f>VLOOKUP(F2353, Time_of_Day_encodings[], 2, FALSE)</f>
        <v>2</v>
      </c>
      <c r="N2353" s="16" t="str">
        <f>VLOOKUP(D2353,Money_encodings[],2,TRUE)</f>
        <v>Expensive</v>
      </c>
    </row>
    <row r="2354">
      <c r="A2354" s="5">
        <f t="shared" si="1"/>
        <v>2353</v>
      </c>
      <c r="B2354" s="6">
        <v>15.0</v>
      </c>
      <c r="C2354" s="6" t="s">
        <v>14</v>
      </c>
      <c r="D2354" s="6">
        <v>35.76</v>
      </c>
      <c r="E2354" s="6" t="s">
        <v>15</v>
      </c>
      <c r="F2354" s="6" t="s">
        <v>20</v>
      </c>
      <c r="G2354" s="6" t="s">
        <v>26</v>
      </c>
      <c r="H2354" s="6" t="s">
        <v>42</v>
      </c>
      <c r="I2354" s="6">
        <v>7.0</v>
      </c>
      <c r="J2354" s="6">
        <v>12.0</v>
      </c>
      <c r="K2354" s="7">
        <v>45627.0</v>
      </c>
      <c r="L2354" s="8">
        <v>0.664250173611111</v>
      </c>
      <c r="M2354" s="9">
        <f>VLOOKUP(F2354, Time_of_Day_encodings[], 2, FALSE)</f>
        <v>2</v>
      </c>
      <c r="N2354" s="10" t="str">
        <f>VLOOKUP(D2354,Money_encodings[],2,TRUE)</f>
        <v>Expensive</v>
      </c>
    </row>
    <row r="2355">
      <c r="A2355" s="11">
        <f t="shared" si="1"/>
        <v>2354</v>
      </c>
      <c r="B2355" s="12">
        <v>15.0</v>
      </c>
      <c r="C2355" s="12" t="s">
        <v>14</v>
      </c>
      <c r="D2355" s="12">
        <v>35.76</v>
      </c>
      <c r="E2355" s="12" t="s">
        <v>15</v>
      </c>
      <c r="F2355" s="12" t="s">
        <v>20</v>
      </c>
      <c r="G2355" s="12" t="s">
        <v>26</v>
      </c>
      <c r="H2355" s="12" t="s">
        <v>42</v>
      </c>
      <c r="I2355" s="12">
        <v>7.0</v>
      </c>
      <c r="J2355" s="12">
        <v>12.0</v>
      </c>
      <c r="K2355" s="13">
        <v>45627.0</v>
      </c>
      <c r="L2355" s="14">
        <v>0.6651546990740741</v>
      </c>
      <c r="M2355" s="15">
        <f>VLOOKUP(F2355, Time_of_Day_encodings[], 2, FALSE)</f>
        <v>2</v>
      </c>
      <c r="N2355" s="16" t="str">
        <f>VLOOKUP(D2355,Money_encodings[],2,TRUE)</f>
        <v>Expensive</v>
      </c>
    </row>
    <row r="2356">
      <c r="A2356" s="5">
        <f t="shared" si="1"/>
        <v>2355</v>
      </c>
      <c r="B2356" s="6">
        <v>16.0</v>
      </c>
      <c r="C2356" s="6" t="s">
        <v>14</v>
      </c>
      <c r="D2356" s="6">
        <v>35.76</v>
      </c>
      <c r="E2356" s="6" t="s">
        <v>15</v>
      </c>
      <c r="F2356" s="6" t="s">
        <v>20</v>
      </c>
      <c r="G2356" s="6" t="s">
        <v>26</v>
      </c>
      <c r="H2356" s="6" t="s">
        <v>42</v>
      </c>
      <c r="I2356" s="6">
        <v>7.0</v>
      </c>
      <c r="J2356" s="6">
        <v>12.0</v>
      </c>
      <c r="K2356" s="7">
        <v>45627.0</v>
      </c>
      <c r="L2356" s="8">
        <v>0.6895773263888889</v>
      </c>
      <c r="M2356" s="9">
        <f>VLOOKUP(F2356, Time_of_Day_encodings[], 2, FALSE)</f>
        <v>2</v>
      </c>
      <c r="N2356" s="10" t="str">
        <f>VLOOKUP(D2356,Money_encodings[],2,TRUE)</f>
        <v>Expensive</v>
      </c>
    </row>
    <row r="2357">
      <c r="A2357" s="11">
        <f t="shared" si="1"/>
        <v>2356</v>
      </c>
      <c r="B2357" s="12">
        <v>16.0</v>
      </c>
      <c r="C2357" s="12" t="s">
        <v>14</v>
      </c>
      <c r="D2357" s="12">
        <v>35.76</v>
      </c>
      <c r="E2357" s="12" t="s">
        <v>15</v>
      </c>
      <c r="F2357" s="12" t="s">
        <v>20</v>
      </c>
      <c r="G2357" s="12" t="s">
        <v>26</v>
      </c>
      <c r="H2357" s="12" t="s">
        <v>42</v>
      </c>
      <c r="I2357" s="12">
        <v>7.0</v>
      </c>
      <c r="J2357" s="12">
        <v>12.0</v>
      </c>
      <c r="K2357" s="13">
        <v>45627.0</v>
      </c>
      <c r="L2357" s="14">
        <v>0.6906255439814815</v>
      </c>
      <c r="M2357" s="15">
        <f>VLOOKUP(F2357, Time_of_Day_encodings[], 2, FALSE)</f>
        <v>2</v>
      </c>
      <c r="N2357" s="16" t="str">
        <f>VLOOKUP(D2357,Money_encodings[],2,TRUE)</f>
        <v>Expensive</v>
      </c>
    </row>
    <row r="2358">
      <c r="A2358" s="5">
        <f t="shared" si="1"/>
        <v>2357</v>
      </c>
      <c r="B2358" s="6">
        <v>17.0</v>
      </c>
      <c r="C2358" s="6" t="s">
        <v>14</v>
      </c>
      <c r="D2358" s="6">
        <v>30.86</v>
      </c>
      <c r="E2358" s="6" t="s">
        <v>22</v>
      </c>
      <c r="F2358" s="6" t="s">
        <v>23</v>
      </c>
      <c r="G2358" s="6" t="s">
        <v>26</v>
      </c>
      <c r="H2358" s="6" t="s">
        <v>42</v>
      </c>
      <c r="I2358" s="6">
        <v>7.0</v>
      </c>
      <c r="J2358" s="6">
        <v>12.0</v>
      </c>
      <c r="K2358" s="7">
        <v>45627.0</v>
      </c>
      <c r="L2358" s="8">
        <v>0.7155506481481482</v>
      </c>
      <c r="M2358" s="9">
        <f>VLOOKUP(F2358, Time_of_Day_encodings[], 2, FALSE)</f>
        <v>3</v>
      </c>
      <c r="N2358" s="10" t="str">
        <f>VLOOKUP(D2358,Money_encodings[],2,TRUE)</f>
        <v>Fair</v>
      </c>
    </row>
    <row r="2359">
      <c r="A2359" s="11">
        <f t="shared" si="1"/>
        <v>2358</v>
      </c>
      <c r="B2359" s="12">
        <v>17.0</v>
      </c>
      <c r="C2359" s="12" t="s">
        <v>14</v>
      </c>
      <c r="D2359" s="12">
        <v>30.86</v>
      </c>
      <c r="E2359" s="12" t="s">
        <v>22</v>
      </c>
      <c r="F2359" s="12" t="s">
        <v>23</v>
      </c>
      <c r="G2359" s="12" t="s">
        <v>26</v>
      </c>
      <c r="H2359" s="12" t="s">
        <v>42</v>
      </c>
      <c r="I2359" s="12">
        <v>7.0</v>
      </c>
      <c r="J2359" s="12">
        <v>12.0</v>
      </c>
      <c r="K2359" s="13">
        <v>45627.0</v>
      </c>
      <c r="L2359" s="14">
        <v>0.7163428125</v>
      </c>
      <c r="M2359" s="15">
        <f>VLOOKUP(F2359, Time_of_Day_encodings[], 2, FALSE)</f>
        <v>3</v>
      </c>
      <c r="N2359" s="16" t="str">
        <f>VLOOKUP(D2359,Money_encodings[],2,TRUE)</f>
        <v>Fair</v>
      </c>
    </row>
    <row r="2360">
      <c r="A2360" s="5">
        <f t="shared" si="1"/>
        <v>2359</v>
      </c>
      <c r="B2360" s="6">
        <v>18.0</v>
      </c>
      <c r="C2360" s="6" t="s">
        <v>14</v>
      </c>
      <c r="D2360" s="6">
        <v>30.86</v>
      </c>
      <c r="E2360" s="6" t="s">
        <v>22</v>
      </c>
      <c r="F2360" s="6" t="s">
        <v>23</v>
      </c>
      <c r="G2360" s="6" t="s">
        <v>26</v>
      </c>
      <c r="H2360" s="6" t="s">
        <v>42</v>
      </c>
      <c r="I2360" s="6">
        <v>7.0</v>
      </c>
      <c r="J2360" s="6">
        <v>12.0</v>
      </c>
      <c r="K2360" s="7">
        <v>45627.0</v>
      </c>
      <c r="L2360" s="8">
        <v>0.7767208912037037</v>
      </c>
      <c r="M2360" s="9">
        <f>VLOOKUP(F2360, Time_of_Day_encodings[], 2, FALSE)</f>
        <v>3</v>
      </c>
      <c r="N2360" s="10" t="str">
        <f>VLOOKUP(D2360,Money_encodings[],2,TRUE)</f>
        <v>Fair</v>
      </c>
    </row>
    <row r="2361">
      <c r="A2361" s="11">
        <f t="shared" si="1"/>
        <v>2360</v>
      </c>
      <c r="B2361" s="12">
        <v>7.0</v>
      </c>
      <c r="C2361" s="12" t="s">
        <v>14</v>
      </c>
      <c r="D2361" s="12">
        <v>35.76</v>
      </c>
      <c r="E2361" s="12" t="s">
        <v>15</v>
      </c>
      <c r="F2361" s="12" t="s">
        <v>16</v>
      </c>
      <c r="G2361" s="12" t="s">
        <v>28</v>
      </c>
      <c r="H2361" s="12" t="s">
        <v>42</v>
      </c>
      <c r="I2361" s="12">
        <v>1.0</v>
      </c>
      <c r="J2361" s="12">
        <v>12.0</v>
      </c>
      <c r="K2361" s="13">
        <v>45628.0</v>
      </c>
      <c r="L2361" s="14">
        <v>0.32681217592592593</v>
      </c>
      <c r="M2361" s="15">
        <f>VLOOKUP(F2361, Time_of_Day_encodings[], 2, FALSE)</f>
        <v>1</v>
      </c>
      <c r="N2361" s="16" t="str">
        <f>VLOOKUP(D2361,Money_encodings[],2,TRUE)</f>
        <v>Expensive</v>
      </c>
    </row>
    <row r="2362">
      <c r="A2362" s="5">
        <f t="shared" si="1"/>
        <v>2361</v>
      </c>
      <c r="B2362" s="6">
        <v>7.0</v>
      </c>
      <c r="C2362" s="6" t="s">
        <v>14</v>
      </c>
      <c r="D2362" s="6">
        <v>25.96</v>
      </c>
      <c r="E2362" s="6" t="s">
        <v>21</v>
      </c>
      <c r="F2362" s="6" t="s">
        <v>16</v>
      </c>
      <c r="G2362" s="6" t="s">
        <v>28</v>
      </c>
      <c r="H2362" s="6" t="s">
        <v>42</v>
      </c>
      <c r="I2362" s="6">
        <v>1.0</v>
      </c>
      <c r="J2362" s="6">
        <v>12.0</v>
      </c>
      <c r="K2362" s="7">
        <v>45628.0</v>
      </c>
      <c r="L2362" s="8">
        <v>0.3277705208333333</v>
      </c>
      <c r="M2362" s="9">
        <f>VLOOKUP(F2362, Time_of_Day_encodings[], 2, FALSE)</f>
        <v>1</v>
      </c>
      <c r="N2362" s="10" t="str">
        <f>VLOOKUP(D2362,Money_encodings[],2,TRUE)</f>
        <v>Cheap</v>
      </c>
    </row>
    <row r="2363">
      <c r="A2363" s="11">
        <f t="shared" si="1"/>
        <v>2362</v>
      </c>
      <c r="B2363" s="12">
        <v>8.0</v>
      </c>
      <c r="C2363" s="12" t="s">
        <v>14</v>
      </c>
      <c r="D2363" s="12">
        <v>30.86</v>
      </c>
      <c r="E2363" s="12" t="s">
        <v>22</v>
      </c>
      <c r="F2363" s="12" t="s">
        <v>16</v>
      </c>
      <c r="G2363" s="12" t="s">
        <v>28</v>
      </c>
      <c r="H2363" s="12" t="s">
        <v>42</v>
      </c>
      <c r="I2363" s="12">
        <v>1.0</v>
      </c>
      <c r="J2363" s="12">
        <v>12.0</v>
      </c>
      <c r="K2363" s="13">
        <v>45628.0</v>
      </c>
      <c r="L2363" s="14">
        <v>0.3482589814814815</v>
      </c>
      <c r="M2363" s="15">
        <f>VLOOKUP(F2363, Time_of_Day_encodings[], 2, FALSE)</f>
        <v>1</v>
      </c>
      <c r="N2363" s="16" t="str">
        <f>VLOOKUP(D2363,Money_encodings[],2,TRUE)</f>
        <v>Fair</v>
      </c>
    </row>
    <row r="2364">
      <c r="A2364" s="5">
        <f t="shared" si="1"/>
        <v>2363</v>
      </c>
      <c r="B2364" s="6">
        <v>8.0</v>
      </c>
      <c r="C2364" s="6" t="s">
        <v>14</v>
      </c>
      <c r="D2364" s="6">
        <v>35.76</v>
      </c>
      <c r="E2364" s="6" t="s">
        <v>24</v>
      </c>
      <c r="F2364" s="6" t="s">
        <v>16</v>
      </c>
      <c r="G2364" s="6" t="s">
        <v>28</v>
      </c>
      <c r="H2364" s="6" t="s">
        <v>42</v>
      </c>
      <c r="I2364" s="6">
        <v>1.0</v>
      </c>
      <c r="J2364" s="6">
        <v>12.0</v>
      </c>
      <c r="K2364" s="7">
        <v>45628.0</v>
      </c>
      <c r="L2364" s="8">
        <v>0.3703061805555556</v>
      </c>
      <c r="M2364" s="9">
        <f>VLOOKUP(F2364, Time_of_Day_encodings[], 2, FALSE)</f>
        <v>1</v>
      </c>
      <c r="N2364" s="10" t="str">
        <f>VLOOKUP(D2364,Money_encodings[],2,TRUE)</f>
        <v>Expensive</v>
      </c>
    </row>
    <row r="2365">
      <c r="A2365" s="11">
        <f t="shared" si="1"/>
        <v>2364</v>
      </c>
      <c r="B2365" s="12">
        <v>11.0</v>
      </c>
      <c r="C2365" s="12" t="s">
        <v>14</v>
      </c>
      <c r="D2365" s="12">
        <v>25.96</v>
      </c>
      <c r="E2365" s="12" t="s">
        <v>27</v>
      </c>
      <c r="F2365" s="12" t="s">
        <v>16</v>
      </c>
      <c r="G2365" s="12" t="s">
        <v>28</v>
      </c>
      <c r="H2365" s="12" t="s">
        <v>42</v>
      </c>
      <c r="I2365" s="12">
        <v>1.0</v>
      </c>
      <c r="J2365" s="12">
        <v>12.0</v>
      </c>
      <c r="K2365" s="13">
        <v>45628.0</v>
      </c>
      <c r="L2365" s="14">
        <v>0.46140274305555556</v>
      </c>
      <c r="M2365" s="15">
        <f>VLOOKUP(F2365, Time_of_Day_encodings[], 2, FALSE)</f>
        <v>1</v>
      </c>
      <c r="N2365" s="16" t="str">
        <f>VLOOKUP(D2365,Money_encodings[],2,TRUE)</f>
        <v>Cheap</v>
      </c>
    </row>
    <row r="2366">
      <c r="A2366" s="5">
        <f t="shared" si="1"/>
        <v>2365</v>
      </c>
      <c r="B2366" s="6">
        <v>15.0</v>
      </c>
      <c r="C2366" s="6" t="s">
        <v>14</v>
      </c>
      <c r="D2366" s="6">
        <v>21.06</v>
      </c>
      <c r="E2366" s="6" t="s">
        <v>29</v>
      </c>
      <c r="F2366" s="6" t="s">
        <v>20</v>
      </c>
      <c r="G2366" s="6" t="s">
        <v>28</v>
      </c>
      <c r="H2366" s="6" t="s">
        <v>42</v>
      </c>
      <c r="I2366" s="6">
        <v>1.0</v>
      </c>
      <c r="J2366" s="6">
        <v>12.0</v>
      </c>
      <c r="K2366" s="7">
        <v>45628.0</v>
      </c>
      <c r="L2366" s="8">
        <v>0.6447215972222222</v>
      </c>
      <c r="M2366" s="9">
        <f>VLOOKUP(F2366, Time_of_Day_encodings[], 2, FALSE)</f>
        <v>2</v>
      </c>
      <c r="N2366" s="10" t="str">
        <f>VLOOKUP(D2366,Money_encodings[],2,TRUE)</f>
        <v>Very Cheap</v>
      </c>
    </row>
    <row r="2367">
      <c r="A2367" s="11">
        <f t="shared" si="1"/>
        <v>2366</v>
      </c>
      <c r="B2367" s="12">
        <v>16.0</v>
      </c>
      <c r="C2367" s="12" t="s">
        <v>14</v>
      </c>
      <c r="D2367" s="12">
        <v>35.76</v>
      </c>
      <c r="E2367" s="12" t="s">
        <v>32</v>
      </c>
      <c r="F2367" s="12" t="s">
        <v>20</v>
      </c>
      <c r="G2367" s="12" t="s">
        <v>28</v>
      </c>
      <c r="H2367" s="12" t="s">
        <v>42</v>
      </c>
      <c r="I2367" s="12">
        <v>1.0</v>
      </c>
      <c r="J2367" s="12">
        <v>12.0</v>
      </c>
      <c r="K2367" s="13">
        <v>45628.0</v>
      </c>
      <c r="L2367" s="14">
        <v>0.6752768518518518</v>
      </c>
      <c r="M2367" s="15">
        <f>VLOOKUP(F2367, Time_of_Day_encodings[], 2, FALSE)</f>
        <v>2</v>
      </c>
      <c r="N2367" s="16" t="str">
        <f>VLOOKUP(D2367,Money_encodings[],2,TRUE)</f>
        <v>Expensive</v>
      </c>
    </row>
    <row r="2368">
      <c r="A2368" s="5">
        <f t="shared" si="1"/>
        <v>2367</v>
      </c>
      <c r="B2368" s="6">
        <v>17.0</v>
      </c>
      <c r="C2368" s="6" t="s">
        <v>14</v>
      </c>
      <c r="D2368" s="6">
        <v>25.96</v>
      </c>
      <c r="E2368" s="6" t="s">
        <v>21</v>
      </c>
      <c r="F2368" s="6" t="s">
        <v>23</v>
      </c>
      <c r="G2368" s="6" t="s">
        <v>28</v>
      </c>
      <c r="H2368" s="6" t="s">
        <v>42</v>
      </c>
      <c r="I2368" s="6">
        <v>1.0</v>
      </c>
      <c r="J2368" s="6">
        <v>12.0</v>
      </c>
      <c r="K2368" s="7">
        <v>45628.0</v>
      </c>
      <c r="L2368" s="8">
        <v>0.7321955439814815</v>
      </c>
      <c r="M2368" s="9">
        <f>VLOOKUP(F2368, Time_of_Day_encodings[], 2, FALSE)</f>
        <v>3</v>
      </c>
      <c r="N2368" s="10" t="str">
        <f>VLOOKUP(D2368,Money_encodings[],2,TRUE)</f>
        <v>Cheap</v>
      </c>
    </row>
    <row r="2369">
      <c r="A2369" s="11">
        <f t="shared" si="1"/>
        <v>2368</v>
      </c>
      <c r="B2369" s="12">
        <v>18.0</v>
      </c>
      <c r="C2369" s="12" t="s">
        <v>14</v>
      </c>
      <c r="D2369" s="12">
        <v>35.76</v>
      </c>
      <c r="E2369" s="12" t="s">
        <v>32</v>
      </c>
      <c r="F2369" s="12" t="s">
        <v>23</v>
      </c>
      <c r="G2369" s="12" t="s">
        <v>28</v>
      </c>
      <c r="H2369" s="12" t="s">
        <v>42</v>
      </c>
      <c r="I2369" s="12">
        <v>1.0</v>
      </c>
      <c r="J2369" s="12">
        <v>12.0</v>
      </c>
      <c r="K2369" s="13">
        <v>45628.0</v>
      </c>
      <c r="L2369" s="14">
        <v>0.7503738425925927</v>
      </c>
      <c r="M2369" s="15">
        <f>VLOOKUP(F2369, Time_of_Day_encodings[], 2, FALSE)</f>
        <v>3</v>
      </c>
      <c r="N2369" s="16" t="str">
        <f>VLOOKUP(D2369,Money_encodings[],2,TRUE)</f>
        <v>Expensive</v>
      </c>
    </row>
    <row r="2370">
      <c r="A2370" s="5">
        <f t="shared" si="1"/>
        <v>2369</v>
      </c>
      <c r="B2370" s="6">
        <v>8.0</v>
      </c>
      <c r="C2370" s="6" t="s">
        <v>14</v>
      </c>
      <c r="D2370" s="6">
        <v>35.76</v>
      </c>
      <c r="E2370" s="6" t="s">
        <v>15</v>
      </c>
      <c r="F2370" s="6" t="s">
        <v>16</v>
      </c>
      <c r="G2370" s="6" t="s">
        <v>30</v>
      </c>
      <c r="H2370" s="6" t="s">
        <v>42</v>
      </c>
      <c r="I2370" s="6">
        <v>2.0</v>
      </c>
      <c r="J2370" s="6">
        <v>12.0</v>
      </c>
      <c r="K2370" s="7">
        <v>45629.0</v>
      </c>
      <c r="L2370" s="8">
        <v>0.34119373842592593</v>
      </c>
      <c r="M2370" s="9">
        <f>VLOOKUP(F2370, Time_of_Day_encodings[], 2, FALSE)</f>
        <v>1</v>
      </c>
      <c r="N2370" s="10" t="str">
        <f>VLOOKUP(D2370,Money_encodings[],2,TRUE)</f>
        <v>Expensive</v>
      </c>
    </row>
    <row r="2371">
      <c r="A2371" s="11">
        <f t="shared" si="1"/>
        <v>2370</v>
      </c>
      <c r="B2371" s="12">
        <v>9.0</v>
      </c>
      <c r="C2371" s="12" t="s">
        <v>14</v>
      </c>
      <c r="D2371" s="12">
        <v>30.86</v>
      </c>
      <c r="E2371" s="12" t="s">
        <v>22</v>
      </c>
      <c r="F2371" s="12" t="s">
        <v>16</v>
      </c>
      <c r="G2371" s="12" t="s">
        <v>30</v>
      </c>
      <c r="H2371" s="12" t="s">
        <v>42</v>
      </c>
      <c r="I2371" s="12">
        <v>2.0</v>
      </c>
      <c r="J2371" s="12">
        <v>12.0</v>
      </c>
      <c r="K2371" s="13">
        <v>45629.0</v>
      </c>
      <c r="L2371" s="14">
        <v>0.3913258796296296</v>
      </c>
      <c r="M2371" s="15">
        <f>VLOOKUP(F2371, Time_of_Day_encodings[], 2, FALSE)</f>
        <v>1</v>
      </c>
      <c r="N2371" s="16" t="str">
        <f>VLOOKUP(D2371,Money_encodings[],2,TRUE)</f>
        <v>Fair</v>
      </c>
    </row>
    <row r="2372">
      <c r="A2372" s="5">
        <f t="shared" si="1"/>
        <v>2371</v>
      </c>
      <c r="B2372" s="6">
        <v>9.0</v>
      </c>
      <c r="C2372" s="6" t="s">
        <v>14</v>
      </c>
      <c r="D2372" s="6">
        <v>30.86</v>
      </c>
      <c r="E2372" s="6" t="s">
        <v>22</v>
      </c>
      <c r="F2372" s="6" t="s">
        <v>16</v>
      </c>
      <c r="G2372" s="6" t="s">
        <v>30</v>
      </c>
      <c r="H2372" s="6" t="s">
        <v>42</v>
      </c>
      <c r="I2372" s="6">
        <v>2.0</v>
      </c>
      <c r="J2372" s="6">
        <v>12.0</v>
      </c>
      <c r="K2372" s="7">
        <v>45629.0</v>
      </c>
      <c r="L2372" s="8">
        <v>0.39197998842592596</v>
      </c>
      <c r="M2372" s="9">
        <f>VLOOKUP(F2372, Time_of_Day_encodings[], 2, FALSE)</f>
        <v>1</v>
      </c>
      <c r="N2372" s="10" t="str">
        <f>VLOOKUP(D2372,Money_encodings[],2,TRUE)</f>
        <v>Fair</v>
      </c>
    </row>
    <row r="2373">
      <c r="A2373" s="11">
        <f t="shared" si="1"/>
        <v>2372</v>
      </c>
      <c r="B2373" s="12">
        <v>11.0</v>
      </c>
      <c r="C2373" s="12" t="s">
        <v>14</v>
      </c>
      <c r="D2373" s="12">
        <v>25.96</v>
      </c>
      <c r="E2373" s="12" t="s">
        <v>21</v>
      </c>
      <c r="F2373" s="12" t="s">
        <v>16</v>
      </c>
      <c r="G2373" s="12" t="s">
        <v>30</v>
      </c>
      <c r="H2373" s="12" t="s">
        <v>42</v>
      </c>
      <c r="I2373" s="12">
        <v>2.0</v>
      </c>
      <c r="J2373" s="12">
        <v>12.0</v>
      </c>
      <c r="K2373" s="13">
        <v>45629.0</v>
      </c>
      <c r="L2373" s="14">
        <v>0.470815</v>
      </c>
      <c r="M2373" s="15">
        <f>VLOOKUP(F2373, Time_of_Day_encodings[], 2, FALSE)</f>
        <v>1</v>
      </c>
      <c r="N2373" s="16" t="str">
        <f>VLOOKUP(D2373,Money_encodings[],2,TRUE)</f>
        <v>Cheap</v>
      </c>
    </row>
    <row r="2374">
      <c r="A2374" s="5">
        <f t="shared" si="1"/>
        <v>2373</v>
      </c>
      <c r="B2374" s="6">
        <v>11.0</v>
      </c>
      <c r="C2374" s="6" t="s">
        <v>14</v>
      </c>
      <c r="D2374" s="6">
        <v>30.86</v>
      </c>
      <c r="E2374" s="6" t="s">
        <v>22</v>
      </c>
      <c r="F2374" s="6" t="s">
        <v>16</v>
      </c>
      <c r="G2374" s="6" t="s">
        <v>30</v>
      </c>
      <c r="H2374" s="6" t="s">
        <v>42</v>
      </c>
      <c r="I2374" s="6">
        <v>2.0</v>
      </c>
      <c r="J2374" s="6">
        <v>12.0</v>
      </c>
      <c r="K2374" s="7">
        <v>45629.0</v>
      </c>
      <c r="L2374" s="8">
        <v>0.4875877314814815</v>
      </c>
      <c r="M2374" s="9">
        <f>VLOOKUP(F2374, Time_of_Day_encodings[], 2, FALSE)</f>
        <v>1</v>
      </c>
      <c r="N2374" s="10" t="str">
        <f>VLOOKUP(D2374,Money_encodings[],2,TRUE)</f>
        <v>Fair</v>
      </c>
    </row>
    <row r="2375">
      <c r="A2375" s="11">
        <f t="shared" si="1"/>
        <v>2374</v>
      </c>
      <c r="B2375" s="12">
        <v>11.0</v>
      </c>
      <c r="C2375" s="12" t="s">
        <v>14</v>
      </c>
      <c r="D2375" s="12">
        <v>30.86</v>
      </c>
      <c r="E2375" s="12" t="s">
        <v>22</v>
      </c>
      <c r="F2375" s="12" t="s">
        <v>16</v>
      </c>
      <c r="G2375" s="12" t="s">
        <v>30</v>
      </c>
      <c r="H2375" s="12" t="s">
        <v>42</v>
      </c>
      <c r="I2375" s="12">
        <v>2.0</v>
      </c>
      <c r="J2375" s="12">
        <v>12.0</v>
      </c>
      <c r="K2375" s="13">
        <v>45629.0</v>
      </c>
      <c r="L2375" s="14">
        <v>0.4883753935185185</v>
      </c>
      <c r="M2375" s="15">
        <f>VLOOKUP(F2375, Time_of_Day_encodings[], 2, FALSE)</f>
        <v>1</v>
      </c>
      <c r="N2375" s="16" t="str">
        <f>VLOOKUP(D2375,Money_encodings[],2,TRUE)</f>
        <v>Fair</v>
      </c>
    </row>
    <row r="2376">
      <c r="A2376" s="5">
        <f t="shared" si="1"/>
        <v>2375</v>
      </c>
      <c r="B2376" s="6">
        <v>11.0</v>
      </c>
      <c r="C2376" s="6" t="s">
        <v>14</v>
      </c>
      <c r="D2376" s="6">
        <v>30.86</v>
      </c>
      <c r="E2376" s="6" t="s">
        <v>22</v>
      </c>
      <c r="F2376" s="6" t="s">
        <v>16</v>
      </c>
      <c r="G2376" s="6" t="s">
        <v>30</v>
      </c>
      <c r="H2376" s="6" t="s">
        <v>42</v>
      </c>
      <c r="I2376" s="6">
        <v>2.0</v>
      </c>
      <c r="J2376" s="6">
        <v>12.0</v>
      </c>
      <c r="K2376" s="7">
        <v>45629.0</v>
      </c>
      <c r="L2376" s="8">
        <v>0.49021334490740737</v>
      </c>
      <c r="M2376" s="9">
        <f>VLOOKUP(F2376, Time_of_Day_encodings[], 2, FALSE)</f>
        <v>1</v>
      </c>
      <c r="N2376" s="10" t="str">
        <f>VLOOKUP(D2376,Money_encodings[],2,TRUE)</f>
        <v>Fair</v>
      </c>
    </row>
    <row r="2377">
      <c r="A2377" s="11">
        <f t="shared" si="1"/>
        <v>2376</v>
      </c>
      <c r="B2377" s="12">
        <v>20.0</v>
      </c>
      <c r="C2377" s="12" t="s">
        <v>14</v>
      </c>
      <c r="D2377" s="12">
        <v>35.76</v>
      </c>
      <c r="E2377" s="12" t="s">
        <v>24</v>
      </c>
      <c r="F2377" s="12" t="s">
        <v>23</v>
      </c>
      <c r="G2377" s="12" t="s">
        <v>30</v>
      </c>
      <c r="H2377" s="12" t="s">
        <v>42</v>
      </c>
      <c r="I2377" s="12">
        <v>2.0</v>
      </c>
      <c r="J2377" s="12">
        <v>12.0</v>
      </c>
      <c r="K2377" s="13">
        <v>45629.0</v>
      </c>
      <c r="L2377" s="14">
        <v>0.8687008333333333</v>
      </c>
      <c r="M2377" s="15">
        <f>VLOOKUP(F2377, Time_of_Day_encodings[], 2, FALSE)</f>
        <v>3</v>
      </c>
      <c r="N2377" s="16" t="str">
        <f>VLOOKUP(D2377,Money_encodings[],2,TRUE)</f>
        <v>Expensive</v>
      </c>
    </row>
    <row r="2378">
      <c r="A2378" s="5">
        <f t="shared" si="1"/>
        <v>2377</v>
      </c>
      <c r="B2378" s="6">
        <v>21.0</v>
      </c>
      <c r="C2378" s="6" t="s">
        <v>14</v>
      </c>
      <c r="D2378" s="6">
        <v>35.76</v>
      </c>
      <c r="E2378" s="6" t="s">
        <v>15</v>
      </c>
      <c r="F2378" s="6" t="s">
        <v>23</v>
      </c>
      <c r="G2378" s="6" t="s">
        <v>30</v>
      </c>
      <c r="H2378" s="6" t="s">
        <v>42</v>
      </c>
      <c r="I2378" s="6">
        <v>2.0</v>
      </c>
      <c r="J2378" s="6">
        <v>12.0</v>
      </c>
      <c r="K2378" s="7">
        <v>45629.0</v>
      </c>
      <c r="L2378" s="8">
        <v>0.898111886574074</v>
      </c>
      <c r="M2378" s="9">
        <f>VLOOKUP(F2378, Time_of_Day_encodings[], 2, FALSE)</f>
        <v>3</v>
      </c>
      <c r="N2378" s="10" t="str">
        <f>VLOOKUP(D2378,Money_encodings[],2,TRUE)</f>
        <v>Expensive</v>
      </c>
    </row>
    <row r="2379">
      <c r="A2379" s="11">
        <f t="shared" si="1"/>
        <v>2378</v>
      </c>
      <c r="B2379" s="12">
        <v>21.0</v>
      </c>
      <c r="C2379" s="12" t="s">
        <v>14</v>
      </c>
      <c r="D2379" s="12">
        <v>35.76</v>
      </c>
      <c r="E2379" s="12" t="s">
        <v>32</v>
      </c>
      <c r="F2379" s="12" t="s">
        <v>23</v>
      </c>
      <c r="G2379" s="12" t="s">
        <v>30</v>
      </c>
      <c r="H2379" s="12" t="s">
        <v>42</v>
      </c>
      <c r="I2379" s="12">
        <v>2.0</v>
      </c>
      <c r="J2379" s="12">
        <v>12.0</v>
      </c>
      <c r="K2379" s="13">
        <v>45629.0</v>
      </c>
      <c r="L2379" s="14">
        <v>0.8987630208333334</v>
      </c>
      <c r="M2379" s="15">
        <f>VLOOKUP(F2379, Time_of_Day_encodings[], 2, FALSE)</f>
        <v>3</v>
      </c>
      <c r="N2379" s="16" t="str">
        <f>VLOOKUP(D2379,Money_encodings[],2,TRUE)</f>
        <v>Expensive</v>
      </c>
    </row>
    <row r="2380">
      <c r="A2380" s="5">
        <f t="shared" si="1"/>
        <v>2379</v>
      </c>
      <c r="B2380" s="6">
        <v>21.0</v>
      </c>
      <c r="C2380" s="6" t="s">
        <v>14</v>
      </c>
      <c r="D2380" s="6">
        <v>35.76</v>
      </c>
      <c r="E2380" s="6" t="s">
        <v>19</v>
      </c>
      <c r="F2380" s="6" t="s">
        <v>23</v>
      </c>
      <c r="G2380" s="6" t="s">
        <v>30</v>
      </c>
      <c r="H2380" s="6" t="s">
        <v>42</v>
      </c>
      <c r="I2380" s="6">
        <v>2.0</v>
      </c>
      <c r="J2380" s="6">
        <v>12.0</v>
      </c>
      <c r="K2380" s="7">
        <v>45629.0</v>
      </c>
      <c r="L2380" s="8">
        <v>0.8995237615740741</v>
      </c>
      <c r="M2380" s="9">
        <f>VLOOKUP(F2380, Time_of_Day_encodings[], 2, FALSE)</f>
        <v>3</v>
      </c>
      <c r="N2380" s="10" t="str">
        <f>VLOOKUP(D2380,Money_encodings[],2,TRUE)</f>
        <v>Expensive</v>
      </c>
    </row>
    <row r="2381">
      <c r="A2381" s="11">
        <f t="shared" si="1"/>
        <v>2380</v>
      </c>
      <c r="B2381" s="12">
        <v>22.0</v>
      </c>
      <c r="C2381" s="12" t="s">
        <v>14</v>
      </c>
      <c r="D2381" s="12">
        <v>30.86</v>
      </c>
      <c r="E2381" s="12" t="s">
        <v>22</v>
      </c>
      <c r="F2381" s="12" t="s">
        <v>23</v>
      </c>
      <c r="G2381" s="12" t="s">
        <v>30</v>
      </c>
      <c r="H2381" s="12" t="s">
        <v>42</v>
      </c>
      <c r="I2381" s="12">
        <v>2.0</v>
      </c>
      <c r="J2381" s="12">
        <v>12.0</v>
      </c>
      <c r="K2381" s="13">
        <v>45629.0</v>
      </c>
      <c r="L2381" s="14">
        <v>0.9300205208333333</v>
      </c>
      <c r="M2381" s="15">
        <f>VLOOKUP(F2381, Time_of_Day_encodings[], 2, FALSE)</f>
        <v>3</v>
      </c>
      <c r="N2381" s="16" t="str">
        <f>VLOOKUP(D2381,Money_encodings[],2,TRUE)</f>
        <v>Fair</v>
      </c>
    </row>
    <row r="2382">
      <c r="A2382" s="5">
        <f t="shared" si="1"/>
        <v>2381</v>
      </c>
      <c r="B2382" s="6">
        <v>22.0</v>
      </c>
      <c r="C2382" s="6" t="s">
        <v>14</v>
      </c>
      <c r="D2382" s="6">
        <v>35.76</v>
      </c>
      <c r="E2382" s="6" t="s">
        <v>32</v>
      </c>
      <c r="F2382" s="6" t="s">
        <v>23</v>
      </c>
      <c r="G2382" s="6" t="s">
        <v>30</v>
      </c>
      <c r="H2382" s="6" t="s">
        <v>42</v>
      </c>
      <c r="I2382" s="6">
        <v>2.0</v>
      </c>
      <c r="J2382" s="6">
        <v>12.0</v>
      </c>
      <c r="K2382" s="7">
        <v>45629.0</v>
      </c>
      <c r="L2382" s="8">
        <v>0.9317370833333334</v>
      </c>
      <c r="M2382" s="9">
        <f>VLOOKUP(F2382, Time_of_Day_encodings[], 2, FALSE)</f>
        <v>3</v>
      </c>
      <c r="N2382" s="10" t="str">
        <f>VLOOKUP(D2382,Money_encodings[],2,TRUE)</f>
        <v>Expensive</v>
      </c>
    </row>
    <row r="2383">
      <c r="A2383" s="11">
        <f t="shared" si="1"/>
        <v>2382</v>
      </c>
      <c r="B2383" s="12">
        <v>8.0</v>
      </c>
      <c r="C2383" s="12" t="s">
        <v>14</v>
      </c>
      <c r="D2383" s="12">
        <v>25.96</v>
      </c>
      <c r="E2383" s="12" t="s">
        <v>27</v>
      </c>
      <c r="F2383" s="12" t="s">
        <v>16</v>
      </c>
      <c r="G2383" s="12" t="s">
        <v>31</v>
      </c>
      <c r="H2383" s="12" t="s">
        <v>42</v>
      </c>
      <c r="I2383" s="12">
        <v>3.0</v>
      </c>
      <c r="J2383" s="12">
        <v>12.0</v>
      </c>
      <c r="K2383" s="13">
        <v>45630.0</v>
      </c>
      <c r="L2383" s="14">
        <v>0.35611018518518517</v>
      </c>
      <c r="M2383" s="15">
        <f>VLOOKUP(F2383, Time_of_Day_encodings[], 2, FALSE)</f>
        <v>1</v>
      </c>
      <c r="N2383" s="16" t="str">
        <f>VLOOKUP(D2383,Money_encodings[],2,TRUE)</f>
        <v>Cheap</v>
      </c>
    </row>
    <row r="2384">
      <c r="A2384" s="5">
        <f t="shared" si="1"/>
        <v>2383</v>
      </c>
      <c r="B2384" s="6">
        <v>8.0</v>
      </c>
      <c r="C2384" s="6" t="s">
        <v>14</v>
      </c>
      <c r="D2384" s="6">
        <v>35.76</v>
      </c>
      <c r="E2384" s="6" t="s">
        <v>15</v>
      </c>
      <c r="F2384" s="6" t="s">
        <v>16</v>
      </c>
      <c r="G2384" s="6" t="s">
        <v>31</v>
      </c>
      <c r="H2384" s="6" t="s">
        <v>42</v>
      </c>
      <c r="I2384" s="6">
        <v>3.0</v>
      </c>
      <c r="J2384" s="6">
        <v>12.0</v>
      </c>
      <c r="K2384" s="7">
        <v>45630.0</v>
      </c>
      <c r="L2384" s="8">
        <v>0.3684058333333333</v>
      </c>
      <c r="M2384" s="9">
        <f>VLOOKUP(F2384, Time_of_Day_encodings[], 2, FALSE)</f>
        <v>1</v>
      </c>
      <c r="N2384" s="10" t="str">
        <f>VLOOKUP(D2384,Money_encodings[],2,TRUE)</f>
        <v>Expensive</v>
      </c>
    </row>
    <row r="2385">
      <c r="A2385" s="11">
        <f t="shared" si="1"/>
        <v>2384</v>
      </c>
      <c r="B2385" s="12">
        <v>8.0</v>
      </c>
      <c r="C2385" s="12" t="s">
        <v>14</v>
      </c>
      <c r="D2385" s="12">
        <v>35.76</v>
      </c>
      <c r="E2385" s="12" t="s">
        <v>15</v>
      </c>
      <c r="F2385" s="12" t="s">
        <v>16</v>
      </c>
      <c r="G2385" s="12" t="s">
        <v>31</v>
      </c>
      <c r="H2385" s="12" t="s">
        <v>42</v>
      </c>
      <c r="I2385" s="12">
        <v>3.0</v>
      </c>
      <c r="J2385" s="12">
        <v>12.0</v>
      </c>
      <c r="K2385" s="13">
        <v>45630.0</v>
      </c>
      <c r="L2385" s="14">
        <v>0.36961814814814814</v>
      </c>
      <c r="M2385" s="15">
        <f>VLOOKUP(F2385, Time_of_Day_encodings[], 2, FALSE)</f>
        <v>1</v>
      </c>
      <c r="N2385" s="16" t="str">
        <f>VLOOKUP(D2385,Money_encodings[],2,TRUE)</f>
        <v>Expensive</v>
      </c>
    </row>
    <row r="2386">
      <c r="A2386" s="5">
        <f t="shared" si="1"/>
        <v>2385</v>
      </c>
      <c r="B2386" s="6">
        <v>9.0</v>
      </c>
      <c r="C2386" s="6" t="s">
        <v>14</v>
      </c>
      <c r="D2386" s="6">
        <v>25.96</v>
      </c>
      <c r="E2386" s="6" t="s">
        <v>21</v>
      </c>
      <c r="F2386" s="6" t="s">
        <v>16</v>
      </c>
      <c r="G2386" s="6" t="s">
        <v>31</v>
      </c>
      <c r="H2386" s="6" t="s">
        <v>42</v>
      </c>
      <c r="I2386" s="6">
        <v>3.0</v>
      </c>
      <c r="J2386" s="6">
        <v>12.0</v>
      </c>
      <c r="K2386" s="7">
        <v>45630.0</v>
      </c>
      <c r="L2386" s="8">
        <v>0.3779414930555556</v>
      </c>
      <c r="M2386" s="9">
        <f>VLOOKUP(F2386, Time_of_Day_encodings[], 2, FALSE)</f>
        <v>1</v>
      </c>
      <c r="N2386" s="10" t="str">
        <f>VLOOKUP(D2386,Money_encodings[],2,TRUE)</f>
        <v>Cheap</v>
      </c>
    </row>
    <row r="2387">
      <c r="A2387" s="11">
        <f t="shared" si="1"/>
        <v>2386</v>
      </c>
      <c r="B2387" s="12">
        <v>10.0</v>
      </c>
      <c r="C2387" s="12" t="s">
        <v>14</v>
      </c>
      <c r="D2387" s="12">
        <v>30.86</v>
      </c>
      <c r="E2387" s="12" t="s">
        <v>22</v>
      </c>
      <c r="F2387" s="12" t="s">
        <v>16</v>
      </c>
      <c r="G2387" s="12" t="s">
        <v>31</v>
      </c>
      <c r="H2387" s="12" t="s">
        <v>42</v>
      </c>
      <c r="I2387" s="12">
        <v>3.0</v>
      </c>
      <c r="J2387" s="12">
        <v>12.0</v>
      </c>
      <c r="K2387" s="13">
        <v>45630.0</v>
      </c>
      <c r="L2387" s="14">
        <v>0.4326549537037037</v>
      </c>
      <c r="M2387" s="15">
        <f>VLOOKUP(F2387, Time_of_Day_encodings[], 2, FALSE)</f>
        <v>1</v>
      </c>
      <c r="N2387" s="16" t="str">
        <f>VLOOKUP(D2387,Money_encodings[],2,TRUE)</f>
        <v>Fair</v>
      </c>
    </row>
    <row r="2388">
      <c r="A2388" s="5">
        <f t="shared" si="1"/>
        <v>2387</v>
      </c>
      <c r="B2388" s="6">
        <v>10.0</v>
      </c>
      <c r="C2388" s="6" t="s">
        <v>14</v>
      </c>
      <c r="D2388" s="6">
        <v>30.86</v>
      </c>
      <c r="E2388" s="6" t="s">
        <v>22</v>
      </c>
      <c r="F2388" s="6" t="s">
        <v>16</v>
      </c>
      <c r="G2388" s="6" t="s">
        <v>31</v>
      </c>
      <c r="H2388" s="6" t="s">
        <v>42</v>
      </c>
      <c r="I2388" s="6">
        <v>3.0</v>
      </c>
      <c r="J2388" s="6">
        <v>12.0</v>
      </c>
      <c r="K2388" s="7">
        <v>45630.0</v>
      </c>
      <c r="L2388" s="8">
        <v>0.43342581018518517</v>
      </c>
      <c r="M2388" s="9">
        <f>VLOOKUP(F2388, Time_of_Day_encodings[], 2, FALSE)</f>
        <v>1</v>
      </c>
      <c r="N2388" s="10" t="str">
        <f>VLOOKUP(D2388,Money_encodings[],2,TRUE)</f>
        <v>Fair</v>
      </c>
    </row>
    <row r="2389">
      <c r="A2389" s="11">
        <f t="shared" si="1"/>
        <v>2388</v>
      </c>
      <c r="B2389" s="12">
        <v>10.0</v>
      </c>
      <c r="C2389" s="12" t="s">
        <v>14</v>
      </c>
      <c r="D2389" s="12">
        <v>30.86</v>
      </c>
      <c r="E2389" s="12" t="s">
        <v>22</v>
      </c>
      <c r="F2389" s="12" t="s">
        <v>16</v>
      </c>
      <c r="G2389" s="12" t="s">
        <v>31</v>
      </c>
      <c r="H2389" s="12" t="s">
        <v>42</v>
      </c>
      <c r="I2389" s="12">
        <v>3.0</v>
      </c>
      <c r="J2389" s="12">
        <v>12.0</v>
      </c>
      <c r="K2389" s="13">
        <v>45630.0</v>
      </c>
      <c r="L2389" s="14">
        <v>0.435390636574074</v>
      </c>
      <c r="M2389" s="15">
        <f>VLOOKUP(F2389, Time_of_Day_encodings[], 2, FALSE)</f>
        <v>1</v>
      </c>
      <c r="N2389" s="16" t="str">
        <f>VLOOKUP(D2389,Money_encodings[],2,TRUE)</f>
        <v>Fair</v>
      </c>
    </row>
    <row r="2390">
      <c r="A2390" s="5">
        <f t="shared" si="1"/>
        <v>2389</v>
      </c>
      <c r="B2390" s="6">
        <v>10.0</v>
      </c>
      <c r="C2390" s="6" t="s">
        <v>14</v>
      </c>
      <c r="D2390" s="6">
        <v>35.76</v>
      </c>
      <c r="E2390" s="6" t="s">
        <v>19</v>
      </c>
      <c r="F2390" s="6" t="s">
        <v>16</v>
      </c>
      <c r="G2390" s="6" t="s">
        <v>31</v>
      </c>
      <c r="H2390" s="6" t="s">
        <v>42</v>
      </c>
      <c r="I2390" s="6">
        <v>3.0</v>
      </c>
      <c r="J2390" s="6">
        <v>12.0</v>
      </c>
      <c r="K2390" s="7">
        <v>45630.0</v>
      </c>
      <c r="L2390" s="8">
        <v>0.4373564467592593</v>
      </c>
      <c r="M2390" s="9">
        <f>VLOOKUP(F2390, Time_of_Day_encodings[], 2, FALSE)</f>
        <v>1</v>
      </c>
      <c r="N2390" s="10" t="str">
        <f>VLOOKUP(D2390,Money_encodings[],2,TRUE)</f>
        <v>Expensive</v>
      </c>
    </row>
    <row r="2391">
      <c r="A2391" s="11">
        <f t="shared" si="1"/>
        <v>2390</v>
      </c>
      <c r="B2391" s="12">
        <v>11.0</v>
      </c>
      <c r="C2391" s="12" t="s">
        <v>14</v>
      </c>
      <c r="D2391" s="12">
        <v>30.86</v>
      </c>
      <c r="E2391" s="12" t="s">
        <v>22</v>
      </c>
      <c r="F2391" s="12" t="s">
        <v>16</v>
      </c>
      <c r="G2391" s="12" t="s">
        <v>31</v>
      </c>
      <c r="H2391" s="12" t="s">
        <v>42</v>
      </c>
      <c r="I2391" s="12">
        <v>3.0</v>
      </c>
      <c r="J2391" s="12">
        <v>12.0</v>
      </c>
      <c r="K2391" s="13">
        <v>45630.0</v>
      </c>
      <c r="L2391" s="14">
        <v>0.49025142361111107</v>
      </c>
      <c r="M2391" s="15">
        <f>VLOOKUP(F2391, Time_of_Day_encodings[], 2, FALSE)</f>
        <v>1</v>
      </c>
      <c r="N2391" s="16" t="str">
        <f>VLOOKUP(D2391,Money_encodings[],2,TRUE)</f>
        <v>Fair</v>
      </c>
    </row>
    <row r="2392">
      <c r="A2392" s="5">
        <f t="shared" si="1"/>
        <v>2391</v>
      </c>
      <c r="B2392" s="6">
        <v>14.0</v>
      </c>
      <c r="C2392" s="6" t="s">
        <v>14</v>
      </c>
      <c r="D2392" s="6">
        <v>35.76</v>
      </c>
      <c r="E2392" s="6" t="s">
        <v>19</v>
      </c>
      <c r="F2392" s="6" t="s">
        <v>20</v>
      </c>
      <c r="G2392" s="6" t="s">
        <v>31</v>
      </c>
      <c r="H2392" s="6" t="s">
        <v>42</v>
      </c>
      <c r="I2392" s="6">
        <v>3.0</v>
      </c>
      <c r="J2392" s="6">
        <v>12.0</v>
      </c>
      <c r="K2392" s="7">
        <v>45630.0</v>
      </c>
      <c r="L2392" s="8">
        <v>0.6068831828703704</v>
      </c>
      <c r="M2392" s="9">
        <f>VLOOKUP(F2392, Time_of_Day_encodings[], 2, FALSE)</f>
        <v>2</v>
      </c>
      <c r="N2392" s="10" t="str">
        <f>VLOOKUP(D2392,Money_encodings[],2,TRUE)</f>
        <v>Expensive</v>
      </c>
    </row>
    <row r="2393">
      <c r="A2393" s="11">
        <f t="shared" si="1"/>
        <v>2392</v>
      </c>
      <c r="B2393" s="12">
        <v>8.0</v>
      </c>
      <c r="C2393" s="12" t="s">
        <v>14</v>
      </c>
      <c r="D2393" s="12">
        <v>25.96</v>
      </c>
      <c r="E2393" s="12" t="s">
        <v>21</v>
      </c>
      <c r="F2393" s="12" t="s">
        <v>16</v>
      </c>
      <c r="G2393" s="12" t="s">
        <v>33</v>
      </c>
      <c r="H2393" s="12" t="s">
        <v>42</v>
      </c>
      <c r="I2393" s="12">
        <v>4.0</v>
      </c>
      <c r="J2393" s="12">
        <v>12.0</v>
      </c>
      <c r="K2393" s="13">
        <v>45631.0</v>
      </c>
      <c r="L2393" s="14">
        <v>0.3706977662037037</v>
      </c>
      <c r="M2393" s="15">
        <f>VLOOKUP(F2393, Time_of_Day_encodings[], 2, FALSE)</f>
        <v>1</v>
      </c>
      <c r="N2393" s="16" t="str">
        <f>VLOOKUP(D2393,Money_encodings[],2,TRUE)</f>
        <v>Cheap</v>
      </c>
    </row>
    <row r="2394">
      <c r="A2394" s="5">
        <f t="shared" si="1"/>
        <v>2393</v>
      </c>
      <c r="B2394" s="6">
        <v>9.0</v>
      </c>
      <c r="C2394" s="6" t="s">
        <v>14</v>
      </c>
      <c r="D2394" s="6">
        <v>25.96</v>
      </c>
      <c r="E2394" s="6" t="s">
        <v>27</v>
      </c>
      <c r="F2394" s="6" t="s">
        <v>16</v>
      </c>
      <c r="G2394" s="6" t="s">
        <v>33</v>
      </c>
      <c r="H2394" s="6" t="s">
        <v>42</v>
      </c>
      <c r="I2394" s="6">
        <v>4.0</v>
      </c>
      <c r="J2394" s="6">
        <v>12.0</v>
      </c>
      <c r="K2394" s="7">
        <v>45631.0</v>
      </c>
      <c r="L2394" s="8">
        <v>0.38922262731481483</v>
      </c>
      <c r="M2394" s="9">
        <f>VLOOKUP(F2394, Time_of_Day_encodings[], 2, FALSE)</f>
        <v>1</v>
      </c>
      <c r="N2394" s="10" t="str">
        <f>VLOOKUP(D2394,Money_encodings[],2,TRUE)</f>
        <v>Cheap</v>
      </c>
    </row>
    <row r="2395">
      <c r="A2395" s="11">
        <f t="shared" si="1"/>
        <v>2394</v>
      </c>
      <c r="B2395" s="12">
        <v>10.0</v>
      </c>
      <c r="C2395" s="12" t="s">
        <v>14</v>
      </c>
      <c r="D2395" s="12">
        <v>30.86</v>
      </c>
      <c r="E2395" s="12" t="s">
        <v>22</v>
      </c>
      <c r="F2395" s="12" t="s">
        <v>16</v>
      </c>
      <c r="G2395" s="12" t="s">
        <v>33</v>
      </c>
      <c r="H2395" s="12" t="s">
        <v>42</v>
      </c>
      <c r="I2395" s="12">
        <v>4.0</v>
      </c>
      <c r="J2395" s="12">
        <v>12.0</v>
      </c>
      <c r="K2395" s="13">
        <v>45631.0</v>
      </c>
      <c r="L2395" s="14">
        <v>0.41864876157407405</v>
      </c>
      <c r="M2395" s="15">
        <f>VLOOKUP(F2395, Time_of_Day_encodings[], 2, FALSE)</f>
        <v>1</v>
      </c>
      <c r="N2395" s="16" t="str">
        <f>VLOOKUP(D2395,Money_encodings[],2,TRUE)</f>
        <v>Fair</v>
      </c>
    </row>
    <row r="2396">
      <c r="A2396" s="5">
        <f t="shared" si="1"/>
        <v>2395</v>
      </c>
      <c r="B2396" s="6">
        <v>10.0</v>
      </c>
      <c r="C2396" s="6" t="s">
        <v>14</v>
      </c>
      <c r="D2396" s="6">
        <v>30.86</v>
      </c>
      <c r="E2396" s="6" t="s">
        <v>22</v>
      </c>
      <c r="F2396" s="6" t="s">
        <v>16</v>
      </c>
      <c r="G2396" s="6" t="s">
        <v>33</v>
      </c>
      <c r="H2396" s="6" t="s">
        <v>42</v>
      </c>
      <c r="I2396" s="6">
        <v>4.0</v>
      </c>
      <c r="J2396" s="6">
        <v>12.0</v>
      </c>
      <c r="K2396" s="7">
        <v>45631.0</v>
      </c>
      <c r="L2396" s="8">
        <v>0.4202029861111111</v>
      </c>
      <c r="M2396" s="9">
        <f>VLOOKUP(F2396, Time_of_Day_encodings[], 2, FALSE)</f>
        <v>1</v>
      </c>
      <c r="N2396" s="10" t="str">
        <f>VLOOKUP(D2396,Money_encodings[],2,TRUE)</f>
        <v>Fair</v>
      </c>
    </row>
    <row r="2397">
      <c r="A2397" s="11">
        <f t="shared" si="1"/>
        <v>2396</v>
      </c>
      <c r="B2397" s="12">
        <v>11.0</v>
      </c>
      <c r="C2397" s="12" t="s">
        <v>14</v>
      </c>
      <c r="D2397" s="12">
        <v>35.76</v>
      </c>
      <c r="E2397" s="12" t="s">
        <v>15</v>
      </c>
      <c r="F2397" s="12" t="s">
        <v>16</v>
      </c>
      <c r="G2397" s="12" t="s">
        <v>33</v>
      </c>
      <c r="H2397" s="12" t="s">
        <v>42</v>
      </c>
      <c r="I2397" s="12">
        <v>4.0</v>
      </c>
      <c r="J2397" s="12">
        <v>12.0</v>
      </c>
      <c r="K2397" s="13">
        <v>45631.0</v>
      </c>
      <c r="L2397" s="14">
        <v>0.48053540509259257</v>
      </c>
      <c r="M2397" s="15">
        <f>VLOOKUP(F2397, Time_of_Day_encodings[], 2, FALSE)</f>
        <v>1</v>
      </c>
      <c r="N2397" s="16" t="str">
        <f>VLOOKUP(D2397,Money_encodings[],2,TRUE)</f>
        <v>Expensive</v>
      </c>
    </row>
    <row r="2398">
      <c r="A2398" s="5">
        <f t="shared" si="1"/>
        <v>2397</v>
      </c>
      <c r="B2398" s="6">
        <v>11.0</v>
      </c>
      <c r="C2398" s="6" t="s">
        <v>14</v>
      </c>
      <c r="D2398" s="6">
        <v>25.96</v>
      </c>
      <c r="E2398" s="6" t="s">
        <v>21</v>
      </c>
      <c r="F2398" s="6" t="s">
        <v>16</v>
      </c>
      <c r="G2398" s="6" t="s">
        <v>33</v>
      </c>
      <c r="H2398" s="6" t="s">
        <v>42</v>
      </c>
      <c r="I2398" s="6">
        <v>4.0</v>
      </c>
      <c r="J2398" s="6">
        <v>12.0</v>
      </c>
      <c r="K2398" s="7">
        <v>45631.0</v>
      </c>
      <c r="L2398" s="8">
        <v>0.4935712615740741</v>
      </c>
      <c r="M2398" s="9">
        <f>VLOOKUP(F2398, Time_of_Day_encodings[], 2, FALSE)</f>
        <v>1</v>
      </c>
      <c r="N2398" s="10" t="str">
        <f>VLOOKUP(D2398,Money_encodings[],2,TRUE)</f>
        <v>Cheap</v>
      </c>
    </row>
    <row r="2399">
      <c r="A2399" s="11">
        <f t="shared" si="1"/>
        <v>2398</v>
      </c>
      <c r="B2399" s="12">
        <v>14.0</v>
      </c>
      <c r="C2399" s="12" t="s">
        <v>14</v>
      </c>
      <c r="D2399" s="12">
        <v>35.76</v>
      </c>
      <c r="E2399" s="12" t="s">
        <v>32</v>
      </c>
      <c r="F2399" s="12" t="s">
        <v>20</v>
      </c>
      <c r="G2399" s="12" t="s">
        <v>33</v>
      </c>
      <c r="H2399" s="12" t="s">
        <v>42</v>
      </c>
      <c r="I2399" s="12">
        <v>4.0</v>
      </c>
      <c r="J2399" s="12">
        <v>12.0</v>
      </c>
      <c r="K2399" s="13">
        <v>45631.0</v>
      </c>
      <c r="L2399" s="14">
        <v>0.6048419212962962</v>
      </c>
      <c r="M2399" s="15">
        <f>VLOOKUP(F2399, Time_of_Day_encodings[], 2, FALSE)</f>
        <v>2</v>
      </c>
      <c r="N2399" s="16" t="str">
        <f>VLOOKUP(D2399,Money_encodings[],2,TRUE)</f>
        <v>Expensive</v>
      </c>
    </row>
    <row r="2400">
      <c r="A2400" s="5">
        <f t="shared" si="1"/>
        <v>2399</v>
      </c>
      <c r="B2400" s="6">
        <v>15.0</v>
      </c>
      <c r="C2400" s="6" t="s">
        <v>14</v>
      </c>
      <c r="D2400" s="6">
        <v>35.76</v>
      </c>
      <c r="E2400" s="6" t="s">
        <v>15</v>
      </c>
      <c r="F2400" s="6" t="s">
        <v>20</v>
      </c>
      <c r="G2400" s="6" t="s">
        <v>33</v>
      </c>
      <c r="H2400" s="6" t="s">
        <v>42</v>
      </c>
      <c r="I2400" s="6">
        <v>4.0</v>
      </c>
      <c r="J2400" s="6">
        <v>12.0</v>
      </c>
      <c r="K2400" s="7">
        <v>45631.0</v>
      </c>
      <c r="L2400" s="8">
        <v>0.6398086342592593</v>
      </c>
      <c r="M2400" s="9">
        <f>VLOOKUP(F2400, Time_of_Day_encodings[], 2, FALSE)</f>
        <v>2</v>
      </c>
      <c r="N2400" s="10" t="str">
        <f>VLOOKUP(D2400,Money_encodings[],2,TRUE)</f>
        <v>Expensive</v>
      </c>
    </row>
    <row r="2401">
      <c r="A2401" s="11">
        <f t="shared" si="1"/>
        <v>2400</v>
      </c>
      <c r="B2401" s="12">
        <v>16.0</v>
      </c>
      <c r="C2401" s="12" t="s">
        <v>14</v>
      </c>
      <c r="D2401" s="12">
        <v>35.76</v>
      </c>
      <c r="E2401" s="12" t="s">
        <v>15</v>
      </c>
      <c r="F2401" s="12" t="s">
        <v>20</v>
      </c>
      <c r="G2401" s="12" t="s">
        <v>33</v>
      </c>
      <c r="H2401" s="12" t="s">
        <v>42</v>
      </c>
      <c r="I2401" s="12">
        <v>4.0</v>
      </c>
      <c r="J2401" s="12">
        <v>12.0</v>
      </c>
      <c r="K2401" s="13">
        <v>45631.0</v>
      </c>
      <c r="L2401" s="14">
        <v>0.6681714699074074</v>
      </c>
      <c r="M2401" s="15">
        <f>VLOOKUP(F2401, Time_of_Day_encodings[], 2, FALSE)</f>
        <v>2</v>
      </c>
      <c r="N2401" s="16" t="str">
        <f>VLOOKUP(D2401,Money_encodings[],2,TRUE)</f>
        <v>Expensive</v>
      </c>
    </row>
    <row r="2402">
      <c r="A2402" s="5">
        <f t="shared" si="1"/>
        <v>2401</v>
      </c>
      <c r="B2402" s="6">
        <v>11.0</v>
      </c>
      <c r="C2402" s="6" t="s">
        <v>14</v>
      </c>
      <c r="D2402" s="6">
        <v>35.76</v>
      </c>
      <c r="E2402" s="6" t="s">
        <v>15</v>
      </c>
      <c r="F2402" s="6" t="s">
        <v>16</v>
      </c>
      <c r="G2402" s="6" t="s">
        <v>17</v>
      </c>
      <c r="H2402" s="6" t="s">
        <v>42</v>
      </c>
      <c r="I2402" s="6">
        <v>5.0</v>
      </c>
      <c r="J2402" s="6">
        <v>12.0</v>
      </c>
      <c r="K2402" s="7">
        <v>45632.0</v>
      </c>
      <c r="L2402" s="8">
        <v>0.4877140972222222</v>
      </c>
      <c r="M2402" s="9">
        <f>VLOOKUP(F2402, Time_of_Day_encodings[], 2, FALSE)</f>
        <v>1</v>
      </c>
      <c r="N2402" s="10" t="str">
        <f>VLOOKUP(D2402,Money_encodings[],2,TRUE)</f>
        <v>Expensive</v>
      </c>
    </row>
    <row r="2403">
      <c r="A2403" s="11">
        <f t="shared" si="1"/>
        <v>2402</v>
      </c>
      <c r="B2403" s="12">
        <v>16.0</v>
      </c>
      <c r="C2403" s="12" t="s">
        <v>14</v>
      </c>
      <c r="D2403" s="12">
        <v>35.76</v>
      </c>
      <c r="E2403" s="12" t="s">
        <v>19</v>
      </c>
      <c r="F2403" s="12" t="s">
        <v>20</v>
      </c>
      <c r="G2403" s="12" t="s">
        <v>17</v>
      </c>
      <c r="H2403" s="12" t="s">
        <v>42</v>
      </c>
      <c r="I2403" s="12">
        <v>5.0</v>
      </c>
      <c r="J2403" s="12">
        <v>12.0</v>
      </c>
      <c r="K2403" s="13">
        <v>45632.0</v>
      </c>
      <c r="L2403" s="14">
        <v>0.6888660300925926</v>
      </c>
      <c r="M2403" s="15">
        <f>VLOOKUP(F2403, Time_of_Day_encodings[], 2, FALSE)</f>
        <v>2</v>
      </c>
      <c r="N2403" s="16" t="str">
        <f>VLOOKUP(D2403,Money_encodings[],2,TRUE)</f>
        <v>Expensive</v>
      </c>
    </row>
    <row r="2404">
      <c r="A2404" s="5">
        <f t="shared" si="1"/>
        <v>2403</v>
      </c>
      <c r="B2404" s="6">
        <v>22.0</v>
      </c>
      <c r="C2404" s="6" t="s">
        <v>14</v>
      </c>
      <c r="D2404" s="6">
        <v>35.76</v>
      </c>
      <c r="E2404" s="6" t="s">
        <v>15</v>
      </c>
      <c r="F2404" s="6" t="s">
        <v>23</v>
      </c>
      <c r="G2404" s="6" t="s">
        <v>17</v>
      </c>
      <c r="H2404" s="6" t="s">
        <v>42</v>
      </c>
      <c r="I2404" s="6">
        <v>5.0</v>
      </c>
      <c r="J2404" s="6">
        <v>12.0</v>
      </c>
      <c r="K2404" s="7">
        <v>45632.0</v>
      </c>
      <c r="L2404" s="8">
        <v>0.9378851388888889</v>
      </c>
      <c r="M2404" s="9">
        <f>VLOOKUP(F2404, Time_of_Day_encodings[], 2, FALSE)</f>
        <v>3</v>
      </c>
      <c r="N2404" s="10" t="str">
        <f>VLOOKUP(D2404,Money_encodings[],2,TRUE)</f>
        <v>Expensive</v>
      </c>
    </row>
    <row r="2405">
      <c r="A2405" s="11">
        <f t="shared" si="1"/>
        <v>2404</v>
      </c>
      <c r="B2405" s="12">
        <v>22.0</v>
      </c>
      <c r="C2405" s="12" t="s">
        <v>14</v>
      </c>
      <c r="D2405" s="12">
        <v>35.76</v>
      </c>
      <c r="E2405" s="12" t="s">
        <v>19</v>
      </c>
      <c r="F2405" s="12" t="s">
        <v>23</v>
      </c>
      <c r="G2405" s="12" t="s">
        <v>17</v>
      </c>
      <c r="H2405" s="12" t="s">
        <v>42</v>
      </c>
      <c r="I2405" s="12">
        <v>5.0</v>
      </c>
      <c r="J2405" s="12">
        <v>12.0</v>
      </c>
      <c r="K2405" s="13">
        <v>45632.0</v>
      </c>
      <c r="L2405" s="14">
        <v>0.9385416898148148</v>
      </c>
      <c r="M2405" s="15">
        <f>VLOOKUP(F2405, Time_of_Day_encodings[], 2, FALSE)</f>
        <v>3</v>
      </c>
      <c r="N2405" s="16" t="str">
        <f>VLOOKUP(D2405,Money_encodings[],2,TRUE)</f>
        <v>Expensive</v>
      </c>
    </row>
    <row r="2406">
      <c r="A2406" s="5">
        <f t="shared" si="1"/>
        <v>2405</v>
      </c>
      <c r="B2406" s="6">
        <v>11.0</v>
      </c>
      <c r="C2406" s="6" t="s">
        <v>14</v>
      </c>
      <c r="D2406" s="6">
        <v>30.86</v>
      </c>
      <c r="E2406" s="6" t="s">
        <v>22</v>
      </c>
      <c r="F2406" s="6" t="s">
        <v>16</v>
      </c>
      <c r="G2406" s="6" t="s">
        <v>25</v>
      </c>
      <c r="H2406" s="6" t="s">
        <v>42</v>
      </c>
      <c r="I2406" s="6">
        <v>6.0</v>
      </c>
      <c r="J2406" s="6">
        <v>12.0</v>
      </c>
      <c r="K2406" s="7">
        <v>45633.0</v>
      </c>
      <c r="L2406" s="8">
        <v>0.4702562847222222</v>
      </c>
      <c r="M2406" s="9">
        <f>VLOOKUP(F2406, Time_of_Day_encodings[], 2, FALSE)</f>
        <v>1</v>
      </c>
      <c r="N2406" s="10" t="str">
        <f>VLOOKUP(D2406,Money_encodings[],2,TRUE)</f>
        <v>Fair</v>
      </c>
    </row>
    <row r="2407">
      <c r="A2407" s="11">
        <f t="shared" si="1"/>
        <v>2406</v>
      </c>
      <c r="B2407" s="12">
        <v>14.0</v>
      </c>
      <c r="C2407" s="12" t="s">
        <v>14</v>
      </c>
      <c r="D2407" s="12">
        <v>25.96</v>
      </c>
      <c r="E2407" s="12" t="s">
        <v>21</v>
      </c>
      <c r="F2407" s="12" t="s">
        <v>20</v>
      </c>
      <c r="G2407" s="12" t="s">
        <v>25</v>
      </c>
      <c r="H2407" s="12" t="s">
        <v>42</v>
      </c>
      <c r="I2407" s="12">
        <v>6.0</v>
      </c>
      <c r="J2407" s="12">
        <v>12.0</v>
      </c>
      <c r="K2407" s="13">
        <v>45633.0</v>
      </c>
      <c r="L2407" s="14">
        <v>0.5949408912037036</v>
      </c>
      <c r="M2407" s="15">
        <f>VLOOKUP(F2407, Time_of_Day_encodings[], 2, FALSE)</f>
        <v>2</v>
      </c>
      <c r="N2407" s="16" t="str">
        <f>VLOOKUP(D2407,Money_encodings[],2,TRUE)</f>
        <v>Cheap</v>
      </c>
    </row>
    <row r="2408">
      <c r="A2408" s="5">
        <f t="shared" si="1"/>
        <v>2407</v>
      </c>
      <c r="B2408" s="6">
        <v>15.0</v>
      </c>
      <c r="C2408" s="6" t="s">
        <v>14</v>
      </c>
      <c r="D2408" s="6">
        <v>35.76</v>
      </c>
      <c r="E2408" s="6" t="s">
        <v>15</v>
      </c>
      <c r="F2408" s="6" t="s">
        <v>20</v>
      </c>
      <c r="G2408" s="6" t="s">
        <v>25</v>
      </c>
      <c r="H2408" s="6" t="s">
        <v>42</v>
      </c>
      <c r="I2408" s="6">
        <v>6.0</v>
      </c>
      <c r="J2408" s="6">
        <v>12.0</v>
      </c>
      <c r="K2408" s="7">
        <v>45633.0</v>
      </c>
      <c r="L2408" s="8">
        <v>0.6556118171296296</v>
      </c>
      <c r="M2408" s="9">
        <f>VLOOKUP(F2408, Time_of_Day_encodings[], 2, FALSE)</f>
        <v>2</v>
      </c>
      <c r="N2408" s="10" t="str">
        <f>VLOOKUP(D2408,Money_encodings[],2,TRUE)</f>
        <v>Expensive</v>
      </c>
    </row>
    <row r="2409">
      <c r="A2409" s="11">
        <f t="shared" si="1"/>
        <v>2408</v>
      </c>
      <c r="B2409" s="12">
        <v>19.0</v>
      </c>
      <c r="C2409" s="12" t="s">
        <v>14</v>
      </c>
      <c r="D2409" s="12">
        <v>35.76</v>
      </c>
      <c r="E2409" s="12" t="s">
        <v>32</v>
      </c>
      <c r="F2409" s="12" t="s">
        <v>23</v>
      </c>
      <c r="G2409" s="12" t="s">
        <v>25</v>
      </c>
      <c r="H2409" s="12" t="s">
        <v>42</v>
      </c>
      <c r="I2409" s="12">
        <v>6.0</v>
      </c>
      <c r="J2409" s="12">
        <v>12.0</v>
      </c>
      <c r="K2409" s="13">
        <v>45633.0</v>
      </c>
      <c r="L2409" s="14">
        <v>0.799461712962963</v>
      </c>
      <c r="M2409" s="15">
        <f>VLOOKUP(F2409, Time_of_Day_encodings[], 2, FALSE)</f>
        <v>3</v>
      </c>
      <c r="N2409" s="16" t="str">
        <f>VLOOKUP(D2409,Money_encodings[],2,TRUE)</f>
        <v>Expensive</v>
      </c>
    </row>
    <row r="2410">
      <c r="A2410" s="5">
        <f t="shared" si="1"/>
        <v>2409</v>
      </c>
      <c r="B2410" s="6">
        <v>22.0</v>
      </c>
      <c r="C2410" s="6" t="s">
        <v>14</v>
      </c>
      <c r="D2410" s="6">
        <v>30.86</v>
      </c>
      <c r="E2410" s="6" t="s">
        <v>22</v>
      </c>
      <c r="F2410" s="6" t="s">
        <v>23</v>
      </c>
      <c r="G2410" s="6" t="s">
        <v>25</v>
      </c>
      <c r="H2410" s="6" t="s">
        <v>42</v>
      </c>
      <c r="I2410" s="6">
        <v>6.0</v>
      </c>
      <c r="J2410" s="6">
        <v>12.0</v>
      </c>
      <c r="K2410" s="7">
        <v>45633.0</v>
      </c>
      <c r="L2410" s="8">
        <v>0.916782337962963</v>
      </c>
      <c r="M2410" s="9">
        <f>VLOOKUP(F2410, Time_of_Day_encodings[], 2, FALSE)</f>
        <v>3</v>
      </c>
      <c r="N2410" s="10" t="str">
        <f>VLOOKUP(D2410,Money_encodings[],2,TRUE)</f>
        <v>Fair</v>
      </c>
    </row>
    <row r="2411">
      <c r="A2411" s="11">
        <f t="shared" si="1"/>
        <v>2410</v>
      </c>
      <c r="B2411" s="12">
        <v>22.0</v>
      </c>
      <c r="C2411" s="12" t="s">
        <v>14</v>
      </c>
      <c r="D2411" s="12">
        <v>25.96</v>
      </c>
      <c r="E2411" s="12" t="s">
        <v>21</v>
      </c>
      <c r="F2411" s="12" t="s">
        <v>23</v>
      </c>
      <c r="G2411" s="12" t="s">
        <v>25</v>
      </c>
      <c r="H2411" s="12" t="s">
        <v>42</v>
      </c>
      <c r="I2411" s="12">
        <v>6.0</v>
      </c>
      <c r="J2411" s="12">
        <v>12.0</v>
      </c>
      <c r="K2411" s="13">
        <v>45633.0</v>
      </c>
      <c r="L2411" s="14">
        <v>0.936308888888889</v>
      </c>
      <c r="M2411" s="15">
        <f>VLOOKUP(F2411, Time_of_Day_encodings[], 2, FALSE)</f>
        <v>3</v>
      </c>
      <c r="N2411" s="16" t="str">
        <f>VLOOKUP(D2411,Money_encodings[],2,TRUE)</f>
        <v>Cheap</v>
      </c>
    </row>
    <row r="2412">
      <c r="A2412" s="5">
        <f t="shared" si="1"/>
        <v>2411</v>
      </c>
      <c r="B2412" s="6">
        <v>8.0</v>
      </c>
      <c r="C2412" s="6" t="s">
        <v>14</v>
      </c>
      <c r="D2412" s="6">
        <v>25.96</v>
      </c>
      <c r="E2412" s="6" t="s">
        <v>27</v>
      </c>
      <c r="F2412" s="6" t="s">
        <v>16</v>
      </c>
      <c r="G2412" s="6" t="s">
        <v>26</v>
      </c>
      <c r="H2412" s="6" t="s">
        <v>42</v>
      </c>
      <c r="I2412" s="6">
        <v>7.0</v>
      </c>
      <c r="J2412" s="6">
        <v>12.0</v>
      </c>
      <c r="K2412" s="7">
        <v>45634.0</v>
      </c>
      <c r="L2412" s="8">
        <v>0.3537647337962963</v>
      </c>
      <c r="M2412" s="9">
        <f>VLOOKUP(F2412, Time_of_Day_encodings[], 2, FALSE)</f>
        <v>1</v>
      </c>
      <c r="N2412" s="10" t="str">
        <f>VLOOKUP(D2412,Money_encodings[],2,TRUE)</f>
        <v>Cheap</v>
      </c>
    </row>
    <row r="2413">
      <c r="A2413" s="11">
        <f t="shared" si="1"/>
        <v>2412</v>
      </c>
      <c r="B2413" s="12">
        <v>10.0</v>
      </c>
      <c r="C2413" s="12" t="s">
        <v>14</v>
      </c>
      <c r="D2413" s="12">
        <v>35.76</v>
      </c>
      <c r="E2413" s="12" t="s">
        <v>15</v>
      </c>
      <c r="F2413" s="12" t="s">
        <v>16</v>
      </c>
      <c r="G2413" s="12" t="s">
        <v>26</v>
      </c>
      <c r="H2413" s="12" t="s">
        <v>42</v>
      </c>
      <c r="I2413" s="12">
        <v>7.0</v>
      </c>
      <c r="J2413" s="12">
        <v>12.0</v>
      </c>
      <c r="K2413" s="13">
        <v>45634.0</v>
      </c>
      <c r="L2413" s="14">
        <v>0.44627500000000003</v>
      </c>
      <c r="M2413" s="15">
        <f>VLOOKUP(F2413, Time_of_Day_encodings[], 2, FALSE)</f>
        <v>1</v>
      </c>
      <c r="N2413" s="16" t="str">
        <f>VLOOKUP(D2413,Money_encodings[],2,TRUE)</f>
        <v>Expensive</v>
      </c>
    </row>
    <row r="2414">
      <c r="A2414" s="5">
        <f t="shared" si="1"/>
        <v>2413</v>
      </c>
      <c r="B2414" s="6">
        <v>10.0</v>
      </c>
      <c r="C2414" s="6" t="s">
        <v>14</v>
      </c>
      <c r="D2414" s="6">
        <v>35.76</v>
      </c>
      <c r="E2414" s="6" t="s">
        <v>32</v>
      </c>
      <c r="F2414" s="6" t="s">
        <v>16</v>
      </c>
      <c r="G2414" s="6" t="s">
        <v>26</v>
      </c>
      <c r="H2414" s="6" t="s">
        <v>42</v>
      </c>
      <c r="I2414" s="6">
        <v>7.0</v>
      </c>
      <c r="J2414" s="6">
        <v>12.0</v>
      </c>
      <c r="K2414" s="7">
        <v>45634.0</v>
      </c>
      <c r="L2414" s="8">
        <v>0.4470222916666667</v>
      </c>
      <c r="M2414" s="9">
        <f>VLOOKUP(F2414, Time_of_Day_encodings[], 2, FALSE)</f>
        <v>1</v>
      </c>
      <c r="N2414" s="10" t="str">
        <f>VLOOKUP(D2414,Money_encodings[],2,TRUE)</f>
        <v>Expensive</v>
      </c>
    </row>
    <row r="2415">
      <c r="A2415" s="11">
        <f t="shared" si="1"/>
        <v>2414</v>
      </c>
      <c r="B2415" s="12">
        <v>12.0</v>
      </c>
      <c r="C2415" s="12" t="s">
        <v>14</v>
      </c>
      <c r="D2415" s="12">
        <v>25.96</v>
      </c>
      <c r="E2415" s="12" t="s">
        <v>27</v>
      </c>
      <c r="F2415" s="12" t="s">
        <v>20</v>
      </c>
      <c r="G2415" s="12" t="s">
        <v>26</v>
      </c>
      <c r="H2415" s="12" t="s">
        <v>42</v>
      </c>
      <c r="I2415" s="12">
        <v>7.0</v>
      </c>
      <c r="J2415" s="12">
        <v>12.0</v>
      </c>
      <c r="K2415" s="13">
        <v>45634.0</v>
      </c>
      <c r="L2415" s="14">
        <v>0.5358897569444444</v>
      </c>
      <c r="M2415" s="15">
        <f>VLOOKUP(F2415, Time_of_Day_encodings[], 2, FALSE)</f>
        <v>2</v>
      </c>
      <c r="N2415" s="16" t="str">
        <f>VLOOKUP(D2415,Money_encodings[],2,TRUE)</f>
        <v>Cheap</v>
      </c>
    </row>
    <row r="2416">
      <c r="A2416" s="5">
        <f t="shared" si="1"/>
        <v>2415</v>
      </c>
      <c r="B2416" s="6">
        <v>13.0</v>
      </c>
      <c r="C2416" s="6" t="s">
        <v>14</v>
      </c>
      <c r="D2416" s="6">
        <v>30.86</v>
      </c>
      <c r="E2416" s="6" t="s">
        <v>22</v>
      </c>
      <c r="F2416" s="6" t="s">
        <v>20</v>
      </c>
      <c r="G2416" s="6" t="s">
        <v>26</v>
      </c>
      <c r="H2416" s="6" t="s">
        <v>42</v>
      </c>
      <c r="I2416" s="6">
        <v>7.0</v>
      </c>
      <c r="J2416" s="6">
        <v>12.0</v>
      </c>
      <c r="K2416" s="7">
        <v>45634.0</v>
      </c>
      <c r="L2416" s="8">
        <v>0.5434745601851851</v>
      </c>
      <c r="M2416" s="9">
        <f>VLOOKUP(F2416, Time_of_Day_encodings[], 2, FALSE)</f>
        <v>2</v>
      </c>
      <c r="N2416" s="10" t="str">
        <f>VLOOKUP(D2416,Money_encodings[],2,TRUE)</f>
        <v>Fair</v>
      </c>
    </row>
    <row r="2417">
      <c r="A2417" s="11">
        <f t="shared" si="1"/>
        <v>2416</v>
      </c>
      <c r="B2417" s="12">
        <v>13.0</v>
      </c>
      <c r="C2417" s="12" t="s">
        <v>14</v>
      </c>
      <c r="D2417" s="12">
        <v>30.86</v>
      </c>
      <c r="E2417" s="12" t="s">
        <v>22</v>
      </c>
      <c r="F2417" s="12" t="s">
        <v>20</v>
      </c>
      <c r="G2417" s="12" t="s">
        <v>26</v>
      </c>
      <c r="H2417" s="12" t="s">
        <v>42</v>
      </c>
      <c r="I2417" s="12">
        <v>7.0</v>
      </c>
      <c r="J2417" s="12">
        <v>12.0</v>
      </c>
      <c r="K2417" s="13">
        <v>45634.0</v>
      </c>
      <c r="L2417" s="14">
        <v>0.5441981481481482</v>
      </c>
      <c r="M2417" s="15">
        <f>VLOOKUP(F2417, Time_of_Day_encodings[], 2, FALSE)</f>
        <v>2</v>
      </c>
      <c r="N2417" s="16" t="str">
        <f>VLOOKUP(D2417,Money_encodings[],2,TRUE)</f>
        <v>Fair</v>
      </c>
    </row>
    <row r="2418">
      <c r="A2418" s="5">
        <f t="shared" si="1"/>
        <v>2417</v>
      </c>
      <c r="B2418" s="6">
        <v>17.0</v>
      </c>
      <c r="C2418" s="6" t="s">
        <v>14</v>
      </c>
      <c r="D2418" s="6">
        <v>35.76</v>
      </c>
      <c r="E2418" s="6" t="s">
        <v>32</v>
      </c>
      <c r="F2418" s="6" t="s">
        <v>23</v>
      </c>
      <c r="G2418" s="6" t="s">
        <v>26</v>
      </c>
      <c r="H2418" s="6" t="s">
        <v>42</v>
      </c>
      <c r="I2418" s="6">
        <v>7.0</v>
      </c>
      <c r="J2418" s="6">
        <v>12.0</v>
      </c>
      <c r="K2418" s="7">
        <v>45634.0</v>
      </c>
      <c r="L2418" s="8">
        <v>0.7267279166666667</v>
      </c>
      <c r="M2418" s="9">
        <f>VLOOKUP(F2418, Time_of_Day_encodings[], 2, FALSE)</f>
        <v>3</v>
      </c>
      <c r="N2418" s="10" t="str">
        <f>VLOOKUP(D2418,Money_encodings[],2,TRUE)</f>
        <v>Expensive</v>
      </c>
    </row>
    <row r="2419">
      <c r="A2419" s="11">
        <f t="shared" si="1"/>
        <v>2418</v>
      </c>
      <c r="B2419" s="12">
        <v>18.0</v>
      </c>
      <c r="C2419" s="12" t="s">
        <v>14</v>
      </c>
      <c r="D2419" s="12">
        <v>21.06</v>
      </c>
      <c r="E2419" s="12" t="s">
        <v>29</v>
      </c>
      <c r="F2419" s="12" t="s">
        <v>23</v>
      </c>
      <c r="G2419" s="12" t="s">
        <v>26</v>
      </c>
      <c r="H2419" s="12" t="s">
        <v>42</v>
      </c>
      <c r="I2419" s="12">
        <v>7.0</v>
      </c>
      <c r="J2419" s="12">
        <v>12.0</v>
      </c>
      <c r="K2419" s="13">
        <v>45634.0</v>
      </c>
      <c r="L2419" s="14">
        <v>0.7790364930555556</v>
      </c>
      <c r="M2419" s="15">
        <f>VLOOKUP(F2419, Time_of_Day_encodings[], 2, FALSE)</f>
        <v>3</v>
      </c>
      <c r="N2419" s="16" t="str">
        <f>VLOOKUP(D2419,Money_encodings[],2,TRUE)</f>
        <v>Very Cheap</v>
      </c>
    </row>
    <row r="2420">
      <c r="A2420" s="5">
        <f t="shared" si="1"/>
        <v>2419</v>
      </c>
      <c r="B2420" s="6">
        <v>20.0</v>
      </c>
      <c r="C2420" s="6" t="s">
        <v>14</v>
      </c>
      <c r="D2420" s="6">
        <v>35.76</v>
      </c>
      <c r="E2420" s="6" t="s">
        <v>32</v>
      </c>
      <c r="F2420" s="6" t="s">
        <v>23</v>
      </c>
      <c r="G2420" s="6" t="s">
        <v>26</v>
      </c>
      <c r="H2420" s="6" t="s">
        <v>42</v>
      </c>
      <c r="I2420" s="6">
        <v>7.0</v>
      </c>
      <c r="J2420" s="6">
        <v>12.0</v>
      </c>
      <c r="K2420" s="7">
        <v>45634.0</v>
      </c>
      <c r="L2420" s="8">
        <v>0.8661913773148148</v>
      </c>
      <c r="M2420" s="9">
        <f>VLOOKUP(F2420, Time_of_Day_encodings[], 2, FALSE)</f>
        <v>3</v>
      </c>
      <c r="N2420" s="10" t="str">
        <f>VLOOKUP(D2420,Money_encodings[],2,TRUE)</f>
        <v>Expensive</v>
      </c>
    </row>
    <row r="2421">
      <c r="A2421" s="11">
        <f t="shared" si="1"/>
        <v>2420</v>
      </c>
      <c r="B2421" s="12">
        <v>21.0</v>
      </c>
      <c r="C2421" s="12" t="s">
        <v>14</v>
      </c>
      <c r="D2421" s="12">
        <v>30.86</v>
      </c>
      <c r="E2421" s="12" t="s">
        <v>22</v>
      </c>
      <c r="F2421" s="12" t="s">
        <v>23</v>
      </c>
      <c r="G2421" s="12" t="s">
        <v>26</v>
      </c>
      <c r="H2421" s="12" t="s">
        <v>42</v>
      </c>
      <c r="I2421" s="12">
        <v>7.0</v>
      </c>
      <c r="J2421" s="12">
        <v>12.0</v>
      </c>
      <c r="K2421" s="13">
        <v>45634.0</v>
      </c>
      <c r="L2421" s="14">
        <v>0.8947925810185184</v>
      </c>
      <c r="M2421" s="15">
        <f>VLOOKUP(F2421, Time_of_Day_encodings[], 2, FALSE)</f>
        <v>3</v>
      </c>
      <c r="N2421" s="16" t="str">
        <f>VLOOKUP(D2421,Money_encodings[],2,TRUE)</f>
        <v>Fair</v>
      </c>
    </row>
    <row r="2422">
      <c r="A2422" s="5">
        <f t="shared" si="1"/>
        <v>2421</v>
      </c>
      <c r="B2422" s="6">
        <v>21.0</v>
      </c>
      <c r="C2422" s="6" t="s">
        <v>14</v>
      </c>
      <c r="D2422" s="6">
        <v>30.86</v>
      </c>
      <c r="E2422" s="6" t="s">
        <v>22</v>
      </c>
      <c r="F2422" s="6" t="s">
        <v>23</v>
      </c>
      <c r="G2422" s="6" t="s">
        <v>26</v>
      </c>
      <c r="H2422" s="6" t="s">
        <v>42</v>
      </c>
      <c r="I2422" s="6">
        <v>7.0</v>
      </c>
      <c r="J2422" s="6">
        <v>12.0</v>
      </c>
      <c r="K2422" s="7">
        <v>45634.0</v>
      </c>
      <c r="L2422" s="8">
        <v>0.9037444791666667</v>
      </c>
      <c r="M2422" s="9">
        <f>VLOOKUP(F2422, Time_of_Day_encodings[], 2, FALSE)</f>
        <v>3</v>
      </c>
      <c r="N2422" s="10" t="str">
        <f>VLOOKUP(D2422,Money_encodings[],2,TRUE)</f>
        <v>Fair</v>
      </c>
    </row>
    <row r="2423">
      <c r="A2423" s="11">
        <f t="shared" si="1"/>
        <v>2422</v>
      </c>
      <c r="B2423" s="12">
        <v>8.0</v>
      </c>
      <c r="C2423" s="12" t="s">
        <v>14</v>
      </c>
      <c r="D2423" s="12">
        <v>35.76</v>
      </c>
      <c r="E2423" s="12" t="s">
        <v>32</v>
      </c>
      <c r="F2423" s="12" t="s">
        <v>16</v>
      </c>
      <c r="G2423" s="12" t="s">
        <v>28</v>
      </c>
      <c r="H2423" s="12" t="s">
        <v>42</v>
      </c>
      <c r="I2423" s="12">
        <v>1.0</v>
      </c>
      <c r="J2423" s="12">
        <v>12.0</v>
      </c>
      <c r="K2423" s="13">
        <v>45635.0</v>
      </c>
      <c r="L2423" s="14">
        <v>0.35602789351851855</v>
      </c>
      <c r="M2423" s="15">
        <f>VLOOKUP(F2423, Time_of_Day_encodings[], 2, FALSE)</f>
        <v>1</v>
      </c>
      <c r="N2423" s="16" t="str">
        <f>VLOOKUP(D2423,Money_encodings[],2,TRUE)</f>
        <v>Expensive</v>
      </c>
    </row>
    <row r="2424">
      <c r="A2424" s="5">
        <f t="shared" si="1"/>
        <v>2423</v>
      </c>
      <c r="B2424" s="6">
        <v>9.0</v>
      </c>
      <c r="C2424" s="6" t="s">
        <v>14</v>
      </c>
      <c r="D2424" s="6">
        <v>25.96</v>
      </c>
      <c r="E2424" s="6" t="s">
        <v>21</v>
      </c>
      <c r="F2424" s="6" t="s">
        <v>16</v>
      </c>
      <c r="G2424" s="6" t="s">
        <v>28</v>
      </c>
      <c r="H2424" s="6" t="s">
        <v>42</v>
      </c>
      <c r="I2424" s="6">
        <v>1.0</v>
      </c>
      <c r="J2424" s="6">
        <v>12.0</v>
      </c>
      <c r="K2424" s="7">
        <v>45635.0</v>
      </c>
      <c r="L2424" s="8">
        <v>0.3836246759259259</v>
      </c>
      <c r="M2424" s="9">
        <f>VLOOKUP(F2424, Time_of_Day_encodings[], 2, FALSE)</f>
        <v>1</v>
      </c>
      <c r="N2424" s="10" t="str">
        <f>VLOOKUP(D2424,Money_encodings[],2,TRUE)</f>
        <v>Cheap</v>
      </c>
    </row>
    <row r="2425">
      <c r="A2425" s="11">
        <f t="shared" si="1"/>
        <v>2424</v>
      </c>
      <c r="B2425" s="12">
        <v>9.0</v>
      </c>
      <c r="C2425" s="12" t="s">
        <v>14</v>
      </c>
      <c r="D2425" s="12">
        <v>30.86</v>
      </c>
      <c r="E2425" s="12" t="s">
        <v>22</v>
      </c>
      <c r="F2425" s="12" t="s">
        <v>16</v>
      </c>
      <c r="G2425" s="12" t="s">
        <v>28</v>
      </c>
      <c r="H2425" s="12" t="s">
        <v>42</v>
      </c>
      <c r="I2425" s="12">
        <v>1.0</v>
      </c>
      <c r="J2425" s="12">
        <v>12.0</v>
      </c>
      <c r="K2425" s="13">
        <v>45635.0</v>
      </c>
      <c r="L2425" s="14">
        <v>0.3985812152777778</v>
      </c>
      <c r="M2425" s="15">
        <f>VLOOKUP(F2425, Time_of_Day_encodings[], 2, FALSE)</f>
        <v>1</v>
      </c>
      <c r="N2425" s="16" t="str">
        <f>VLOOKUP(D2425,Money_encodings[],2,TRUE)</f>
        <v>Fair</v>
      </c>
    </row>
    <row r="2426">
      <c r="A2426" s="5">
        <f t="shared" si="1"/>
        <v>2425</v>
      </c>
      <c r="B2426" s="6">
        <v>13.0</v>
      </c>
      <c r="C2426" s="6" t="s">
        <v>14</v>
      </c>
      <c r="D2426" s="6">
        <v>25.96</v>
      </c>
      <c r="E2426" s="6" t="s">
        <v>27</v>
      </c>
      <c r="F2426" s="6" t="s">
        <v>20</v>
      </c>
      <c r="G2426" s="6" t="s">
        <v>28</v>
      </c>
      <c r="H2426" s="6" t="s">
        <v>42</v>
      </c>
      <c r="I2426" s="6">
        <v>1.0</v>
      </c>
      <c r="J2426" s="6">
        <v>12.0</v>
      </c>
      <c r="K2426" s="7">
        <v>45635.0</v>
      </c>
      <c r="L2426" s="8">
        <v>0.5423022337962963</v>
      </c>
      <c r="M2426" s="9">
        <f>VLOOKUP(F2426, Time_of_Day_encodings[], 2, FALSE)</f>
        <v>2</v>
      </c>
      <c r="N2426" s="10" t="str">
        <f>VLOOKUP(D2426,Money_encodings[],2,TRUE)</f>
        <v>Cheap</v>
      </c>
    </row>
    <row r="2427">
      <c r="A2427" s="11">
        <f t="shared" si="1"/>
        <v>2426</v>
      </c>
      <c r="B2427" s="12">
        <v>21.0</v>
      </c>
      <c r="C2427" s="12" t="s">
        <v>14</v>
      </c>
      <c r="D2427" s="12">
        <v>35.76</v>
      </c>
      <c r="E2427" s="12" t="s">
        <v>24</v>
      </c>
      <c r="F2427" s="12" t="s">
        <v>23</v>
      </c>
      <c r="G2427" s="12" t="s">
        <v>28</v>
      </c>
      <c r="H2427" s="12" t="s">
        <v>42</v>
      </c>
      <c r="I2427" s="12">
        <v>1.0</v>
      </c>
      <c r="J2427" s="12">
        <v>12.0</v>
      </c>
      <c r="K2427" s="13">
        <v>45635.0</v>
      </c>
      <c r="L2427" s="14">
        <v>0.890176724537037</v>
      </c>
      <c r="M2427" s="15">
        <f>VLOOKUP(F2427, Time_of_Day_encodings[], 2, FALSE)</f>
        <v>3</v>
      </c>
      <c r="N2427" s="16" t="str">
        <f>VLOOKUP(D2427,Money_encodings[],2,TRUE)</f>
        <v>Expensive</v>
      </c>
    </row>
    <row r="2428">
      <c r="A2428" s="5">
        <f t="shared" si="1"/>
        <v>2427</v>
      </c>
      <c r="B2428" s="6">
        <v>12.0</v>
      </c>
      <c r="C2428" s="6" t="s">
        <v>14</v>
      </c>
      <c r="D2428" s="6">
        <v>25.96</v>
      </c>
      <c r="E2428" s="6" t="s">
        <v>27</v>
      </c>
      <c r="F2428" s="6" t="s">
        <v>20</v>
      </c>
      <c r="G2428" s="6" t="s">
        <v>30</v>
      </c>
      <c r="H2428" s="6" t="s">
        <v>42</v>
      </c>
      <c r="I2428" s="6">
        <v>2.0</v>
      </c>
      <c r="J2428" s="6">
        <v>12.0</v>
      </c>
      <c r="K2428" s="7">
        <v>45636.0</v>
      </c>
      <c r="L2428" s="8">
        <v>0.5179369791666666</v>
      </c>
      <c r="M2428" s="9">
        <f>VLOOKUP(F2428, Time_of_Day_encodings[], 2, FALSE)</f>
        <v>2</v>
      </c>
      <c r="N2428" s="10" t="str">
        <f>VLOOKUP(D2428,Money_encodings[],2,TRUE)</f>
        <v>Cheap</v>
      </c>
    </row>
    <row r="2429">
      <c r="A2429" s="11">
        <f t="shared" si="1"/>
        <v>2428</v>
      </c>
      <c r="B2429" s="12">
        <v>18.0</v>
      </c>
      <c r="C2429" s="12" t="s">
        <v>14</v>
      </c>
      <c r="D2429" s="12">
        <v>35.76</v>
      </c>
      <c r="E2429" s="12" t="s">
        <v>19</v>
      </c>
      <c r="F2429" s="12" t="s">
        <v>23</v>
      </c>
      <c r="G2429" s="12" t="s">
        <v>30</v>
      </c>
      <c r="H2429" s="12" t="s">
        <v>42</v>
      </c>
      <c r="I2429" s="12">
        <v>2.0</v>
      </c>
      <c r="J2429" s="12">
        <v>12.0</v>
      </c>
      <c r="K2429" s="13">
        <v>45636.0</v>
      </c>
      <c r="L2429" s="14">
        <v>0.7652527893518518</v>
      </c>
      <c r="M2429" s="15">
        <f>VLOOKUP(F2429, Time_of_Day_encodings[], 2, FALSE)</f>
        <v>3</v>
      </c>
      <c r="N2429" s="16" t="str">
        <f>VLOOKUP(D2429,Money_encodings[],2,TRUE)</f>
        <v>Expensive</v>
      </c>
    </row>
    <row r="2430">
      <c r="A2430" s="5">
        <f t="shared" si="1"/>
        <v>2429</v>
      </c>
      <c r="B2430" s="6">
        <v>7.0</v>
      </c>
      <c r="C2430" s="6" t="s">
        <v>14</v>
      </c>
      <c r="D2430" s="6">
        <v>35.76</v>
      </c>
      <c r="E2430" s="6" t="s">
        <v>15</v>
      </c>
      <c r="F2430" s="6" t="s">
        <v>16</v>
      </c>
      <c r="G2430" s="6" t="s">
        <v>31</v>
      </c>
      <c r="H2430" s="6" t="s">
        <v>42</v>
      </c>
      <c r="I2430" s="6">
        <v>3.0</v>
      </c>
      <c r="J2430" s="6">
        <v>12.0</v>
      </c>
      <c r="K2430" s="7">
        <v>45637.0</v>
      </c>
      <c r="L2430" s="8">
        <v>0.32622672453703705</v>
      </c>
      <c r="M2430" s="9">
        <f>VLOOKUP(F2430, Time_of_Day_encodings[], 2, FALSE)</f>
        <v>1</v>
      </c>
      <c r="N2430" s="10" t="str">
        <f>VLOOKUP(D2430,Money_encodings[],2,TRUE)</f>
        <v>Expensive</v>
      </c>
    </row>
    <row r="2431">
      <c r="A2431" s="11">
        <f t="shared" si="1"/>
        <v>2430</v>
      </c>
      <c r="B2431" s="12">
        <v>10.0</v>
      </c>
      <c r="C2431" s="12" t="s">
        <v>14</v>
      </c>
      <c r="D2431" s="12">
        <v>25.96</v>
      </c>
      <c r="E2431" s="12" t="s">
        <v>27</v>
      </c>
      <c r="F2431" s="12" t="s">
        <v>16</v>
      </c>
      <c r="G2431" s="12" t="s">
        <v>31</v>
      </c>
      <c r="H2431" s="12" t="s">
        <v>42</v>
      </c>
      <c r="I2431" s="12">
        <v>3.0</v>
      </c>
      <c r="J2431" s="12">
        <v>12.0</v>
      </c>
      <c r="K2431" s="13">
        <v>45637.0</v>
      </c>
      <c r="L2431" s="14">
        <v>0.44847128472222225</v>
      </c>
      <c r="M2431" s="15">
        <f>VLOOKUP(F2431, Time_of_Day_encodings[], 2, FALSE)</f>
        <v>1</v>
      </c>
      <c r="N2431" s="16" t="str">
        <f>VLOOKUP(D2431,Money_encodings[],2,TRUE)</f>
        <v>Cheap</v>
      </c>
    </row>
    <row r="2432">
      <c r="A2432" s="5">
        <f t="shared" si="1"/>
        <v>2431</v>
      </c>
      <c r="B2432" s="6">
        <v>12.0</v>
      </c>
      <c r="C2432" s="6" t="s">
        <v>14</v>
      </c>
      <c r="D2432" s="6">
        <v>35.76</v>
      </c>
      <c r="E2432" s="6" t="s">
        <v>19</v>
      </c>
      <c r="F2432" s="6" t="s">
        <v>20</v>
      </c>
      <c r="G2432" s="6" t="s">
        <v>31</v>
      </c>
      <c r="H2432" s="6" t="s">
        <v>42</v>
      </c>
      <c r="I2432" s="6">
        <v>3.0</v>
      </c>
      <c r="J2432" s="6">
        <v>12.0</v>
      </c>
      <c r="K2432" s="7">
        <v>45637.0</v>
      </c>
      <c r="L2432" s="8">
        <v>0.5091003819444444</v>
      </c>
      <c r="M2432" s="9">
        <f>VLOOKUP(F2432, Time_of_Day_encodings[], 2, FALSE)</f>
        <v>2</v>
      </c>
      <c r="N2432" s="10" t="str">
        <f>VLOOKUP(D2432,Money_encodings[],2,TRUE)</f>
        <v>Expensive</v>
      </c>
    </row>
    <row r="2433">
      <c r="A2433" s="11">
        <f t="shared" si="1"/>
        <v>2432</v>
      </c>
      <c r="B2433" s="12">
        <v>12.0</v>
      </c>
      <c r="C2433" s="12" t="s">
        <v>14</v>
      </c>
      <c r="D2433" s="12">
        <v>21.06</v>
      </c>
      <c r="E2433" s="12" t="s">
        <v>29</v>
      </c>
      <c r="F2433" s="12" t="s">
        <v>20</v>
      </c>
      <c r="G2433" s="12" t="s">
        <v>31</v>
      </c>
      <c r="H2433" s="12" t="s">
        <v>42</v>
      </c>
      <c r="I2433" s="12">
        <v>3.0</v>
      </c>
      <c r="J2433" s="12">
        <v>12.0</v>
      </c>
      <c r="K2433" s="13">
        <v>45637.0</v>
      </c>
      <c r="L2433" s="14">
        <v>0.539441724537037</v>
      </c>
      <c r="M2433" s="15">
        <f>VLOOKUP(F2433, Time_of_Day_encodings[], 2, FALSE)</f>
        <v>2</v>
      </c>
      <c r="N2433" s="16" t="str">
        <f>VLOOKUP(D2433,Money_encodings[],2,TRUE)</f>
        <v>Very Cheap</v>
      </c>
    </row>
    <row r="2434">
      <c r="A2434" s="5">
        <f t="shared" si="1"/>
        <v>2433</v>
      </c>
      <c r="B2434" s="6">
        <v>17.0</v>
      </c>
      <c r="C2434" s="6" t="s">
        <v>14</v>
      </c>
      <c r="D2434" s="6">
        <v>35.76</v>
      </c>
      <c r="E2434" s="6" t="s">
        <v>24</v>
      </c>
      <c r="F2434" s="6" t="s">
        <v>23</v>
      </c>
      <c r="G2434" s="6" t="s">
        <v>31</v>
      </c>
      <c r="H2434" s="6" t="s">
        <v>42</v>
      </c>
      <c r="I2434" s="6">
        <v>3.0</v>
      </c>
      <c r="J2434" s="6">
        <v>12.0</v>
      </c>
      <c r="K2434" s="7">
        <v>45637.0</v>
      </c>
      <c r="L2434" s="8">
        <v>0.7496001736111111</v>
      </c>
      <c r="M2434" s="9">
        <f>VLOOKUP(F2434, Time_of_Day_encodings[], 2, FALSE)</f>
        <v>3</v>
      </c>
      <c r="N2434" s="10" t="str">
        <f>VLOOKUP(D2434,Money_encodings[],2,TRUE)</f>
        <v>Expensive</v>
      </c>
    </row>
    <row r="2435">
      <c r="A2435" s="11">
        <f t="shared" si="1"/>
        <v>2434</v>
      </c>
      <c r="B2435" s="12">
        <v>21.0</v>
      </c>
      <c r="C2435" s="12" t="s">
        <v>14</v>
      </c>
      <c r="D2435" s="12">
        <v>35.76</v>
      </c>
      <c r="E2435" s="12" t="s">
        <v>15</v>
      </c>
      <c r="F2435" s="12" t="s">
        <v>23</v>
      </c>
      <c r="G2435" s="12" t="s">
        <v>31</v>
      </c>
      <c r="H2435" s="12" t="s">
        <v>42</v>
      </c>
      <c r="I2435" s="12">
        <v>3.0</v>
      </c>
      <c r="J2435" s="12">
        <v>12.0</v>
      </c>
      <c r="K2435" s="13">
        <v>45637.0</v>
      </c>
      <c r="L2435" s="14">
        <v>0.8757821643518519</v>
      </c>
      <c r="M2435" s="15">
        <f>VLOOKUP(F2435, Time_of_Day_encodings[], 2, FALSE)</f>
        <v>3</v>
      </c>
      <c r="N2435" s="16" t="str">
        <f>VLOOKUP(D2435,Money_encodings[],2,TRUE)</f>
        <v>Expensive</v>
      </c>
    </row>
    <row r="2436">
      <c r="A2436" s="5">
        <f t="shared" si="1"/>
        <v>2435</v>
      </c>
      <c r="B2436" s="6">
        <v>21.0</v>
      </c>
      <c r="C2436" s="6" t="s">
        <v>14</v>
      </c>
      <c r="D2436" s="6">
        <v>35.76</v>
      </c>
      <c r="E2436" s="6" t="s">
        <v>15</v>
      </c>
      <c r="F2436" s="6" t="s">
        <v>23</v>
      </c>
      <c r="G2436" s="6" t="s">
        <v>31</v>
      </c>
      <c r="H2436" s="6" t="s">
        <v>42</v>
      </c>
      <c r="I2436" s="6">
        <v>3.0</v>
      </c>
      <c r="J2436" s="6">
        <v>12.0</v>
      </c>
      <c r="K2436" s="7">
        <v>45637.0</v>
      </c>
      <c r="L2436" s="8">
        <v>0.8876989814814814</v>
      </c>
      <c r="M2436" s="9">
        <f>VLOOKUP(F2436, Time_of_Day_encodings[], 2, FALSE)</f>
        <v>3</v>
      </c>
      <c r="N2436" s="10" t="str">
        <f>VLOOKUP(D2436,Money_encodings[],2,TRUE)</f>
        <v>Expensive</v>
      </c>
    </row>
    <row r="2437">
      <c r="A2437" s="11">
        <f t="shared" si="1"/>
        <v>2436</v>
      </c>
      <c r="B2437" s="12">
        <v>7.0</v>
      </c>
      <c r="C2437" s="12" t="s">
        <v>14</v>
      </c>
      <c r="D2437" s="12">
        <v>30.86</v>
      </c>
      <c r="E2437" s="12" t="s">
        <v>22</v>
      </c>
      <c r="F2437" s="12" t="s">
        <v>16</v>
      </c>
      <c r="G2437" s="12" t="s">
        <v>33</v>
      </c>
      <c r="H2437" s="12" t="s">
        <v>42</v>
      </c>
      <c r="I2437" s="12">
        <v>4.0</v>
      </c>
      <c r="J2437" s="12">
        <v>12.0</v>
      </c>
      <c r="K2437" s="13">
        <v>45638.0</v>
      </c>
      <c r="L2437" s="14">
        <v>0.3323053935185185</v>
      </c>
      <c r="M2437" s="15">
        <f>VLOOKUP(F2437, Time_of_Day_encodings[], 2, FALSE)</f>
        <v>1</v>
      </c>
      <c r="N2437" s="16" t="str">
        <f>VLOOKUP(D2437,Money_encodings[],2,TRUE)</f>
        <v>Fair</v>
      </c>
    </row>
    <row r="2438">
      <c r="A2438" s="5">
        <f t="shared" si="1"/>
        <v>2437</v>
      </c>
      <c r="B2438" s="6">
        <v>12.0</v>
      </c>
      <c r="C2438" s="6" t="s">
        <v>14</v>
      </c>
      <c r="D2438" s="6">
        <v>25.96</v>
      </c>
      <c r="E2438" s="6" t="s">
        <v>21</v>
      </c>
      <c r="F2438" s="6" t="s">
        <v>20</v>
      </c>
      <c r="G2438" s="6" t="s">
        <v>33</v>
      </c>
      <c r="H2438" s="6" t="s">
        <v>42</v>
      </c>
      <c r="I2438" s="6">
        <v>4.0</v>
      </c>
      <c r="J2438" s="6">
        <v>12.0</v>
      </c>
      <c r="K2438" s="7">
        <v>45638.0</v>
      </c>
      <c r="L2438" s="8">
        <v>0.5343017592592593</v>
      </c>
      <c r="M2438" s="9">
        <f>VLOOKUP(F2438, Time_of_Day_encodings[], 2, FALSE)</f>
        <v>2</v>
      </c>
      <c r="N2438" s="10" t="str">
        <f>VLOOKUP(D2438,Money_encodings[],2,TRUE)</f>
        <v>Cheap</v>
      </c>
    </row>
    <row r="2439">
      <c r="A2439" s="11">
        <f t="shared" si="1"/>
        <v>2438</v>
      </c>
      <c r="B2439" s="12">
        <v>16.0</v>
      </c>
      <c r="C2439" s="12" t="s">
        <v>14</v>
      </c>
      <c r="D2439" s="12">
        <v>21.06</v>
      </c>
      <c r="E2439" s="12" t="s">
        <v>29</v>
      </c>
      <c r="F2439" s="12" t="s">
        <v>20</v>
      </c>
      <c r="G2439" s="12" t="s">
        <v>33</v>
      </c>
      <c r="H2439" s="12" t="s">
        <v>42</v>
      </c>
      <c r="I2439" s="12">
        <v>4.0</v>
      </c>
      <c r="J2439" s="12">
        <v>12.0</v>
      </c>
      <c r="K2439" s="13">
        <v>45638.0</v>
      </c>
      <c r="L2439" s="14">
        <v>0.7048855092592593</v>
      </c>
      <c r="M2439" s="15">
        <f>VLOOKUP(F2439, Time_of_Day_encodings[], 2, FALSE)</f>
        <v>2</v>
      </c>
      <c r="N2439" s="16" t="str">
        <f>VLOOKUP(D2439,Money_encodings[],2,TRUE)</f>
        <v>Very Cheap</v>
      </c>
    </row>
    <row r="2440">
      <c r="A2440" s="5">
        <f t="shared" si="1"/>
        <v>2439</v>
      </c>
      <c r="B2440" s="6">
        <v>16.0</v>
      </c>
      <c r="C2440" s="6" t="s">
        <v>14</v>
      </c>
      <c r="D2440" s="6">
        <v>21.06</v>
      </c>
      <c r="E2440" s="6" t="s">
        <v>29</v>
      </c>
      <c r="F2440" s="6" t="s">
        <v>20</v>
      </c>
      <c r="G2440" s="6" t="s">
        <v>33</v>
      </c>
      <c r="H2440" s="6" t="s">
        <v>42</v>
      </c>
      <c r="I2440" s="6">
        <v>4.0</v>
      </c>
      <c r="J2440" s="6">
        <v>12.0</v>
      </c>
      <c r="K2440" s="7">
        <v>45638.0</v>
      </c>
      <c r="L2440" s="8">
        <v>0.7054297337962963</v>
      </c>
      <c r="M2440" s="9">
        <f>VLOOKUP(F2440, Time_of_Day_encodings[], 2, FALSE)</f>
        <v>2</v>
      </c>
      <c r="N2440" s="10" t="str">
        <f>VLOOKUP(D2440,Money_encodings[],2,TRUE)</f>
        <v>Very Cheap</v>
      </c>
    </row>
    <row r="2441">
      <c r="A2441" s="11">
        <f t="shared" si="1"/>
        <v>2440</v>
      </c>
      <c r="B2441" s="12">
        <v>16.0</v>
      </c>
      <c r="C2441" s="12" t="s">
        <v>14</v>
      </c>
      <c r="D2441" s="12">
        <v>25.96</v>
      </c>
      <c r="E2441" s="12" t="s">
        <v>21</v>
      </c>
      <c r="F2441" s="12" t="s">
        <v>20</v>
      </c>
      <c r="G2441" s="12" t="s">
        <v>33</v>
      </c>
      <c r="H2441" s="12" t="s">
        <v>42</v>
      </c>
      <c r="I2441" s="12">
        <v>4.0</v>
      </c>
      <c r="J2441" s="12">
        <v>12.0</v>
      </c>
      <c r="K2441" s="13">
        <v>45638.0</v>
      </c>
      <c r="L2441" s="14">
        <v>0.7062629166666667</v>
      </c>
      <c r="M2441" s="15">
        <f>VLOOKUP(F2441, Time_of_Day_encodings[], 2, FALSE)</f>
        <v>2</v>
      </c>
      <c r="N2441" s="16" t="str">
        <f>VLOOKUP(D2441,Money_encodings[],2,TRUE)</f>
        <v>Cheap</v>
      </c>
    </row>
    <row r="2442">
      <c r="A2442" s="5">
        <f t="shared" si="1"/>
        <v>2441</v>
      </c>
      <c r="B2442" s="6">
        <v>19.0</v>
      </c>
      <c r="C2442" s="6" t="s">
        <v>14</v>
      </c>
      <c r="D2442" s="6">
        <v>35.76</v>
      </c>
      <c r="E2442" s="6" t="s">
        <v>24</v>
      </c>
      <c r="F2442" s="6" t="s">
        <v>23</v>
      </c>
      <c r="G2442" s="6" t="s">
        <v>33</v>
      </c>
      <c r="H2442" s="6" t="s">
        <v>42</v>
      </c>
      <c r="I2442" s="6">
        <v>4.0</v>
      </c>
      <c r="J2442" s="6">
        <v>12.0</v>
      </c>
      <c r="K2442" s="7">
        <v>45638.0</v>
      </c>
      <c r="L2442" s="8">
        <v>0.826399699074074</v>
      </c>
      <c r="M2442" s="9">
        <f>VLOOKUP(F2442, Time_of_Day_encodings[], 2, FALSE)</f>
        <v>3</v>
      </c>
      <c r="N2442" s="10" t="str">
        <f>VLOOKUP(D2442,Money_encodings[],2,TRUE)</f>
        <v>Expensive</v>
      </c>
    </row>
    <row r="2443">
      <c r="A2443" s="11">
        <f t="shared" si="1"/>
        <v>2442</v>
      </c>
      <c r="B2443" s="12">
        <v>19.0</v>
      </c>
      <c r="C2443" s="12" t="s">
        <v>14</v>
      </c>
      <c r="D2443" s="12">
        <v>35.76</v>
      </c>
      <c r="E2443" s="12" t="s">
        <v>24</v>
      </c>
      <c r="F2443" s="12" t="s">
        <v>23</v>
      </c>
      <c r="G2443" s="12" t="s">
        <v>33</v>
      </c>
      <c r="H2443" s="12" t="s">
        <v>42</v>
      </c>
      <c r="I2443" s="12">
        <v>4.0</v>
      </c>
      <c r="J2443" s="12">
        <v>12.0</v>
      </c>
      <c r="K2443" s="13">
        <v>45638.0</v>
      </c>
      <c r="L2443" s="14">
        <v>0.8270571064814815</v>
      </c>
      <c r="M2443" s="15">
        <f>VLOOKUP(F2443, Time_of_Day_encodings[], 2, FALSE)</f>
        <v>3</v>
      </c>
      <c r="N2443" s="16" t="str">
        <f>VLOOKUP(D2443,Money_encodings[],2,TRUE)</f>
        <v>Expensive</v>
      </c>
    </row>
    <row r="2444">
      <c r="A2444" s="5">
        <f t="shared" si="1"/>
        <v>2443</v>
      </c>
      <c r="B2444" s="6">
        <v>12.0</v>
      </c>
      <c r="C2444" s="6" t="s">
        <v>14</v>
      </c>
      <c r="D2444" s="6">
        <v>25.96</v>
      </c>
      <c r="E2444" s="6" t="s">
        <v>21</v>
      </c>
      <c r="F2444" s="6" t="s">
        <v>20</v>
      </c>
      <c r="G2444" s="6" t="s">
        <v>17</v>
      </c>
      <c r="H2444" s="6" t="s">
        <v>42</v>
      </c>
      <c r="I2444" s="6">
        <v>5.0</v>
      </c>
      <c r="J2444" s="6">
        <v>12.0</v>
      </c>
      <c r="K2444" s="7">
        <v>45639.0</v>
      </c>
      <c r="L2444" s="8">
        <v>0.5190445949074074</v>
      </c>
      <c r="M2444" s="9">
        <f>VLOOKUP(F2444, Time_of_Day_encodings[], 2, FALSE)</f>
        <v>2</v>
      </c>
      <c r="N2444" s="10" t="str">
        <f>VLOOKUP(D2444,Money_encodings[],2,TRUE)</f>
        <v>Cheap</v>
      </c>
    </row>
    <row r="2445">
      <c r="A2445" s="11">
        <f t="shared" si="1"/>
        <v>2444</v>
      </c>
      <c r="B2445" s="12">
        <v>12.0</v>
      </c>
      <c r="C2445" s="12" t="s">
        <v>14</v>
      </c>
      <c r="D2445" s="12">
        <v>25.96</v>
      </c>
      <c r="E2445" s="12" t="s">
        <v>21</v>
      </c>
      <c r="F2445" s="12" t="s">
        <v>20</v>
      </c>
      <c r="G2445" s="12" t="s">
        <v>17</v>
      </c>
      <c r="H2445" s="12" t="s">
        <v>42</v>
      </c>
      <c r="I2445" s="12">
        <v>5.0</v>
      </c>
      <c r="J2445" s="12">
        <v>12.0</v>
      </c>
      <c r="K2445" s="13">
        <v>45639.0</v>
      </c>
      <c r="L2445" s="14">
        <v>0.5368700462962963</v>
      </c>
      <c r="M2445" s="15">
        <f>VLOOKUP(F2445, Time_of_Day_encodings[], 2, FALSE)</f>
        <v>2</v>
      </c>
      <c r="N2445" s="16" t="str">
        <f>VLOOKUP(D2445,Money_encodings[],2,TRUE)</f>
        <v>Cheap</v>
      </c>
    </row>
    <row r="2446">
      <c r="A2446" s="5">
        <f t="shared" si="1"/>
        <v>2445</v>
      </c>
      <c r="B2446" s="6">
        <v>12.0</v>
      </c>
      <c r="C2446" s="6" t="s">
        <v>14</v>
      </c>
      <c r="D2446" s="6">
        <v>35.76</v>
      </c>
      <c r="E2446" s="6" t="s">
        <v>19</v>
      </c>
      <c r="F2446" s="6" t="s">
        <v>20</v>
      </c>
      <c r="G2446" s="6" t="s">
        <v>17</v>
      </c>
      <c r="H2446" s="6" t="s">
        <v>42</v>
      </c>
      <c r="I2446" s="6">
        <v>5.0</v>
      </c>
      <c r="J2446" s="6">
        <v>12.0</v>
      </c>
      <c r="K2446" s="7">
        <v>45639.0</v>
      </c>
      <c r="L2446" s="8">
        <v>0.5379648842592593</v>
      </c>
      <c r="M2446" s="9">
        <f>VLOOKUP(F2446, Time_of_Day_encodings[], 2, FALSE)</f>
        <v>2</v>
      </c>
      <c r="N2446" s="10" t="str">
        <f>VLOOKUP(D2446,Money_encodings[],2,TRUE)</f>
        <v>Expensive</v>
      </c>
    </row>
    <row r="2447">
      <c r="A2447" s="11">
        <f t="shared" si="1"/>
        <v>2446</v>
      </c>
      <c r="B2447" s="12">
        <v>14.0</v>
      </c>
      <c r="C2447" s="12" t="s">
        <v>14</v>
      </c>
      <c r="D2447" s="12">
        <v>35.76</v>
      </c>
      <c r="E2447" s="12" t="s">
        <v>19</v>
      </c>
      <c r="F2447" s="12" t="s">
        <v>20</v>
      </c>
      <c r="G2447" s="12" t="s">
        <v>17</v>
      </c>
      <c r="H2447" s="12" t="s">
        <v>42</v>
      </c>
      <c r="I2447" s="12">
        <v>5.0</v>
      </c>
      <c r="J2447" s="12">
        <v>12.0</v>
      </c>
      <c r="K2447" s="13">
        <v>45639.0</v>
      </c>
      <c r="L2447" s="14">
        <v>0.5846998032407408</v>
      </c>
      <c r="M2447" s="15">
        <f>VLOOKUP(F2447, Time_of_Day_encodings[], 2, FALSE)</f>
        <v>2</v>
      </c>
      <c r="N2447" s="16" t="str">
        <f>VLOOKUP(D2447,Money_encodings[],2,TRUE)</f>
        <v>Expensive</v>
      </c>
    </row>
    <row r="2448">
      <c r="A2448" s="5">
        <f t="shared" si="1"/>
        <v>2447</v>
      </c>
      <c r="B2448" s="6">
        <v>16.0</v>
      </c>
      <c r="C2448" s="6" t="s">
        <v>14</v>
      </c>
      <c r="D2448" s="6">
        <v>35.76</v>
      </c>
      <c r="E2448" s="6" t="s">
        <v>24</v>
      </c>
      <c r="F2448" s="6" t="s">
        <v>20</v>
      </c>
      <c r="G2448" s="6" t="s">
        <v>17</v>
      </c>
      <c r="H2448" s="6" t="s">
        <v>42</v>
      </c>
      <c r="I2448" s="6">
        <v>5.0</v>
      </c>
      <c r="J2448" s="6">
        <v>12.0</v>
      </c>
      <c r="K2448" s="7">
        <v>45639.0</v>
      </c>
      <c r="L2448" s="8">
        <v>0.6829154861111111</v>
      </c>
      <c r="M2448" s="9">
        <f>VLOOKUP(F2448, Time_of_Day_encodings[], 2, FALSE)</f>
        <v>2</v>
      </c>
      <c r="N2448" s="10" t="str">
        <f>VLOOKUP(D2448,Money_encodings[],2,TRUE)</f>
        <v>Expensive</v>
      </c>
    </row>
    <row r="2449">
      <c r="A2449" s="11">
        <f t="shared" si="1"/>
        <v>2448</v>
      </c>
      <c r="B2449" s="12">
        <v>19.0</v>
      </c>
      <c r="C2449" s="12" t="s">
        <v>14</v>
      </c>
      <c r="D2449" s="12">
        <v>35.76</v>
      </c>
      <c r="E2449" s="12" t="s">
        <v>32</v>
      </c>
      <c r="F2449" s="12" t="s">
        <v>23</v>
      </c>
      <c r="G2449" s="12" t="s">
        <v>17</v>
      </c>
      <c r="H2449" s="12" t="s">
        <v>42</v>
      </c>
      <c r="I2449" s="12">
        <v>5.0</v>
      </c>
      <c r="J2449" s="12">
        <v>12.0</v>
      </c>
      <c r="K2449" s="13">
        <v>45639.0</v>
      </c>
      <c r="L2449" s="14">
        <v>0.8049052199074074</v>
      </c>
      <c r="M2449" s="15">
        <f>VLOOKUP(F2449, Time_of_Day_encodings[], 2, FALSE)</f>
        <v>3</v>
      </c>
      <c r="N2449" s="16" t="str">
        <f>VLOOKUP(D2449,Money_encodings[],2,TRUE)</f>
        <v>Expensive</v>
      </c>
    </row>
    <row r="2450">
      <c r="A2450" s="5">
        <f t="shared" si="1"/>
        <v>2449</v>
      </c>
      <c r="B2450" s="6">
        <v>19.0</v>
      </c>
      <c r="C2450" s="6" t="s">
        <v>14</v>
      </c>
      <c r="D2450" s="6">
        <v>35.76</v>
      </c>
      <c r="E2450" s="6" t="s">
        <v>32</v>
      </c>
      <c r="F2450" s="6" t="s">
        <v>23</v>
      </c>
      <c r="G2450" s="6" t="s">
        <v>17</v>
      </c>
      <c r="H2450" s="6" t="s">
        <v>42</v>
      </c>
      <c r="I2450" s="6">
        <v>5.0</v>
      </c>
      <c r="J2450" s="6">
        <v>12.0</v>
      </c>
      <c r="K2450" s="7">
        <v>45639.0</v>
      </c>
      <c r="L2450" s="8">
        <v>0.8056726736111112</v>
      </c>
      <c r="M2450" s="9">
        <f>VLOOKUP(F2450, Time_of_Day_encodings[], 2, FALSE)</f>
        <v>3</v>
      </c>
      <c r="N2450" s="10" t="str">
        <f>VLOOKUP(D2450,Money_encodings[],2,TRUE)</f>
        <v>Expensive</v>
      </c>
    </row>
    <row r="2451">
      <c r="A2451" s="11">
        <f t="shared" si="1"/>
        <v>2450</v>
      </c>
      <c r="B2451" s="12">
        <v>21.0</v>
      </c>
      <c r="C2451" s="12" t="s">
        <v>14</v>
      </c>
      <c r="D2451" s="12">
        <v>35.76</v>
      </c>
      <c r="E2451" s="12" t="s">
        <v>15</v>
      </c>
      <c r="F2451" s="12" t="s">
        <v>23</v>
      </c>
      <c r="G2451" s="12" t="s">
        <v>17</v>
      </c>
      <c r="H2451" s="12" t="s">
        <v>42</v>
      </c>
      <c r="I2451" s="12">
        <v>5.0</v>
      </c>
      <c r="J2451" s="12">
        <v>12.0</v>
      </c>
      <c r="K2451" s="13">
        <v>45639.0</v>
      </c>
      <c r="L2451" s="14">
        <v>0.8997911458333333</v>
      </c>
      <c r="M2451" s="15">
        <f>VLOOKUP(F2451, Time_of_Day_encodings[], 2, FALSE)</f>
        <v>3</v>
      </c>
      <c r="N2451" s="16" t="str">
        <f>VLOOKUP(D2451,Money_encodings[],2,TRUE)</f>
        <v>Expensive</v>
      </c>
    </row>
    <row r="2452">
      <c r="A2452" s="5">
        <f t="shared" si="1"/>
        <v>2451</v>
      </c>
      <c r="B2452" s="6">
        <v>8.0</v>
      </c>
      <c r="C2452" s="6" t="s">
        <v>14</v>
      </c>
      <c r="D2452" s="6">
        <v>30.86</v>
      </c>
      <c r="E2452" s="6" t="s">
        <v>22</v>
      </c>
      <c r="F2452" s="6" t="s">
        <v>16</v>
      </c>
      <c r="G2452" s="6" t="s">
        <v>25</v>
      </c>
      <c r="H2452" s="6" t="s">
        <v>42</v>
      </c>
      <c r="I2452" s="6">
        <v>6.0</v>
      </c>
      <c r="J2452" s="6">
        <v>12.0</v>
      </c>
      <c r="K2452" s="7">
        <v>45640.0</v>
      </c>
      <c r="L2452" s="8">
        <v>0.3524543287037037</v>
      </c>
      <c r="M2452" s="9">
        <f>VLOOKUP(F2452, Time_of_Day_encodings[], 2, FALSE)</f>
        <v>1</v>
      </c>
      <c r="N2452" s="10" t="str">
        <f>VLOOKUP(D2452,Money_encodings[],2,TRUE)</f>
        <v>Fair</v>
      </c>
    </row>
    <row r="2453">
      <c r="A2453" s="11">
        <f t="shared" si="1"/>
        <v>2452</v>
      </c>
      <c r="B2453" s="12">
        <v>9.0</v>
      </c>
      <c r="C2453" s="12" t="s">
        <v>14</v>
      </c>
      <c r="D2453" s="12">
        <v>35.76</v>
      </c>
      <c r="E2453" s="12" t="s">
        <v>24</v>
      </c>
      <c r="F2453" s="12" t="s">
        <v>16</v>
      </c>
      <c r="G2453" s="12" t="s">
        <v>25</v>
      </c>
      <c r="H2453" s="12" t="s">
        <v>42</v>
      </c>
      <c r="I2453" s="12">
        <v>6.0</v>
      </c>
      <c r="J2453" s="12">
        <v>12.0</v>
      </c>
      <c r="K2453" s="13">
        <v>45640.0</v>
      </c>
      <c r="L2453" s="14">
        <v>0.3771478240740741</v>
      </c>
      <c r="M2453" s="15">
        <f>VLOOKUP(F2453, Time_of_Day_encodings[], 2, FALSE)</f>
        <v>1</v>
      </c>
      <c r="N2453" s="16" t="str">
        <f>VLOOKUP(D2453,Money_encodings[],2,TRUE)</f>
        <v>Expensive</v>
      </c>
    </row>
    <row r="2454">
      <c r="A2454" s="5">
        <f t="shared" si="1"/>
        <v>2453</v>
      </c>
      <c r="B2454" s="6">
        <v>11.0</v>
      </c>
      <c r="C2454" s="6" t="s">
        <v>14</v>
      </c>
      <c r="D2454" s="6">
        <v>35.76</v>
      </c>
      <c r="E2454" s="6" t="s">
        <v>32</v>
      </c>
      <c r="F2454" s="6" t="s">
        <v>16</v>
      </c>
      <c r="G2454" s="6" t="s">
        <v>25</v>
      </c>
      <c r="H2454" s="6" t="s">
        <v>42</v>
      </c>
      <c r="I2454" s="6">
        <v>6.0</v>
      </c>
      <c r="J2454" s="6">
        <v>12.0</v>
      </c>
      <c r="K2454" s="7">
        <v>45640.0</v>
      </c>
      <c r="L2454" s="8">
        <v>0.4874747685185185</v>
      </c>
      <c r="M2454" s="9">
        <f>VLOOKUP(F2454, Time_of_Day_encodings[], 2, FALSE)</f>
        <v>1</v>
      </c>
      <c r="N2454" s="10" t="str">
        <f>VLOOKUP(D2454,Money_encodings[],2,TRUE)</f>
        <v>Expensive</v>
      </c>
    </row>
    <row r="2455">
      <c r="A2455" s="11">
        <f t="shared" si="1"/>
        <v>2454</v>
      </c>
      <c r="B2455" s="12">
        <v>13.0</v>
      </c>
      <c r="C2455" s="12" t="s">
        <v>14</v>
      </c>
      <c r="D2455" s="12">
        <v>25.96</v>
      </c>
      <c r="E2455" s="12" t="s">
        <v>21</v>
      </c>
      <c r="F2455" s="12" t="s">
        <v>20</v>
      </c>
      <c r="G2455" s="12" t="s">
        <v>25</v>
      </c>
      <c r="H2455" s="12" t="s">
        <v>42</v>
      </c>
      <c r="I2455" s="12">
        <v>6.0</v>
      </c>
      <c r="J2455" s="12">
        <v>12.0</v>
      </c>
      <c r="K2455" s="13">
        <v>45640.0</v>
      </c>
      <c r="L2455" s="14">
        <v>0.5549425115740741</v>
      </c>
      <c r="M2455" s="15">
        <f>VLOOKUP(F2455, Time_of_Day_encodings[], 2, FALSE)</f>
        <v>2</v>
      </c>
      <c r="N2455" s="16" t="str">
        <f>VLOOKUP(D2455,Money_encodings[],2,TRUE)</f>
        <v>Cheap</v>
      </c>
    </row>
    <row r="2456">
      <c r="A2456" s="5">
        <f t="shared" si="1"/>
        <v>2455</v>
      </c>
      <c r="B2456" s="6">
        <v>13.0</v>
      </c>
      <c r="C2456" s="6" t="s">
        <v>14</v>
      </c>
      <c r="D2456" s="6">
        <v>35.76</v>
      </c>
      <c r="E2456" s="6" t="s">
        <v>15</v>
      </c>
      <c r="F2456" s="6" t="s">
        <v>20</v>
      </c>
      <c r="G2456" s="6" t="s">
        <v>25</v>
      </c>
      <c r="H2456" s="6" t="s">
        <v>42</v>
      </c>
      <c r="I2456" s="6">
        <v>6.0</v>
      </c>
      <c r="J2456" s="6">
        <v>12.0</v>
      </c>
      <c r="K2456" s="7">
        <v>45640.0</v>
      </c>
      <c r="L2456" s="8">
        <v>0.5556551273148148</v>
      </c>
      <c r="M2456" s="9">
        <f>VLOOKUP(F2456, Time_of_Day_encodings[], 2, FALSE)</f>
        <v>2</v>
      </c>
      <c r="N2456" s="10" t="str">
        <f>VLOOKUP(D2456,Money_encodings[],2,TRUE)</f>
        <v>Expensive</v>
      </c>
    </row>
    <row r="2457">
      <c r="A2457" s="11">
        <f t="shared" si="1"/>
        <v>2456</v>
      </c>
      <c r="B2457" s="12">
        <v>16.0</v>
      </c>
      <c r="C2457" s="12" t="s">
        <v>14</v>
      </c>
      <c r="D2457" s="12">
        <v>35.76</v>
      </c>
      <c r="E2457" s="12" t="s">
        <v>24</v>
      </c>
      <c r="F2457" s="12" t="s">
        <v>20</v>
      </c>
      <c r="G2457" s="12" t="s">
        <v>25</v>
      </c>
      <c r="H2457" s="12" t="s">
        <v>42</v>
      </c>
      <c r="I2457" s="12">
        <v>6.0</v>
      </c>
      <c r="J2457" s="12">
        <v>12.0</v>
      </c>
      <c r="K2457" s="13">
        <v>45640.0</v>
      </c>
      <c r="L2457" s="14">
        <v>0.6739581365740741</v>
      </c>
      <c r="M2457" s="15">
        <f>VLOOKUP(F2457, Time_of_Day_encodings[], 2, FALSE)</f>
        <v>2</v>
      </c>
      <c r="N2457" s="16" t="str">
        <f>VLOOKUP(D2457,Money_encodings[],2,TRUE)</f>
        <v>Expensive</v>
      </c>
    </row>
    <row r="2458">
      <c r="A2458" s="5">
        <f t="shared" si="1"/>
        <v>2457</v>
      </c>
      <c r="B2458" s="6">
        <v>16.0</v>
      </c>
      <c r="C2458" s="6" t="s">
        <v>14</v>
      </c>
      <c r="D2458" s="6">
        <v>25.96</v>
      </c>
      <c r="E2458" s="6" t="s">
        <v>21</v>
      </c>
      <c r="F2458" s="6" t="s">
        <v>20</v>
      </c>
      <c r="G2458" s="6" t="s">
        <v>25</v>
      </c>
      <c r="H2458" s="6" t="s">
        <v>42</v>
      </c>
      <c r="I2458" s="6">
        <v>6.0</v>
      </c>
      <c r="J2458" s="6">
        <v>12.0</v>
      </c>
      <c r="K2458" s="7">
        <v>45640.0</v>
      </c>
      <c r="L2458" s="8">
        <v>0.6874876736111111</v>
      </c>
      <c r="M2458" s="9">
        <f>VLOOKUP(F2458, Time_of_Day_encodings[], 2, FALSE)</f>
        <v>2</v>
      </c>
      <c r="N2458" s="10" t="str">
        <f>VLOOKUP(D2458,Money_encodings[],2,TRUE)</f>
        <v>Cheap</v>
      </c>
    </row>
    <row r="2459">
      <c r="A2459" s="11">
        <f t="shared" si="1"/>
        <v>2458</v>
      </c>
      <c r="B2459" s="12">
        <v>16.0</v>
      </c>
      <c r="C2459" s="12" t="s">
        <v>14</v>
      </c>
      <c r="D2459" s="12">
        <v>25.96</v>
      </c>
      <c r="E2459" s="12" t="s">
        <v>21</v>
      </c>
      <c r="F2459" s="12" t="s">
        <v>20</v>
      </c>
      <c r="G2459" s="12" t="s">
        <v>25</v>
      </c>
      <c r="H2459" s="12" t="s">
        <v>42</v>
      </c>
      <c r="I2459" s="12">
        <v>6.0</v>
      </c>
      <c r="J2459" s="12">
        <v>12.0</v>
      </c>
      <c r="K2459" s="13">
        <v>45640.0</v>
      </c>
      <c r="L2459" s="14">
        <v>0.6880761574074074</v>
      </c>
      <c r="M2459" s="15">
        <f>VLOOKUP(F2459, Time_of_Day_encodings[], 2, FALSE)</f>
        <v>2</v>
      </c>
      <c r="N2459" s="16" t="str">
        <f>VLOOKUP(D2459,Money_encodings[],2,TRUE)</f>
        <v>Cheap</v>
      </c>
    </row>
    <row r="2460">
      <c r="A2460" s="5">
        <f t="shared" si="1"/>
        <v>2459</v>
      </c>
      <c r="B2460" s="6">
        <v>17.0</v>
      </c>
      <c r="C2460" s="6" t="s">
        <v>14</v>
      </c>
      <c r="D2460" s="6">
        <v>25.96</v>
      </c>
      <c r="E2460" s="6" t="s">
        <v>21</v>
      </c>
      <c r="F2460" s="6" t="s">
        <v>23</v>
      </c>
      <c r="G2460" s="6" t="s">
        <v>25</v>
      </c>
      <c r="H2460" s="6" t="s">
        <v>42</v>
      </c>
      <c r="I2460" s="6">
        <v>6.0</v>
      </c>
      <c r="J2460" s="6">
        <v>12.0</v>
      </c>
      <c r="K2460" s="7">
        <v>45640.0</v>
      </c>
      <c r="L2460" s="8">
        <v>0.708517349537037</v>
      </c>
      <c r="M2460" s="9">
        <f>VLOOKUP(F2460, Time_of_Day_encodings[], 2, FALSE)</f>
        <v>3</v>
      </c>
      <c r="N2460" s="10" t="str">
        <f>VLOOKUP(D2460,Money_encodings[],2,TRUE)</f>
        <v>Cheap</v>
      </c>
    </row>
    <row r="2461">
      <c r="A2461" s="11">
        <f t="shared" si="1"/>
        <v>2460</v>
      </c>
      <c r="B2461" s="12">
        <v>17.0</v>
      </c>
      <c r="C2461" s="12" t="s">
        <v>14</v>
      </c>
      <c r="D2461" s="12">
        <v>25.96</v>
      </c>
      <c r="E2461" s="12" t="s">
        <v>21</v>
      </c>
      <c r="F2461" s="12" t="s">
        <v>23</v>
      </c>
      <c r="G2461" s="12" t="s">
        <v>25</v>
      </c>
      <c r="H2461" s="12" t="s">
        <v>42</v>
      </c>
      <c r="I2461" s="12">
        <v>6.0</v>
      </c>
      <c r="J2461" s="12">
        <v>12.0</v>
      </c>
      <c r="K2461" s="13">
        <v>45640.0</v>
      </c>
      <c r="L2461" s="14">
        <v>0.7093655671296296</v>
      </c>
      <c r="M2461" s="15">
        <f>VLOOKUP(F2461, Time_of_Day_encodings[], 2, FALSE)</f>
        <v>3</v>
      </c>
      <c r="N2461" s="16" t="str">
        <f>VLOOKUP(D2461,Money_encodings[],2,TRUE)</f>
        <v>Cheap</v>
      </c>
    </row>
    <row r="2462">
      <c r="A2462" s="5">
        <f t="shared" si="1"/>
        <v>2461</v>
      </c>
      <c r="B2462" s="6">
        <v>18.0</v>
      </c>
      <c r="C2462" s="6" t="s">
        <v>14</v>
      </c>
      <c r="D2462" s="6">
        <v>30.86</v>
      </c>
      <c r="E2462" s="6" t="s">
        <v>22</v>
      </c>
      <c r="F2462" s="6" t="s">
        <v>23</v>
      </c>
      <c r="G2462" s="6" t="s">
        <v>25</v>
      </c>
      <c r="H2462" s="6" t="s">
        <v>42</v>
      </c>
      <c r="I2462" s="6">
        <v>6.0</v>
      </c>
      <c r="J2462" s="6">
        <v>12.0</v>
      </c>
      <c r="K2462" s="7">
        <v>45640.0</v>
      </c>
      <c r="L2462" s="8">
        <v>0.766483287037037</v>
      </c>
      <c r="M2462" s="9">
        <f>VLOOKUP(F2462, Time_of_Day_encodings[], 2, FALSE)</f>
        <v>3</v>
      </c>
      <c r="N2462" s="10" t="str">
        <f>VLOOKUP(D2462,Money_encodings[],2,TRUE)</f>
        <v>Fair</v>
      </c>
    </row>
    <row r="2463">
      <c r="A2463" s="11">
        <f t="shared" si="1"/>
        <v>2462</v>
      </c>
      <c r="B2463" s="12">
        <v>11.0</v>
      </c>
      <c r="C2463" s="12" t="s">
        <v>14</v>
      </c>
      <c r="D2463" s="12">
        <v>35.76</v>
      </c>
      <c r="E2463" s="12" t="s">
        <v>15</v>
      </c>
      <c r="F2463" s="12" t="s">
        <v>16</v>
      </c>
      <c r="G2463" s="12" t="s">
        <v>26</v>
      </c>
      <c r="H2463" s="12" t="s">
        <v>42</v>
      </c>
      <c r="I2463" s="12">
        <v>7.0</v>
      </c>
      <c r="J2463" s="12">
        <v>12.0</v>
      </c>
      <c r="K2463" s="13">
        <v>45641.0</v>
      </c>
      <c r="L2463" s="14">
        <v>0.4648704513888889</v>
      </c>
      <c r="M2463" s="15">
        <f>VLOOKUP(F2463, Time_of_Day_encodings[], 2, FALSE)</f>
        <v>1</v>
      </c>
      <c r="N2463" s="16" t="str">
        <f>VLOOKUP(D2463,Money_encodings[],2,TRUE)</f>
        <v>Expensive</v>
      </c>
    </row>
    <row r="2464">
      <c r="A2464" s="5">
        <f t="shared" si="1"/>
        <v>2463</v>
      </c>
      <c r="B2464" s="6">
        <v>11.0</v>
      </c>
      <c r="C2464" s="6" t="s">
        <v>14</v>
      </c>
      <c r="D2464" s="6">
        <v>35.76</v>
      </c>
      <c r="E2464" s="6" t="s">
        <v>24</v>
      </c>
      <c r="F2464" s="6" t="s">
        <v>16</v>
      </c>
      <c r="G2464" s="6" t="s">
        <v>26</v>
      </c>
      <c r="H2464" s="6" t="s">
        <v>42</v>
      </c>
      <c r="I2464" s="6">
        <v>7.0</v>
      </c>
      <c r="J2464" s="6">
        <v>12.0</v>
      </c>
      <c r="K2464" s="7">
        <v>45641.0</v>
      </c>
      <c r="L2464" s="8">
        <v>0.46557515046296294</v>
      </c>
      <c r="M2464" s="9">
        <f>VLOOKUP(F2464, Time_of_Day_encodings[], 2, FALSE)</f>
        <v>1</v>
      </c>
      <c r="N2464" s="10" t="str">
        <f>VLOOKUP(D2464,Money_encodings[],2,TRUE)</f>
        <v>Expensive</v>
      </c>
    </row>
    <row r="2465">
      <c r="A2465" s="11">
        <f t="shared" si="1"/>
        <v>2464</v>
      </c>
      <c r="B2465" s="12">
        <v>17.0</v>
      </c>
      <c r="C2465" s="12" t="s">
        <v>14</v>
      </c>
      <c r="D2465" s="12">
        <v>35.76</v>
      </c>
      <c r="E2465" s="12" t="s">
        <v>19</v>
      </c>
      <c r="F2465" s="12" t="s">
        <v>23</v>
      </c>
      <c r="G2465" s="12" t="s">
        <v>26</v>
      </c>
      <c r="H2465" s="12" t="s">
        <v>42</v>
      </c>
      <c r="I2465" s="12">
        <v>7.0</v>
      </c>
      <c r="J2465" s="12">
        <v>12.0</v>
      </c>
      <c r="K2465" s="13">
        <v>45641.0</v>
      </c>
      <c r="L2465" s="14">
        <v>0.7486734490740741</v>
      </c>
      <c r="M2465" s="15">
        <f>VLOOKUP(F2465, Time_of_Day_encodings[], 2, FALSE)</f>
        <v>3</v>
      </c>
      <c r="N2465" s="16" t="str">
        <f>VLOOKUP(D2465,Money_encodings[],2,TRUE)</f>
        <v>Expensive</v>
      </c>
    </row>
    <row r="2466">
      <c r="A2466" s="5">
        <f t="shared" si="1"/>
        <v>2465</v>
      </c>
      <c r="B2466" s="6">
        <v>7.0</v>
      </c>
      <c r="C2466" s="6" t="s">
        <v>14</v>
      </c>
      <c r="D2466" s="6">
        <v>35.76</v>
      </c>
      <c r="E2466" s="6" t="s">
        <v>15</v>
      </c>
      <c r="F2466" s="6" t="s">
        <v>16</v>
      </c>
      <c r="G2466" s="6" t="s">
        <v>28</v>
      </c>
      <c r="H2466" s="6" t="s">
        <v>42</v>
      </c>
      <c r="I2466" s="6">
        <v>1.0</v>
      </c>
      <c r="J2466" s="6">
        <v>12.0</v>
      </c>
      <c r="K2466" s="7">
        <v>45642.0</v>
      </c>
      <c r="L2466" s="8">
        <v>0.3279904976851852</v>
      </c>
      <c r="M2466" s="9">
        <f>VLOOKUP(F2466, Time_of_Day_encodings[], 2, FALSE)</f>
        <v>1</v>
      </c>
      <c r="N2466" s="10" t="str">
        <f>VLOOKUP(D2466,Money_encodings[],2,TRUE)</f>
        <v>Expensive</v>
      </c>
    </row>
    <row r="2467">
      <c r="A2467" s="11">
        <f t="shared" si="1"/>
        <v>2466</v>
      </c>
      <c r="B2467" s="12">
        <v>8.0</v>
      </c>
      <c r="C2467" s="12" t="s">
        <v>14</v>
      </c>
      <c r="D2467" s="12">
        <v>35.76</v>
      </c>
      <c r="E2467" s="12" t="s">
        <v>19</v>
      </c>
      <c r="F2467" s="12" t="s">
        <v>16</v>
      </c>
      <c r="G2467" s="12" t="s">
        <v>28</v>
      </c>
      <c r="H2467" s="12" t="s">
        <v>42</v>
      </c>
      <c r="I2467" s="12">
        <v>1.0</v>
      </c>
      <c r="J2467" s="12">
        <v>12.0</v>
      </c>
      <c r="K2467" s="13">
        <v>45642.0</v>
      </c>
      <c r="L2467" s="14">
        <v>0.3357766087962963</v>
      </c>
      <c r="M2467" s="15">
        <f>VLOOKUP(F2467, Time_of_Day_encodings[], 2, FALSE)</f>
        <v>1</v>
      </c>
      <c r="N2467" s="16" t="str">
        <f>VLOOKUP(D2467,Money_encodings[],2,TRUE)</f>
        <v>Expensive</v>
      </c>
    </row>
    <row r="2468">
      <c r="A2468" s="5">
        <f t="shared" si="1"/>
        <v>2467</v>
      </c>
      <c r="B2468" s="6">
        <v>8.0</v>
      </c>
      <c r="C2468" s="6" t="s">
        <v>14</v>
      </c>
      <c r="D2468" s="6">
        <v>35.76</v>
      </c>
      <c r="E2468" s="6" t="s">
        <v>24</v>
      </c>
      <c r="F2468" s="6" t="s">
        <v>16</v>
      </c>
      <c r="G2468" s="6" t="s">
        <v>28</v>
      </c>
      <c r="H2468" s="6" t="s">
        <v>42</v>
      </c>
      <c r="I2468" s="6">
        <v>1.0</v>
      </c>
      <c r="J2468" s="6">
        <v>12.0</v>
      </c>
      <c r="K2468" s="7">
        <v>45642.0</v>
      </c>
      <c r="L2468" s="8">
        <v>0.3659007638888889</v>
      </c>
      <c r="M2468" s="9">
        <f>VLOOKUP(F2468, Time_of_Day_encodings[], 2, FALSE)</f>
        <v>1</v>
      </c>
      <c r="N2468" s="10" t="str">
        <f>VLOOKUP(D2468,Money_encodings[],2,TRUE)</f>
        <v>Expensive</v>
      </c>
    </row>
    <row r="2469">
      <c r="A2469" s="11">
        <f t="shared" si="1"/>
        <v>2468</v>
      </c>
      <c r="B2469" s="12">
        <v>12.0</v>
      </c>
      <c r="C2469" s="12" t="s">
        <v>14</v>
      </c>
      <c r="D2469" s="12">
        <v>30.86</v>
      </c>
      <c r="E2469" s="12" t="s">
        <v>22</v>
      </c>
      <c r="F2469" s="12" t="s">
        <v>20</v>
      </c>
      <c r="G2469" s="12" t="s">
        <v>28</v>
      </c>
      <c r="H2469" s="12" t="s">
        <v>42</v>
      </c>
      <c r="I2469" s="12">
        <v>1.0</v>
      </c>
      <c r="J2469" s="12">
        <v>12.0</v>
      </c>
      <c r="K2469" s="13">
        <v>45642.0</v>
      </c>
      <c r="L2469" s="14">
        <v>0.5132885532407407</v>
      </c>
      <c r="M2469" s="15">
        <f>VLOOKUP(F2469, Time_of_Day_encodings[], 2, FALSE)</f>
        <v>2</v>
      </c>
      <c r="N2469" s="16" t="str">
        <f>VLOOKUP(D2469,Money_encodings[],2,TRUE)</f>
        <v>Fair</v>
      </c>
    </row>
    <row r="2470">
      <c r="A2470" s="5">
        <f t="shared" si="1"/>
        <v>2469</v>
      </c>
      <c r="B2470" s="6">
        <v>13.0</v>
      </c>
      <c r="C2470" s="6" t="s">
        <v>14</v>
      </c>
      <c r="D2470" s="6">
        <v>35.76</v>
      </c>
      <c r="E2470" s="6" t="s">
        <v>15</v>
      </c>
      <c r="F2470" s="6" t="s">
        <v>20</v>
      </c>
      <c r="G2470" s="6" t="s">
        <v>28</v>
      </c>
      <c r="H2470" s="6" t="s">
        <v>42</v>
      </c>
      <c r="I2470" s="6">
        <v>1.0</v>
      </c>
      <c r="J2470" s="6">
        <v>12.0</v>
      </c>
      <c r="K2470" s="7">
        <v>45642.0</v>
      </c>
      <c r="L2470" s="8">
        <v>0.5478307523148148</v>
      </c>
      <c r="M2470" s="9">
        <f>VLOOKUP(F2470, Time_of_Day_encodings[], 2, FALSE)</f>
        <v>2</v>
      </c>
      <c r="N2470" s="10" t="str">
        <f>VLOOKUP(D2470,Money_encodings[],2,TRUE)</f>
        <v>Expensive</v>
      </c>
    </row>
    <row r="2471">
      <c r="A2471" s="11">
        <f t="shared" si="1"/>
        <v>2470</v>
      </c>
      <c r="B2471" s="12">
        <v>14.0</v>
      </c>
      <c r="C2471" s="12" t="s">
        <v>14</v>
      </c>
      <c r="D2471" s="12">
        <v>35.76</v>
      </c>
      <c r="E2471" s="12" t="s">
        <v>19</v>
      </c>
      <c r="F2471" s="12" t="s">
        <v>20</v>
      </c>
      <c r="G2471" s="12" t="s">
        <v>28</v>
      </c>
      <c r="H2471" s="12" t="s">
        <v>42</v>
      </c>
      <c r="I2471" s="12">
        <v>1.0</v>
      </c>
      <c r="J2471" s="12">
        <v>12.0</v>
      </c>
      <c r="K2471" s="13">
        <v>45642.0</v>
      </c>
      <c r="L2471" s="14">
        <v>0.5925711689814814</v>
      </c>
      <c r="M2471" s="15">
        <f>VLOOKUP(F2471, Time_of_Day_encodings[], 2, FALSE)</f>
        <v>2</v>
      </c>
      <c r="N2471" s="16" t="str">
        <f>VLOOKUP(D2471,Money_encodings[],2,TRUE)</f>
        <v>Expensive</v>
      </c>
    </row>
    <row r="2472">
      <c r="A2472" s="5">
        <f t="shared" si="1"/>
        <v>2471</v>
      </c>
      <c r="B2472" s="6">
        <v>18.0</v>
      </c>
      <c r="C2472" s="6" t="s">
        <v>14</v>
      </c>
      <c r="D2472" s="6">
        <v>35.76</v>
      </c>
      <c r="E2472" s="6" t="s">
        <v>15</v>
      </c>
      <c r="F2472" s="6" t="s">
        <v>23</v>
      </c>
      <c r="G2472" s="6" t="s">
        <v>28</v>
      </c>
      <c r="H2472" s="6" t="s">
        <v>42</v>
      </c>
      <c r="I2472" s="6">
        <v>1.0</v>
      </c>
      <c r="J2472" s="6">
        <v>12.0</v>
      </c>
      <c r="K2472" s="7">
        <v>45642.0</v>
      </c>
      <c r="L2472" s="8">
        <v>0.766053761574074</v>
      </c>
      <c r="M2472" s="9">
        <f>VLOOKUP(F2472, Time_of_Day_encodings[], 2, FALSE)</f>
        <v>3</v>
      </c>
      <c r="N2472" s="10" t="str">
        <f>VLOOKUP(D2472,Money_encodings[],2,TRUE)</f>
        <v>Expensive</v>
      </c>
    </row>
    <row r="2473">
      <c r="A2473" s="11">
        <f t="shared" si="1"/>
        <v>2472</v>
      </c>
      <c r="B2473" s="12">
        <v>18.0</v>
      </c>
      <c r="C2473" s="12" t="s">
        <v>14</v>
      </c>
      <c r="D2473" s="12">
        <v>30.86</v>
      </c>
      <c r="E2473" s="12" t="s">
        <v>22</v>
      </c>
      <c r="F2473" s="12" t="s">
        <v>23</v>
      </c>
      <c r="G2473" s="12" t="s">
        <v>28</v>
      </c>
      <c r="H2473" s="12" t="s">
        <v>42</v>
      </c>
      <c r="I2473" s="12">
        <v>1.0</v>
      </c>
      <c r="J2473" s="12">
        <v>12.0</v>
      </c>
      <c r="K2473" s="13">
        <v>45642.0</v>
      </c>
      <c r="L2473" s="14">
        <v>0.7666830324074074</v>
      </c>
      <c r="M2473" s="15">
        <f>VLOOKUP(F2473, Time_of_Day_encodings[], 2, FALSE)</f>
        <v>3</v>
      </c>
      <c r="N2473" s="16" t="str">
        <f>VLOOKUP(D2473,Money_encodings[],2,TRUE)</f>
        <v>Fair</v>
      </c>
    </row>
    <row r="2474">
      <c r="A2474" s="5">
        <f t="shared" si="1"/>
        <v>2473</v>
      </c>
      <c r="B2474" s="6">
        <v>8.0</v>
      </c>
      <c r="C2474" s="6" t="s">
        <v>14</v>
      </c>
      <c r="D2474" s="6">
        <v>25.96</v>
      </c>
      <c r="E2474" s="6" t="s">
        <v>27</v>
      </c>
      <c r="F2474" s="6" t="s">
        <v>16</v>
      </c>
      <c r="G2474" s="6" t="s">
        <v>30</v>
      </c>
      <c r="H2474" s="6" t="s">
        <v>42</v>
      </c>
      <c r="I2474" s="6">
        <v>2.0</v>
      </c>
      <c r="J2474" s="6">
        <v>12.0</v>
      </c>
      <c r="K2474" s="7">
        <v>45643.0</v>
      </c>
      <c r="L2474" s="8">
        <v>0.3668768287037037</v>
      </c>
      <c r="M2474" s="9">
        <f>VLOOKUP(F2474, Time_of_Day_encodings[], 2, FALSE)</f>
        <v>1</v>
      </c>
      <c r="N2474" s="10" t="str">
        <f>VLOOKUP(D2474,Money_encodings[],2,TRUE)</f>
        <v>Cheap</v>
      </c>
    </row>
    <row r="2475">
      <c r="A2475" s="11">
        <f t="shared" si="1"/>
        <v>2474</v>
      </c>
      <c r="B2475" s="12">
        <v>8.0</v>
      </c>
      <c r="C2475" s="12" t="s">
        <v>14</v>
      </c>
      <c r="D2475" s="12">
        <v>35.76</v>
      </c>
      <c r="E2475" s="12" t="s">
        <v>32</v>
      </c>
      <c r="F2475" s="12" t="s">
        <v>16</v>
      </c>
      <c r="G2475" s="12" t="s">
        <v>30</v>
      </c>
      <c r="H2475" s="12" t="s">
        <v>42</v>
      </c>
      <c r="I2475" s="12">
        <v>2.0</v>
      </c>
      <c r="J2475" s="12">
        <v>12.0</v>
      </c>
      <c r="K2475" s="13">
        <v>45643.0</v>
      </c>
      <c r="L2475" s="14">
        <v>0.3698221180555556</v>
      </c>
      <c r="M2475" s="15">
        <f>VLOOKUP(F2475, Time_of_Day_encodings[], 2, FALSE)</f>
        <v>1</v>
      </c>
      <c r="N2475" s="16" t="str">
        <f>VLOOKUP(D2475,Money_encodings[],2,TRUE)</f>
        <v>Expensive</v>
      </c>
    </row>
    <row r="2476">
      <c r="A2476" s="5">
        <f t="shared" si="1"/>
        <v>2475</v>
      </c>
      <c r="B2476" s="6">
        <v>10.0</v>
      </c>
      <c r="C2476" s="6" t="s">
        <v>14</v>
      </c>
      <c r="D2476" s="6">
        <v>30.86</v>
      </c>
      <c r="E2476" s="6" t="s">
        <v>22</v>
      </c>
      <c r="F2476" s="6" t="s">
        <v>16</v>
      </c>
      <c r="G2476" s="6" t="s">
        <v>30</v>
      </c>
      <c r="H2476" s="6" t="s">
        <v>42</v>
      </c>
      <c r="I2476" s="6">
        <v>2.0</v>
      </c>
      <c r="J2476" s="6">
        <v>12.0</v>
      </c>
      <c r="K2476" s="7">
        <v>45643.0</v>
      </c>
      <c r="L2476" s="8">
        <v>0.45075850694444447</v>
      </c>
      <c r="M2476" s="9">
        <f>VLOOKUP(F2476, Time_of_Day_encodings[], 2, FALSE)</f>
        <v>1</v>
      </c>
      <c r="N2476" s="10" t="str">
        <f>VLOOKUP(D2476,Money_encodings[],2,TRUE)</f>
        <v>Fair</v>
      </c>
    </row>
    <row r="2477">
      <c r="A2477" s="11">
        <f t="shared" si="1"/>
        <v>2476</v>
      </c>
      <c r="B2477" s="12">
        <v>16.0</v>
      </c>
      <c r="C2477" s="12" t="s">
        <v>14</v>
      </c>
      <c r="D2477" s="12">
        <v>25.96</v>
      </c>
      <c r="E2477" s="12" t="s">
        <v>21</v>
      </c>
      <c r="F2477" s="12" t="s">
        <v>20</v>
      </c>
      <c r="G2477" s="12" t="s">
        <v>30</v>
      </c>
      <c r="H2477" s="12" t="s">
        <v>42</v>
      </c>
      <c r="I2477" s="12">
        <v>2.0</v>
      </c>
      <c r="J2477" s="12">
        <v>12.0</v>
      </c>
      <c r="K2477" s="13">
        <v>45643.0</v>
      </c>
      <c r="L2477" s="14">
        <v>0.6823502199074074</v>
      </c>
      <c r="M2477" s="15">
        <f>VLOOKUP(F2477, Time_of_Day_encodings[], 2, FALSE)</f>
        <v>2</v>
      </c>
      <c r="N2477" s="16" t="str">
        <f>VLOOKUP(D2477,Money_encodings[],2,TRUE)</f>
        <v>Cheap</v>
      </c>
    </row>
    <row r="2478">
      <c r="A2478" s="5">
        <f t="shared" si="1"/>
        <v>2477</v>
      </c>
      <c r="B2478" s="6">
        <v>16.0</v>
      </c>
      <c r="C2478" s="6" t="s">
        <v>14</v>
      </c>
      <c r="D2478" s="6">
        <v>35.76</v>
      </c>
      <c r="E2478" s="6" t="s">
        <v>24</v>
      </c>
      <c r="F2478" s="6" t="s">
        <v>20</v>
      </c>
      <c r="G2478" s="6" t="s">
        <v>30</v>
      </c>
      <c r="H2478" s="6" t="s">
        <v>42</v>
      </c>
      <c r="I2478" s="6">
        <v>2.0</v>
      </c>
      <c r="J2478" s="6">
        <v>12.0</v>
      </c>
      <c r="K2478" s="7">
        <v>45643.0</v>
      </c>
      <c r="L2478" s="8">
        <v>0.6830625578703704</v>
      </c>
      <c r="M2478" s="9">
        <f>VLOOKUP(F2478, Time_of_Day_encodings[], 2, FALSE)</f>
        <v>2</v>
      </c>
      <c r="N2478" s="10" t="str">
        <f>VLOOKUP(D2478,Money_encodings[],2,TRUE)</f>
        <v>Expensive</v>
      </c>
    </row>
    <row r="2479">
      <c r="A2479" s="11">
        <f t="shared" si="1"/>
        <v>2478</v>
      </c>
      <c r="B2479" s="12">
        <v>17.0</v>
      </c>
      <c r="C2479" s="12" t="s">
        <v>14</v>
      </c>
      <c r="D2479" s="12">
        <v>35.76</v>
      </c>
      <c r="E2479" s="12" t="s">
        <v>32</v>
      </c>
      <c r="F2479" s="12" t="s">
        <v>23</v>
      </c>
      <c r="G2479" s="12" t="s">
        <v>30</v>
      </c>
      <c r="H2479" s="12" t="s">
        <v>42</v>
      </c>
      <c r="I2479" s="12">
        <v>2.0</v>
      </c>
      <c r="J2479" s="12">
        <v>12.0</v>
      </c>
      <c r="K2479" s="13">
        <v>45643.0</v>
      </c>
      <c r="L2479" s="14">
        <v>0.7183109375000001</v>
      </c>
      <c r="M2479" s="15">
        <f>VLOOKUP(F2479, Time_of_Day_encodings[], 2, FALSE)</f>
        <v>3</v>
      </c>
      <c r="N2479" s="16" t="str">
        <f>VLOOKUP(D2479,Money_encodings[],2,TRUE)</f>
        <v>Expensive</v>
      </c>
    </row>
    <row r="2480">
      <c r="A2480" s="5">
        <f t="shared" si="1"/>
        <v>2479</v>
      </c>
      <c r="B2480" s="6">
        <v>18.0</v>
      </c>
      <c r="C2480" s="6" t="s">
        <v>14</v>
      </c>
      <c r="D2480" s="6">
        <v>35.76</v>
      </c>
      <c r="E2480" s="6" t="s">
        <v>24</v>
      </c>
      <c r="F2480" s="6" t="s">
        <v>23</v>
      </c>
      <c r="G2480" s="6" t="s">
        <v>30</v>
      </c>
      <c r="H2480" s="6" t="s">
        <v>42</v>
      </c>
      <c r="I2480" s="6">
        <v>2.0</v>
      </c>
      <c r="J2480" s="6">
        <v>12.0</v>
      </c>
      <c r="K2480" s="7">
        <v>45643.0</v>
      </c>
      <c r="L2480" s="8">
        <v>0.7881632175925926</v>
      </c>
      <c r="M2480" s="9">
        <f>VLOOKUP(F2480, Time_of_Day_encodings[], 2, FALSE)</f>
        <v>3</v>
      </c>
      <c r="N2480" s="10" t="str">
        <f>VLOOKUP(D2480,Money_encodings[],2,TRUE)</f>
        <v>Expensive</v>
      </c>
    </row>
    <row r="2481">
      <c r="A2481" s="11">
        <f t="shared" si="1"/>
        <v>2480</v>
      </c>
      <c r="B2481" s="12">
        <v>9.0</v>
      </c>
      <c r="C2481" s="12" t="s">
        <v>14</v>
      </c>
      <c r="D2481" s="12">
        <v>35.76</v>
      </c>
      <c r="E2481" s="12" t="s">
        <v>15</v>
      </c>
      <c r="F2481" s="12" t="s">
        <v>16</v>
      </c>
      <c r="G2481" s="12" t="s">
        <v>31</v>
      </c>
      <c r="H2481" s="12" t="s">
        <v>42</v>
      </c>
      <c r="I2481" s="12">
        <v>3.0</v>
      </c>
      <c r="J2481" s="12">
        <v>12.0</v>
      </c>
      <c r="K2481" s="13">
        <v>45644.0</v>
      </c>
      <c r="L2481" s="14">
        <v>0.39616070601851855</v>
      </c>
      <c r="M2481" s="15">
        <f>VLOOKUP(F2481, Time_of_Day_encodings[], 2, FALSE)</f>
        <v>1</v>
      </c>
      <c r="N2481" s="16" t="str">
        <f>VLOOKUP(D2481,Money_encodings[],2,TRUE)</f>
        <v>Expensive</v>
      </c>
    </row>
    <row r="2482">
      <c r="A2482" s="5">
        <f t="shared" si="1"/>
        <v>2481</v>
      </c>
      <c r="B2482" s="6">
        <v>10.0</v>
      </c>
      <c r="C2482" s="6" t="s">
        <v>14</v>
      </c>
      <c r="D2482" s="6">
        <v>30.86</v>
      </c>
      <c r="E2482" s="6" t="s">
        <v>22</v>
      </c>
      <c r="F2482" s="6" t="s">
        <v>16</v>
      </c>
      <c r="G2482" s="6" t="s">
        <v>31</v>
      </c>
      <c r="H2482" s="6" t="s">
        <v>42</v>
      </c>
      <c r="I2482" s="6">
        <v>3.0</v>
      </c>
      <c r="J2482" s="6">
        <v>12.0</v>
      </c>
      <c r="K2482" s="7">
        <v>45644.0</v>
      </c>
      <c r="L2482" s="8">
        <v>0.41760984953703706</v>
      </c>
      <c r="M2482" s="9">
        <f>VLOOKUP(F2482, Time_of_Day_encodings[], 2, FALSE)</f>
        <v>1</v>
      </c>
      <c r="N2482" s="10" t="str">
        <f>VLOOKUP(D2482,Money_encodings[],2,TRUE)</f>
        <v>Fair</v>
      </c>
    </row>
    <row r="2483">
      <c r="A2483" s="11">
        <f t="shared" si="1"/>
        <v>2482</v>
      </c>
      <c r="B2483" s="12">
        <v>10.0</v>
      </c>
      <c r="C2483" s="12" t="s">
        <v>14</v>
      </c>
      <c r="D2483" s="12">
        <v>35.76</v>
      </c>
      <c r="E2483" s="12" t="s">
        <v>15</v>
      </c>
      <c r="F2483" s="12" t="s">
        <v>16</v>
      </c>
      <c r="G2483" s="12" t="s">
        <v>31</v>
      </c>
      <c r="H2483" s="12" t="s">
        <v>42</v>
      </c>
      <c r="I2483" s="12">
        <v>3.0</v>
      </c>
      <c r="J2483" s="12">
        <v>12.0</v>
      </c>
      <c r="K2483" s="13">
        <v>45644.0</v>
      </c>
      <c r="L2483" s="14">
        <v>0.4187739351851852</v>
      </c>
      <c r="M2483" s="15">
        <f>VLOOKUP(F2483, Time_of_Day_encodings[], 2, FALSE)</f>
        <v>1</v>
      </c>
      <c r="N2483" s="16" t="str">
        <f>VLOOKUP(D2483,Money_encodings[],2,TRUE)</f>
        <v>Expensive</v>
      </c>
    </row>
    <row r="2484">
      <c r="A2484" s="5">
        <f t="shared" si="1"/>
        <v>2483</v>
      </c>
      <c r="B2484" s="6">
        <v>10.0</v>
      </c>
      <c r="C2484" s="6" t="s">
        <v>14</v>
      </c>
      <c r="D2484" s="6">
        <v>35.76</v>
      </c>
      <c r="E2484" s="6" t="s">
        <v>32</v>
      </c>
      <c r="F2484" s="6" t="s">
        <v>16</v>
      </c>
      <c r="G2484" s="6" t="s">
        <v>31</v>
      </c>
      <c r="H2484" s="6" t="s">
        <v>42</v>
      </c>
      <c r="I2484" s="6">
        <v>3.0</v>
      </c>
      <c r="J2484" s="6">
        <v>12.0</v>
      </c>
      <c r="K2484" s="7">
        <v>45644.0</v>
      </c>
      <c r="L2484" s="8">
        <v>0.4194835648148148</v>
      </c>
      <c r="M2484" s="9">
        <f>VLOOKUP(F2484, Time_of_Day_encodings[], 2, FALSE)</f>
        <v>1</v>
      </c>
      <c r="N2484" s="10" t="str">
        <f>VLOOKUP(D2484,Money_encodings[],2,TRUE)</f>
        <v>Expensive</v>
      </c>
    </row>
    <row r="2485">
      <c r="A2485" s="11">
        <f t="shared" si="1"/>
        <v>2484</v>
      </c>
      <c r="B2485" s="12">
        <v>10.0</v>
      </c>
      <c r="C2485" s="12" t="s">
        <v>14</v>
      </c>
      <c r="D2485" s="12">
        <v>35.76</v>
      </c>
      <c r="E2485" s="12" t="s">
        <v>19</v>
      </c>
      <c r="F2485" s="12" t="s">
        <v>16</v>
      </c>
      <c r="G2485" s="12" t="s">
        <v>33</v>
      </c>
      <c r="H2485" s="12" t="s">
        <v>42</v>
      </c>
      <c r="I2485" s="12">
        <v>4.0</v>
      </c>
      <c r="J2485" s="12">
        <v>12.0</v>
      </c>
      <c r="K2485" s="13">
        <v>45645.0</v>
      </c>
      <c r="L2485" s="14">
        <v>0.4251294560185185</v>
      </c>
      <c r="M2485" s="15">
        <f>VLOOKUP(F2485, Time_of_Day_encodings[], 2, FALSE)</f>
        <v>1</v>
      </c>
      <c r="N2485" s="16" t="str">
        <f>VLOOKUP(D2485,Money_encodings[],2,TRUE)</f>
        <v>Expensive</v>
      </c>
    </row>
    <row r="2486">
      <c r="A2486" s="5">
        <f t="shared" si="1"/>
        <v>2485</v>
      </c>
      <c r="B2486" s="6">
        <v>11.0</v>
      </c>
      <c r="C2486" s="6" t="s">
        <v>14</v>
      </c>
      <c r="D2486" s="6">
        <v>30.86</v>
      </c>
      <c r="E2486" s="6" t="s">
        <v>22</v>
      </c>
      <c r="F2486" s="6" t="s">
        <v>16</v>
      </c>
      <c r="G2486" s="6" t="s">
        <v>33</v>
      </c>
      <c r="H2486" s="6" t="s">
        <v>42</v>
      </c>
      <c r="I2486" s="6">
        <v>4.0</v>
      </c>
      <c r="J2486" s="6">
        <v>12.0</v>
      </c>
      <c r="K2486" s="7">
        <v>45645.0</v>
      </c>
      <c r="L2486" s="8">
        <v>0.4762030324074074</v>
      </c>
      <c r="M2486" s="9">
        <f>VLOOKUP(F2486, Time_of_Day_encodings[], 2, FALSE)</f>
        <v>1</v>
      </c>
      <c r="N2486" s="10" t="str">
        <f>VLOOKUP(D2486,Money_encodings[],2,TRUE)</f>
        <v>Fair</v>
      </c>
    </row>
    <row r="2487">
      <c r="A2487" s="11">
        <f t="shared" si="1"/>
        <v>2486</v>
      </c>
      <c r="B2487" s="12">
        <v>12.0</v>
      </c>
      <c r="C2487" s="12" t="s">
        <v>14</v>
      </c>
      <c r="D2487" s="12">
        <v>21.06</v>
      </c>
      <c r="E2487" s="12" t="s">
        <v>29</v>
      </c>
      <c r="F2487" s="12" t="s">
        <v>20</v>
      </c>
      <c r="G2487" s="12" t="s">
        <v>33</v>
      </c>
      <c r="H2487" s="12" t="s">
        <v>42</v>
      </c>
      <c r="I2487" s="12">
        <v>4.0</v>
      </c>
      <c r="J2487" s="12">
        <v>12.0</v>
      </c>
      <c r="K2487" s="13">
        <v>45645.0</v>
      </c>
      <c r="L2487" s="14">
        <v>0.5075501041666667</v>
      </c>
      <c r="M2487" s="15">
        <f>VLOOKUP(F2487, Time_of_Day_encodings[], 2, FALSE)</f>
        <v>2</v>
      </c>
      <c r="N2487" s="16" t="str">
        <f>VLOOKUP(D2487,Money_encodings[],2,TRUE)</f>
        <v>Very Cheap</v>
      </c>
    </row>
    <row r="2488">
      <c r="A2488" s="5">
        <f t="shared" si="1"/>
        <v>2487</v>
      </c>
      <c r="B2488" s="6">
        <v>13.0</v>
      </c>
      <c r="C2488" s="6" t="s">
        <v>14</v>
      </c>
      <c r="D2488" s="6">
        <v>35.76</v>
      </c>
      <c r="E2488" s="6" t="s">
        <v>19</v>
      </c>
      <c r="F2488" s="6" t="s">
        <v>20</v>
      </c>
      <c r="G2488" s="6" t="s">
        <v>33</v>
      </c>
      <c r="H2488" s="6" t="s">
        <v>42</v>
      </c>
      <c r="I2488" s="6">
        <v>4.0</v>
      </c>
      <c r="J2488" s="6">
        <v>12.0</v>
      </c>
      <c r="K2488" s="7">
        <v>45645.0</v>
      </c>
      <c r="L2488" s="8">
        <v>0.5687128124999999</v>
      </c>
      <c r="M2488" s="9">
        <f>VLOOKUP(F2488, Time_of_Day_encodings[], 2, FALSE)</f>
        <v>2</v>
      </c>
      <c r="N2488" s="10" t="str">
        <f>VLOOKUP(D2488,Money_encodings[],2,TRUE)</f>
        <v>Expensive</v>
      </c>
    </row>
    <row r="2489">
      <c r="A2489" s="11">
        <f t="shared" si="1"/>
        <v>2488</v>
      </c>
      <c r="B2489" s="12">
        <v>19.0</v>
      </c>
      <c r="C2489" s="12" t="s">
        <v>14</v>
      </c>
      <c r="D2489" s="12">
        <v>35.76</v>
      </c>
      <c r="E2489" s="12" t="s">
        <v>32</v>
      </c>
      <c r="F2489" s="12" t="s">
        <v>23</v>
      </c>
      <c r="G2489" s="12" t="s">
        <v>33</v>
      </c>
      <c r="H2489" s="12" t="s">
        <v>42</v>
      </c>
      <c r="I2489" s="12">
        <v>4.0</v>
      </c>
      <c r="J2489" s="12">
        <v>12.0</v>
      </c>
      <c r="K2489" s="13">
        <v>45645.0</v>
      </c>
      <c r="L2489" s="14">
        <v>0.7923178587962963</v>
      </c>
      <c r="M2489" s="15">
        <f>VLOOKUP(F2489, Time_of_Day_encodings[], 2, FALSE)</f>
        <v>3</v>
      </c>
      <c r="N2489" s="16" t="str">
        <f>VLOOKUP(D2489,Money_encodings[],2,TRUE)</f>
        <v>Expensive</v>
      </c>
    </row>
    <row r="2490">
      <c r="A2490" s="5">
        <f t="shared" si="1"/>
        <v>2489</v>
      </c>
      <c r="B2490" s="6">
        <v>19.0</v>
      </c>
      <c r="C2490" s="6" t="s">
        <v>14</v>
      </c>
      <c r="D2490" s="6">
        <v>35.76</v>
      </c>
      <c r="E2490" s="6" t="s">
        <v>32</v>
      </c>
      <c r="F2490" s="6" t="s">
        <v>23</v>
      </c>
      <c r="G2490" s="6" t="s">
        <v>33</v>
      </c>
      <c r="H2490" s="6" t="s">
        <v>42</v>
      </c>
      <c r="I2490" s="6">
        <v>4.0</v>
      </c>
      <c r="J2490" s="6">
        <v>12.0</v>
      </c>
      <c r="K2490" s="7">
        <v>45645.0</v>
      </c>
      <c r="L2490" s="8">
        <v>0.7990805671296296</v>
      </c>
      <c r="M2490" s="9">
        <f>VLOOKUP(F2490, Time_of_Day_encodings[], 2, FALSE)</f>
        <v>3</v>
      </c>
      <c r="N2490" s="10" t="str">
        <f>VLOOKUP(D2490,Money_encodings[],2,TRUE)</f>
        <v>Expensive</v>
      </c>
    </row>
    <row r="2491">
      <c r="A2491" s="11">
        <f t="shared" si="1"/>
        <v>2490</v>
      </c>
      <c r="B2491" s="12">
        <v>19.0</v>
      </c>
      <c r="C2491" s="12" t="s">
        <v>14</v>
      </c>
      <c r="D2491" s="12">
        <v>30.86</v>
      </c>
      <c r="E2491" s="12" t="s">
        <v>22</v>
      </c>
      <c r="F2491" s="12" t="s">
        <v>23</v>
      </c>
      <c r="G2491" s="12" t="s">
        <v>33</v>
      </c>
      <c r="H2491" s="12" t="s">
        <v>42</v>
      </c>
      <c r="I2491" s="12">
        <v>4.0</v>
      </c>
      <c r="J2491" s="12">
        <v>12.0</v>
      </c>
      <c r="K2491" s="13">
        <v>45645.0</v>
      </c>
      <c r="L2491" s="14">
        <v>0.8252085879629629</v>
      </c>
      <c r="M2491" s="15">
        <f>VLOOKUP(F2491, Time_of_Day_encodings[], 2, FALSE)</f>
        <v>3</v>
      </c>
      <c r="N2491" s="16" t="str">
        <f>VLOOKUP(D2491,Money_encodings[],2,TRUE)</f>
        <v>Fair</v>
      </c>
    </row>
    <row r="2492">
      <c r="A2492" s="5">
        <f t="shared" si="1"/>
        <v>2491</v>
      </c>
      <c r="B2492" s="6">
        <v>19.0</v>
      </c>
      <c r="C2492" s="6" t="s">
        <v>14</v>
      </c>
      <c r="D2492" s="6">
        <v>35.76</v>
      </c>
      <c r="E2492" s="6" t="s">
        <v>19</v>
      </c>
      <c r="F2492" s="6" t="s">
        <v>23</v>
      </c>
      <c r="G2492" s="6" t="s">
        <v>33</v>
      </c>
      <c r="H2492" s="6" t="s">
        <v>42</v>
      </c>
      <c r="I2492" s="6">
        <v>4.0</v>
      </c>
      <c r="J2492" s="6">
        <v>12.0</v>
      </c>
      <c r="K2492" s="7">
        <v>45645.0</v>
      </c>
      <c r="L2492" s="8">
        <v>0.826187199074074</v>
      </c>
      <c r="M2492" s="9">
        <f>VLOOKUP(F2492, Time_of_Day_encodings[], 2, FALSE)</f>
        <v>3</v>
      </c>
      <c r="N2492" s="10" t="str">
        <f>VLOOKUP(D2492,Money_encodings[],2,TRUE)</f>
        <v>Expensive</v>
      </c>
    </row>
    <row r="2493">
      <c r="A2493" s="11">
        <f t="shared" si="1"/>
        <v>2492</v>
      </c>
      <c r="B2493" s="12">
        <v>21.0</v>
      </c>
      <c r="C2493" s="12" t="s">
        <v>14</v>
      </c>
      <c r="D2493" s="12">
        <v>35.76</v>
      </c>
      <c r="E2493" s="12" t="s">
        <v>15</v>
      </c>
      <c r="F2493" s="12" t="s">
        <v>23</v>
      </c>
      <c r="G2493" s="12" t="s">
        <v>33</v>
      </c>
      <c r="H2493" s="12" t="s">
        <v>42</v>
      </c>
      <c r="I2493" s="12">
        <v>4.0</v>
      </c>
      <c r="J2493" s="12">
        <v>12.0</v>
      </c>
      <c r="K2493" s="13">
        <v>45645.0</v>
      </c>
      <c r="L2493" s="14">
        <v>0.8806922569444444</v>
      </c>
      <c r="M2493" s="15">
        <f>VLOOKUP(F2493, Time_of_Day_encodings[], 2, FALSE)</f>
        <v>3</v>
      </c>
      <c r="N2493" s="16" t="str">
        <f>VLOOKUP(D2493,Money_encodings[],2,TRUE)</f>
        <v>Expensive</v>
      </c>
    </row>
    <row r="2494">
      <c r="A2494" s="5">
        <f t="shared" si="1"/>
        <v>2493</v>
      </c>
      <c r="B2494" s="6">
        <v>21.0</v>
      </c>
      <c r="C2494" s="6" t="s">
        <v>14</v>
      </c>
      <c r="D2494" s="6">
        <v>35.76</v>
      </c>
      <c r="E2494" s="6" t="s">
        <v>32</v>
      </c>
      <c r="F2494" s="6" t="s">
        <v>23</v>
      </c>
      <c r="G2494" s="6" t="s">
        <v>33</v>
      </c>
      <c r="H2494" s="6" t="s">
        <v>42</v>
      </c>
      <c r="I2494" s="6">
        <v>4.0</v>
      </c>
      <c r="J2494" s="6">
        <v>12.0</v>
      </c>
      <c r="K2494" s="7">
        <v>45645.0</v>
      </c>
      <c r="L2494" s="8">
        <v>0.8814319328703704</v>
      </c>
      <c r="M2494" s="9">
        <f>VLOOKUP(F2494, Time_of_Day_encodings[], 2, FALSE)</f>
        <v>3</v>
      </c>
      <c r="N2494" s="10" t="str">
        <f>VLOOKUP(D2494,Money_encodings[],2,TRUE)</f>
        <v>Expensive</v>
      </c>
    </row>
    <row r="2495">
      <c r="A2495" s="11">
        <f t="shared" si="1"/>
        <v>2494</v>
      </c>
      <c r="B2495" s="12">
        <v>8.0</v>
      </c>
      <c r="C2495" s="12" t="s">
        <v>14</v>
      </c>
      <c r="D2495" s="12">
        <v>25.96</v>
      </c>
      <c r="E2495" s="12" t="s">
        <v>27</v>
      </c>
      <c r="F2495" s="12" t="s">
        <v>16</v>
      </c>
      <c r="G2495" s="12" t="s">
        <v>17</v>
      </c>
      <c r="H2495" s="12" t="s">
        <v>42</v>
      </c>
      <c r="I2495" s="12">
        <v>5.0</v>
      </c>
      <c r="J2495" s="12">
        <v>12.0</v>
      </c>
      <c r="K2495" s="13">
        <v>45646.0</v>
      </c>
      <c r="L2495" s="14">
        <v>0.3436568865740741</v>
      </c>
      <c r="M2495" s="15">
        <f>VLOOKUP(F2495, Time_of_Day_encodings[], 2, FALSE)</f>
        <v>1</v>
      </c>
      <c r="N2495" s="16" t="str">
        <f>VLOOKUP(D2495,Money_encodings[],2,TRUE)</f>
        <v>Cheap</v>
      </c>
    </row>
    <row r="2496">
      <c r="A2496" s="5">
        <f t="shared" si="1"/>
        <v>2495</v>
      </c>
      <c r="B2496" s="6">
        <v>9.0</v>
      </c>
      <c r="C2496" s="6" t="s">
        <v>14</v>
      </c>
      <c r="D2496" s="6">
        <v>30.86</v>
      </c>
      <c r="E2496" s="6" t="s">
        <v>22</v>
      </c>
      <c r="F2496" s="6" t="s">
        <v>16</v>
      </c>
      <c r="G2496" s="6" t="s">
        <v>17</v>
      </c>
      <c r="H2496" s="6" t="s">
        <v>42</v>
      </c>
      <c r="I2496" s="6">
        <v>5.0</v>
      </c>
      <c r="J2496" s="6">
        <v>12.0</v>
      </c>
      <c r="K2496" s="7">
        <v>45646.0</v>
      </c>
      <c r="L2496" s="8">
        <v>0.40242895833333336</v>
      </c>
      <c r="M2496" s="9">
        <f>VLOOKUP(F2496, Time_of_Day_encodings[], 2, FALSE)</f>
        <v>1</v>
      </c>
      <c r="N2496" s="10" t="str">
        <f>VLOOKUP(D2496,Money_encodings[],2,TRUE)</f>
        <v>Fair</v>
      </c>
    </row>
    <row r="2497">
      <c r="A2497" s="11">
        <f t="shared" si="1"/>
        <v>2496</v>
      </c>
      <c r="B2497" s="12">
        <v>10.0</v>
      </c>
      <c r="C2497" s="12" t="s">
        <v>14</v>
      </c>
      <c r="D2497" s="12">
        <v>35.76</v>
      </c>
      <c r="E2497" s="12" t="s">
        <v>32</v>
      </c>
      <c r="F2497" s="12" t="s">
        <v>16</v>
      </c>
      <c r="G2497" s="12" t="s">
        <v>17</v>
      </c>
      <c r="H2497" s="12" t="s">
        <v>42</v>
      </c>
      <c r="I2497" s="12">
        <v>5.0</v>
      </c>
      <c r="J2497" s="12">
        <v>12.0</v>
      </c>
      <c r="K2497" s="13">
        <v>45646.0</v>
      </c>
      <c r="L2497" s="14">
        <v>0.42549572916666667</v>
      </c>
      <c r="M2497" s="15">
        <f>VLOOKUP(F2497, Time_of_Day_encodings[], 2, FALSE)</f>
        <v>1</v>
      </c>
      <c r="N2497" s="16" t="str">
        <f>VLOOKUP(D2497,Money_encodings[],2,TRUE)</f>
        <v>Expensive</v>
      </c>
    </row>
    <row r="2498">
      <c r="A2498" s="5">
        <f t="shared" si="1"/>
        <v>2497</v>
      </c>
      <c r="B2498" s="6">
        <v>10.0</v>
      </c>
      <c r="C2498" s="6" t="s">
        <v>14</v>
      </c>
      <c r="D2498" s="6">
        <v>25.96</v>
      </c>
      <c r="E2498" s="6" t="s">
        <v>27</v>
      </c>
      <c r="F2498" s="6" t="s">
        <v>16</v>
      </c>
      <c r="G2498" s="6" t="s">
        <v>17</v>
      </c>
      <c r="H2498" s="6" t="s">
        <v>42</v>
      </c>
      <c r="I2498" s="6">
        <v>5.0</v>
      </c>
      <c r="J2498" s="6">
        <v>12.0</v>
      </c>
      <c r="K2498" s="7">
        <v>45646.0</v>
      </c>
      <c r="L2498" s="8">
        <v>0.4551982291666667</v>
      </c>
      <c r="M2498" s="9">
        <f>VLOOKUP(F2498, Time_of_Day_encodings[], 2, FALSE)</f>
        <v>1</v>
      </c>
      <c r="N2498" s="10" t="str">
        <f>VLOOKUP(D2498,Money_encodings[],2,TRUE)</f>
        <v>Cheap</v>
      </c>
    </row>
    <row r="2499">
      <c r="A2499" s="11">
        <f t="shared" si="1"/>
        <v>2498</v>
      </c>
      <c r="B2499" s="12">
        <v>12.0</v>
      </c>
      <c r="C2499" s="12" t="s">
        <v>14</v>
      </c>
      <c r="D2499" s="12">
        <v>21.06</v>
      </c>
      <c r="E2499" s="12" t="s">
        <v>29</v>
      </c>
      <c r="F2499" s="12" t="s">
        <v>20</v>
      </c>
      <c r="G2499" s="12" t="s">
        <v>17</v>
      </c>
      <c r="H2499" s="12" t="s">
        <v>42</v>
      </c>
      <c r="I2499" s="12">
        <v>5.0</v>
      </c>
      <c r="J2499" s="12">
        <v>12.0</v>
      </c>
      <c r="K2499" s="13">
        <v>45646.0</v>
      </c>
      <c r="L2499" s="14">
        <v>0.5147827893518518</v>
      </c>
      <c r="M2499" s="15">
        <f>VLOOKUP(F2499, Time_of_Day_encodings[], 2, FALSE)</f>
        <v>2</v>
      </c>
      <c r="N2499" s="16" t="str">
        <f>VLOOKUP(D2499,Money_encodings[],2,TRUE)</f>
        <v>Very Cheap</v>
      </c>
    </row>
    <row r="2500">
      <c r="A2500" s="5">
        <f t="shared" si="1"/>
        <v>2499</v>
      </c>
      <c r="B2500" s="6">
        <v>12.0</v>
      </c>
      <c r="C2500" s="6" t="s">
        <v>14</v>
      </c>
      <c r="D2500" s="6">
        <v>30.86</v>
      </c>
      <c r="E2500" s="6" t="s">
        <v>22</v>
      </c>
      <c r="F2500" s="6" t="s">
        <v>20</v>
      </c>
      <c r="G2500" s="6" t="s">
        <v>17</v>
      </c>
      <c r="H2500" s="6" t="s">
        <v>42</v>
      </c>
      <c r="I2500" s="6">
        <v>5.0</v>
      </c>
      <c r="J2500" s="6">
        <v>12.0</v>
      </c>
      <c r="K2500" s="7">
        <v>45646.0</v>
      </c>
      <c r="L2500" s="8">
        <v>0.515849212962963</v>
      </c>
      <c r="M2500" s="9">
        <f>VLOOKUP(F2500, Time_of_Day_encodings[], 2, FALSE)</f>
        <v>2</v>
      </c>
      <c r="N2500" s="10" t="str">
        <f>VLOOKUP(D2500,Money_encodings[],2,TRUE)</f>
        <v>Fair</v>
      </c>
    </row>
    <row r="2501">
      <c r="A2501" s="11">
        <f t="shared" si="1"/>
        <v>2500</v>
      </c>
      <c r="B2501" s="12">
        <v>14.0</v>
      </c>
      <c r="C2501" s="12" t="s">
        <v>14</v>
      </c>
      <c r="D2501" s="12">
        <v>25.96</v>
      </c>
      <c r="E2501" s="12" t="s">
        <v>27</v>
      </c>
      <c r="F2501" s="12" t="s">
        <v>20</v>
      </c>
      <c r="G2501" s="12" t="s">
        <v>17</v>
      </c>
      <c r="H2501" s="12" t="s">
        <v>42</v>
      </c>
      <c r="I2501" s="12">
        <v>5.0</v>
      </c>
      <c r="J2501" s="12">
        <v>12.0</v>
      </c>
      <c r="K2501" s="13">
        <v>45646.0</v>
      </c>
      <c r="L2501" s="14">
        <v>0.6238466319444445</v>
      </c>
      <c r="M2501" s="15">
        <f>VLOOKUP(F2501, Time_of_Day_encodings[], 2, FALSE)</f>
        <v>2</v>
      </c>
      <c r="N2501" s="16" t="str">
        <f>VLOOKUP(D2501,Money_encodings[],2,TRUE)</f>
        <v>Cheap</v>
      </c>
    </row>
    <row r="2502">
      <c r="A2502" s="5">
        <f t="shared" si="1"/>
        <v>2501</v>
      </c>
      <c r="B2502" s="6">
        <v>18.0</v>
      </c>
      <c r="C2502" s="6" t="s">
        <v>14</v>
      </c>
      <c r="D2502" s="6">
        <v>35.76</v>
      </c>
      <c r="E2502" s="6" t="s">
        <v>32</v>
      </c>
      <c r="F2502" s="6" t="s">
        <v>23</v>
      </c>
      <c r="G2502" s="6" t="s">
        <v>17</v>
      </c>
      <c r="H2502" s="6" t="s">
        <v>42</v>
      </c>
      <c r="I2502" s="6">
        <v>5.0</v>
      </c>
      <c r="J2502" s="6">
        <v>12.0</v>
      </c>
      <c r="K2502" s="7">
        <v>45646.0</v>
      </c>
      <c r="L2502" s="8">
        <v>0.7697008217592592</v>
      </c>
      <c r="M2502" s="9">
        <f>VLOOKUP(F2502, Time_of_Day_encodings[], 2, FALSE)</f>
        <v>3</v>
      </c>
      <c r="N2502" s="10" t="str">
        <f>VLOOKUP(D2502,Money_encodings[],2,TRUE)</f>
        <v>Expensive</v>
      </c>
    </row>
    <row r="2503">
      <c r="A2503" s="11">
        <f t="shared" si="1"/>
        <v>2502</v>
      </c>
      <c r="B2503" s="12">
        <v>18.0</v>
      </c>
      <c r="C2503" s="12" t="s">
        <v>14</v>
      </c>
      <c r="D2503" s="12">
        <v>35.76</v>
      </c>
      <c r="E2503" s="12" t="s">
        <v>32</v>
      </c>
      <c r="F2503" s="12" t="s">
        <v>23</v>
      </c>
      <c r="G2503" s="12" t="s">
        <v>17</v>
      </c>
      <c r="H2503" s="12" t="s">
        <v>42</v>
      </c>
      <c r="I2503" s="12">
        <v>5.0</v>
      </c>
      <c r="J2503" s="12">
        <v>12.0</v>
      </c>
      <c r="K2503" s="13">
        <v>45646.0</v>
      </c>
      <c r="L2503" s="14">
        <v>0.7897375694444445</v>
      </c>
      <c r="M2503" s="15">
        <f>VLOOKUP(F2503, Time_of_Day_encodings[], 2, FALSE)</f>
        <v>3</v>
      </c>
      <c r="N2503" s="16" t="str">
        <f>VLOOKUP(D2503,Money_encodings[],2,TRUE)</f>
        <v>Expensive</v>
      </c>
    </row>
    <row r="2504">
      <c r="A2504" s="5">
        <f t="shared" si="1"/>
        <v>2503</v>
      </c>
      <c r="B2504" s="6">
        <v>10.0</v>
      </c>
      <c r="C2504" s="6" t="s">
        <v>14</v>
      </c>
      <c r="D2504" s="6">
        <v>35.76</v>
      </c>
      <c r="E2504" s="6" t="s">
        <v>32</v>
      </c>
      <c r="F2504" s="6" t="s">
        <v>16</v>
      </c>
      <c r="G2504" s="6" t="s">
        <v>25</v>
      </c>
      <c r="H2504" s="6" t="s">
        <v>42</v>
      </c>
      <c r="I2504" s="6">
        <v>6.0</v>
      </c>
      <c r="J2504" s="6">
        <v>12.0</v>
      </c>
      <c r="K2504" s="7">
        <v>45647.0</v>
      </c>
      <c r="L2504" s="8">
        <v>0.4301374421296296</v>
      </c>
      <c r="M2504" s="9">
        <f>VLOOKUP(F2504, Time_of_Day_encodings[], 2, FALSE)</f>
        <v>1</v>
      </c>
      <c r="N2504" s="10" t="str">
        <f>VLOOKUP(D2504,Money_encodings[],2,TRUE)</f>
        <v>Expensive</v>
      </c>
    </row>
    <row r="2505">
      <c r="A2505" s="11">
        <f t="shared" si="1"/>
        <v>2504</v>
      </c>
      <c r="B2505" s="12">
        <v>10.0</v>
      </c>
      <c r="C2505" s="12" t="s">
        <v>14</v>
      </c>
      <c r="D2505" s="12">
        <v>35.76</v>
      </c>
      <c r="E2505" s="12" t="s">
        <v>15</v>
      </c>
      <c r="F2505" s="12" t="s">
        <v>16</v>
      </c>
      <c r="G2505" s="12" t="s">
        <v>25</v>
      </c>
      <c r="H2505" s="12" t="s">
        <v>42</v>
      </c>
      <c r="I2505" s="12">
        <v>6.0</v>
      </c>
      <c r="J2505" s="12">
        <v>12.0</v>
      </c>
      <c r="K2505" s="13">
        <v>45647.0</v>
      </c>
      <c r="L2505" s="14">
        <v>0.43103131944444445</v>
      </c>
      <c r="M2505" s="15">
        <f>VLOOKUP(F2505, Time_of_Day_encodings[], 2, FALSE)</f>
        <v>1</v>
      </c>
      <c r="N2505" s="16" t="str">
        <f>VLOOKUP(D2505,Money_encodings[],2,TRUE)</f>
        <v>Expensive</v>
      </c>
    </row>
    <row r="2506">
      <c r="A2506" s="5">
        <f t="shared" si="1"/>
        <v>2505</v>
      </c>
      <c r="B2506" s="6">
        <v>10.0</v>
      </c>
      <c r="C2506" s="6" t="s">
        <v>14</v>
      </c>
      <c r="D2506" s="6">
        <v>25.96</v>
      </c>
      <c r="E2506" s="6" t="s">
        <v>21</v>
      </c>
      <c r="F2506" s="6" t="s">
        <v>16</v>
      </c>
      <c r="G2506" s="6" t="s">
        <v>25</v>
      </c>
      <c r="H2506" s="6" t="s">
        <v>42</v>
      </c>
      <c r="I2506" s="6">
        <v>6.0</v>
      </c>
      <c r="J2506" s="6">
        <v>12.0</v>
      </c>
      <c r="K2506" s="7">
        <v>45647.0</v>
      </c>
      <c r="L2506" s="8">
        <v>0.43892125000000004</v>
      </c>
      <c r="M2506" s="9">
        <f>VLOOKUP(F2506, Time_of_Day_encodings[], 2, FALSE)</f>
        <v>1</v>
      </c>
      <c r="N2506" s="10" t="str">
        <f>VLOOKUP(D2506,Money_encodings[],2,TRUE)</f>
        <v>Cheap</v>
      </c>
    </row>
    <row r="2507">
      <c r="A2507" s="11">
        <f t="shared" si="1"/>
        <v>2506</v>
      </c>
      <c r="B2507" s="12">
        <v>15.0</v>
      </c>
      <c r="C2507" s="12" t="s">
        <v>14</v>
      </c>
      <c r="D2507" s="12">
        <v>35.76</v>
      </c>
      <c r="E2507" s="12" t="s">
        <v>19</v>
      </c>
      <c r="F2507" s="12" t="s">
        <v>20</v>
      </c>
      <c r="G2507" s="12" t="s">
        <v>25</v>
      </c>
      <c r="H2507" s="12" t="s">
        <v>42</v>
      </c>
      <c r="I2507" s="12">
        <v>6.0</v>
      </c>
      <c r="J2507" s="12">
        <v>12.0</v>
      </c>
      <c r="K2507" s="13">
        <v>45647.0</v>
      </c>
      <c r="L2507" s="14">
        <v>0.6479586689814815</v>
      </c>
      <c r="M2507" s="15">
        <f>VLOOKUP(F2507, Time_of_Day_encodings[], 2, FALSE)</f>
        <v>2</v>
      </c>
      <c r="N2507" s="16" t="str">
        <f>VLOOKUP(D2507,Money_encodings[],2,TRUE)</f>
        <v>Expensive</v>
      </c>
    </row>
    <row r="2508">
      <c r="A2508" s="5">
        <f t="shared" si="1"/>
        <v>2507</v>
      </c>
      <c r="B2508" s="6">
        <v>15.0</v>
      </c>
      <c r="C2508" s="6" t="s">
        <v>14</v>
      </c>
      <c r="D2508" s="6">
        <v>35.76</v>
      </c>
      <c r="E2508" s="6" t="s">
        <v>15</v>
      </c>
      <c r="F2508" s="6" t="s">
        <v>20</v>
      </c>
      <c r="G2508" s="6" t="s">
        <v>25</v>
      </c>
      <c r="H2508" s="6" t="s">
        <v>42</v>
      </c>
      <c r="I2508" s="6">
        <v>6.0</v>
      </c>
      <c r="J2508" s="6">
        <v>12.0</v>
      </c>
      <c r="K2508" s="7">
        <v>45647.0</v>
      </c>
      <c r="L2508" s="8">
        <v>0.6484909027777778</v>
      </c>
      <c r="M2508" s="9">
        <f>VLOOKUP(F2508, Time_of_Day_encodings[], 2, FALSE)</f>
        <v>2</v>
      </c>
      <c r="N2508" s="10" t="str">
        <f>VLOOKUP(D2508,Money_encodings[],2,TRUE)</f>
        <v>Expensive</v>
      </c>
    </row>
    <row r="2509">
      <c r="A2509" s="11">
        <f t="shared" si="1"/>
        <v>2508</v>
      </c>
      <c r="B2509" s="12">
        <v>15.0</v>
      </c>
      <c r="C2509" s="12" t="s">
        <v>14</v>
      </c>
      <c r="D2509" s="12">
        <v>30.86</v>
      </c>
      <c r="E2509" s="12" t="s">
        <v>22</v>
      </c>
      <c r="F2509" s="12" t="s">
        <v>20</v>
      </c>
      <c r="G2509" s="12" t="s">
        <v>25</v>
      </c>
      <c r="H2509" s="12" t="s">
        <v>42</v>
      </c>
      <c r="I2509" s="12">
        <v>6.0</v>
      </c>
      <c r="J2509" s="12">
        <v>12.0</v>
      </c>
      <c r="K2509" s="13">
        <v>45647.0</v>
      </c>
      <c r="L2509" s="14">
        <v>0.6496455208333334</v>
      </c>
      <c r="M2509" s="15">
        <f>VLOOKUP(F2509, Time_of_Day_encodings[], 2, FALSE)</f>
        <v>2</v>
      </c>
      <c r="N2509" s="16" t="str">
        <f>VLOOKUP(D2509,Money_encodings[],2,TRUE)</f>
        <v>Fair</v>
      </c>
    </row>
    <row r="2510">
      <c r="A2510" s="5">
        <f t="shared" si="1"/>
        <v>2509</v>
      </c>
      <c r="B2510" s="6">
        <v>15.0</v>
      </c>
      <c r="C2510" s="6" t="s">
        <v>14</v>
      </c>
      <c r="D2510" s="6">
        <v>35.76</v>
      </c>
      <c r="E2510" s="6" t="s">
        <v>15</v>
      </c>
      <c r="F2510" s="6" t="s">
        <v>20</v>
      </c>
      <c r="G2510" s="6" t="s">
        <v>25</v>
      </c>
      <c r="H2510" s="6" t="s">
        <v>42</v>
      </c>
      <c r="I2510" s="6">
        <v>6.0</v>
      </c>
      <c r="J2510" s="6">
        <v>12.0</v>
      </c>
      <c r="K2510" s="7">
        <v>45647.0</v>
      </c>
      <c r="L2510" s="8">
        <v>0.6653590509259258</v>
      </c>
      <c r="M2510" s="9">
        <f>VLOOKUP(F2510, Time_of_Day_encodings[], 2, FALSE)</f>
        <v>2</v>
      </c>
      <c r="N2510" s="10" t="str">
        <f>VLOOKUP(D2510,Money_encodings[],2,TRUE)</f>
        <v>Expensive</v>
      </c>
    </row>
    <row r="2511">
      <c r="A2511" s="11">
        <f t="shared" si="1"/>
        <v>2510</v>
      </c>
      <c r="B2511" s="12">
        <v>17.0</v>
      </c>
      <c r="C2511" s="12" t="s">
        <v>14</v>
      </c>
      <c r="D2511" s="12">
        <v>35.76</v>
      </c>
      <c r="E2511" s="12" t="s">
        <v>24</v>
      </c>
      <c r="F2511" s="12" t="s">
        <v>23</v>
      </c>
      <c r="G2511" s="12" t="s">
        <v>25</v>
      </c>
      <c r="H2511" s="12" t="s">
        <v>42</v>
      </c>
      <c r="I2511" s="12">
        <v>6.0</v>
      </c>
      <c r="J2511" s="12">
        <v>12.0</v>
      </c>
      <c r="K2511" s="13">
        <v>45647.0</v>
      </c>
      <c r="L2511" s="14">
        <v>0.7412945833333333</v>
      </c>
      <c r="M2511" s="15">
        <f>VLOOKUP(F2511, Time_of_Day_encodings[], 2, FALSE)</f>
        <v>3</v>
      </c>
      <c r="N2511" s="16" t="str">
        <f>VLOOKUP(D2511,Money_encodings[],2,TRUE)</f>
        <v>Expensive</v>
      </c>
    </row>
    <row r="2512">
      <c r="A2512" s="5">
        <f t="shared" si="1"/>
        <v>2511</v>
      </c>
      <c r="B2512" s="6">
        <v>18.0</v>
      </c>
      <c r="C2512" s="6" t="s">
        <v>14</v>
      </c>
      <c r="D2512" s="6">
        <v>35.76</v>
      </c>
      <c r="E2512" s="6" t="s">
        <v>19</v>
      </c>
      <c r="F2512" s="6" t="s">
        <v>23</v>
      </c>
      <c r="G2512" s="6" t="s">
        <v>25</v>
      </c>
      <c r="H2512" s="6" t="s">
        <v>42</v>
      </c>
      <c r="I2512" s="6">
        <v>6.0</v>
      </c>
      <c r="J2512" s="6">
        <v>12.0</v>
      </c>
      <c r="K2512" s="7">
        <v>45647.0</v>
      </c>
      <c r="L2512" s="8">
        <v>0.751815613425926</v>
      </c>
      <c r="M2512" s="9">
        <f>VLOOKUP(F2512, Time_of_Day_encodings[], 2, FALSE)</f>
        <v>3</v>
      </c>
      <c r="N2512" s="10" t="str">
        <f>VLOOKUP(D2512,Money_encodings[],2,TRUE)</f>
        <v>Expensive</v>
      </c>
    </row>
    <row r="2513">
      <c r="A2513" s="11">
        <f t="shared" si="1"/>
        <v>2512</v>
      </c>
      <c r="B2513" s="12">
        <v>18.0</v>
      </c>
      <c r="C2513" s="12" t="s">
        <v>14</v>
      </c>
      <c r="D2513" s="12">
        <v>25.96</v>
      </c>
      <c r="E2513" s="12" t="s">
        <v>27</v>
      </c>
      <c r="F2513" s="12" t="s">
        <v>23</v>
      </c>
      <c r="G2513" s="12" t="s">
        <v>25</v>
      </c>
      <c r="H2513" s="12" t="s">
        <v>42</v>
      </c>
      <c r="I2513" s="12">
        <v>6.0</v>
      </c>
      <c r="J2513" s="12">
        <v>12.0</v>
      </c>
      <c r="K2513" s="13">
        <v>45647.0</v>
      </c>
      <c r="L2513" s="14">
        <v>0.7557542708333334</v>
      </c>
      <c r="M2513" s="15">
        <f>VLOOKUP(F2513, Time_of_Day_encodings[], 2, FALSE)</f>
        <v>3</v>
      </c>
      <c r="N2513" s="16" t="str">
        <f>VLOOKUP(D2513,Money_encodings[],2,TRUE)</f>
        <v>Cheap</v>
      </c>
    </row>
    <row r="2514">
      <c r="A2514" s="5">
        <f t="shared" si="1"/>
        <v>2513</v>
      </c>
      <c r="B2514" s="6">
        <v>19.0</v>
      </c>
      <c r="C2514" s="6" t="s">
        <v>14</v>
      </c>
      <c r="D2514" s="6">
        <v>30.86</v>
      </c>
      <c r="E2514" s="6" t="s">
        <v>22</v>
      </c>
      <c r="F2514" s="6" t="s">
        <v>23</v>
      </c>
      <c r="G2514" s="6" t="s">
        <v>25</v>
      </c>
      <c r="H2514" s="6" t="s">
        <v>42</v>
      </c>
      <c r="I2514" s="6">
        <v>6.0</v>
      </c>
      <c r="J2514" s="6">
        <v>12.0</v>
      </c>
      <c r="K2514" s="7">
        <v>45647.0</v>
      </c>
      <c r="L2514" s="8">
        <v>0.8251557175925925</v>
      </c>
      <c r="M2514" s="9">
        <f>VLOOKUP(F2514, Time_of_Day_encodings[], 2, FALSE)</f>
        <v>3</v>
      </c>
      <c r="N2514" s="10" t="str">
        <f>VLOOKUP(D2514,Money_encodings[],2,TRUE)</f>
        <v>Fair</v>
      </c>
    </row>
    <row r="2515">
      <c r="A2515" s="11">
        <f t="shared" si="1"/>
        <v>2514</v>
      </c>
      <c r="B2515" s="12">
        <v>19.0</v>
      </c>
      <c r="C2515" s="12" t="s">
        <v>14</v>
      </c>
      <c r="D2515" s="12">
        <v>25.96</v>
      </c>
      <c r="E2515" s="12" t="s">
        <v>27</v>
      </c>
      <c r="F2515" s="12" t="s">
        <v>23</v>
      </c>
      <c r="G2515" s="12" t="s">
        <v>25</v>
      </c>
      <c r="H2515" s="12" t="s">
        <v>42</v>
      </c>
      <c r="I2515" s="12">
        <v>6.0</v>
      </c>
      <c r="J2515" s="12">
        <v>12.0</v>
      </c>
      <c r="K2515" s="13">
        <v>45647.0</v>
      </c>
      <c r="L2515" s="14">
        <v>0.8262241782407408</v>
      </c>
      <c r="M2515" s="15">
        <f>VLOOKUP(F2515, Time_of_Day_encodings[], 2, FALSE)</f>
        <v>3</v>
      </c>
      <c r="N2515" s="16" t="str">
        <f>VLOOKUP(D2515,Money_encodings[],2,TRUE)</f>
        <v>Cheap</v>
      </c>
    </row>
    <row r="2516">
      <c r="A2516" s="5">
        <f t="shared" si="1"/>
        <v>2515</v>
      </c>
      <c r="B2516" s="6">
        <v>21.0</v>
      </c>
      <c r="C2516" s="6" t="s">
        <v>14</v>
      </c>
      <c r="D2516" s="6">
        <v>25.96</v>
      </c>
      <c r="E2516" s="6" t="s">
        <v>27</v>
      </c>
      <c r="F2516" s="6" t="s">
        <v>23</v>
      </c>
      <c r="G2516" s="6" t="s">
        <v>25</v>
      </c>
      <c r="H2516" s="6" t="s">
        <v>42</v>
      </c>
      <c r="I2516" s="6">
        <v>6.0</v>
      </c>
      <c r="J2516" s="6">
        <v>12.0</v>
      </c>
      <c r="K2516" s="7">
        <v>45647.0</v>
      </c>
      <c r="L2516" s="8">
        <v>0.9095753819444444</v>
      </c>
      <c r="M2516" s="9">
        <f>VLOOKUP(F2516, Time_of_Day_encodings[], 2, FALSE)</f>
        <v>3</v>
      </c>
      <c r="N2516" s="10" t="str">
        <f>VLOOKUP(D2516,Money_encodings[],2,TRUE)</f>
        <v>Cheap</v>
      </c>
    </row>
    <row r="2517">
      <c r="A2517" s="11">
        <f t="shared" si="1"/>
        <v>2516</v>
      </c>
      <c r="B2517" s="12">
        <v>21.0</v>
      </c>
      <c r="C2517" s="12" t="s">
        <v>14</v>
      </c>
      <c r="D2517" s="12">
        <v>35.76</v>
      </c>
      <c r="E2517" s="12" t="s">
        <v>15</v>
      </c>
      <c r="F2517" s="12" t="s">
        <v>23</v>
      </c>
      <c r="G2517" s="12" t="s">
        <v>25</v>
      </c>
      <c r="H2517" s="12" t="s">
        <v>42</v>
      </c>
      <c r="I2517" s="12">
        <v>6.0</v>
      </c>
      <c r="J2517" s="12">
        <v>12.0</v>
      </c>
      <c r="K2517" s="13">
        <v>45647.0</v>
      </c>
      <c r="L2517" s="14">
        <v>0.9158420601851852</v>
      </c>
      <c r="M2517" s="15">
        <f>VLOOKUP(F2517, Time_of_Day_encodings[], 2, FALSE)</f>
        <v>3</v>
      </c>
      <c r="N2517" s="16" t="str">
        <f>VLOOKUP(D2517,Money_encodings[],2,TRUE)</f>
        <v>Expensive</v>
      </c>
    </row>
    <row r="2518">
      <c r="A2518" s="5">
        <f t="shared" si="1"/>
        <v>2517</v>
      </c>
      <c r="B2518" s="6">
        <v>22.0</v>
      </c>
      <c r="C2518" s="6" t="s">
        <v>14</v>
      </c>
      <c r="D2518" s="6">
        <v>25.96</v>
      </c>
      <c r="E2518" s="6" t="s">
        <v>27</v>
      </c>
      <c r="F2518" s="6" t="s">
        <v>23</v>
      </c>
      <c r="G2518" s="6" t="s">
        <v>25</v>
      </c>
      <c r="H2518" s="6" t="s">
        <v>42</v>
      </c>
      <c r="I2518" s="6">
        <v>6.0</v>
      </c>
      <c r="J2518" s="6">
        <v>12.0</v>
      </c>
      <c r="K2518" s="7">
        <v>45647.0</v>
      </c>
      <c r="L2518" s="8">
        <v>0.9279414236111111</v>
      </c>
      <c r="M2518" s="9">
        <f>VLOOKUP(F2518, Time_of_Day_encodings[], 2, FALSE)</f>
        <v>3</v>
      </c>
      <c r="N2518" s="10" t="str">
        <f>VLOOKUP(D2518,Money_encodings[],2,TRUE)</f>
        <v>Cheap</v>
      </c>
    </row>
    <row r="2519">
      <c r="A2519" s="11">
        <f t="shared" si="1"/>
        <v>2518</v>
      </c>
      <c r="B2519" s="12">
        <v>10.0</v>
      </c>
      <c r="C2519" s="12" t="s">
        <v>14</v>
      </c>
      <c r="D2519" s="12">
        <v>35.76</v>
      </c>
      <c r="E2519" s="12" t="s">
        <v>32</v>
      </c>
      <c r="F2519" s="12" t="s">
        <v>16</v>
      </c>
      <c r="G2519" s="12" t="s">
        <v>26</v>
      </c>
      <c r="H2519" s="12" t="s">
        <v>42</v>
      </c>
      <c r="I2519" s="12">
        <v>7.0</v>
      </c>
      <c r="J2519" s="12">
        <v>12.0</v>
      </c>
      <c r="K2519" s="13">
        <v>45648.0</v>
      </c>
      <c r="L2519" s="14">
        <v>0.4464829398148148</v>
      </c>
      <c r="M2519" s="15">
        <f>VLOOKUP(F2519, Time_of_Day_encodings[], 2, FALSE)</f>
        <v>1</v>
      </c>
      <c r="N2519" s="16" t="str">
        <f>VLOOKUP(D2519,Money_encodings[],2,TRUE)</f>
        <v>Expensive</v>
      </c>
    </row>
    <row r="2520">
      <c r="A2520" s="5">
        <f t="shared" si="1"/>
        <v>2519</v>
      </c>
      <c r="B2520" s="6">
        <v>18.0</v>
      </c>
      <c r="C2520" s="6" t="s">
        <v>14</v>
      </c>
      <c r="D2520" s="6">
        <v>35.76</v>
      </c>
      <c r="E2520" s="6" t="s">
        <v>32</v>
      </c>
      <c r="F2520" s="6" t="s">
        <v>23</v>
      </c>
      <c r="G2520" s="6" t="s">
        <v>26</v>
      </c>
      <c r="H2520" s="6" t="s">
        <v>42</v>
      </c>
      <c r="I2520" s="6">
        <v>7.0</v>
      </c>
      <c r="J2520" s="6">
        <v>12.0</v>
      </c>
      <c r="K2520" s="7">
        <v>45648.0</v>
      </c>
      <c r="L2520" s="8">
        <v>0.7887096064814815</v>
      </c>
      <c r="M2520" s="9">
        <f>VLOOKUP(F2520, Time_of_Day_encodings[], 2, FALSE)</f>
        <v>3</v>
      </c>
      <c r="N2520" s="10" t="str">
        <f>VLOOKUP(D2520,Money_encodings[],2,TRUE)</f>
        <v>Expensive</v>
      </c>
    </row>
    <row r="2521">
      <c r="A2521" s="11">
        <f t="shared" si="1"/>
        <v>2520</v>
      </c>
      <c r="B2521" s="12">
        <v>19.0</v>
      </c>
      <c r="C2521" s="12" t="s">
        <v>14</v>
      </c>
      <c r="D2521" s="12">
        <v>35.76</v>
      </c>
      <c r="E2521" s="12" t="s">
        <v>19</v>
      </c>
      <c r="F2521" s="12" t="s">
        <v>23</v>
      </c>
      <c r="G2521" s="12" t="s">
        <v>26</v>
      </c>
      <c r="H2521" s="12" t="s">
        <v>42</v>
      </c>
      <c r="I2521" s="12">
        <v>7.0</v>
      </c>
      <c r="J2521" s="12">
        <v>12.0</v>
      </c>
      <c r="K2521" s="13">
        <v>45648.0</v>
      </c>
      <c r="L2521" s="14">
        <v>0.8165028703703704</v>
      </c>
      <c r="M2521" s="15">
        <f>VLOOKUP(F2521, Time_of_Day_encodings[], 2, FALSE)</f>
        <v>3</v>
      </c>
      <c r="N2521" s="16" t="str">
        <f>VLOOKUP(D2521,Money_encodings[],2,TRUE)</f>
        <v>Expensive</v>
      </c>
    </row>
    <row r="2522">
      <c r="A2522" s="5">
        <f t="shared" si="1"/>
        <v>2521</v>
      </c>
      <c r="B2522" s="6">
        <v>19.0</v>
      </c>
      <c r="C2522" s="6" t="s">
        <v>14</v>
      </c>
      <c r="D2522" s="6">
        <v>35.76</v>
      </c>
      <c r="E2522" s="6" t="s">
        <v>19</v>
      </c>
      <c r="F2522" s="6" t="s">
        <v>23</v>
      </c>
      <c r="G2522" s="6" t="s">
        <v>26</v>
      </c>
      <c r="H2522" s="6" t="s">
        <v>42</v>
      </c>
      <c r="I2522" s="6">
        <v>7.0</v>
      </c>
      <c r="J2522" s="6">
        <v>12.0</v>
      </c>
      <c r="K2522" s="7">
        <v>45648.0</v>
      </c>
      <c r="L2522" s="8">
        <v>0.8170123032407407</v>
      </c>
      <c r="M2522" s="9">
        <f>VLOOKUP(F2522, Time_of_Day_encodings[], 2, FALSE)</f>
        <v>3</v>
      </c>
      <c r="N2522" s="10" t="str">
        <f>VLOOKUP(D2522,Money_encodings[],2,TRUE)</f>
        <v>Expensive</v>
      </c>
    </row>
    <row r="2523">
      <c r="A2523" s="11">
        <f t="shared" si="1"/>
        <v>2522</v>
      </c>
      <c r="B2523" s="12">
        <v>20.0</v>
      </c>
      <c r="C2523" s="12" t="s">
        <v>14</v>
      </c>
      <c r="D2523" s="12">
        <v>35.76</v>
      </c>
      <c r="E2523" s="12" t="s">
        <v>19</v>
      </c>
      <c r="F2523" s="12" t="s">
        <v>23</v>
      </c>
      <c r="G2523" s="12" t="s">
        <v>26</v>
      </c>
      <c r="H2523" s="12" t="s">
        <v>42</v>
      </c>
      <c r="I2523" s="12">
        <v>7.0</v>
      </c>
      <c r="J2523" s="12">
        <v>12.0</v>
      </c>
      <c r="K2523" s="13">
        <v>45648.0</v>
      </c>
      <c r="L2523" s="14">
        <v>0.8518140277777778</v>
      </c>
      <c r="M2523" s="15">
        <f>VLOOKUP(F2523, Time_of_Day_encodings[], 2, FALSE)</f>
        <v>3</v>
      </c>
      <c r="N2523" s="16" t="str">
        <f>VLOOKUP(D2523,Money_encodings[],2,TRUE)</f>
        <v>Expensive</v>
      </c>
    </row>
    <row r="2524">
      <c r="A2524" s="5">
        <f t="shared" si="1"/>
        <v>2523</v>
      </c>
      <c r="B2524" s="6">
        <v>21.0</v>
      </c>
      <c r="C2524" s="6" t="s">
        <v>14</v>
      </c>
      <c r="D2524" s="6">
        <v>35.76</v>
      </c>
      <c r="E2524" s="6" t="s">
        <v>24</v>
      </c>
      <c r="F2524" s="6" t="s">
        <v>23</v>
      </c>
      <c r="G2524" s="6" t="s">
        <v>26</v>
      </c>
      <c r="H2524" s="6" t="s">
        <v>42</v>
      </c>
      <c r="I2524" s="6">
        <v>7.0</v>
      </c>
      <c r="J2524" s="6">
        <v>12.0</v>
      </c>
      <c r="K2524" s="7">
        <v>45648.0</v>
      </c>
      <c r="L2524" s="8">
        <v>0.9134115046296296</v>
      </c>
      <c r="M2524" s="9">
        <f>VLOOKUP(F2524, Time_of_Day_encodings[], 2, FALSE)</f>
        <v>3</v>
      </c>
      <c r="N2524" s="10" t="str">
        <f>VLOOKUP(D2524,Money_encodings[],2,TRUE)</f>
        <v>Expensive</v>
      </c>
    </row>
    <row r="2525">
      <c r="A2525" s="11">
        <f t="shared" si="1"/>
        <v>2524</v>
      </c>
      <c r="B2525" s="12">
        <v>21.0</v>
      </c>
      <c r="C2525" s="12" t="s">
        <v>14</v>
      </c>
      <c r="D2525" s="12">
        <v>25.96</v>
      </c>
      <c r="E2525" s="12" t="s">
        <v>27</v>
      </c>
      <c r="F2525" s="12" t="s">
        <v>23</v>
      </c>
      <c r="G2525" s="12" t="s">
        <v>26</v>
      </c>
      <c r="H2525" s="12" t="s">
        <v>42</v>
      </c>
      <c r="I2525" s="12">
        <v>7.0</v>
      </c>
      <c r="J2525" s="12">
        <v>12.0</v>
      </c>
      <c r="K2525" s="13">
        <v>45648.0</v>
      </c>
      <c r="L2525" s="14">
        <v>0.914540462962963</v>
      </c>
      <c r="M2525" s="15">
        <f>VLOOKUP(F2525, Time_of_Day_encodings[], 2, FALSE)</f>
        <v>3</v>
      </c>
      <c r="N2525" s="16" t="str">
        <f>VLOOKUP(D2525,Money_encodings[],2,TRUE)</f>
        <v>Cheap</v>
      </c>
    </row>
    <row r="2526">
      <c r="A2526" s="5">
        <f t="shared" si="1"/>
        <v>2525</v>
      </c>
      <c r="B2526" s="6">
        <v>9.0</v>
      </c>
      <c r="C2526" s="6" t="s">
        <v>14</v>
      </c>
      <c r="D2526" s="6">
        <v>25.96</v>
      </c>
      <c r="E2526" s="6" t="s">
        <v>27</v>
      </c>
      <c r="F2526" s="6" t="s">
        <v>16</v>
      </c>
      <c r="G2526" s="6" t="s">
        <v>28</v>
      </c>
      <c r="H2526" s="6" t="s">
        <v>42</v>
      </c>
      <c r="I2526" s="6">
        <v>1.0</v>
      </c>
      <c r="J2526" s="6">
        <v>12.0</v>
      </c>
      <c r="K2526" s="7">
        <v>45649.0</v>
      </c>
      <c r="L2526" s="8">
        <v>0.37732667824074073</v>
      </c>
      <c r="M2526" s="9">
        <f>VLOOKUP(F2526, Time_of_Day_encodings[], 2, FALSE)</f>
        <v>1</v>
      </c>
      <c r="N2526" s="10" t="str">
        <f>VLOOKUP(D2526,Money_encodings[],2,TRUE)</f>
        <v>Cheap</v>
      </c>
    </row>
    <row r="2527">
      <c r="A2527" s="11">
        <f t="shared" si="1"/>
        <v>2526</v>
      </c>
      <c r="B2527" s="12">
        <v>9.0</v>
      </c>
      <c r="C2527" s="12" t="s">
        <v>14</v>
      </c>
      <c r="D2527" s="12">
        <v>30.86</v>
      </c>
      <c r="E2527" s="12" t="s">
        <v>22</v>
      </c>
      <c r="F2527" s="12" t="s">
        <v>16</v>
      </c>
      <c r="G2527" s="12" t="s">
        <v>28</v>
      </c>
      <c r="H2527" s="12" t="s">
        <v>42</v>
      </c>
      <c r="I2527" s="12">
        <v>1.0</v>
      </c>
      <c r="J2527" s="12">
        <v>12.0</v>
      </c>
      <c r="K2527" s="13">
        <v>45649.0</v>
      </c>
      <c r="L2527" s="14">
        <v>0.3904848958333333</v>
      </c>
      <c r="M2527" s="15">
        <f>VLOOKUP(F2527, Time_of_Day_encodings[], 2, FALSE)</f>
        <v>1</v>
      </c>
      <c r="N2527" s="16" t="str">
        <f>VLOOKUP(D2527,Money_encodings[],2,TRUE)</f>
        <v>Fair</v>
      </c>
    </row>
    <row r="2528">
      <c r="A2528" s="5">
        <f t="shared" si="1"/>
        <v>2527</v>
      </c>
      <c r="B2528" s="6">
        <v>10.0</v>
      </c>
      <c r="C2528" s="6" t="s">
        <v>14</v>
      </c>
      <c r="D2528" s="6">
        <v>30.86</v>
      </c>
      <c r="E2528" s="6" t="s">
        <v>22</v>
      </c>
      <c r="F2528" s="6" t="s">
        <v>16</v>
      </c>
      <c r="G2528" s="6" t="s">
        <v>28</v>
      </c>
      <c r="H2528" s="6" t="s">
        <v>42</v>
      </c>
      <c r="I2528" s="6">
        <v>1.0</v>
      </c>
      <c r="J2528" s="6">
        <v>12.0</v>
      </c>
      <c r="K2528" s="7">
        <v>45649.0</v>
      </c>
      <c r="L2528" s="8">
        <v>0.4458728703703703</v>
      </c>
      <c r="M2528" s="9">
        <f>VLOOKUP(F2528, Time_of_Day_encodings[], 2, FALSE)</f>
        <v>1</v>
      </c>
      <c r="N2528" s="10" t="str">
        <f>VLOOKUP(D2528,Money_encodings[],2,TRUE)</f>
        <v>Fair</v>
      </c>
    </row>
    <row r="2529">
      <c r="A2529" s="11">
        <f t="shared" si="1"/>
        <v>2528</v>
      </c>
      <c r="B2529" s="12">
        <v>11.0</v>
      </c>
      <c r="C2529" s="12" t="s">
        <v>14</v>
      </c>
      <c r="D2529" s="12">
        <v>35.76</v>
      </c>
      <c r="E2529" s="12" t="s">
        <v>32</v>
      </c>
      <c r="F2529" s="12" t="s">
        <v>16</v>
      </c>
      <c r="G2529" s="12" t="s">
        <v>28</v>
      </c>
      <c r="H2529" s="12" t="s">
        <v>42</v>
      </c>
      <c r="I2529" s="12">
        <v>1.0</v>
      </c>
      <c r="J2529" s="12">
        <v>12.0</v>
      </c>
      <c r="K2529" s="13">
        <v>45649.0</v>
      </c>
      <c r="L2529" s="14">
        <v>0.4832688425925926</v>
      </c>
      <c r="M2529" s="15">
        <f>VLOOKUP(F2529, Time_of_Day_encodings[], 2, FALSE)</f>
        <v>1</v>
      </c>
      <c r="N2529" s="16" t="str">
        <f>VLOOKUP(D2529,Money_encodings[],2,TRUE)</f>
        <v>Expensive</v>
      </c>
    </row>
    <row r="2530">
      <c r="A2530" s="5">
        <f t="shared" si="1"/>
        <v>2529</v>
      </c>
      <c r="B2530" s="6">
        <v>14.0</v>
      </c>
      <c r="C2530" s="6" t="s">
        <v>14</v>
      </c>
      <c r="D2530" s="6">
        <v>35.76</v>
      </c>
      <c r="E2530" s="6" t="s">
        <v>15</v>
      </c>
      <c r="F2530" s="6" t="s">
        <v>20</v>
      </c>
      <c r="G2530" s="6" t="s">
        <v>28</v>
      </c>
      <c r="H2530" s="6" t="s">
        <v>42</v>
      </c>
      <c r="I2530" s="6">
        <v>1.0</v>
      </c>
      <c r="J2530" s="6">
        <v>12.0</v>
      </c>
      <c r="K2530" s="7">
        <v>45649.0</v>
      </c>
      <c r="L2530" s="8">
        <v>0.5871728587962963</v>
      </c>
      <c r="M2530" s="9">
        <f>VLOOKUP(F2530, Time_of_Day_encodings[], 2, FALSE)</f>
        <v>2</v>
      </c>
      <c r="N2530" s="10" t="str">
        <f>VLOOKUP(D2530,Money_encodings[],2,TRUE)</f>
        <v>Expensive</v>
      </c>
    </row>
    <row r="2531">
      <c r="A2531" s="11">
        <f t="shared" si="1"/>
        <v>2530</v>
      </c>
      <c r="B2531" s="12">
        <v>15.0</v>
      </c>
      <c r="C2531" s="12" t="s">
        <v>14</v>
      </c>
      <c r="D2531" s="12">
        <v>30.86</v>
      </c>
      <c r="E2531" s="12" t="s">
        <v>22</v>
      </c>
      <c r="F2531" s="12" t="s">
        <v>20</v>
      </c>
      <c r="G2531" s="12" t="s">
        <v>28</v>
      </c>
      <c r="H2531" s="12" t="s">
        <v>42</v>
      </c>
      <c r="I2531" s="12">
        <v>1.0</v>
      </c>
      <c r="J2531" s="12">
        <v>12.0</v>
      </c>
      <c r="K2531" s="13">
        <v>45649.0</v>
      </c>
      <c r="L2531" s="14">
        <v>0.6252740625</v>
      </c>
      <c r="M2531" s="15">
        <f>VLOOKUP(F2531, Time_of_Day_encodings[], 2, FALSE)</f>
        <v>2</v>
      </c>
      <c r="N2531" s="16" t="str">
        <f>VLOOKUP(D2531,Money_encodings[],2,TRUE)</f>
        <v>Fair</v>
      </c>
    </row>
    <row r="2532">
      <c r="A2532" s="5">
        <f t="shared" si="1"/>
        <v>2531</v>
      </c>
      <c r="B2532" s="6">
        <v>16.0</v>
      </c>
      <c r="C2532" s="6" t="s">
        <v>14</v>
      </c>
      <c r="D2532" s="6">
        <v>35.76</v>
      </c>
      <c r="E2532" s="6" t="s">
        <v>15</v>
      </c>
      <c r="F2532" s="6" t="s">
        <v>20</v>
      </c>
      <c r="G2532" s="6" t="s">
        <v>28</v>
      </c>
      <c r="H2532" s="6" t="s">
        <v>42</v>
      </c>
      <c r="I2532" s="6">
        <v>1.0</v>
      </c>
      <c r="J2532" s="6">
        <v>12.0</v>
      </c>
      <c r="K2532" s="7">
        <v>45649.0</v>
      </c>
      <c r="L2532" s="8">
        <v>0.6769727199074074</v>
      </c>
      <c r="M2532" s="9">
        <f>VLOOKUP(F2532, Time_of_Day_encodings[], 2, FALSE)</f>
        <v>2</v>
      </c>
      <c r="N2532" s="10" t="str">
        <f>VLOOKUP(D2532,Money_encodings[],2,TRUE)</f>
        <v>Expensive</v>
      </c>
    </row>
    <row r="2533">
      <c r="A2533" s="11">
        <f t="shared" si="1"/>
        <v>2532</v>
      </c>
      <c r="B2533" s="12">
        <v>17.0</v>
      </c>
      <c r="C2533" s="12" t="s">
        <v>14</v>
      </c>
      <c r="D2533" s="12">
        <v>25.96</v>
      </c>
      <c r="E2533" s="12" t="s">
        <v>27</v>
      </c>
      <c r="F2533" s="12" t="s">
        <v>23</v>
      </c>
      <c r="G2533" s="12" t="s">
        <v>28</v>
      </c>
      <c r="H2533" s="12" t="s">
        <v>42</v>
      </c>
      <c r="I2533" s="12">
        <v>1.0</v>
      </c>
      <c r="J2533" s="12">
        <v>12.0</v>
      </c>
      <c r="K2533" s="13">
        <v>45649.0</v>
      </c>
      <c r="L2533" s="14">
        <v>0.7231538773148148</v>
      </c>
      <c r="M2533" s="15">
        <f>VLOOKUP(F2533, Time_of_Day_encodings[], 2, FALSE)</f>
        <v>3</v>
      </c>
      <c r="N2533" s="16" t="str">
        <f>VLOOKUP(D2533,Money_encodings[],2,TRUE)</f>
        <v>Cheap</v>
      </c>
    </row>
    <row r="2534">
      <c r="A2534" s="5">
        <f t="shared" si="1"/>
        <v>2533</v>
      </c>
      <c r="B2534" s="6">
        <v>17.0</v>
      </c>
      <c r="C2534" s="6" t="s">
        <v>14</v>
      </c>
      <c r="D2534" s="6">
        <v>35.76</v>
      </c>
      <c r="E2534" s="6" t="s">
        <v>15</v>
      </c>
      <c r="F2534" s="6" t="s">
        <v>23</v>
      </c>
      <c r="G2534" s="6" t="s">
        <v>28</v>
      </c>
      <c r="H2534" s="6" t="s">
        <v>42</v>
      </c>
      <c r="I2534" s="6">
        <v>1.0</v>
      </c>
      <c r="J2534" s="6">
        <v>12.0</v>
      </c>
      <c r="K2534" s="7">
        <v>45649.0</v>
      </c>
      <c r="L2534" s="8">
        <v>0.7240775115740741</v>
      </c>
      <c r="M2534" s="9">
        <f>VLOOKUP(F2534, Time_of_Day_encodings[], 2, FALSE)</f>
        <v>3</v>
      </c>
      <c r="N2534" s="10" t="str">
        <f>VLOOKUP(D2534,Money_encodings[],2,TRUE)</f>
        <v>Expensive</v>
      </c>
    </row>
    <row r="2535">
      <c r="A2535" s="11">
        <f t="shared" si="1"/>
        <v>2534</v>
      </c>
      <c r="B2535" s="12">
        <v>20.0</v>
      </c>
      <c r="C2535" s="12" t="s">
        <v>14</v>
      </c>
      <c r="D2535" s="12">
        <v>25.96</v>
      </c>
      <c r="E2535" s="12" t="s">
        <v>27</v>
      </c>
      <c r="F2535" s="12" t="s">
        <v>23</v>
      </c>
      <c r="G2535" s="12" t="s">
        <v>28</v>
      </c>
      <c r="H2535" s="12" t="s">
        <v>42</v>
      </c>
      <c r="I2535" s="12">
        <v>1.0</v>
      </c>
      <c r="J2535" s="12">
        <v>12.0</v>
      </c>
      <c r="K2535" s="13">
        <v>45649.0</v>
      </c>
      <c r="L2535" s="14">
        <v>0.865361412037037</v>
      </c>
      <c r="M2535" s="15">
        <f>VLOOKUP(F2535, Time_of_Day_encodings[], 2, FALSE)</f>
        <v>3</v>
      </c>
      <c r="N2535" s="16" t="str">
        <f>VLOOKUP(D2535,Money_encodings[],2,TRUE)</f>
        <v>Cheap</v>
      </c>
    </row>
    <row r="2536">
      <c r="A2536" s="5">
        <f t="shared" si="1"/>
        <v>2535</v>
      </c>
      <c r="B2536" s="6">
        <v>15.0</v>
      </c>
      <c r="C2536" s="6" t="s">
        <v>14</v>
      </c>
      <c r="D2536" s="6">
        <v>30.86</v>
      </c>
      <c r="E2536" s="6" t="s">
        <v>22</v>
      </c>
      <c r="F2536" s="6" t="s">
        <v>20</v>
      </c>
      <c r="G2536" s="6" t="s">
        <v>30</v>
      </c>
      <c r="H2536" s="6" t="s">
        <v>42</v>
      </c>
      <c r="I2536" s="6">
        <v>2.0</v>
      </c>
      <c r="J2536" s="6">
        <v>12.0</v>
      </c>
      <c r="K2536" s="7">
        <v>45650.0</v>
      </c>
      <c r="L2536" s="8">
        <v>0.6324470023148149</v>
      </c>
      <c r="M2536" s="9">
        <f>VLOOKUP(F2536, Time_of_Day_encodings[], 2, FALSE)</f>
        <v>2</v>
      </c>
      <c r="N2536" s="10" t="str">
        <f>VLOOKUP(D2536,Money_encodings[],2,TRUE)</f>
        <v>Fair</v>
      </c>
    </row>
    <row r="2537">
      <c r="A2537" s="11">
        <f t="shared" si="1"/>
        <v>2536</v>
      </c>
      <c r="B2537" s="12">
        <v>16.0</v>
      </c>
      <c r="C2537" s="12" t="s">
        <v>14</v>
      </c>
      <c r="D2537" s="12">
        <v>35.76</v>
      </c>
      <c r="E2537" s="12" t="s">
        <v>19</v>
      </c>
      <c r="F2537" s="12" t="s">
        <v>20</v>
      </c>
      <c r="G2537" s="12" t="s">
        <v>30</v>
      </c>
      <c r="H2537" s="12" t="s">
        <v>42</v>
      </c>
      <c r="I2537" s="12">
        <v>2.0</v>
      </c>
      <c r="J2537" s="12">
        <v>12.0</v>
      </c>
      <c r="K2537" s="13">
        <v>45650.0</v>
      </c>
      <c r="L2537" s="14">
        <v>0.6726635416666666</v>
      </c>
      <c r="M2537" s="15">
        <f>VLOOKUP(F2537, Time_of_Day_encodings[], 2, FALSE)</f>
        <v>2</v>
      </c>
      <c r="N2537" s="16" t="str">
        <f>VLOOKUP(D2537,Money_encodings[],2,TRUE)</f>
        <v>Expensive</v>
      </c>
    </row>
    <row r="2538">
      <c r="A2538" s="5">
        <f t="shared" si="1"/>
        <v>2537</v>
      </c>
      <c r="B2538" s="6">
        <v>17.0</v>
      </c>
      <c r="C2538" s="6" t="s">
        <v>14</v>
      </c>
      <c r="D2538" s="6">
        <v>25.96</v>
      </c>
      <c r="E2538" s="6" t="s">
        <v>27</v>
      </c>
      <c r="F2538" s="6" t="s">
        <v>23</v>
      </c>
      <c r="G2538" s="6" t="s">
        <v>30</v>
      </c>
      <c r="H2538" s="6" t="s">
        <v>42</v>
      </c>
      <c r="I2538" s="6">
        <v>2.0</v>
      </c>
      <c r="J2538" s="6">
        <v>12.0</v>
      </c>
      <c r="K2538" s="7">
        <v>45650.0</v>
      </c>
      <c r="L2538" s="8">
        <v>0.7468583217592593</v>
      </c>
      <c r="M2538" s="9">
        <f>VLOOKUP(F2538, Time_of_Day_encodings[], 2, FALSE)</f>
        <v>3</v>
      </c>
      <c r="N2538" s="10" t="str">
        <f>VLOOKUP(D2538,Money_encodings[],2,TRUE)</f>
        <v>Cheap</v>
      </c>
    </row>
    <row r="2539">
      <c r="A2539" s="11">
        <f t="shared" si="1"/>
        <v>2538</v>
      </c>
      <c r="B2539" s="12">
        <v>19.0</v>
      </c>
      <c r="C2539" s="12" t="s">
        <v>14</v>
      </c>
      <c r="D2539" s="12">
        <v>35.76</v>
      </c>
      <c r="E2539" s="12" t="s">
        <v>19</v>
      </c>
      <c r="F2539" s="12" t="s">
        <v>23</v>
      </c>
      <c r="G2539" s="12" t="s">
        <v>30</v>
      </c>
      <c r="H2539" s="12" t="s">
        <v>42</v>
      </c>
      <c r="I2539" s="12">
        <v>2.0</v>
      </c>
      <c r="J2539" s="12">
        <v>12.0</v>
      </c>
      <c r="K2539" s="13">
        <v>45650.0</v>
      </c>
      <c r="L2539" s="14">
        <v>0.7990309259259258</v>
      </c>
      <c r="M2539" s="15">
        <f>VLOOKUP(F2539, Time_of_Day_encodings[], 2, FALSE)</f>
        <v>3</v>
      </c>
      <c r="N2539" s="16" t="str">
        <f>VLOOKUP(D2539,Money_encodings[],2,TRUE)</f>
        <v>Expensive</v>
      </c>
    </row>
    <row r="2540">
      <c r="A2540" s="5">
        <f t="shared" si="1"/>
        <v>2539</v>
      </c>
      <c r="B2540" s="6">
        <v>19.0</v>
      </c>
      <c r="C2540" s="6" t="s">
        <v>14</v>
      </c>
      <c r="D2540" s="6">
        <v>35.76</v>
      </c>
      <c r="E2540" s="6" t="s">
        <v>15</v>
      </c>
      <c r="F2540" s="6" t="s">
        <v>23</v>
      </c>
      <c r="G2540" s="6" t="s">
        <v>30</v>
      </c>
      <c r="H2540" s="6" t="s">
        <v>42</v>
      </c>
      <c r="I2540" s="6">
        <v>2.0</v>
      </c>
      <c r="J2540" s="6">
        <v>12.0</v>
      </c>
      <c r="K2540" s="7">
        <v>45650.0</v>
      </c>
      <c r="L2540" s="8">
        <v>0.7997322222222223</v>
      </c>
      <c r="M2540" s="9">
        <f>VLOOKUP(F2540, Time_of_Day_encodings[], 2, FALSE)</f>
        <v>3</v>
      </c>
      <c r="N2540" s="10" t="str">
        <f>VLOOKUP(D2540,Money_encodings[],2,TRUE)</f>
        <v>Expensive</v>
      </c>
    </row>
    <row r="2541">
      <c r="A2541" s="11">
        <f t="shared" si="1"/>
        <v>2540</v>
      </c>
      <c r="B2541" s="12">
        <v>19.0</v>
      </c>
      <c r="C2541" s="12" t="s">
        <v>14</v>
      </c>
      <c r="D2541" s="12">
        <v>21.06</v>
      </c>
      <c r="E2541" s="12" t="s">
        <v>29</v>
      </c>
      <c r="F2541" s="12" t="s">
        <v>23</v>
      </c>
      <c r="G2541" s="12" t="s">
        <v>30</v>
      </c>
      <c r="H2541" s="12" t="s">
        <v>42</v>
      </c>
      <c r="I2541" s="12">
        <v>2.0</v>
      </c>
      <c r="J2541" s="12">
        <v>12.0</v>
      </c>
      <c r="K2541" s="13">
        <v>45650.0</v>
      </c>
      <c r="L2541" s="14">
        <v>0.8004048842592593</v>
      </c>
      <c r="M2541" s="15">
        <f>VLOOKUP(F2541, Time_of_Day_encodings[], 2, FALSE)</f>
        <v>3</v>
      </c>
      <c r="N2541" s="16" t="str">
        <f>VLOOKUP(D2541,Money_encodings[],2,TRUE)</f>
        <v>Very Cheap</v>
      </c>
    </row>
    <row r="2542">
      <c r="A2542" s="5">
        <f t="shared" si="1"/>
        <v>2541</v>
      </c>
      <c r="B2542" s="6">
        <v>19.0</v>
      </c>
      <c r="C2542" s="6" t="s">
        <v>14</v>
      </c>
      <c r="D2542" s="6">
        <v>35.76</v>
      </c>
      <c r="E2542" s="6" t="s">
        <v>32</v>
      </c>
      <c r="F2542" s="6" t="s">
        <v>23</v>
      </c>
      <c r="G2542" s="6" t="s">
        <v>30</v>
      </c>
      <c r="H2542" s="6" t="s">
        <v>42</v>
      </c>
      <c r="I2542" s="6">
        <v>2.0</v>
      </c>
      <c r="J2542" s="6">
        <v>12.0</v>
      </c>
      <c r="K2542" s="7">
        <v>45650.0</v>
      </c>
      <c r="L2542" s="8">
        <v>0.8166936574074074</v>
      </c>
      <c r="M2542" s="9">
        <f>VLOOKUP(F2542, Time_of_Day_encodings[], 2, FALSE)</f>
        <v>3</v>
      </c>
      <c r="N2542" s="10" t="str">
        <f>VLOOKUP(D2542,Money_encodings[],2,TRUE)</f>
        <v>Expensive</v>
      </c>
    </row>
    <row r="2543">
      <c r="A2543" s="11">
        <f t="shared" si="1"/>
        <v>2542</v>
      </c>
      <c r="B2543" s="12">
        <v>10.0</v>
      </c>
      <c r="C2543" s="12" t="s">
        <v>14</v>
      </c>
      <c r="D2543" s="12">
        <v>35.76</v>
      </c>
      <c r="E2543" s="12" t="s">
        <v>15</v>
      </c>
      <c r="F2543" s="12" t="s">
        <v>16</v>
      </c>
      <c r="G2543" s="12" t="s">
        <v>31</v>
      </c>
      <c r="H2543" s="12" t="s">
        <v>42</v>
      </c>
      <c r="I2543" s="12">
        <v>3.0</v>
      </c>
      <c r="J2543" s="12">
        <v>12.0</v>
      </c>
      <c r="K2543" s="13">
        <v>45651.0</v>
      </c>
      <c r="L2543" s="14">
        <v>0.44718540509259264</v>
      </c>
      <c r="M2543" s="15">
        <f>VLOOKUP(F2543, Time_of_Day_encodings[], 2, FALSE)</f>
        <v>1</v>
      </c>
      <c r="N2543" s="16" t="str">
        <f>VLOOKUP(D2543,Money_encodings[],2,TRUE)</f>
        <v>Expensive</v>
      </c>
    </row>
    <row r="2544">
      <c r="A2544" s="5">
        <f t="shared" si="1"/>
        <v>2543</v>
      </c>
      <c r="B2544" s="6">
        <v>10.0</v>
      </c>
      <c r="C2544" s="6" t="s">
        <v>14</v>
      </c>
      <c r="D2544" s="6">
        <v>35.76</v>
      </c>
      <c r="E2544" s="6" t="s">
        <v>15</v>
      </c>
      <c r="F2544" s="6" t="s">
        <v>16</v>
      </c>
      <c r="G2544" s="6" t="s">
        <v>31</v>
      </c>
      <c r="H2544" s="6" t="s">
        <v>42</v>
      </c>
      <c r="I2544" s="6">
        <v>3.0</v>
      </c>
      <c r="J2544" s="6">
        <v>12.0</v>
      </c>
      <c r="K2544" s="7">
        <v>45651.0</v>
      </c>
      <c r="L2544" s="8">
        <v>0.44794421296296294</v>
      </c>
      <c r="M2544" s="9">
        <f>VLOOKUP(F2544, Time_of_Day_encodings[], 2, FALSE)</f>
        <v>1</v>
      </c>
      <c r="N2544" s="10" t="str">
        <f>VLOOKUP(D2544,Money_encodings[],2,TRUE)</f>
        <v>Expensive</v>
      </c>
    </row>
    <row r="2545">
      <c r="A2545" s="11">
        <f t="shared" si="1"/>
        <v>2544</v>
      </c>
      <c r="B2545" s="12">
        <v>12.0</v>
      </c>
      <c r="C2545" s="12" t="s">
        <v>14</v>
      </c>
      <c r="D2545" s="12">
        <v>30.86</v>
      </c>
      <c r="E2545" s="12" t="s">
        <v>22</v>
      </c>
      <c r="F2545" s="12" t="s">
        <v>20</v>
      </c>
      <c r="G2545" s="12" t="s">
        <v>31</v>
      </c>
      <c r="H2545" s="12" t="s">
        <v>42</v>
      </c>
      <c r="I2545" s="12">
        <v>3.0</v>
      </c>
      <c r="J2545" s="12">
        <v>12.0</v>
      </c>
      <c r="K2545" s="13">
        <v>45651.0</v>
      </c>
      <c r="L2545" s="14">
        <v>0.524343576388889</v>
      </c>
      <c r="M2545" s="15">
        <f>VLOOKUP(F2545, Time_of_Day_encodings[], 2, FALSE)</f>
        <v>2</v>
      </c>
      <c r="N2545" s="16" t="str">
        <f>VLOOKUP(D2545,Money_encodings[],2,TRUE)</f>
        <v>Fair</v>
      </c>
    </row>
    <row r="2546">
      <c r="A2546" s="5">
        <f t="shared" si="1"/>
        <v>2545</v>
      </c>
      <c r="B2546" s="6">
        <v>12.0</v>
      </c>
      <c r="C2546" s="6" t="s">
        <v>14</v>
      </c>
      <c r="D2546" s="6">
        <v>25.96</v>
      </c>
      <c r="E2546" s="6" t="s">
        <v>21</v>
      </c>
      <c r="F2546" s="6" t="s">
        <v>20</v>
      </c>
      <c r="G2546" s="6" t="s">
        <v>31</v>
      </c>
      <c r="H2546" s="6" t="s">
        <v>42</v>
      </c>
      <c r="I2546" s="6">
        <v>3.0</v>
      </c>
      <c r="J2546" s="6">
        <v>12.0</v>
      </c>
      <c r="K2546" s="7">
        <v>45651.0</v>
      </c>
      <c r="L2546" s="8">
        <v>0.5250009143518518</v>
      </c>
      <c r="M2546" s="9">
        <f>VLOOKUP(F2546, Time_of_Day_encodings[], 2, FALSE)</f>
        <v>2</v>
      </c>
      <c r="N2546" s="10" t="str">
        <f>VLOOKUP(D2546,Money_encodings[],2,TRUE)</f>
        <v>Cheap</v>
      </c>
    </row>
    <row r="2547">
      <c r="A2547" s="11">
        <f t="shared" si="1"/>
        <v>2546</v>
      </c>
      <c r="B2547" s="12">
        <v>13.0</v>
      </c>
      <c r="C2547" s="12" t="s">
        <v>14</v>
      </c>
      <c r="D2547" s="12">
        <v>30.86</v>
      </c>
      <c r="E2547" s="12" t="s">
        <v>22</v>
      </c>
      <c r="F2547" s="12" t="s">
        <v>20</v>
      </c>
      <c r="G2547" s="12" t="s">
        <v>31</v>
      </c>
      <c r="H2547" s="12" t="s">
        <v>42</v>
      </c>
      <c r="I2547" s="12">
        <v>3.0</v>
      </c>
      <c r="J2547" s="12">
        <v>12.0</v>
      </c>
      <c r="K2547" s="13">
        <v>45651.0</v>
      </c>
      <c r="L2547" s="14">
        <v>0.5536041550925925</v>
      </c>
      <c r="M2547" s="15">
        <f>VLOOKUP(F2547, Time_of_Day_encodings[], 2, FALSE)</f>
        <v>2</v>
      </c>
      <c r="N2547" s="16" t="str">
        <f>VLOOKUP(D2547,Money_encodings[],2,TRUE)</f>
        <v>Fair</v>
      </c>
    </row>
    <row r="2548">
      <c r="A2548" s="5">
        <f t="shared" si="1"/>
        <v>2547</v>
      </c>
      <c r="B2548" s="6">
        <v>13.0</v>
      </c>
      <c r="C2548" s="6" t="s">
        <v>14</v>
      </c>
      <c r="D2548" s="6">
        <v>25.96</v>
      </c>
      <c r="E2548" s="6" t="s">
        <v>21</v>
      </c>
      <c r="F2548" s="6" t="s">
        <v>20</v>
      </c>
      <c r="G2548" s="6" t="s">
        <v>31</v>
      </c>
      <c r="H2548" s="6" t="s">
        <v>42</v>
      </c>
      <c r="I2548" s="6">
        <v>3.0</v>
      </c>
      <c r="J2548" s="6">
        <v>12.0</v>
      </c>
      <c r="K2548" s="7">
        <v>45651.0</v>
      </c>
      <c r="L2548" s="8">
        <v>0.5644391782407407</v>
      </c>
      <c r="M2548" s="9">
        <f>VLOOKUP(F2548, Time_of_Day_encodings[], 2, FALSE)</f>
        <v>2</v>
      </c>
      <c r="N2548" s="10" t="str">
        <f>VLOOKUP(D2548,Money_encodings[],2,TRUE)</f>
        <v>Cheap</v>
      </c>
    </row>
    <row r="2549">
      <c r="A2549" s="11">
        <f t="shared" si="1"/>
        <v>2548</v>
      </c>
      <c r="B2549" s="12">
        <v>20.0</v>
      </c>
      <c r="C2549" s="12" t="s">
        <v>14</v>
      </c>
      <c r="D2549" s="12">
        <v>35.76</v>
      </c>
      <c r="E2549" s="12" t="s">
        <v>32</v>
      </c>
      <c r="F2549" s="12" t="s">
        <v>23</v>
      </c>
      <c r="G2549" s="12" t="s">
        <v>31</v>
      </c>
      <c r="H2549" s="12" t="s">
        <v>42</v>
      </c>
      <c r="I2549" s="12">
        <v>3.0</v>
      </c>
      <c r="J2549" s="12">
        <v>12.0</v>
      </c>
      <c r="K2549" s="13">
        <v>45651.0</v>
      </c>
      <c r="L2549" s="14">
        <v>0.8351890162037038</v>
      </c>
      <c r="M2549" s="15">
        <f>VLOOKUP(F2549, Time_of_Day_encodings[], 2, FALSE)</f>
        <v>3</v>
      </c>
      <c r="N2549" s="16" t="str">
        <f>VLOOKUP(D2549,Money_encodings[],2,TRUE)</f>
        <v>Expensive</v>
      </c>
    </row>
    <row r="2550">
      <c r="A2550" s="5">
        <f t="shared" si="1"/>
        <v>2549</v>
      </c>
      <c r="B2550" s="6">
        <v>21.0</v>
      </c>
      <c r="C2550" s="6" t="s">
        <v>14</v>
      </c>
      <c r="D2550" s="6">
        <v>35.76</v>
      </c>
      <c r="E2550" s="6" t="s">
        <v>24</v>
      </c>
      <c r="F2550" s="6" t="s">
        <v>23</v>
      </c>
      <c r="G2550" s="6" t="s">
        <v>31</v>
      </c>
      <c r="H2550" s="6" t="s">
        <v>42</v>
      </c>
      <c r="I2550" s="6">
        <v>3.0</v>
      </c>
      <c r="J2550" s="6">
        <v>12.0</v>
      </c>
      <c r="K2550" s="7">
        <v>45651.0</v>
      </c>
      <c r="L2550" s="8">
        <v>0.8880768981481482</v>
      </c>
      <c r="M2550" s="9">
        <f>VLOOKUP(F2550, Time_of_Day_encodings[], 2, FALSE)</f>
        <v>3</v>
      </c>
      <c r="N2550" s="10" t="str">
        <f>VLOOKUP(D2550,Money_encodings[],2,TRUE)</f>
        <v>Expensive</v>
      </c>
    </row>
    <row r="2551">
      <c r="A2551" s="11">
        <f t="shared" si="1"/>
        <v>2550</v>
      </c>
      <c r="B2551" s="12">
        <v>21.0</v>
      </c>
      <c r="C2551" s="12" t="s">
        <v>14</v>
      </c>
      <c r="D2551" s="12">
        <v>35.76</v>
      </c>
      <c r="E2551" s="12" t="s">
        <v>24</v>
      </c>
      <c r="F2551" s="12" t="s">
        <v>23</v>
      </c>
      <c r="G2551" s="12" t="s">
        <v>31</v>
      </c>
      <c r="H2551" s="12" t="s">
        <v>42</v>
      </c>
      <c r="I2551" s="12">
        <v>3.0</v>
      </c>
      <c r="J2551" s="12">
        <v>12.0</v>
      </c>
      <c r="K2551" s="13">
        <v>45651.0</v>
      </c>
      <c r="L2551" s="14">
        <v>0.8886816319444444</v>
      </c>
      <c r="M2551" s="15">
        <f>VLOOKUP(F2551, Time_of_Day_encodings[], 2, FALSE)</f>
        <v>3</v>
      </c>
      <c r="N2551" s="16" t="str">
        <f>VLOOKUP(D2551,Money_encodings[],2,TRUE)</f>
        <v>Expensive</v>
      </c>
    </row>
    <row r="2552">
      <c r="A2552" s="5">
        <f t="shared" si="1"/>
        <v>2551</v>
      </c>
      <c r="B2552" s="6">
        <v>21.0</v>
      </c>
      <c r="C2552" s="6" t="s">
        <v>14</v>
      </c>
      <c r="D2552" s="6">
        <v>35.76</v>
      </c>
      <c r="E2552" s="6" t="s">
        <v>15</v>
      </c>
      <c r="F2552" s="6" t="s">
        <v>23</v>
      </c>
      <c r="G2552" s="6" t="s">
        <v>31</v>
      </c>
      <c r="H2552" s="6" t="s">
        <v>42</v>
      </c>
      <c r="I2552" s="6">
        <v>3.0</v>
      </c>
      <c r="J2552" s="6">
        <v>12.0</v>
      </c>
      <c r="K2552" s="7">
        <v>45651.0</v>
      </c>
      <c r="L2552" s="8">
        <v>0.9149336805555556</v>
      </c>
      <c r="M2552" s="9">
        <f>VLOOKUP(F2552, Time_of_Day_encodings[], 2, FALSE)</f>
        <v>3</v>
      </c>
      <c r="N2552" s="10" t="str">
        <f>VLOOKUP(D2552,Money_encodings[],2,TRUE)</f>
        <v>Expensive</v>
      </c>
    </row>
    <row r="2553">
      <c r="A2553" s="11">
        <f t="shared" si="1"/>
        <v>2552</v>
      </c>
      <c r="B2553" s="12">
        <v>22.0</v>
      </c>
      <c r="C2553" s="12" t="s">
        <v>14</v>
      </c>
      <c r="D2553" s="12">
        <v>35.76</v>
      </c>
      <c r="E2553" s="12" t="s">
        <v>32</v>
      </c>
      <c r="F2553" s="12" t="s">
        <v>23</v>
      </c>
      <c r="G2553" s="12" t="s">
        <v>31</v>
      </c>
      <c r="H2553" s="12" t="s">
        <v>42</v>
      </c>
      <c r="I2553" s="12">
        <v>3.0</v>
      </c>
      <c r="J2553" s="12">
        <v>12.0</v>
      </c>
      <c r="K2553" s="13">
        <v>45651.0</v>
      </c>
      <c r="L2553" s="14">
        <v>0.9521169097222222</v>
      </c>
      <c r="M2553" s="15">
        <f>VLOOKUP(F2553, Time_of_Day_encodings[], 2, FALSE)</f>
        <v>3</v>
      </c>
      <c r="N2553" s="16" t="str">
        <f>VLOOKUP(D2553,Money_encodings[],2,TRUE)</f>
        <v>Expensive</v>
      </c>
    </row>
    <row r="2554">
      <c r="A2554" s="5">
        <f t="shared" si="1"/>
        <v>2553</v>
      </c>
      <c r="B2554" s="6">
        <v>22.0</v>
      </c>
      <c r="C2554" s="6" t="s">
        <v>14</v>
      </c>
      <c r="D2554" s="6">
        <v>30.86</v>
      </c>
      <c r="E2554" s="6" t="s">
        <v>22</v>
      </c>
      <c r="F2554" s="6" t="s">
        <v>23</v>
      </c>
      <c r="G2554" s="6" t="s">
        <v>31</v>
      </c>
      <c r="H2554" s="6" t="s">
        <v>42</v>
      </c>
      <c r="I2554" s="6">
        <v>3.0</v>
      </c>
      <c r="J2554" s="6">
        <v>12.0</v>
      </c>
      <c r="K2554" s="7">
        <v>45651.0</v>
      </c>
      <c r="L2554" s="8">
        <v>0.9535465972222223</v>
      </c>
      <c r="M2554" s="9">
        <f>VLOOKUP(F2554, Time_of_Day_encodings[], 2, FALSE)</f>
        <v>3</v>
      </c>
      <c r="N2554" s="10" t="str">
        <f>VLOOKUP(D2554,Money_encodings[],2,TRUE)</f>
        <v>Fair</v>
      </c>
    </row>
    <row r="2555">
      <c r="A2555" s="11">
        <f t="shared" si="1"/>
        <v>2554</v>
      </c>
      <c r="B2555" s="12">
        <v>13.0</v>
      </c>
      <c r="C2555" s="12" t="s">
        <v>14</v>
      </c>
      <c r="D2555" s="12">
        <v>35.76</v>
      </c>
      <c r="E2555" s="12" t="s">
        <v>32</v>
      </c>
      <c r="F2555" s="12" t="s">
        <v>20</v>
      </c>
      <c r="G2555" s="12" t="s">
        <v>33</v>
      </c>
      <c r="H2555" s="12" t="s">
        <v>42</v>
      </c>
      <c r="I2555" s="12">
        <v>4.0</v>
      </c>
      <c r="J2555" s="12">
        <v>12.0</v>
      </c>
      <c r="K2555" s="13">
        <v>45652.0</v>
      </c>
      <c r="L2555" s="14">
        <v>0.5504391203703703</v>
      </c>
      <c r="M2555" s="15">
        <f>VLOOKUP(F2555, Time_of_Day_encodings[], 2, FALSE)</f>
        <v>2</v>
      </c>
      <c r="N2555" s="16" t="str">
        <f>VLOOKUP(D2555,Money_encodings[],2,TRUE)</f>
        <v>Expensive</v>
      </c>
    </row>
    <row r="2556">
      <c r="A2556" s="5">
        <f t="shared" si="1"/>
        <v>2555</v>
      </c>
      <c r="B2556" s="6">
        <v>15.0</v>
      </c>
      <c r="C2556" s="6" t="s">
        <v>14</v>
      </c>
      <c r="D2556" s="6">
        <v>21.06</v>
      </c>
      <c r="E2556" s="6" t="s">
        <v>29</v>
      </c>
      <c r="F2556" s="6" t="s">
        <v>20</v>
      </c>
      <c r="G2556" s="6" t="s">
        <v>33</v>
      </c>
      <c r="H2556" s="6" t="s">
        <v>42</v>
      </c>
      <c r="I2556" s="6">
        <v>4.0</v>
      </c>
      <c r="J2556" s="6">
        <v>12.0</v>
      </c>
      <c r="K2556" s="7">
        <v>45652.0</v>
      </c>
      <c r="L2556" s="8">
        <v>0.6281767476851852</v>
      </c>
      <c r="M2556" s="9">
        <f>VLOOKUP(F2556, Time_of_Day_encodings[], 2, FALSE)</f>
        <v>2</v>
      </c>
      <c r="N2556" s="10" t="str">
        <f>VLOOKUP(D2556,Money_encodings[],2,TRUE)</f>
        <v>Very Cheap</v>
      </c>
    </row>
    <row r="2557">
      <c r="A2557" s="11">
        <f t="shared" si="1"/>
        <v>2556</v>
      </c>
      <c r="B2557" s="12">
        <v>7.0</v>
      </c>
      <c r="C2557" s="12" t="s">
        <v>14</v>
      </c>
      <c r="D2557" s="12">
        <v>25.96</v>
      </c>
      <c r="E2557" s="12" t="s">
        <v>21</v>
      </c>
      <c r="F2557" s="12" t="s">
        <v>16</v>
      </c>
      <c r="G2557" s="12" t="s">
        <v>17</v>
      </c>
      <c r="H2557" s="12" t="s">
        <v>42</v>
      </c>
      <c r="I2557" s="12">
        <v>5.0</v>
      </c>
      <c r="J2557" s="12">
        <v>12.0</v>
      </c>
      <c r="K2557" s="13">
        <v>45653.0</v>
      </c>
      <c r="L2557" s="14">
        <v>0.32662859953703705</v>
      </c>
      <c r="M2557" s="15">
        <f>VLOOKUP(F2557, Time_of_Day_encodings[], 2, FALSE)</f>
        <v>1</v>
      </c>
      <c r="N2557" s="16" t="str">
        <f>VLOOKUP(D2557,Money_encodings[],2,TRUE)</f>
        <v>Cheap</v>
      </c>
    </row>
    <row r="2558">
      <c r="A2558" s="5">
        <f t="shared" si="1"/>
        <v>2557</v>
      </c>
      <c r="B2558" s="6">
        <v>8.0</v>
      </c>
      <c r="C2558" s="6" t="s">
        <v>14</v>
      </c>
      <c r="D2558" s="6">
        <v>25.96</v>
      </c>
      <c r="E2558" s="6" t="s">
        <v>27</v>
      </c>
      <c r="F2558" s="6" t="s">
        <v>16</v>
      </c>
      <c r="G2558" s="6" t="s">
        <v>17</v>
      </c>
      <c r="H2558" s="6" t="s">
        <v>42</v>
      </c>
      <c r="I2558" s="6">
        <v>5.0</v>
      </c>
      <c r="J2558" s="6">
        <v>12.0</v>
      </c>
      <c r="K2558" s="7">
        <v>45653.0</v>
      </c>
      <c r="L2558" s="8">
        <v>0.37336703703703705</v>
      </c>
      <c r="M2558" s="9">
        <f>VLOOKUP(F2558, Time_of_Day_encodings[], 2, FALSE)</f>
        <v>1</v>
      </c>
      <c r="N2558" s="10" t="str">
        <f>VLOOKUP(D2558,Money_encodings[],2,TRUE)</f>
        <v>Cheap</v>
      </c>
    </row>
    <row r="2559">
      <c r="A2559" s="11">
        <f t="shared" si="1"/>
        <v>2558</v>
      </c>
      <c r="B2559" s="12">
        <v>9.0</v>
      </c>
      <c r="C2559" s="12" t="s">
        <v>14</v>
      </c>
      <c r="D2559" s="12">
        <v>25.96</v>
      </c>
      <c r="E2559" s="12" t="s">
        <v>27</v>
      </c>
      <c r="F2559" s="12" t="s">
        <v>16</v>
      </c>
      <c r="G2559" s="12" t="s">
        <v>17</v>
      </c>
      <c r="H2559" s="12" t="s">
        <v>42</v>
      </c>
      <c r="I2559" s="12">
        <v>5.0</v>
      </c>
      <c r="J2559" s="12">
        <v>12.0</v>
      </c>
      <c r="K2559" s="13">
        <v>45653.0</v>
      </c>
      <c r="L2559" s="14">
        <v>0.38188918981481484</v>
      </c>
      <c r="M2559" s="15">
        <f>VLOOKUP(F2559, Time_of_Day_encodings[], 2, FALSE)</f>
        <v>1</v>
      </c>
      <c r="N2559" s="16" t="str">
        <f>VLOOKUP(D2559,Money_encodings[],2,TRUE)</f>
        <v>Cheap</v>
      </c>
    </row>
    <row r="2560">
      <c r="A2560" s="5">
        <f t="shared" si="1"/>
        <v>2559</v>
      </c>
      <c r="B2560" s="6">
        <v>10.0</v>
      </c>
      <c r="C2560" s="6" t="s">
        <v>14</v>
      </c>
      <c r="D2560" s="6">
        <v>30.86</v>
      </c>
      <c r="E2560" s="6" t="s">
        <v>22</v>
      </c>
      <c r="F2560" s="6" t="s">
        <v>16</v>
      </c>
      <c r="G2560" s="6" t="s">
        <v>17</v>
      </c>
      <c r="H2560" s="6" t="s">
        <v>42</v>
      </c>
      <c r="I2560" s="6">
        <v>5.0</v>
      </c>
      <c r="J2560" s="6">
        <v>12.0</v>
      </c>
      <c r="K2560" s="7">
        <v>45653.0</v>
      </c>
      <c r="L2560" s="8">
        <v>0.42561834490740746</v>
      </c>
      <c r="M2560" s="9">
        <f>VLOOKUP(F2560, Time_of_Day_encodings[], 2, FALSE)</f>
        <v>1</v>
      </c>
      <c r="N2560" s="10" t="str">
        <f>VLOOKUP(D2560,Money_encodings[],2,TRUE)</f>
        <v>Fair</v>
      </c>
    </row>
    <row r="2561">
      <c r="A2561" s="11">
        <f t="shared" si="1"/>
        <v>2560</v>
      </c>
      <c r="B2561" s="12">
        <v>17.0</v>
      </c>
      <c r="C2561" s="12" t="s">
        <v>14</v>
      </c>
      <c r="D2561" s="12">
        <v>35.76</v>
      </c>
      <c r="E2561" s="12" t="s">
        <v>15</v>
      </c>
      <c r="F2561" s="12" t="s">
        <v>23</v>
      </c>
      <c r="G2561" s="12" t="s">
        <v>17</v>
      </c>
      <c r="H2561" s="12" t="s">
        <v>42</v>
      </c>
      <c r="I2561" s="12">
        <v>5.0</v>
      </c>
      <c r="J2561" s="12">
        <v>12.0</v>
      </c>
      <c r="K2561" s="13">
        <v>45653.0</v>
      </c>
      <c r="L2561" s="14">
        <v>0.7167203819444444</v>
      </c>
      <c r="M2561" s="15">
        <f>VLOOKUP(F2561, Time_of_Day_encodings[], 2, FALSE)</f>
        <v>3</v>
      </c>
      <c r="N2561" s="16" t="str">
        <f>VLOOKUP(D2561,Money_encodings[],2,TRUE)</f>
        <v>Expensive</v>
      </c>
    </row>
    <row r="2562">
      <c r="A2562" s="5">
        <f t="shared" si="1"/>
        <v>2561</v>
      </c>
      <c r="B2562" s="6">
        <v>19.0</v>
      </c>
      <c r="C2562" s="6" t="s">
        <v>14</v>
      </c>
      <c r="D2562" s="6">
        <v>25.96</v>
      </c>
      <c r="E2562" s="6" t="s">
        <v>21</v>
      </c>
      <c r="F2562" s="6" t="s">
        <v>23</v>
      </c>
      <c r="G2562" s="6" t="s">
        <v>17</v>
      </c>
      <c r="H2562" s="6" t="s">
        <v>42</v>
      </c>
      <c r="I2562" s="6">
        <v>5.0</v>
      </c>
      <c r="J2562" s="6">
        <v>12.0</v>
      </c>
      <c r="K2562" s="7">
        <v>45653.0</v>
      </c>
      <c r="L2562" s="8">
        <v>0.8246279513888889</v>
      </c>
      <c r="M2562" s="9">
        <f>VLOOKUP(F2562, Time_of_Day_encodings[], 2, FALSE)</f>
        <v>3</v>
      </c>
      <c r="N2562" s="10" t="str">
        <f>VLOOKUP(D2562,Money_encodings[],2,TRUE)</f>
        <v>Cheap</v>
      </c>
    </row>
    <row r="2563">
      <c r="A2563" s="11">
        <f t="shared" si="1"/>
        <v>2562</v>
      </c>
      <c r="B2563" s="12">
        <v>19.0</v>
      </c>
      <c r="C2563" s="12" t="s">
        <v>14</v>
      </c>
      <c r="D2563" s="12">
        <v>30.86</v>
      </c>
      <c r="E2563" s="12" t="s">
        <v>22</v>
      </c>
      <c r="F2563" s="12" t="s">
        <v>23</v>
      </c>
      <c r="G2563" s="12" t="s">
        <v>17</v>
      </c>
      <c r="H2563" s="12" t="s">
        <v>42</v>
      </c>
      <c r="I2563" s="12">
        <v>5.0</v>
      </c>
      <c r="J2563" s="12">
        <v>12.0</v>
      </c>
      <c r="K2563" s="13">
        <v>45653.0</v>
      </c>
      <c r="L2563" s="14">
        <v>0.8252504976851851</v>
      </c>
      <c r="M2563" s="15">
        <f>VLOOKUP(F2563, Time_of_Day_encodings[], 2, FALSE)</f>
        <v>3</v>
      </c>
      <c r="N2563" s="16" t="str">
        <f>VLOOKUP(D2563,Money_encodings[],2,TRUE)</f>
        <v>Fair</v>
      </c>
    </row>
    <row r="2564">
      <c r="A2564" s="5">
        <f t="shared" si="1"/>
        <v>2563</v>
      </c>
      <c r="B2564" s="6">
        <v>22.0</v>
      </c>
      <c r="C2564" s="6" t="s">
        <v>14</v>
      </c>
      <c r="D2564" s="6">
        <v>35.76</v>
      </c>
      <c r="E2564" s="6" t="s">
        <v>24</v>
      </c>
      <c r="F2564" s="6" t="s">
        <v>23</v>
      </c>
      <c r="G2564" s="6" t="s">
        <v>17</v>
      </c>
      <c r="H2564" s="6" t="s">
        <v>42</v>
      </c>
      <c r="I2564" s="6">
        <v>5.0</v>
      </c>
      <c r="J2564" s="6">
        <v>12.0</v>
      </c>
      <c r="K2564" s="7">
        <v>45653.0</v>
      </c>
      <c r="L2564" s="8">
        <v>0.9545473726851852</v>
      </c>
      <c r="M2564" s="9">
        <f>VLOOKUP(F2564, Time_of_Day_encodings[], 2, FALSE)</f>
        <v>3</v>
      </c>
      <c r="N2564" s="10" t="str">
        <f>VLOOKUP(D2564,Money_encodings[],2,TRUE)</f>
        <v>Expensive</v>
      </c>
    </row>
    <row r="2565">
      <c r="A2565" s="11">
        <f t="shared" si="1"/>
        <v>2564</v>
      </c>
      <c r="B2565" s="12">
        <v>9.0</v>
      </c>
      <c r="C2565" s="12" t="s">
        <v>14</v>
      </c>
      <c r="D2565" s="12">
        <v>25.96</v>
      </c>
      <c r="E2565" s="12" t="s">
        <v>27</v>
      </c>
      <c r="F2565" s="12" t="s">
        <v>16</v>
      </c>
      <c r="G2565" s="12" t="s">
        <v>25</v>
      </c>
      <c r="H2565" s="12" t="s">
        <v>42</v>
      </c>
      <c r="I2565" s="12">
        <v>6.0</v>
      </c>
      <c r="J2565" s="12">
        <v>12.0</v>
      </c>
      <c r="K2565" s="13">
        <v>45654.0</v>
      </c>
      <c r="L2565" s="14">
        <v>0.37527158564814816</v>
      </c>
      <c r="M2565" s="15">
        <f>VLOOKUP(F2565, Time_of_Day_encodings[], 2, FALSE)</f>
        <v>1</v>
      </c>
      <c r="N2565" s="16" t="str">
        <f>VLOOKUP(D2565,Money_encodings[],2,TRUE)</f>
        <v>Cheap</v>
      </c>
    </row>
    <row r="2566">
      <c r="A2566" s="5">
        <f t="shared" si="1"/>
        <v>2565</v>
      </c>
      <c r="B2566" s="6">
        <v>9.0</v>
      </c>
      <c r="C2566" s="6" t="s">
        <v>14</v>
      </c>
      <c r="D2566" s="6">
        <v>25.96</v>
      </c>
      <c r="E2566" s="6" t="s">
        <v>27</v>
      </c>
      <c r="F2566" s="6" t="s">
        <v>16</v>
      </c>
      <c r="G2566" s="6" t="s">
        <v>25</v>
      </c>
      <c r="H2566" s="6" t="s">
        <v>42</v>
      </c>
      <c r="I2566" s="6">
        <v>6.0</v>
      </c>
      <c r="J2566" s="6">
        <v>12.0</v>
      </c>
      <c r="K2566" s="7">
        <v>45654.0</v>
      </c>
      <c r="L2566" s="8">
        <v>0.41016144675925925</v>
      </c>
      <c r="M2566" s="9">
        <f>VLOOKUP(F2566, Time_of_Day_encodings[], 2, FALSE)</f>
        <v>1</v>
      </c>
      <c r="N2566" s="10" t="str">
        <f>VLOOKUP(D2566,Money_encodings[],2,TRUE)</f>
        <v>Cheap</v>
      </c>
    </row>
    <row r="2567">
      <c r="A2567" s="11">
        <f t="shared" si="1"/>
        <v>2566</v>
      </c>
      <c r="B2567" s="12">
        <v>10.0</v>
      </c>
      <c r="C2567" s="12" t="s">
        <v>14</v>
      </c>
      <c r="D2567" s="12">
        <v>30.86</v>
      </c>
      <c r="E2567" s="12" t="s">
        <v>22</v>
      </c>
      <c r="F2567" s="12" t="s">
        <v>16</v>
      </c>
      <c r="G2567" s="12" t="s">
        <v>25</v>
      </c>
      <c r="H2567" s="12" t="s">
        <v>42</v>
      </c>
      <c r="I2567" s="12">
        <v>6.0</v>
      </c>
      <c r="J2567" s="12">
        <v>12.0</v>
      </c>
      <c r="K2567" s="13">
        <v>45654.0</v>
      </c>
      <c r="L2567" s="14">
        <v>0.4296785416666667</v>
      </c>
      <c r="M2567" s="15">
        <f>VLOOKUP(F2567, Time_of_Day_encodings[], 2, FALSE)</f>
        <v>1</v>
      </c>
      <c r="N2567" s="16" t="str">
        <f>VLOOKUP(D2567,Money_encodings[],2,TRUE)</f>
        <v>Fair</v>
      </c>
    </row>
    <row r="2568">
      <c r="A2568" s="5">
        <f t="shared" si="1"/>
        <v>2567</v>
      </c>
      <c r="B2568" s="6">
        <v>10.0</v>
      </c>
      <c r="C2568" s="6" t="s">
        <v>14</v>
      </c>
      <c r="D2568" s="6">
        <v>35.76</v>
      </c>
      <c r="E2568" s="6" t="s">
        <v>15</v>
      </c>
      <c r="F2568" s="6" t="s">
        <v>16</v>
      </c>
      <c r="G2568" s="6" t="s">
        <v>25</v>
      </c>
      <c r="H2568" s="6" t="s">
        <v>42</v>
      </c>
      <c r="I2568" s="6">
        <v>6.0</v>
      </c>
      <c r="J2568" s="6">
        <v>12.0</v>
      </c>
      <c r="K2568" s="7">
        <v>45654.0</v>
      </c>
      <c r="L2568" s="8">
        <v>0.45281394675925923</v>
      </c>
      <c r="M2568" s="9">
        <f>VLOOKUP(F2568, Time_of_Day_encodings[], 2, FALSE)</f>
        <v>1</v>
      </c>
      <c r="N2568" s="10" t="str">
        <f>VLOOKUP(D2568,Money_encodings[],2,TRUE)</f>
        <v>Expensive</v>
      </c>
    </row>
    <row r="2569">
      <c r="A2569" s="11">
        <f t="shared" si="1"/>
        <v>2568</v>
      </c>
      <c r="B2569" s="12">
        <v>14.0</v>
      </c>
      <c r="C2569" s="12" t="s">
        <v>14</v>
      </c>
      <c r="D2569" s="12">
        <v>35.76</v>
      </c>
      <c r="E2569" s="12" t="s">
        <v>32</v>
      </c>
      <c r="F2569" s="12" t="s">
        <v>20</v>
      </c>
      <c r="G2569" s="12" t="s">
        <v>25</v>
      </c>
      <c r="H2569" s="12" t="s">
        <v>42</v>
      </c>
      <c r="I2569" s="12">
        <v>6.0</v>
      </c>
      <c r="J2569" s="12">
        <v>12.0</v>
      </c>
      <c r="K2569" s="13">
        <v>45654.0</v>
      </c>
      <c r="L2569" s="14">
        <v>0.590292662037037</v>
      </c>
      <c r="M2569" s="15">
        <f>VLOOKUP(F2569, Time_of_Day_encodings[], 2, FALSE)</f>
        <v>2</v>
      </c>
      <c r="N2569" s="16" t="str">
        <f>VLOOKUP(D2569,Money_encodings[],2,TRUE)</f>
        <v>Expensive</v>
      </c>
    </row>
    <row r="2570">
      <c r="A2570" s="5">
        <f t="shared" si="1"/>
        <v>2569</v>
      </c>
      <c r="B2570" s="6">
        <v>14.0</v>
      </c>
      <c r="C2570" s="6" t="s">
        <v>14</v>
      </c>
      <c r="D2570" s="6">
        <v>35.76</v>
      </c>
      <c r="E2570" s="6" t="s">
        <v>19</v>
      </c>
      <c r="F2570" s="6" t="s">
        <v>20</v>
      </c>
      <c r="G2570" s="6" t="s">
        <v>25</v>
      </c>
      <c r="H2570" s="6" t="s">
        <v>42</v>
      </c>
      <c r="I2570" s="6">
        <v>6.0</v>
      </c>
      <c r="J2570" s="6">
        <v>12.0</v>
      </c>
      <c r="K2570" s="7">
        <v>45654.0</v>
      </c>
      <c r="L2570" s="8">
        <v>0.5925620254629629</v>
      </c>
      <c r="M2570" s="9">
        <f>VLOOKUP(F2570, Time_of_Day_encodings[], 2, FALSE)</f>
        <v>2</v>
      </c>
      <c r="N2570" s="10" t="str">
        <f>VLOOKUP(D2570,Money_encodings[],2,TRUE)</f>
        <v>Expensive</v>
      </c>
    </row>
    <row r="2571">
      <c r="A2571" s="11">
        <f t="shared" si="1"/>
        <v>2570</v>
      </c>
      <c r="B2571" s="12">
        <v>17.0</v>
      </c>
      <c r="C2571" s="12" t="s">
        <v>14</v>
      </c>
      <c r="D2571" s="12">
        <v>35.76</v>
      </c>
      <c r="E2571" s="12" t="s">
        <v>15</v>
      </c>
      <c r="F2571" s="12" t="s">
        <v>23</v>
      </c>
      <c r="G2571" s="12" t="s">
        <v>25</v>
      </c>
      <c r="H2571" s="12" t="s">
        <v>42</v>
      </c>
      <c r="I2571" s="12">
        <v>6.0</v>
      </c>
      <c r="J2571" s="12">
        <v>12.0</v>
      </c>
      <c r="K2571" s="13">
        <v>45654.0</v>
      </c>
      <c r="L2571" s="14">
        <v>0.7247716666666666</v>
      </c>
      <c r="M2571" s="15">
        <f>VLOOKUP(F2571, Time_of_Day_encodings[], 2, FALSE)</f>
        <v>3</v>
      </c>
      <c r="N2571" s="16" t="str">
        <f>VLOOKUP(D2571,Money_encodings[],2,TRUE)</f>
        <v>Expensive</v>
      </c>
    </row>
    <row r="2572">
      <c r="A2572" s="5">
        <f t="shared" si="1"/>
        <v>2571</v>
      </c>
      <c r="B2572" s="6">
        <v>22.0</v>
      </c>
      <c r="C2572" s="6" t="s">
        <v>14</v>
      </c>
      <c r="D2572" s="6">
        <v>35.76</v>
      </c>
      <c r="E2572" s="6" t="s">
        <v>32</v>
      </c>
      <c r="F2572" s="6" t="s">
        <v>23</v>
      </c>
      <c r="G2572" s="6" t="s">
        <v>25</v>
      </c>
      <c r="H2572" s="6" t="s">
        <v>42</v>
      </c>
      <c r="I2572" s="6">
        <v>6.0</v>
      </c>
      <c r="J2572" s="6">
        <v>12.0</v>
      </c>
      <c r="K2572" s="7">
        <v>45654.0</v>
      </c>
      <c r="L2572" s="8">
        <v>0.9243266319444444</v>
      </c>
      <c r="M2572" s="9">
        <f>VLOOKUP(F2572, Time_of_Day_encodings[], 2, FALSE)</f>
        <v>3</v>
      </c>
      <c r="N2572" s="10" t="str">
        <f>VLOOKUP(D2572,Money_encodings[],2,TRUE)</f>
        <v>Expensive</v>
      </c>
    </row>
    <row r="2573">
      <c r="A2573" s="11">
        <f t="shared" si="1"/>
        <v>2572</v>
      </c>
      <c r="B2573" s="12">
        <v>13.0</v>
      </c>
      <c r="C2573" s="12" t="s">
        <v>14</v>
      </c>
      <c r="D2573" s="12">
        <v>25.96</v>
      </c>
      <c r="E2573" s="12" t="s">
        <v>27</v>
      </c>
      <c r="F2573" s="12" t="s">
        <v>20</v>
      </c>
      <c r="G2573" s="12" t="s">
        <v>26</v>
      </c>
      <c r="H2573" s="12" t="s">
        <v>42</v>
      </c>
      <c r="I2573" s="12">
        <v>7.0</v>
      </c>
      <c r="J2573" s="12">
        <v>12.0</v>
      </c>
      <c r="K2573" s="13">
        <v>45655.0</v>
      </c>
      <c r="L2573" s="14">
        <v>0.5738013541666667</v>
      </c>
      <c r="M2573" s="15">
        <f>VLOOKUP(F2573, Time_of_Day_encodings[], 2, FALSE)</f>
        <v>2</v>
      </c>
      <c r="N2573" s="16" t="str">
        <f>VLOOKUP(D2573,Money_encodings[],2,TRUE)</f>
        <v>Cheap</v>
      </c>
    </row>
    <row r="2574">
      <c r="A2574" s="5">
        <f t="shared" si="1"/>
        <v>2573</v>
      </c>
      <c r="B2574" s="6">
        <v>15.0</v>
      </c>
      <c r="C2574" s="6" t="s">
        <v>14</v>
      </c>
      <c r="D2574" s="6">
        <v>21.06</v>
      </c>
      <c r="E2574" s="6" t="s">
        <v>29</v>
      </c>
      <c r="F2574" s="6" t="s">
        <v>20</v>
      </c>
      <c r="G2574" s="6" t="s">
        <v>26</v>
      </c>
      <c r="H2574" s="6" t="s">
        <v>42</v>
      </c>
      <c r="I2574" s="6">
        <v>7.0</v>
      </c>
      <c r="J2574" s="6">
        <v>12.0</v>
      </c>
      <c r="K2574" s="7">
        <v>45655.0</v>
      </c>
      <c r="L2574" s="8">
        <v>0.6280860185185185</v>
      </c>
      <c r="M2574" s="9">
        <f>VLOOKUP(F2574, Time_of_Day_encodings[], 2, FALSE)</f>
        <v>2</v>
      </c>
      <c r="N2574" s="10" t="str">
        <f>VLOOKUP(D2574,Money_encodings[],2,TRUE)</f>
        <v>Very Cheap</v>
      </c>
    </row>
    <row r="2575">
      <c r="A2575" s="11">
        <f t="shared" si="1"/>
        <v>2574</v>
      </c>
      <c r="B2575" s="12">
        <v>15.0</v>
      </c>
      <c r="C2575" s="12" t="s">
        <v>14</v>
      </c>
      <c r="D2575" s="12">
        <v>25.96</v>
      </c>
      <c r="E2575" s="12" t="s">
        <v>21</v>
      </c>
      <c r="F2575" s="12" t="s">
        <v>20</v>
      </c>
      <c r="G2575" s="12" t="s">
        <v>26</v>
      </c>
      <c r="H2575" s="12" t="s">
        <v>42</v>
      </c>
      <c r="I2575" s="12">
        <v>7.0</v>
      </c>
      <c r="J2575" s="12">
        <v>12.0</v>
      </c>
      <c r="K2575" s="13">
        <v>45655.0</v>
      </c>
      <c r="L2575" s="14">
        <v>0.6286611458333333</v>
      </c>
      <c r="M2575" s="15">
        <f>VLOOKUP(F2575, Time_of_Day_encodings[], 2, FALSE)</f>
        <v>2</v>
      </c>
      <c r="N2575" s="16" t="str">
        <f>VLOOKUP(D2575,Money_encodings[],2,TRUE)</f>
        <v>Cheap</v>
      </c>
    </row>
    <row r="2576">
      <c r="A2576" s="5">
        <f t="shared" si="1"/>
        <v>2575</v>
      </c>
      <c r="B2576" s="6">
        <v>17.0</v>
      </c>
      <c r="C2576" s="6" t="s">
        <v>14</v>
      </c>
      <c r="D2576" s="6">
        <v>25.96</v>
      </c>
      <c r="E2576" s="6" t="s">
        <v>27</v>
      </c>
      <c r="F2576" s="6" t="s">
        <v>23</v>
      </c>
      <c r="G2576" s="6" t="s">
        <v>26</v>
      </c>
      <c r="H2576" s="6" t="s">
        <v>42</v>
      </c>
      <c r="I2576" s="6">
        <v>7.0</v>
      </c>
      <c r="J2576" s="6">
        <v>12.0</v>
      </c>
      <c r="K2576" s="7">
        <v>45655.0</v>
      </c>
      <c r="L2576" s="8">
        <v>0.729218900462963</v>
      </c>
      <c r="M2576" s="9">
        <f>VLOOKUP(F2576, Time_of_Day_encodings[], 2, FALSE)</f>
        <v>3</v>
      </c>
      <c r="N2576" s="10" t="str">
        <f>VLOOKUP(D2576,Money_encodings[],2,TRUE)</f>
        <v>Cheap</v>
      </c>
    </row>
    <row r="2577">
      <c r="A2577" s="11">
        <f t="shared" si="1"/>
        <v>2576</v>
      </c>
      <c r="B2577" s="12">
        <v>17.0</v>
      </c>
      <c r="C2577" s="12" t="s">
        <v>14</v>
      </c>
      <c r="D2577" s="12">
        <v>21.06</v>
      </c>
      <c r="E2577" s="12" t="s">
        <v>29</v>
      </c>
      <c r="F2577" s="12" t="s">
        <v>23</v>
      </c>
      <c r="G2577" s="12" t="s">
        <v>26</v>
      </c>
      <c r="H2577" s="12" t="s">
        <v>42</v>
      </c>
      <c r="I2577" s="12">
        <v>7.0</v>
      </c>
      <c r="J2577" s="12">
        <v>12.0</v>
      </c>
      <c r="K2577" s="13">
        <v>45655.0</v>
      </c>
      <c r="L2577" s="14">
        <v>0.7304016435185184</v>
      </c>
      <c r="M2577" s="15">
        <f>VLOOKUP(F2577, Time_of_Day_encodings[], 2, FALSE)</f>
        <v>3</v>
      </c>
      <c r="N2577" s="16" t="str">
        <f>VLOOKUP(D2577,Money_encodings[],2,TRUE)</f>
        <v>Very Cheap</v>
      </c>
    </row>
    <row r="2578">
      <c r="A2578" s="5">
        <f t="shared" si="1"/>
        <v>2577</v>
      </c>
      <c r="B2578" s="6">
        <v>19.0</v>
      </c>
      <c r="C2578" s="6" t="s">
        <v>14</v>
      </c>
      <c r="D2578" s="6">
        <v>25.96</v>
      </c>
      <c r="E2578" s="6" t="s">
        <v>27</v>
      </c>
      <c r="F2578" s="6" t="s">
        <v>23</v>
      </c>
      <c r="G2578" s="6" t="s">
        <v>26</v>
      </c>
      <c r="H2578" s="6" t="s">
        <v>42</v>
      </c>
      <c r="I2578" s="6">
        <v>7.0</v>
      </c>
      <c r="J2578" s="6">
        <v>12.0</v>
      </c>
      <c r="K2578" s="7">
        <v>45655.0</v>
      </c>
      <c r="L2578" s="8">
        <v>0.8248118518518519</v>
      </c>
      <c r="M2578" s="9">
        <f>VLOOKUP(F2578, Time_of_Day_encodings[], 2, FALSE)</f>
        <v>3</v>
      </c>
      <c r="N2578" s="10" t="str">
        <f>VLOOKUP(D2578,Money_encodings[],2,TRUE)</f>
        <v>Cheap</v>
      </c>
    </row>
    <row r="2579">
      <c r="A2579" s="11">
        <f t="shared" si="1"/>
        <v>2578</v>
      </c>
      <c r="B2579" s="12">
        <v>20.0</v>
      </c>
      <c r="C2579" s="12" t="s">
        <v>14</v>
      </c>
      <c r="D2579" s="12">
        <v>35.76</v>
      </c>
      <c r="E2579" s="12" t="s">
        <v>19</v>
      </c>
      <c r="F2579" s="12" t="s">
        <v>23</v>
      </c>
      <c r="G2579" s="12" t="s">
        <v>26</v>
      </c>
      <c r="H2579" s="12" t="s">
        <v>42</v>
      </c>
      <c r="I2579" s="12">
        <v>7.0</v>
      </c>
      <c r="J2579" s="12">
        <v>12.0</v>
      </c>
      <c r="K2579" s="13">
        <v>45655.0</v>
      </c>
      <c r="L2579" s="14">
        <v>0.8513221180555556</v>
      </c>
      <c r="M2579" s="15">
        <f>VLOOKUP(F2579, Time_of_Day_encodings[], 2, FALSE)</f>
        <v>3</v>
      </c>
      <c r="N2579" s="16" t="str">
        <f>VLOOKUP(D2579,Money_encodings[],2,TRUE)</f>
        <v>Expensive</v>
      </c>
    </row>
    <row r="2580">
      <c r="A2580" s="5">
        <f t="shared" si="1"/>
        <v>2579</v>
      </c>
      <c r="B2580" s="6">
        <v>21.0</v>
      </c>
      <c r="C2580" s="6" t="s">
        <v>14</v>
      </c>
      <c r="D2580" s="6">
        <v>35.76</v>
      </c>
      <c r="E2580" s="6" t="s">
        <v>15</v>
      </c>
      <c r="F2580" s="6" t="s">
        <v>23</v>
      </c>
      <c r="G2580" s="6" t="s">
        <v>26</v>
      </c>
      <c r="H2580" s="6" t="s">
        <v>42</v>
      </c>
      <c r="I2580" s="6">
        <v>7.0</v>
      </c>
      <c r="J2580" s="6">
        <v>12.0</v>
      </c>
      <c r="K2580" s="7">
        <v>45655.0</v>
      </c>
      <c r="L2580" s="8">
        <v>0.8870292824074074</v>
      </c>
      <c r="M2580" s="9">
        <f>VLOOKUP(F2580, Time_of_Day_encodings[], 2, FALSE)</f>
        <v>3</v>
      </c>
      <c r="N2580" s="10" t="str">
        <f>VLOOKUP(D2580,Money_encodings[],2,TRUE)</f>
        <v>Expensive</v>
      </c>
    </row>
    <row r="2581">
      <c r="A2581" s="11">
        <f t="shared" si="1"/>
        <v>2580</v>
      </c>
      <c r="B2581" s="12">
        <v>9.0</v>
      </c>
      <c r="C2581" s="12" t="s">
        <v>14</v>
      </c>
      <c r="D2581" s="12">
        <v>25.96</v>
      </c>
      <c r="E2581" s="12" t="s">
        <v>27</v>
      </c>
      <c r="F2581" s="12" t="s">
        <v>16</v>
      </c>
      <c r="G2581" s="12" t="s">
        <v>28</v>
      </c>
      <c r="H2581" s="12" t="s">
        <v>42</v>
      </c>
      <c r="I2581" s="12">
        <v>1.0</v>
      </c>
      <c r="J2581" s="12">
        <v>12.0</v>
      </c>
      <c r="K2581" s="13">
        <v>45656.0</v>
      </c>
      <c r="L2581" s="14">
        <v>0.37690141203703703</v>
      </c>
      <c r="M2581" s="15">
        <f>VLOOKUP(F2581, Time_of_Day_encodings[], 2, FALSE)</f>
        <v>1</v>
      </c>
      <c r="N2581" s="16" t="str">
        <f>VLOOKUP(D2581,Money_encodings[],2,TRUE)</f>
        <v>Cheap</v>
      </c>
    </row>
    <row r="2582">
      <c r="A2582" s="5">
        <f t="shared" si="1"/>
        <v>2581</v>
      </c>
      <c r="B2582" s="6">
        <v>9.0</v>
      </c>
      <c r="C2582" s="6" t="s">
        <v>14</v>
      </c>
      <c r="D2582" s="6">
        <v>30.86</v>
      </c>
      <c r="E2582" s="6" t="s">
        <v>22</v>
      </c>
      <c r="F2582" s="6" t="s">
        <v>16</v>
      </c>
      <c r="G2582" s="6" t="s">
        <v>28</v>
      </c>
      <c r="H2582" s="6" t="s">
        <v>42</v>
      </c>
      <c r="I2582" s="6">
        <v>1.0</v>
      </c>
      <c r="J2582" s="6">
        <v>12.0</v>
      </c>
      <c r="K2582" s="7">
        <v>45656.0</v>
      </c>
      <c r="L2582" s="8">
        <v>0.40569401620370377</v>
      </c>
      <c r="M2582" s="9">
        <f>VLOOKUP(F2582, Time_of_Day_encodings[], 2, FALSE)</f>
        <v>1</v>
      </c>
      <c r="N2582" s="10" t="str">
        <f>VLOOKUP(D2582,Money_encodings[],2,TRUE)</f>
        <v>Fair</v>
      </c>
    </row>
    <row r="2583">
      <c r="A2583" s="11">
        <f t="shared" si="1"/>
        <v>2582</v>
      </c>
      <c r="B2583" s="12">
        <v>13.0</v>
      </c>
      <c r="C2583" s="12" t="s">
        <v>14</v>
      </c>
      <c r="D2583" s="12">
        <v>35.76</v>
      </c>
      <c r="E2583" s="12" t="s">
        <v>15</v>
      </c>
      <c r="F2583" s="12" t="s">
        <v>20</v>
      </c>
      <c r="G2583" s="12" t="s">
        <v>28</v>
      </c>
      <c r="H2583" s="12" t="s">
        <v>42</v>
      </c>
      <c r="I2583" s="12">
        <v>1.0</v>
      </c>
      <c r="J2583" s="12">
        <v>12.0</v>
      </c>
      <c r="K2583" s="13">
        <v>45656.0</v>
      </c>
      <c r="L2583" s="14">
        <v>0.5781406944444445</v>
      </c>
      <c r="M2583" s="15">
        <f>VLOOKUP(F2583, Time_of_Day_encodings[], 2, FALSE)</f>
        <v>2</v>
      </c>
      <c r="N2583" s="16" t="str">
        <f>VLOOKUP(D2583,Money_encodings[],2,TRUE)</f>
        <v>Expensive</v>
      </c>
    </row>
    <row r="2584">
      <c r="A2584" s="5">
        <f t="shared" si="1"/>
        <v>2583</v>
      </c>
      <c r="B2584" s="6">
        <v>13.0</v>
      </c>
      <c r="C2584" s="6" t="s">
        <v>14</v>
      </c>
      <c r="D2584" s="6">
        <v>35.76</v>
      </c>
      <c r="E2584" s="6" t="s">
        <v>19</v>
      </c>
      <c r="F2584" s="6" t="s">
        <v>20</v>
      </c>
      <c r="G2584" s="6" t="s">
        <v>28</v>
      </c>
      <c r="H2584" s="6" t="s">
        <v>42</v>
      </c>
      <c r="I2584" s="6">
        <v>1.0</v>
      </c>
      <c r="J2584" s="6">
        <v>12.0</v>
      </c>
      <c r="K2584" s="7">
        <v>45656.0</v>
      </c>
      <c r="L2584" s="8">
        <v>0.5789265393518518</v>
      </c>
      <c r="M2584" s="9">
        <f>VLOOKUP(F2584, Time_of_Day_encodings[], 2, FALSE)</f>
        <v>2</v>
      </c>
      <c r="N2584" s="10" t="str">
        <f>VLOOKUP(D2584,Money_encodings[],2,TRUE)</f>
        <v>Expensive</v>
      </c>
    </row>
    <row r="2585">
      <c r="A2585" s="11">
        <f t="shared" si="1"/>
        <v>2584</v>
      </c>
      <c r="B2585" s="12">
        <v>15.0</v>
      </c>
      <c r="C2585" s="12" t="s">
        <v>14</v>
      </c>
      <c r="D2585" s="12">
        <v>35.76</v>
      </c>
      <c r="E2585" s="12" t="s">
        <v>15</v>
      </c>
      <c r="F2585" s="12" t="s">
        <v>20</v>
      </c>
      <c r="G2585" s="12" t="s">
        <v>28</v>
      </c>
      <c r="H2585" s="12" t="s">
        <v>42</v>
      </c>
      <c r="I2585" s="12">
        <v>1.0</v>
      </c>
      <c r="J2585" s="12">
        <v>12.0</v>
      </c>
      <c r="K2585" s="13">
        <v>45656.0</v>
      </c>
      <c r="L2585" s="14">
        <v>0.6338546643518518</v>
      </c>
      <c r="M2585" s="15">
        <f>VLOOKUP(F2585, Time_of_Day_encodings[], 2, FALSE)</f>
        <v>2</v>
      </c>
      <c r="N2585" s="16" t="str">
        <f>VLOOKUP(D2585,Money_encodings[],2,TRUE)</f>
        <v>Expensive</v>
      </c>
    </row>
    <row r="2586">
      <c r="A2586" s="5">
        <f t="shared" si="1"/>
        <v>2585</v>
      </c>
      <c r="B2586" s="6">
        <v>15.0</v>
      </c>
      <c r="C2586" s="6" t="s">
        <v>14</v>
      </c>
      <c r="D2586" s="6">
        <v>30.86</v>
      </c>
      <c r="E2586" s="6" t="s">
        <v>22</v>
      </c>
      <c r="F2586" s="6" t="s">
        <v>20</v>
      </c>
      <c r="G2586" s="6" t="s">
        <v>28</v>
      </c>
      <c r="H2586" s="6" t="s">
        <v>42</v>
      </c>
      <c r="I2586" s="6">
        <v>1.0</v>
      </c>
      <c r="J2586" s="6">
        <v>12.0</v>
      </c>
      <c r="K2586" s="7">
        <v>45656.0</v>
      </c>
      <c r="L2586" s="8">
        <v>0.6344755902777778</v>
      </c>
      <c r="M2586" s="9">
        <f>VLOOKUP(F2586, Time_of_Day_encodings[], 2, FALSE)</f>
        <v>2</v>
      </c>
      <c r="N2586" s="10" t="str">
        <f>VLOOKUP(D2586,Money_encodings[],2,TRUE)</f>
        <v>Fair</v>
      </c>
    </row>
    <row r="2587">
      <c r="A2587" s="11">
        <f t="shared" si="1"/>
        <v>2586</v>
      </c>
      <c r="B2587" s="12">
        <v>16.0</v>
      </c>
      <c r="C2587" s="12" t="s">
        <v>14</v>
      </c>
      <c r="D2587" s="12">
        <v>30.86</v>
      </c>
      <c r="E2587" s="12" t="s">
        <v>22</v>
      </c>
      <c r="F2587" s="12" t="s">
        <v>20</v>
      </c>
      <c r="G2587" s="12" t="s">
        <v>28</v>
      </c>
      <c r="H2587" s="12" t="s">
        <v>42</v>
      </c>
      <c r="I2587" s="12">
        <v>1.0</v>
      </c>
      <c r="J2587" s="12">
        <v>12.0</v>
      </c>
      <c r="K2587" s="13">
        <v>45656.0</v>
      </c>
      <c r="L2587" s="14">
        <v>0.6874292013888889</v>
      </c>
      <c r="M2587" s="15">
        <f>VLOOKUP(F2587, Time_of_Day_encodings[], 2, FALSE)</f>
        <v>2</v>
      </c>
      <c r="N2587" s="16" t="str">
        <f>VLOOKUP(D2587,Money_encodings[],2,TRUE)</f>
        <v>Fair</v>
      </c>
    </row>
    <row r="2588">
      <c r="A2588" s="5">
        <f t="shared" si="1"/>
        <v>2587</v>
      </c>
      <c r="B2588" s="6">
        <v>16.0</v>
      </c>
      <c r="C2588" s="6" t="s">
        <v>14</v>
      </c>
      <c r="D2588" s="6">
        <v>25.96</v>
      </c>
      <c r="E2588" s="6" t="s">
        <v>21</v>
      </c>
      <c r="F2588" s="6" t="s">
        <v>20</v>
      </c>
      <c r="G2588" s="6" t="s">
        <v>28</v>
      </c>
      <c r="H2588" s="6" t="s">
        <v>42</v>
      </c>
      <c r="I2588" s="6">
        <v>1.0</v>
      </c>
      <c r="J2588" s="6">
        <v>12.0</v>
      </c>
      <c r="K2588" s="7">
        <v>45656.0</v>
      </c>
      <c r="L2588" s="8">
        <v>0.6885269328703704</v>
      </c>
      <c r="M2588" s="9">
        <f>VLOOKUP(F2588, Time_of_Day_encodings[], 2, FALSE)</f>
        <v>2</v>
      </c>
      <c r="N2588" s="10" t="str">
        <f>VLOOKUP(D2588,Money_encodings[],2,TRUE)</f>
        <v>Cheap</v>
      </c>
    </row>
    <row r="2589">
      <c r="A2589" s="11">
        <f t="shared" si="1"/>
        <v>2588</v>
      </c>
      <c r="B2589" s="12">
        <v>16.0</v>
      </c>
      <c r="C2589" s="12" t="s">
        <v>14</v>
      </c>
      <c r="D2589" s="12">
        <v>35.76</v>
      </c>
      <c r="E2589" s="12" t="s">
        <v>32</v>
      </c>
      <c r="F2589" s="12" t="s">
        <v>20</v>
      </c>
      <c r="G2589" s="12" t="s">
        <v>28</v>
      </c>
      <c r="H2589" s="12" t="s">
        <v>42</v>
      </c>
      <c r="I2589" s="12">
        <v>1.0</v>
      </c>
      <c r="J2589" s="12">
        <v>12.0</v>
      </c>
      <c r="K2589" s="13">
        <v>45656.0</v>
      </c>
      <c r="L2589" s="14">
        <v>0.6921938773148149</v>
      </c>
      <c r="M2589" s="15">
        <f>VLOOKUP(F2589, Time_of_Day_encodings[], 2, FALSE)</f>
        <v>2</v>
      </c>
      <c r="N2589" s="16" t="str">
        <f>VLOOKUP(D2589,Money_encodings[],2,TRUE)</f>
        <v>Expensive</v>
      </c>
    </row>
    <row r="2590">
      <c r="A2590" s="5">
        <f t="shared" si="1"/>
        <v>2589</v>
      </c>
      <c r="B2590" s="6">
        <v>8.0</v>
      </c>
      <c r="C2590" s="6" t="s">
        <v>14</v>
      </c>
      <c r="D2590" s="6">
        <v>25.96</v>
      </c>
      <c r="E2590" s="6" t="s">
        <v>27</v>
      </c>
      <c r="F2590" s="6" t="s">
        <v>16</v>
      </c>
      <c r="G2590" s="6" t="s">
        <v>30</v>
      </c>
      <c r="H2590" s="6" t="s">
        <v>42</v>
      </c>
      <c r="I2590" s="6">
        <v>2.0</v>
      </c>
      <c r="J2590" s="6">
        <v>12.0</v>
      </c>
      <c r="K2590" s="7">
        <v>45657.0</v>
      </c>
      <c r="L2590" s="8">
        <v>0.36977640046296295</v>
      </c>
      <c r="M2590" s="9">
        <f>VLOOKUP(F2590, Time_of_Day_encodings[], 2, FALSE)</f>
        <v>1</v>
      </c>
      <c r="N2590" s="10" t="str">
        <f>VLOOKUP(D2590,Money_encodings[],2,TRUE)</f>
        <v>Cheap</v>
      </c>
    </row>
    <row r="2591">
      <c r="A2591" s="11">
        <f t="shared" si="1"/>
        <v>2590</v>
      </c>
      <c r="B2591" s="12">
        <v>9.0</v>
      </c>
      <c r="C2591" s="12" t="s">
        <v>14</v>
      </c>
      <c r="D2591" s="12">
        <v>35.76</v>
      </c>
      <c r="E2591" s="12" t="s">
        <v>32</v>
      </c>
      <c r="F2591" s="12" t="s">
        <v>16</v>
      </c>
      <c r="G2591" s="12" t="s">
        <v>30</v>
      </c>
      <c r="H2591" s="12" t="s">
        <v>42</v>
      </c>
      <c r="I2591" s="12">
        <v>2.0</v>
      </c>
      <c r="J2591" s="12">
        <v>12.0</v>
      </c>
      <c r="K2591" s="13">
        <v>45657.0</v>
      </c>
      <c r="L2591" s="14">
        <v>0.4005788310185185</v>
      </c>
      <c r="M2591" s="15">
        <f>VLOOKUP(F2591, Time_of_Day_encodings[], 2, FALSE)</f>
        <v>1</v>
      </c>
      <c r="N2591" s="16" t="str">
        <f>VLOOKUP(D2591,Money_encodings[],2,TRUE)</f>
        <v>Expensive</v>
      </c>
    </row>
    <row r="2592">
      <c r="A2592" s="5">
        <f t="shared" si="1"/>
        <v>2591</v>
      </c>
      <c r="B2592" s="6">
        <v>9.0</v>
      </c>
      <c r="C2592" s="6" t="s">
        <v>14</v>
      </c>
      <c r="D2592" s="6">
        <v>25.96</v>
      </c>
      <c r="E2592" s="6" t="s">
        <v>27</v>
      </c>
      <c r="F2592" s="6" t="s">
        <v>16</v>
      </c>
      <c r="G2592" s="6" t="s">
        <v>30</v>
      </c>
      <c r="H2592" s="6" t="s">
        <v>42</v>
      </c>
      <c r="I2592" s="6">
        <v>2.0</v>
      </c>
      <c r="J2592" s="6">
        <v>12.0</v>
      </c>
      <c r="K2592" s="7">
        <v>45657.0</v>
      </c>
      <c r="L2592" s="8">
        <v>0.40256333333333333</v>
      </c>
      <c r="M2592" s="9">
        <f>VLOOKUP(F2592, Time_of_Day_encodings[], 2, FALSE)</f>
        <v>1</v>
      </c>
      <c r="N2592" s="10" t="str">
        <f>VLOOKUP(D2592,Money_encodings[],2,TRUE)</f>
        <v>Cheap</v>
      </c>
    </row>
    <row r="2593">
      <c r="A2593" s="11">
        <f t="shared" si="1"/>
        <v>2592</v>
      </c>
      <c r="B2593" s="12">
        <v>9.0</v>
      </c>
      <c r="C2593" s="12" t="s">
        <v>14</v>
      </c>
      <c r="D2593" s="12">
        <v>35.76</v>
      </c>
      <c r="E2593" s="12" t="s">
        <v>24</v>
      </c>
      <c r="F2593" s="12" t="s">
        <v>16</v>
      </c>
      <c r="G2593" s="12" t="s">
        <v>30</v>
      </c>
      <c r="H2593" s="12" t="s">
        <v>42</v>
      </c>
      <c r="I2593" s="12">
        <v>2.0</v>
      </c>
      <c r="J2593" s="12">
        <v>12.0</v>
      </c>
      <c r="K2593" s="13">
        <v>45657.0</v>
      </c>
      <c r="L2593" s="14">
        <v>0.406580150462963</v>
      </c>
      <c r="M2593" s="15">
        <f>VLOOKUP(F2593, Time_of_Day_encodings[], 2, FALSE)</f>
        <v>1</v>
      </c>
      <c r="N2593" s="16" t="str">
        <f>VLOOKUP(D2593,Money_encodings[],2,TRUE)</f>
        <v>Expensive</v>
      </c>
    </row>
    <row r="2594">
      <c r="A2594" s="5">
        <f t="shared" si="1"/>
        <v>2593</v>
      </c>
      <c r="B2594" s="6">
        <v>10.0</v>
      </c>
      <c r="C2594" s="6" t="s">
        <v>14</v>
      </c>
      <c r="D2594" s="6">
        <v>30.86</v>
      </c>
      <c r="E2594" s="6" t="s">
        <v>22</v>
      </c>
      <c r="F2594" s="6" t="s">
        <v>16</v>
      </c>
      <c r="G2594" s="6" t="s">
        <v>30</v>
      </c>
      <c r="H2594" s="6" t="s">
        <v>42</v>
      </c>
      <c r="I2594" s="6">
        <v>2.0</v>
      </c>
      <c r="J2594" s="6">
        <v>12.0</v>
      </c>
      <c r="K2594" s="7">
        <v>45657.0</v>
      </c>
      <c r="L2594" s="8">
        <v>0.4353353240740741</v>
      </c>
      <c r="M2594" s="9">
        <f>VLOOKUP(F2594, Time_of_Day_encodings[], 2, FALSE)</f>
        <v>1</v>
      </c>
      <c r="N2594" s="10" t="str">
        <f>VLOOKUP(D2594,Money_encodings[],2,TRUE)</f>
        <v>Fair</v>
      </c>
    </row>
    <row r="2595">
      <c r="A2595" s="11">
        <f t="shared" si="1"/>
        <v>2594</v>
      </c>
      <c r="B2595" s="12">
        <v>10.0</v>
      </c>
      <c r="C2595" s="12" t="s">
        <v>14</v>
      </c>
      <c r="D2595" s="12">
        <v>30.86</v>
      </c>
      <c r="E2595" s="12" t="s">
        <v>22</v>
      </c>
      <c r="F2595" s="12" t="s">
        <v>16</v>
      </c>
      <c r="G2595" s="12" t="s">
        <v>30</v>
      </c>
      <c r="H2595" s="12" t="s">
        <v>42</v>
      </c>
      <c r="I2595" s="12">
        <v>2.0</v>
      </c>
      <c r="J2595" s="12">
        <v>12.0</v>
      </c>
      <c r="K2595" s="13">
        <v>45657.0</v>
      </c>
      <c r="L2595" s="14">
        <v>0.4371320717592593</v>
      </c>
      <c r="M2595" s="15">
        <f>VLOOKUP(F2595, Time_of_Day_encodings[], 2, FALSE)</f>
        <v>1</v>
      </c>
      <c r="N2595" s="16" t="str">
        <f>VLOOKUP(D2595,Money_encodings[],2,TRUE)</f>
        <v>Fair</v>
      </c>
    </row>
    <row r="2596">
      <c r="A2596" s="5">
        <f t="shared" si="1"/>
        <v>2595</v>
      </c>
      <c r="B2596" s="6">
        <v>11.0</v>
      </c>
      <c r="C2596" s="6" t="s">
        <v>14</v>
      </c>
      <c r="D2596" s="6">
        <v>35.76</v>
      </c>
      <c r="E2596" s="6" t="s">
        <v>32</v>
      </c>
      <c r="F2596" s="6" t="s">
        <v>16</v>
      </c>
      <c r="G2596" s="6" t="s">
        <v>30</v>
      </c>
      <c r="H2596" s="6" t="s">
        <v>42</v>
      </c>
      <c r="I2596" s="6">
        <v>2.0</v>
      </c>
      <c r="J2596" s="6">
        <v>12.0</v>
      </c>
      <c r="K2596" s="7">
        <v>45657.0</v>
      </c>
      <c r="L2596" s="8">
        <v>0.4663283333333333</v>
      </c>
      <c r="M2596" s="9">
        <f>VLOOKUP(F2596, Time_of_Day_encodings[], 2, FALSE)</f>
        <v>1</v>
      </c>
      <c r="N2596" s="10" t="str">
        <f>VLOOKUP(D2596,Money_encodings[],2,TRUE)</f>
        <v>Expensive</v>
      </c>
    </row>
    <row r="2597">
      <c r="A2597" s="11">
        <f t="shared" si="1"/>
        <v>2596</v>
      </c>
      <c r="B2597" s="12">
        <v>11.0</v>
      </c>
      <c r="C2597" s="12" t="s">
        <v>14</v>
      </c>
      <c r="D2597" s="12">
        <v>30.86</v>
      </c>
      <c r="E2597" s="12" t="s">
        <v>22</v>
      </c>
      <c r="F2597" s="12" t="s">
        <v>16</v>
      </c>
      <c r="G2597" s="12" t="s">
        <v>30</v>
      </c>
      <c r="H2597" s="12" t="s">
        <v>42</v>
      </c>
      <c r="I2597" s="12">
        <v>2.0</v>
      </c>
      <c r="J2597" s="12">
        <v>12.0</v>
      </c>
      <c r="K2597" s="13">
        <v>45657.0</v>
      </c>
      <c r="L2597" s="14">
        <v>0.4671533912037037</v>
      </c>
      <c r="M2597" s="15">
        <f>VLOOKUP(F2597, Time_of_Day_encodings[], 2, FALSE)</f>
        <v>1</v>
      </c>
      <c r="N2597" s="16" t="str">
        <f>VLOOKUP(D2597,Money_encodings[],2,TRUE)</f>
        <v>Fair</v>
      </c>
    </row>
    <row r="2598">
      <c r="A2598" s="5">
        <f t="shared" si="1"/>
        <v>2597</v>
      </c>
      <c r="B2598" s="6">
        <v>15.0</v>
      </c>
      <c r="C2598" s="6" t="s">
        <v>14</v>
      </c>
      <c r="D2598" s="6">
        <v>21.06</v>
      </c>
      <c r="E2598" s="6" t="s">
        <v>29</v>
      </c>
      <c r="F2598" s="6" t="s">
        <v>20</v>
      </c>
      <c r="G2598" s="6" t="s">
        <v>30</v>
      </c>
      <c r="H2598" s="6" t="s">
        <v>42</v>
      </c>
      <c r="I2598" s="6">
        <v>2.0</v>
      </c>
      <c r="J2598" s="6">
        <v>12.0</v>
      </c>
      <c r="K2598" s="7">
        <v>45657.0</v>
      </c>
      <c r="L2598" s="8">
        <v>0.6543297800925926</v>
      </c>
      <c r="M2598" s="9">
        <f>VLOOKUP(F2598, Time_of_Day_encodings[], 2, FALSE)</f>
        <v>2</v>
      </c>
      <c r="N2598" s="10" t="str">
        <f>VLOOKUP(D2598,Money_encodings[],2,TRUE)</f>
        <v>Very Cheap</v>
      </c>
    </row>
    <row r="2599">
      <c r="A2599" s="11">
        <f t="shared" si="1"/>
        <v>2598</v>
      </c>
      <c r="B2599" s="12">
        <v>15.0</v>
      </c>
      <c r="C2599" s="12" t="s">
        <v>14</v>
      </c>
      <c r="D2599" s="12">
        <v>25.96</v>
      </c>
      <c r="E2599" s="12" t="s">
        <v>21</v>
      </c>
      <c r="F2599" s="12" t="s">
        <v>20</v>
      </c>
      <c r="G2599" s="12" t="s">
        <v>30</v>
      </c>
      <c r="H2599" s="12" t="s">
        <v>42</v>
      </c>
      <c r="I2599" s="12">
        <v>2.0</v>
      </c>
      <c r="J2599" s="12">
        <v>12.0</v>
      </c>
      <c r="K2599" s="13">
        <v>45657.0</v>
      </c>
      <c r="L2599" s="14">
        <v>0.6550150462962964</v>
      </c>
      <c r="M2599" s="15">
        <f>VLOOKUP(F2599, Time_of_Day_encodings[], 2, FALSE)</f>
        <v>2</v>
      </c>
      <c r="N2599" s="16" t="str">
        <f>VLOOKUP(D2599,Money_encodings[],2,TRUE)</f>
        <v>Cheap</v>
      </c>
    </row>
    <row r="2600">
      <c r="A2600" s="5">
        <f t="shared" si="1"/>
        <v>2599</v>
      </c>
      <c r="B2600" s="6">
        <v>16.0</v>
      </c>
      <c r="C2600" s="6" t="s">
        <v>14</v>
      </c>
      <c r="D2600" s="6">
        <v>35.76</v>
      </c>
      <c r="E2600" s="6" t="s">
        <v>32</v>
      </c>
      <c r="F2600" s="6" t="s">
        <v>20</v>
      </c>
      <c r="G2600" s="6" t="s">
        <v>30</v>
      </c>
      <c r="H2600" s="6" t="s">
        <v>42</v>
      </c>
      <c r="I2600" s="6">
        <v>2.0</v>
      </c>
      <c r="J2600" s="6">
        <v>12.0</v>
      </c>
      <c r="K2600" s="7">
        <v>45657.0</v>
      </c>
      <c r="L2600" s="8">
        <v>0.6717463310185185</v>
      </c>
      <c r="M2600" s="9">
        <f>VLOOKUP(F2600, Time_of_Day_encodings[], 2, FALSE)</f>
        <v>2</v>
      </c>
      <c r="N2600" s="10" t="str">
        <f>VLOOKUP(D2600,Money_encodings[],2,TRUE)</f>
        <v>Expensive</v>
      </c>
    </row>
    <row r="2601">
      <c r="A2601" s="11">
        <f t="shared" si="1"/>
        <v>2600</v>
      </c>
      <c r="B2601" s="12">
        <v>17.0</v>
      </c>
      <c r="C2601" s="12" t="s">
        <v>14</v>
      </c>
      <c r="D2601" s="12">
        <v>35.76</v>
      </c>
      <c r="E2601" s="12" t="s">
        <v>15</v>
      </c>
      <c r="F2601" s="12" t="s">
        <v>23</v>
      </c>
      <c r="G2601" s="12" t="s">
        <v>30</v>
      </c>
      <c r="H2601" s="12" t="s">
        <v>42</v>
      </c>
      <c r="I2601" s="12">
        <v>2.0</v>
      </c>
      <c r="J2601" s="12">
        <v>12.0</v>
      </c>
      <c r="K2601" s="13">
        <v>45657.0</v>
      </c>
      <c r="L2601" s="14">
        <v>0.7154807523148148</v>
      </c>
      <c r="M2601" s="15">
        <f>VLOOKUP(F2601, Time_of_Day_encodings[], 2, FALSE)</f>
        <v>3</v>
      </c>
      <c r="N2601" s="16" t="str">
        <f>VLOOKUP(D2601,Money_encodings[],2,TRUE)</f>
        <v>Expensive</v>
      </c>
    </row>
    <row r="2602">
      <c r="A2602" s="5">
        <f t="shared" si="1"/>
        <v>2601</v>
      </c>
      <c r="B2602" s="6">
        <v>17.0</v>
      </c>
      <c r="C2602" s="6" t="s">
        <v>14</v>
      </c>
      <c r="D2602" s="6">
        <v>30.86</v>
      </c>
      <c r="E2602" s="6" t="s">
        <v>22</v>
      </c>
      <c r="F2602" s="6" t="s">
        <v>23</v>
      </c>
      <c r="G2602" s="6" t="s">
        <v>30</v>
      </c>
      <c r="H2602" s="6" t="s">
        <v>42</v>
      </c>
      <c r="I2602" s="6">
        <v>2.0</v>
      </c>
      <c r="J2602" s="6">
        <v>12.0</v>
      </c>
      <c r="K2602" s="7">
        <v>45657.0</v>
      </c>
      <c r="L2602" s="8">
        <v>0.7297776041666667</v>
      </c>
      <c r="M2602" s="9">
        <f>VLOOKUP(F2602, Time_of_Day_encodings[], 2, FALSE)</f>
        <v>3</v>
      </c>
      <c r="N2602" s="10" t="str">
        <f>VLOOKUP(D2602,Money_encodings[],2,TRUE)</f>
        <v>Fair</v>
      </c>
    </row>
    <row r="2603">
      <c r="A2603" s="11">
        <f t="shared" si="1"/>
        <v>2602</v>
      </c>
      <c r="B2603" s="12">
        <v>17.0</v>
      </c>
      <c r="C2603" s="12" t="s">
        <v>14</v>
      </c>
      <c r="D2603" s="12">
        <v>35.76</v>
      </c>
      <c r="E2603" s="12" t="s">
        <v>32</v>
      </c>
      <c r="F2603" s="12" t="s">
        <v>23</v>
      </c>
      <c r="G2603" s="12" t="s">
        <v>30</v>
      </c>
      <c r="H2603" s="12" t="s">
        <v>42</v>
      </c>
      <c r="I2603" s="12">
        <v>2.0</v>
      </c>
      <c r="J2603" s="12">
        <v>12.0</v>
      </c>
      <c r="K2603" s="13">
        <v>45657.0</v>
      </c>
      <c r="L2603" s="14">
        <v>0.7304229513888889</v>
      </c>
      <c r="M2603" s="15">
        <f>VLOOKUP(F2603, Time_of_Day_encodings[], 2, FALSE)</f>
        <v>3</v>
      </c>
      <c r="N2603" s="16" t="str">
        <f>VLOOKUP(D2603,Money_encodings[],2,TRUE)</f>
        <v>Expensive</v>
      </c>
    </row>
    <row r="2604">
      <c r="A2604" s="5">
        <f t="shared" si="1"/>
        <v>2603</v>
      </c>
      <c r="B2604" s="6">
        <v>19.0</v>
      </c>
      <c r="C2604" s="6" t="s">
        <v>14</v>
      </c>
      <c r="D2604" s="6">
        <v>35.76</v>
      </c>
      <c r="E2604" s="6" t="s">
        <v>15</v>
      </c>
      <c r="F2604" s="6" t="s">
        <v>23</v>
      </c>
      <c r="G2604" s="6" t="s">
        <v>30</v>
      </c>
      <c r="H2604" s="6" t="s">
        <v>42</v>
      </c>
      <c r="I2604" s="6">
        <v>2.0</v>
      </c>
      <c r="J2604" s="6">
        <v>12.0</v>
      </c>
      <c r="K2604" s="7">
        <v>45657.0</v>
      </c>
      <c r="L2604" s="8">
        <v>0.7968219097222222</v>
      </c>
      <c r="M2604" s="9">
        <f>VLOOKUP(F2604, Time_of_Day_encodings[], 2, FALSE)</f>
        <v>3</v>
      </c>
      <c r="N2604" s="10" t="str">
        <f>VLOOKUP(D2604,Money_encodings[],2,TRUE)</f>
        <v>Expensive</v>
      </c>
    </row>
    <row r="2605">
      <c r="A2605" s="11">
        <f t="shared" si="1"/>
        <v>2604</v>
      </c>
      <c r="B2605" s="12">
        <v>19.0</v>
      </c>
      <c r="C2605" s="12" t="s">
        <v>14</v>
      </c>
      <c r="D2605" s="12">
        <v>35.76</v>
      </c>
      <c r="E2605" s="12" t="s">
        <v>19</v>
      </c>
      <c r="F2605" s="12" t="s">
        <v>23</v>
      </c>
      <c r="G2605" s="12" t="s">
        <v>30</v>
      </c>
      <c r="H2605" s="12" t="s">
        <v>42</v>
      </c>
      <c r="I2605" s="12">
        <v>2.0</v>
      </c>
      <c r="J2605" s="12">
        <v>12.0</v>
      </c>
      <c r="K2605" s="13">
        <v>45657.0</v>
      </c>
      <c r="L2605" s="14">
        <v>0.7976724421296297</v>
      </c>
      <c r="M2605" s="15">
        <f>VLOOKUP(F2605, Time_of_Day_encodings[], 2, FALSE)</f>
        <v>3</v>
      </c>
      <c r="N2605" s="16" t="str">
        <f>VLOOKUP(D2605,Money_encodings[],2,TRUE)</f>
        <v>Expensive</v>
      </c>
    </row>
    <row r="2606">
      <c r="A2606" s="5">
        <f t="shared" si="1"/>
        <v>2605</v>
      </c>
      <c r="B2606" s="6">
        <v>9.0</v>
      </c>
      <c r="C2606" s="6" t="s">
        <v>14</v>
      </c>
      <c r="D2606" s="6">
        <v>30.86</v>
      </c>
      <c r="E2606" s="6" t="s">
        <v>22</v>
      </c>
      <c r="F2606" s="6" t="s">
        <v>16</v>
      </c>
      <c r="G2606" s="6" t="s">
        <v>33</v>
      </c>
      <c r="H2606" s="6" t="s">
        <v>43</v>
      </c>
      <c r="I2606" s="6">
        <v>4.0</v>
      </c>
      <c r="J2606" s="6">
        <v>1.0</v>
      </c>
      <c r="K2606" s="7">
        <v>45659.0</v>
      </c>
      <c r="L2606" s="8">
        <v>0.41533952546296293</v>
      </c>
      <c r="M2606" s="9">
        <f>VLOOKUP(F2606, Time_of_Day_encodings[], 2, FALSE)</f>
        <v>1</v>
      </c>
      <c r="N2606" s="10" t="str">
        <f>VLOOKUP(D2606,Money_encodings[],2,TRUE)</f>
        <v>Fair</v>
      </c>
    </row>
    <row r="2607">
      <c r="A2607" s="11">
        <f t="shared" si="1"/>
        <v>2606</v>
      </c>
      <c r="B2607" s="12">
        <v>13.0</v>
      </c>
      <c r="C2607" s="12" t="s">
        <v>14</v>
      </c>
      <c r="D2607" s="12">
        <v>35.76</v>
      </c>
      <c r="E2607" s="12" t="s">
        <v>24</v>
      </c>
      <c r="F2607" s="12" t="s">
        <v>20</v>
      </c>
      <c r="G2607" s="12" t="s">
        <v>33</v>
      </c>
      <c r="H2607" s="12" t="s">
        <v>43</v>
      </c>
      <c r="I2607" s="12">
        <v>4.0</v>
      </c>
      <c r="J2607" s="12">
        <v>1.0</v>
      </c>
      <c r="K2607" s="13">
        <v>45659.0</v>
      </c>
      <c r="L2607" s="14">
        <v>0.5622699999999999</v>
      </c>
      <c r="M2607" s="15">
        <f>VLOOKUP(F2607, Time_of_Day_encodings[], 2, FALSE)</f>
        <v>2</v>
      </c>
      <c r="N2607" s="16" t="str">
        <f>VLOOKUP(D2607,Money_encodings[],2,TRUE)</f>
        <v>Expensive</v>
      </c>
    </row>
    <row r="2608">
      <c r="A2608" s="5">
        <f t="shared" si="1"/>
        <v>2607</v>
      </c>
      <c r="B2608" s="6">
        <v>13.0</v>
      </c>
      <c r="C2608" s="6" t="s">
        <v>14</v>
      </c>
      <c r="D2608" s="6">
        <v>35.76</v>
      </c>
      <c r="E2608" s="6" t="s">
        <v>24</v>
      </c>
      <c r="F2608" s="6" t="s">
        <v>20</v>
      </c>
      <c r="G2608" s="6" t="s">
        <v>33</v>
      </c>
      <c r="H2608" s="6" t="s">
        <v>43</v>
      </c>
      <c r="I2608" s="6">
        <v>4.0</v>
      </c>
      <c r="J2608" s="6">
        <v>1.0</v>
      </c>
      <c r="K2608" s="7">
        <v>45659.0</v>
      </c>
      <c r="L2608" s="8">
        <v>0.5629481481481482</v>
      </c>
      <c r="M2608" s="9">
        <f>VLOOKUP(F2608, Time_of_Day_encodings[], 2, FALSE)</f>
        <v>2</v>
      </c>
      <c r="N2608" s="10" t="str">
        <f>VLOOKUP(D2608,Money_encodings[],2,TRUE)</f>
        <v>Expensive</v>
      </c>
    </row>
    <row r="2609">
      <c r="A2609" s="11">
        <f t="shared" si="1"/>
        <v>2608</v>
      </c>
      <c r="B2609" s="12">
        <v>14.0</v>
      </c>
      <c r="C2609" s="12" t="s">
        <v>14</v>
      </c>
      <c r="D2609" s="12">
        <v>25.96</v>
      </c>
      <c r="E2609" s="12" t="s">
        <v>27</v>
      </c>
      <c r="F2609" s="12" t="s">
        <v>20</v>
      </c>
      <c r="G2609" s="12" t="s">
        <v>33</v>
      </c>
      <c r="H2609" s="12" t="s">
        <v>43</v>
      </c>
      <c r="I2609" s="12">
        <v>4.0</v>
      </c>
      <c r="J2609" s="12">
        <v>1.0</v>
      </c>
      <c r="K2609" s="13">
        <v>45659.0</v>
      </c>
      <c r="L2609" s="14">
        <v>0.6119281712962963</v>
      </c>
      <c r="M2609" s="15">
        <f>VLOOKUP(F2609, Time_of_Day_encodings[], 2, FALSE)</f>
        <v>2</v>
      </c>
      <c r="N2609" s="16" t="str">
        <f>VLOOKUP(D2609,Money_encodings[],2,TRUE)</f>
        <v>Cheap</v>
      </c>
    </row>
    <row r="2610">
      <c r="A2610" s="5">
        <f t="shared" si="1"/>
        <v>2609</v>
      </c>
      <c r="B2610" s="6">
        <v>14.0</v>
      </c>
      <c r="C2610" s="6" t="s">
        <v>14</v>
      </c>
      <c r="D2610" s="6">
        <v>25.96</v>
      </c>
      <c r="E2610" s="6" t="s">
        <v>27</v>
      </c>
      <c r="F2610" s="6" t="s">
        <v>20</v>
      </c>
      <c r="G2610" s="6" t="s">
        <v>33</v>
      </c>
      <c r="H2610" s="6" t="s">
        <v>43</v>
      </c>
      <c r="I2610" s="6">
        <v>4.0</v>
      </c>
      <c r="J2610" s="6">
        <v>1.0</v>
      </c>
      <c r="K2610" s="7">
        <v>45659.0</v>
      </c>
      <c r="L2610" s="8">
        <v>0.6130306365740741</v>
      </c>
      <c r="M2610" s="9">
        <f>VLOOKUP(F2610, Time_of_Day_encodings[], 2, FALSE)</f>
        <v>2</v>
      </c>
      <c r="N2610" s="10" t="str">
        <f>VLOOKUP(D2610,Money_encodings[],2,TRUE)</f>
        <v>Cheap</v>
      </c>
    </row>
    <row r="2611">
      <c r="A2611" s="11">
        <f t="shared" si="1"/>
        <v>2610</v>
      </c>
      <c r="B2611" s="12">
        <v>16.0</v>
      </c>
      <c r="C2611" s="12" t="s">
        <v>14</v>
      </c>
      <c r="D2611" s="12">
        <v>25.96</v>
      </c>
      <c r="E2611" s="12" t="s">
        <v>21</v>
      </c>
      <c r="F2611" s="12" t="s">
        <v>20</v>
      </c>
      <c r="G2611" s="12" t="s">
        <v>33</v>
      </c>
      <c r="H2611" s="12" t="s">
        <v>43</v>
      </c>
      <c r="I2611" s="12">
        <v>4.0</v>
      </c>
      <c r="J2611" s="12">
        <v>1.0</v>
      </c>
      <c r="K2611" s="13">
        <v>45659.0</v>
      </c>
      <c r="L2611" s="14">
        <v>0.6823192939814815</v>
      </c>
      <c r="M2611" s="15">
        <f>VLOOKUP(F2611, Time_of_Day_encodings[], 2, FALSE)</f>
        <v>2</v>
      </c>
      <c r="N2611" s="16" t="str">
        <f>VLOOKUP(D2611,Money_encodings[],2,TRUE)</f>
        <v>Cheap</v>
      </c>
    </row>
    <row r="2612">
      <c r="A2612" s="5">
        <f t="shared" si="1"/>
        <v>2611</v>
      </c>
      <c r="B2612" s="6">
        <v>16.0</v>
      </c>
      <c r="C2612" s="6" t="s">
        <v>14</v>
      </c>
      <c r="D2612" s="6">
        <v>35.76</v>
      </c>
      <c r="E2612" s="6" t="s">
        <v>19</v>
      </c>
      <c r="F2612" s="6" t="s">
        <v>20</v>
      </c>
      <c r="G2612" s="6" t="s">
        <v>33</v>
      </c>
      <c r="H2612" s="6" t="s">
        <v>43</v>
      </c>
      <c r="I2612" s="6">
        <v>4.0</v>
      </c>
      <c r="J2612" s="6">
        <v>1.0</v>
      </c>
      <c r="K2612" s="7">
        <v>45659.0</v>
      </c>
      <c r="L2612" s="8">
        <v>0.690966087962963</v>
      </c>
      <c r="M2612" s="9">
        <f>VLOOKUP(F2612, Time_of_Day_encodings[], 2, FALSE)</f>
        <v>2</v>
      </c>
      <c r="N2612" s="10" t="str">
        <f>VLOOKUP(D2612,Money_encodings[],2,TRUE)</f>
        <v>Expensive</v>
      </c>
    </row>
    <row r="2613">
      <c r="A2613" s="11">
        <f t="shared" si="1"/>
        <v>2612</v>
      </c>
      <c r="B2613" s="12">
        <v>16.0</v>
      </c>
      <c r="C2613" s="12" t="s">
        <v>14</v>
      </c>
      <c r="D2613" s="12">
        <v>30.86</v>
      </c>
      <c r="E2613" s="12" t="s">
        <v>22</v>
      </c>
      <c r="F2613" s="12" t="s">
        <v>20</v>
      </c>
      <c r="G2613" s="12" t="s">
        <v>33</v>
      </c>
      <c r="H2613" s="12" t="s">
        <v>43</v>
      </c>
      <c r="I2613" s="12">
        <v>4.0</v>
      </c>
      <c r="J2613" s="12">
        <v>1.0</v>
      </c>
      <c r="K2613" s="13">
        <v>45659.0</v>
      </c>
      <c r="L2613" s="14">
        <v>0.6914847800925926</v>
      </c>
      <c r="M2613" s="15">
        <f>VLOOKUP(F2613, Time_of_Day_encodings[], 2, FALSE)</f>
        <v>2</v>
      </c>
      <c r="N2613" s="16" t="str">
        <f>VLOOKUP(D2613,Money_encodings[],2,TRUE)</f>
        <v>Fair</v>
      </c>
    </row>
    <row r="2614">
      <c r="A2614" s="5">
        <f t="shared" si="1"/>
        <v>2613</v>
      </c>
      <c r="B2614" s="6">
        <v>17.0</v>
      </c>
      <c r="C2614" s="6" t="s">
        <v>14</v>
      </c>
      <c r="D2614" s="6">
        <v>35.76</v>
      </c>
      <c r="E2614" s="6" t="s">
        <v>32</v>
      </c>
      <c r="F2614" s="6" t="s">
        <v>23</v>
      </c>
      <c r="G2614" s="6" t="s">
        <v>33</v>
      </c>
      <c r="H2614" s="6" t="s">
        <v>43</v>
      </c>
      <c r="I2614" s="6">
        <v>4.0</v>
      </c>
      <c r="J2614" s="6">
        <v>1.0</v>
      </c>
      <c r="K2614" s="7">
        <v>45659.0</v>
      </c>
      <c r="L2614" s="8">
        <v>0.7383122106481482</v>
      </c>
      <c r="M2614" s="9">
        <f>VLOOKUP(F2614, Time_of_Day_encodings[], 2, FALSE)</f>
        <v>3</v>
      </c>
      <c r="N2614" s="10" t="str">
        <f>VLOOKUP(D2614,Money_encodings[],2,TRUE)</f>
        <v>Expensive</v>
      </c>
    </row>
    <row r="2615">
      <c r="A2615" s="11">
        <f t="shared" si="1"/>
        <v>2614</v>
      </c>
      <c r="B2615" s="12">
        <v>9.0</v>
      </c>
      <c r="C2615" s="12" t="s">
        <v>14</v>
      </c>
      <c r="D2615" s="12">
        <v>25.96</v>
      </c>
      <c r="E2615" s="12" t="s">
        <v>27</v>
      </c>
      <c r="F2615" s="12" t="s">
        <v>16</v>
      </c>
      <c r="G2615" s="12" t="s">
        <v>17</v>
      </c>
      <c r="H2615" s="12" t="s">
        <v>43</v>
      </c>
      <c r="I2615" s="12">
        <v>5.0</v>
      </c>
      <c r="J2615" s="12">
        <v>1.0</v>
      </c>
      <c r="K2615" s="13">
        <v>45660.0</v>
      </c>
      <c r="L2615" s="14">
        <v>0.37734569444444443</v>
      </c>
      <c r="M2615" s="15">
        <f>VLOOKUP(F2615, Time_of_Day_encodings[], 2, FALSE)</f>
        <v>1</v>
      </c>
      <c r="N2615" s="16" t="str">
        <f>VLOOKUP(D2615,Money_encodings[],2,TRUE)</f>
        <v>Cheap</v>
      </c>
    </row>
    <row r="2616">
      <c r="A2616" s="5">
        <f t="shared" si="1"/>
        <v>2615</v>
      </c>
      <c r="B2616" s="6">
        <v>10.0</v>
      </c>
      <c r="C2616" s="6" t="s">
        <v>14</v>
      </c>
      <c r="D2616" s="6">
        <v>30.86</v>
      </c>
      <c r="E2616" s="6" t="s">
        <v>22</v>
      </c>
      <c r="F2616" s="6" t="s">
        <v>16</v>
      </c>
      <c r="G2616" s="6" t="s">
        <v>17</v>
      </c>
      <c r="H2616" s="6" t="s">
        <v>43</v>
      </c>
      <c r="I2616" s="6">
        <v>5.0</v>
      </c>
      <c r="J2616" s="6">
        <v>1.0</v>
      </c>
      <c r="K2616" s="7">
        <v>45660.0</v>
      </c>
      <c r="L2616" s="8">
        <v>0.42396761574074077</v>
      </c>
      <c r="M2616" s="9">
        <f>VLOOKUP(F2616, Time_of_Day_encodings[], 2, FALSE)</f>
        <v>1</v>
      </c>
      <c r="N2616" s="10" t="str">
        <f>VLOOKUP(D2616,Money_encodings[],2,TRUE)</f>
        <v>Fair</v>
      </c>
    </row>
    <row r="2617">
      <c r="A2617" s="11">
        <f t="shared" si="1"/>
        <v>2616</v>
      </c>
      <c r="B2617" s="12">
        <v>16.0</v>
      </c>
      <c r="C2617" s="12" t="s">
        <v>14</v>
      </c>
      <c r="D2617" s="12">
        <v>30.86</v>
      </c>
      <c r="E2617" s="12" t="s">
        <v>22</v>
      </c>
      <c r="F2617" s="12" t="s">
        <v>20</v>
      </c>
      <c r="G2617" s="12" t="s">
        <v>17</v>
      </c>
      <c r="H2617" s="12" t="s">
        <v>43</v>
      </c>
      <c r="I2617" s="12">
        <v>5.0</v>
      </c>
      <c r="J2617" s="12">
        <v>1.0</v>
      </c>
      <c r="K2617" s="13">
        <v>45660.0</v>
      </c>
      <c r="L2617" s="14">
        <v>0.7070534722222223</v>
      </c>
      <c r="M2617" s="15">
        <f>VLOOKUP(F2617, Time_of_Day_encodings[], 2, FALSE)</f>
        <v>2</v>
      </c>
      <c r="N2617" s="16" t="str">
        <f>VLOOKUP(D2617,Money_encodings[],2,TRUE)</f>
        <v>Fair</v>
      </c>
    </row>
    <row r="2618">
      <c r="A2618" s="5">
        <f t="shared" si="1"/>
        <v>2617</v>
      </c>
      <c r="B2618" s="6">
        <v>22.0</v>
      </c>
      <c r="C2618" s="6" t="s">
        <v>14</v>
      </c>
      <c r="D2618" s="6">
        <v>35.76</v>
      </c>
      <c r="E2618" s="6" t="s">
        <v>32</v>
      </c>
      <c r="F2618" s="6" t="s">
        <v>23</v>
      </c>
      <c r="G2618" s="6" t="s">
        <v>17</v>
      </c>
      <c r="H2618" s="6" t="s">
        <v>43</v>
      </c>
      <c r="I2618" s="6">
        <v>5.0</v>
      </c>
      <c r="J2618" s="6">
        <v>1.0</v>
      </c>
      <c r="K2618" s="7">
        <v>45660.0</v>
      </c>
      <c r="L2618" s="8">
        <v>0.926025</v>
      </c>
      <c r="M2618" s="9">
        <f>VLOOKUP(F2618, Time_of_Day_encodings[], 2, FALSE)</f>
        <v>3</v>
      </c>
      <c r="N2618" s="10" t="str">
        <f>VLOOKUP(D2618,Money_encodings[],2,TRUE)</f>
        <v>Expensive</v>
      </c>
    </row>
    <row r="2619">
      <c r="A2619" s="11">
        <f t="shared" si="1"/>
        <v>2618</v>
      </c>
      <c r="B2619" s="12">
        <v>22.0</v>
      </c>
      <c r="C2619" s="12" t="s">
        <v>14</v>
      </c>
      <c r="D2619" s="12">
        <v>25.96</v>
      </c>
      <c r="E2619" s="12" t="s">
        <v>21</v>
      </c>
      <c r="F2619" s="12" t="s">
        <v>23</v>
      </c>
      <c r="G2619" s="12" t="s">
        <v>17</v>
      </c>
      <c r="H2619" s="12" t="s">
        <v>43</v>
      </c>
      <c r="I2619" s="12">
        <v>5.0</v>
      </c>
      <c r="J2619" s="12">
        <v>1.0</v>
      </c>
      <c r="K2619" s="13">
        <v>45660.0</v>
      </c>
      <c r="L2619" s="14">
        <v>0.9294023032407407</v>
      </c>
      <c r="M2619" s="15">
        <f>VLOOKUP(F2619, Time_of_Day_encodings[], 2, FALSE)</f>
        <v>3</v>
      </c>
      <c r="N2619" s="16" t="str">
        <f>VLOOKUP(D2619,Money_encodings[],2,TRUE)</f>
        <v>Cheap</v>
      </c>
    </row>
    <row r="2620">
      <c r="A2620" s="5">
        <f t="shared" si="1"/>
        <v>2619</v>
      </c>
      <c r="B2620" s="6">
        <v>22.0</v>
      </c>
      <c r="C2620" s="6" t="s">
        <v>14</v>
      </c>
      <c r="D2620" s="6">
        <v>25.96</v>
      </c>
      <c r="E2620" s="6" t="s">
        <v>21</v>
      </c>
      <c r="F2620" s="6" t="s">
        <v>23</v>
      </c>
      <c r="G2620" s="6" t="s">
        <v>17</v>
      </c>
      <c r="H2620" s="6" t="s">
        <v>43</v>
      </c>
      <c r="I2620" s="6">
        <v>5.0</v>
      </c>
      <c r="J2620" s="6">
        <v>1.0</v>
      </c>
      <c r="K2620" s="7">
        <v>45660.0</v>
      </c>
      <c r="L2620" s="8">
        <v>0.9300272453703704</v>
      </c>
      <c r="M2620" s="9">
        <f>VLOOKUP(F2620, Time_of_Day_encodings[], 2, FALSE)</f>
        <v>3</v>
      </c>
      <c r="N2620" s="10" t="str">
        <f>VLOOKUP(D2620,Money_encodings[],2,TRUE)</f>
        <v>Cheap</v>
      </c>
    </row>
    <row r="2621">
      <c r="A2621" s="11">
        <f t="shared" si="1"/>
        <v>2620</v>
      </c>
      <c r="B2621" s="12">
        <v>22.0</v>
      </c>
      <c r="C2621" s="12" t="s">
        <v>14</v>
      </c>
      <c r="D2621" s="12">
        <v>35.76</v>
      </c>
      <c r="E2621" s="12" t="s">
        <v>15</v>
      </c>
      <c r="F2621" s="12" t="s">
        <v>23</v>
      </c>
      <c r="G2621" s="12" t="s">
        <v>17</v>
      </c>
      <c r="H2621" s="12" t="s">
        <v>43</v>
      </c>
      <c r="I2621" s="12">
        <v>5.0</v>
      </c>
      <c r="J2621" s="12">
        <v>1.0</v>
      </c>
      <c r="K2621" s="13">
        <v>45660.0</v>
      </c>
      <c r="L2621" s="14">
        <v>0.9315503703703705</v>
      </c>
      <c r="M2621" s="15">
        <f>VLOOKUP(F2621, Time_of_Day_encodings[], 2, FALSE)</f>
        <v>3</v>
      </c>
      <c r="N2621" s="16" t="str">
        <f>VLOOKUP(D2621,Money_encodings[],2,TRUE)</f>
        <v>Expensive</v>
      </c>
    </row>
    <row r="2622">
      <c r="A2622" s="5">
        <f t="shared" si="1"/>
        <v>2621</v>
      </c>
      <c r="B2622" s="6">
        <v>8.0</v>
      </c>
      <c r="C2622" s="6" t="s">
        <v>14</v>
      </c>
      <c r="D2622" s="6">
        <v>25.96</v>
      </c>
      <c r="E2622" s="6" t="s">
        <v>27</v>
      </c>
      <c r="F2622" s="6" t="s">
        <v>16</v>
      </c>
      <c r="G2622" s="6" t="s">
        <v>25</v>
      </c>
      <c r="H2622" s="6" t="s">
        <v>43</v>
      </c>
      <c r="I2622" s="6">
        <v>6.0</v>
      </c>
      <c r="J2622" s="6">
        <v>1.0</v>
      </c>
      <c r="K2622" s="7">
        <v>45661.0</v>
      </c>
      <c r="L2622" s="8">
        <v>0.3739178472222222</v>
      </c>
      <c r="M2622" s="9">
        <f>VLOOKUP(F2622, Time_of_Day_encodings[], 2, FALSE)</f>
        <v>1</v>
      </c>
      <c r="N2622" s="10" t="str">
        <f>VLOOKUP(D2622,Money_encodings[],2,TRUE)</f>
        <v>Cheap</v>
      </c>
    </row>
    <row r="2623">
      <c r="A2623" s="11">
        <f t="shared" si="1"/>
        <v>2622</v>
      </c>
      <c r="B2623" s="12">
        <v>9.0</v>
      </c>
      <c r="C2623" s="12" t="s">
        <v>14</v>
      </c>
      <c r="D2623" s="12">
        <v>25.96</v>
      </c>
      <c r="E2623" s="12" t="s">
        <v>21</v>
      </c>
      <c r="F2623" s="12" t="s">
        <v>16</v>
      </c>
      <c r="G2623" s="12" t="s">
        <v>25</v>
      </c>
      <c r="H2623" s="12" t="s">
        <v>43</v>
      </c>
      <c r="I2623" s="12">
        <v>6.0</v>
      </c>
      <c r="J2623" s="12">
        <v>1.0</v>
      </c>
      <c r="K2623" s="13">
        <v>45661.0</v>
      </c>
      <c r="L2623" s="14">
        <v>0.4162937962962963</v>
      </c>
      <c r="M2623" s="15">
        <f>VLOOKUP(F2623, Time_of_Day_encodings[], 2, FALSE)</f>
        <v>1</v>
      </c>
      <c r="N2623" s="16" t="str">
        <f>VLOOKUP(D2623,Money_encodings[],2,TRUE)</f>
        <v>Cheap</v>
      </c>
    </row>
    <row r="2624">
      <c r="A2624" s="5">
        <f t="shared" si="1"/>
        <v>2623</v>
      </c>
      <c r="B2624" s="6">
        <v>13.0</v>
      </c>
      <c r="C2624" s="6" t="s">
        <v>14</v>
      </c>
      <c r="D2624" s="6">
        <v>35.76</v>
      </c>
      <c r="E2624" s="6" t="s">
        <v>32</v>
      </c>
      <c r="F2624" s="6" t="s">
        <v>20</v>
      </c>
      <c r="G2624" s="6" t="s">
        <v>25</v>
      </c>
      <c r="H2624" s="6" t="s">
        <v>43</v>
      </c>
      <c r="I2624" s="6">
        <v>6.0</v>
      </c>
      <c r="J2624" s="6">
        <v>1.0</v>
      </c>
      <c r="K2624" s="7">
        <v>45661.0</v>
      </c>
      <c r="L2624" s="8">
        <v>0.5694477546296296</v>
      </c>
      <c r="M2624" s="9">
        <f>VLOOKUP(F2624, Time_of_Day_encodings[], 2, FALSE)</f>
        <v>2</v>
      </c>
      <c r="N2624" s="10" t="str">
        <f>VLOOKUP(D2624,Money_encodings[],2,TRUE)</f>
        <v>Expensive</v>
      </c>
    </row>
    <row r="2625">
      <c r="A2625" s="11">
        <f t="shared" si="1"/>
        <v>2624</v>
      </c>
      <c r="B2625" s="12">
        <v>15.0</v>
      </c>
      <c r="C2625" s="12" t="s">
        <v>14</v>
      </c>
      <c r="D2625" s="12">
        <v>35.76</v>
      </c>
      <c r="E2625" s="12" t="s">
        <v>24</v>
      </c>
      <c r="F2625" s="12" t="s">
        <v>20</v>
      </c>
      <c r="G2625" s="12" t="s">
        <v>25</v>
      </c>
      <c r="H2625" s="12" t="s">
        <v>43</v>
      </c>
      <c r="I2625" s="12">
        <v>6.0</v>
      </c>
      <c r="J2625" s="12">
        <v>1.0</v>
      </c>
      <c r="K2625" s="13">
        <v>45661.0</v>
      </c>
      <c r="L2625" s="14">
        <v>0.6663567939814815</v>
      </c>
      <c r="M2625" s="15">
        <f>VLOOKUP(F2625, Time_of_Day_encodings[], 2, FALSE)</f>
        <v>2</v>
      </c>
      <c r="N2625" s="16" t="str">
        <f>VLOOKUP(D2625,Money_encodings[],2,TRUE)</f>
        <v>Expensive</v>
      </c>
    </row>
    <row r="2626">
      <c r="A2626" s="5">
        <f t="shared" si="1"/>
        <v>2625</v>
      </c>
      <c r="B2626" s="6">
        <v>16.0</v>
      </c>
      <c r="C2626" s="6" t="s">
        <v>14</v>
      </c>
      <c r="D2626" s="6">
        <v>30.86</v>
      </c>
      <c r="E2626" s="6" t="s">
        <v>22</v>
      </c>
      <c r="F2626" s="6" t="s">
        <v>20</v>
      </c>
      <c r="G2626" s="6" t="s">
        <v>25</v>
      </c>
      <c r="H2626" s="6" t="s">
        <v>43</v>
      </c>
      <c r="I2626" s="6">
        <v>6.0</v>
      </c>
      <c r="J2626" s="6">
        <v>1.0</v>
      </c>
      <c r="K2626" s="7">
        <v>45661.0</v>
      </c>
      <c r="L2626" s="8">
        <v>0.6756388888888889</v>
      </c>
      <c r="M2626" s="9">
        <f>VLOOKUP(F2626, Time_of_Day_encodings[], 2, FALSE)</f>
        <v>2</v>
      </c>
      <c r="N2626" s="10" t="str">
        <f>VLOOKUP(D2626,Money_encodings[],2,TRUE)</f>
        <v>Fair</v>
      </c>
    </row>
    <row r="2627">
      <c r="A2627" s="11">
        <f t="shared" si="1"/>
        <v>2626</v>
      </c>
      <c r="B2627" s="12">
        <v>16.0</v>
      </c>
      <c r="C2627" s="12" t="s">
        <v>14</v>
      </c>
      <c r="D2627" s="12">
        <v>35.76</v>
      </c>
      <c r="E2627" s="12" t="s">
        <v>32</v>
      </c>
      <c r="F2627" s="12" t="s">
        <v>20</v>
      </c>
      <c r="G2627" s="12" t="s">
        <v>25</v>
      </c>
      <c r="H2627" s="12" t="s">
        <v>43</v>
      </c>
      <c r="I2627" s="12">
        <v>6.0</v>
      </c>
      <c r="J2627" s="12">
        <v>1.0</v>
      </c>
      <c r="K2627" s="13">
        <v>45661.0</v>
      </c>
      <c r="L2627" s="14">
        <v>0.6765069212962963</v>
      </c>
      <c r="M2627" s="15">
        <f>VLOOKUP(F2627, Time_of_Day_encodings[], 2, FALSE)</f>
        <v>2</v>
      </c>
      <c r="N2627" s="16" t="str">
        <f>VLOOKUP(D2627,Money_encodings[],2,TRUE)</f>
        <v>Expensive</v>
      </c>
    </row>
    <row r="2628">
      <c r="A2628" s="5">
        <f t="shared" si="1"/>
        <v>2627</v>
      </c>
      <c r="B2628" s="6">
        <v>16.0</v>
      </c>
      <c r="C2628" s="6" t="s">
        <v>14</v>
      </c>
      <c r="D2628" s="6">
        <v>35.76</v>
      </c>
      <c r="E2628" s="6" t="s">
        <v>32</v>
      </c>
      <c r="F2628" s="6" t="s">
        <v>20</v>
      </c>
      <c r="G2628" s="6" t="s">
        <v>25</v>
      </c>
      <c r="H2628" s="6" t="s">
        <v>43</v>
      </c>
      <c r="I2628" s="6">
        <v>6.0</v>
      </c>
      <c r="J2628" s="6">
        <v>1.0</v>
      </c>
      <c r="K2628" s="7">
        <v>45661.0</v>
      </c>
      <c r="L2628" s="8">
        <v>0.6779076967592592</v>
      </c>
      <c r="M2628" s="9">
        <f>VLOOKUP(F2628, Time_of_Day_encodings[], 2, FALSE)</f>
        <v>2</v>
      </c>
      <c r="N2628" s="10" t="str">
        <f>VLOOKUP(D2628,Money_encodings[],2,TRUE)</f>
        <v>Expensive</v>
      </c>
    </row>
    <row r="2629">
      <c r="A2629" s="11">
        <f t="shared" si="1"/>
        <v>2628</v>
      </c>
      <c r="B2629" s="12">
        <v>16.0</v>
      </c>
      <c r="C2629" s="12" t="s">
        <v>14</v>
      </c>
      <c r="D2629" s="12">
        <v>25.96</v>
      </c>
      <c r="E2629" s="12" t="s">
        <v>27</v>
      </c>
      <c r="F2629" s="12" t="s">
        <v>20</v>
      </c>
      <c r="G2629" s="12" t="s">
        <v>25</v>
      </c>
      <c r="H2629" s="12" t="s">
        <v>43</v>
      </c>
      <c r="I2629" s="12">
        <v>6.0</v>
      </c>
      <c r="J2629" s="12">
        <v>1.0</v>
      </c>
      <c r="K2629" s="13">
        <v>45661.0</v>
      </c>
      <c r="L2629" s="14">
        <v>0.6792138773148148</v>
      </c>
      <c r="M2629" s="15">
        <f>VLOOKUP(F2629, Time_of_Day_encodings[], 2, FALSE)</f>
        <v>2</v>
      </c>
      <c r="N2629" s="16" t="str">
        <f>VLOOKUP(D2629,Money_encodings[],2,TRUE)</f>
        <v>Cheap</v>
      </c>
    </row>
    <row r="2630">
      <c r="A2630" s="5">
        <f t="shared" si="1"/>
        <v>2629</v>
      </c>
      <c r="B2630" s="6">
        <v>18.0</v>
      </c>
      <c r="C2630" s="6" t="s">
        <v>14</v>
      </c>
      <c r="D2630" s="6">
        <v>25.96</v>
      </c>
      <c r="E2630" s="6" t="s">
        <v>21</v>
      </c>
      <c r="F2630" s="6" t="s">
        <v>23</v>
      </c>
      <c r="G2630" s="6" t="s">
        <v>25</v>
      </c>
      <c r="H2630" s="6" t="s">
        <v>43</v>
      </c>
      <c r="I2630" s="6">
        <v>6.0</v>
      </c>
      <c r="J2630" s="6">
        <v>1.0</v>
      </c>
      <c r="K2630" s="7">
        <v>45661.0</v>
      </c>
      <c r="L2630" s="8">
        <v>0.7580932638888889</v>
      </c>
      <c r="M2630" s="9">
        <f>VLOOKUP(F2630, Time_of_Day_encodings[], 2, FALSE)</f>
        <v>3</v>
      </c>
      <c r="N2630" s="10" t="str">
        <f>VLOOKUP(D2630,Money_encodings[],2,TRUE)</f>
        <v>Cheap</v>
      </c>
    </row>
    <row r="2631">
      <c r="A2631" s="11">
        <f t="shared" si="1"/>
        <v>2630</v>
      </c>
      <c r="B2631" s="12">
        <v>22.0</v>
      </c>
      <c r="C2631" s="12" t="s">
        <v>14</v>
      </c>
      <c r="D2631" s="12">
        <v>35.76</v>
      </c>
      <c r="E2631" s="12" t="s">
        <v>15</v>
      </c>
      <c r="F2631" s="12" t="s">
        <v>23</v>
      </c>
      <c r="G2631" s="12" t="s">
        <v>25</v>
      </c>
      <c r="H2631" s="12" t="s">
        <v>43</v>
      </c>
      <c r="I2631" s="12">
        <v>6.0</v>
      </c>
      <c r="J2631" s="12">
        <v>1.0</v>
      </c>
      <c r="K2631" s="13">
        <v>45661.0</v>
      </c>
      <c r="L2631" s="14">
        <v>0.9329944444444445</v>
      </c>
      <c r="M2631" s="15">
        <f>VLOOKUP(F2631, Time_of_Day_encodings[], 2, FALSE)</f>
        <v>3</v>
      </c>
      <c r="N2631" s="16" t="str">
        <f>VLOOKUP(D2631,Money_encodings[],2,TRUE)</f>
        <v>Expensive</v>
      </c>
    </row>
    <row r="2632">
      <c r="A2632" s="5">
        <f t="shared" si="1"/>
        <v>2631</v>
      </c>
      <c r="B2632" s="6">
        <v>9.0</v>
      </c>
      <c r="C2632" s="6" t="s">
        <v>14</v>
      </c>
      <c r="D2632" s="6">
        <v>30.86</v>
      </c>
      <c r="E2632" s="6" t="s">
        <v>22</v>
      </c>
      <c r="F2632" s="6" t="s">
        <v>16</v>
      </c>
      <c r="G2632" s="6" t="s">
        <v>26</v>
      </c>
      <c r="H2632" s="6" t="s">
        <v>43</v>
      </c>
      <c r="I2632" s="6">
        <v>7.0</v>
      </c>
      <c r="J2632" s="6">
        <v>1.0</v>
      </c>
      <c r="K2632" s="7">
        <v>45662.0</v>
      </c>
      <c r="L2632" s="8">
        <v>0.4069187268518518</v>
      </c>
      <c r="M2632" s="9">
        <f>VLOOKUP(F2632, Time_of_Day_encodings[], 2, FALSE)</f>
        <v>1</v>
      </c>
      <c r="N2632" s="10" t="str">
        <f>VLOOKUP(D2632,Money_encodings[],2,TRUE)</f>
        <v>Fair</v>
      </c>
    </row>
    <row r="2633">
      <c r="A2633" s="11">
        <f t="shared" si="1"/>
        <v>2632</v>
      </c>
      <c r="B2633" s="12">
        <v>10.0</v>
      </c>
      <c r="C2633" s="12" t="s">
        <v>14</v>
      </c>
      <c r="D2633" s="12">
        <v>35.76</v>
      </c>
      <c r="E2633" s="12" t="s">
        <v>15</v>
      </c>
      <c r="F2633" s="12" t="s">
        <v>16</v>
      </c>
      <c r="G2633" s="12" t="s">
        <v>26</v>
      </c>
      <c r="H2633" s="12" t="s">
        <v>43</v>
      </c>
      <c r="I2633" s="12">
        <v>7.0</v>
      </c>
      <c r="J2633" s="12">
        <v>1.0</v>
      </c>
      <c r="K2633" s="13">
        <v>45662.0</v>
      </c>
      <c r="L2633" s="14">
        <v>0.45348196759259257</v>
      </c>
      <c r="M2633" s="15">
        <f>VLOOKUP(F2633, Time_of_Day_encodings[], 2, FALSE)</f>
        <v>1</v>
      </c>
      <c r="N2633" s="16" t="str">
        <f>VLOOKUP(D2633,Money_encodings[],2,TRUE)</f>
        <v>Expensive</v>
      </c>
    </row>
    <row r="2634">
      <c r="A2634" s="5">
        <f t="shared" si="1"/>
        <v>2633</v>
      </c>
      <c r="B2634" s="6">
        <v>22.0</v>
      </c>
      <c r="C2634" s="6" t="s">
        <v>14</v>
      </c>
      <c r="D2634" s="6">
        <v>30.86</v>
      </c>
      <c r="E2634" s="6" t="s">
        <v>22</v>
      </c>
      <c r="F2634" s="6" t="s">
        <v>23</v>
      </c>
      <c r="G2634" s="6" t="s">
        <v>26</v>
      </c>
      <c r="H2634" s="6" t="s">
        <v>43</v>
      </c>
      <c r="I2634" s="6">
        <v>7.0</v>
      </c>
      <c r="J2634" s="6">
        <v>1.0</v>
      </c>
      <c r="K2634" s="7">
        <v>45662.0</v>
      </c>
      <c r="L2634" s="8">
        <v>0.9217184606481482</v>
      </c>
      <c r="M2634" s="9">
        <f>VLOOKUP(F2634, Time_of_Day_encodings[], 2, FALSE)</f>
        <v>3</v>
      </c>
      <c r="N2634" s="10" t="str">
        <f>VLOOKUP(D2634,Money_encodings[],2,TRUE)</f>
        <v>Fair</v>
      </c>
    </row>
    <row r="2635">
      <c r="A2635" s="11">
        <f t="shared" si="1"/>
        <v>2634</v>
      </c>
      <c r="B2635" s="12">
        <v>19.0</v>
      </c>
      <c r="C2635" s="12" t="s">
        <v>14</v>
      </c>
      <c r="D2635" s="12">
        <v>25.96</v>
      </c>
      <c r="E2635" s="12" t="s">
        <v>21</v>
      </c>
      <c r="F2635" s="12" t="s">
        <v>23</v>
      </c>
      <c r="G2635" s="12" t="s">
        <v>28</v>
      </c>
      <c r="H2635" s="12" t="s">
        <v>43</v>
      </c>
      <c r="I2635" s="12">
        <v>1.0</v>
      </c>
      <c r="J2635" s="12">
        <v>1.0</v>
      </c>
      <c r="K2635" s="13">
        <v>45663.0</v>
      </c>
      <c r="L2635" s="14">
        <v>0.832531111111111</v>
      </c>
      <c r="M2635" s="15">
        <f>VLOOKUP(F2635, Time_of_Day_encodings[], 2, FALSE)</f>
        <v>3</v>
      </c>
      <c r="N2635" s="16" t="str">
        <f>VLOOKUP(D2635,Money_encodings[],2,TRUE)</f>
        <v>Cheap</v>
      </c>
    </row>
    <row r="2636">
      <c r="A2636" s="5">
        <f t="shared" si="1"/>
        <v>2635</v>
      </c>
      <c r="B2636" s="6">
        <v>13.0</v>
      </c>
      <c r="C2636" s="6" t="s">
        <v>14</v>
      </c>
      <c r="D2636" s="6">
        <v>35.76</v>
      </c>
      <c r="E2636" s="6" t="s">
        <v>32</v>
      </c>
      <c r="F2636" s="6" t="s">
        <v>20</v>
      </c>
      <c r="G2636" s="6" t="s">
        <v>30</v>
      </c>
      <c r="H2636" s="6" t="s">
        <v>43</v>
      </c>
      <c r="I2636" s="6">
        <v>2.0</v>
      </c>
      <c r="J2636" s="6">
        <v>1.0</v>
      </c>
      <c r="K2636" s="7">
        <v>45664.0</v>
      </c>
      <c r="L2636" s="8">
        <v>0.5618378356481482</v>
      </c>
      <c r="M2636" s="9">
        <f>VLOOKUP(F2636, Time_of_Day_encodings[], 2, FALSE)</f>
        <v>2</v>
      </c>
      <c r="N2636" s="10" t="str">
        <f>VLOOKUP(D2636,Money_encodings[],2,TRUE)</f>
        <v>Expensive</v>
      </c>
    </row>
    <row r="2637">
      <c r="A2637" s="11">
        <f t="shared" si="1"/>
        <v>2636</v>
      </c>
      <c r="B2637" s="12">
        <v>22.0</v>
      </c>
      <c r="C2637" s="12" t="s">
        <v>14</v>
      </c>
      <c r="D2637" s="12">
        <v>35.76</v>
      </c>
      <c r="E2637" s="12" t="s">
        <v>24</v>
      </c>
      <c r="F2637" s="12" t="s">
        <v>23</v>
      </c>
      <c r="G2637" s="12" t="s">
        <v>30</v>
      </c>
      <c r="H2637" s="12" t="s">
        <v>43</v>
      </c>
      <c r="I2637" s="12">
        <v>2.0</v>
      </c>
      <c r="J2637" s="12">
        <v>1.0</v>
      </c>
      <c r="K2637" s="13">
        <v>45664.0</v>
      </c>
      <c r="L2637" s="14">
        <v>0.9394107060185186</v>
      </c>
      <c r="M2637" s="15">
        <f>VLOOKUP(F2637, Time_of_Day_encodings[], 2, FALSE)</f>
        <v>3</v>
      </c>
      <c r="N2637" s="16" t="str">
        <f>VLOOKUP(D2637,Money_encodings[],2,TRUE)</f>
        <v>Expensive</v>
      </c>
    </row>
    <row r="2638">
      <c r="A2638" s="5">
        <f t="shared" si="1"/>
        <v>2637</v>
      </c>
      <c r="B2638" s="6">
        <v>22.0</v>
      </c>
      <c r="C2638" s="6" t="s">
        <v>14</v>
      </c>
      <c r="D2638" s="6">
        <v>35.76</v>
      </c>
      <c r="E2638" s="6" t="s">
        <v>24</v>
      </c>
      <c r="F2638" s="6" t="s">
        <v>23</v>
      </c>
      <c r="G2638" s="6" t="s">
        <v>30</v>
      </c>
      <c r="H2638" s="6" t="s">
        <v>43</v>
      </c>
      <c r="I2638" s="6">
        <v>2.0</v>
      </c>
      <c r="J2638" s="6">
        <v>1.0</v>
      </c>
      <c r="K2638" s="7">
        <v>45664.0</v>
      </c>
      <c r="L2638" s="8">
        <v>0.9402648842592592</v>
      </c>
      <c r="M2638" s="9">
        <f>VLOOKUP(F2638, Time_of_Day_encodings[], 2, FALSE)</f>
        <v>3</v>
      </c>
      <c r="N2638" s="10" t="str">
        <f>VLOOKUP(D2638,Money_encodings[],2,TRUE)</f>
        <v>Expensive</v>
      </c>
    </row>
    <row r="2639">
      <c r="A2639" s="11">
        <f t="shared" si="1"/>
        <v>2638</v>
      </c>
      <c r="B2639" s="12">
        <v>7.0</v>
      </c>
      <c r="C2639" s="12" t="s">
        <v>14</v>
      </c>
      <c r="D2639" s="12">
        <v>30.86</v>
      </c>
      <c r="E2639" s="12" t="s">
        <v>22</v>
      </c>
      <c r="F2639" s="12" t="s">
        <v>16</v>
      </c>
      <c r="G2639" s="12" t="s">
        <v>31</v>
      </c>
      <c r="H2639" s="12" t="s">
        <v>43</v>
      </c>
      <c r="I2639" s="12">
        <v>3.0</v>
      </c>
      <c r="J2639" s="12">
        <v>1.0</v>
      </c>
      <c r="K2639" s="13">
        <v>45665.0</v>
      </c>
      <c r="L2639" s="14">
        <v>0.3125233680555556</v>
      </c>
      <c r="M2639" s="15">
        <f>VLOOKUP(F2639, Time_of_Day_encodings[], 2, FALSE)</f>
        <v>1</v>
      </c>
      <c r="N2639" s="16" t="str">
        <f>VLOOKUP(D2639,Money_encodings[],2,TRUE)</f>
        <v>Fair</v>
      </c>
    </row>
    <row r="2640">
      <c r="A2640" s="5">
        <f t="shared" si="1"/>
        <v>2639</v>
      </c>
      <c r="B2640" s="6">
        <v>9.0</v>
      </c>
      <c r="C2640" s="6" t="s">
        <v>14</v>
      </c>
      <c r="D2640" s="6">
        <v>35.76</v>
      </c>
      <c r="E2640" s="6" t="s">
        <v>15</v>
      </c>
      <c r="F2640" s="6" t="s">
        <v>16</v>
      </c>
      <c r="G2640" s="6" t="s">
        <v>31</v>
      </c>
      <c r="H2640" s="6" t="s">
        <v>43</v>
      </c>
      <c r="I2640" s="6">
        <v>3.0</v>
      </c>
      <c r="J2640" s="6">
        <v>1.0</v>
      </c>
      <c r="K2640" s="7">
        <v>45665.0</v>
      </c>
      <c r="L2640" s="8">
        <v>0.3828141435185185</v>
      </c>
      <c r="M2640" s="9">
        <f>VLOOKUP(F2640, Time_of_Day_encodings[], 2, FALSE)</f>
        <v>1</v>
      </c>
      <c r="N2640" s="10" t="str">
        <f>VLOOKUP(D2640,Money_encodings[],2,TRUE)</f>
        <v>Expensive</v>
      </c>
    </row>
    <row r="2641">
      <c r="A2641" s="11">
        <f t="shared" si="1"/>
        <v>2640</v>
      </c>
      <c r="B2641" s="12">
        <v>10.0</v>
      </c>
      <c r="C2641" s="12" t="s">
        <v>14</v>
      </c>
      <c r="D2641" s="12">
        <v>25.96</v>
      </c>
      <c r="E2641" s="12" t="s">
        <v>27</v>
      </c>
      <c r="F2641" s="12" t="s">
        <v>16</v>
      </c>
      <c r="G2641" s="12" t="s">
        <v>31</v>
      </c>
      <c r="H2641" s="12" t="s">
        <v>43</v>
      </c>
      <c r="I2641" s="12">
        <v>3.0</v>
      </c>
      <c r="J2641" s="12">
        <v>1.0</v>
      </c>
      <c r="K2641" s="13">
        <v>45665.0</v>
      </c>
      <c r="L2641" s="14">
        <v>0.4378325578703704</v>
      </c>
      <c r="M2641" s="15">
        <f>VLOOKUP(F2641, Time_of_Day_encodings[], 2, FALSE)</f>
        <v>1</v>
      </c>
      <c r="N2641" s="16" t="str">
        <f>VLOOKUP(D2641,Money_encodings[],2,TRUE)</f>
        <v>Cheap</v>
      </c>
    </row>
    <row r="2642">
      <c r="A2642" s="5">
        <f t="shared" si="1"/>
        <v>2641</v>
      </c>
      <c r="B2642" s="6">
        <v>17.0</v>
      </c>
      <c r="C2642" s="6" t="s">
        <v>14</v>
      </c>
      <c r="D2642" s="6">
        <v>35.76</v>
      </c>
      <c r="E2642" s="6" t="s">
        <v>32</v>
      </c>
      <c r="F2642" s="6" t="s">
        <v>23</v>
      </c>
      <c r="G2642" s="6" t="s">
        <v>31</v>
      </c>
      <c r="H2642" s="6" t="s">
        <v>43</v>
      </c>
      <c r="I2642" s="6">
        <v>3.0</v>
      </c>
      <c r="J2642" s="6">
        <v>1.0</v>
      </c>
      <c r="K2642" s="7">
        <v>45665.0</v>
      </c>
      <c r="L2642" s="8">
        <v>0.7242083912037037</v>
      </c>
      <c r="M2642" s="9">
        <f>VLOOKUP(F2642, Time_of_Day_encodings[], 2, FALSE)</f>
        <v>3</v>
      </c>
      <c r="N2642" s="10" t="str">
        <f>VLOOKUP(D2642,Money_encodings[],2,TRUE)</f>
        <v>Expensive</v>
      </c>
    </row>
    <row r="2643">
      <c r="A2643" s="11">
        <f t="shared" si="1"/>
        <v>2642</v>
      </c>
      <c r="B2643" s="12">
        <v>8.0</v>
      </c>
      <c r="C2643" s="12" t="s">
        <v>14</v>
      </c>
      <c r="D2643" s="12">
        <v>25.96</v>
      </c>
      <c r="E2643" s="12" t="s">
        <v>21</v>
      </c>
      <c r="F2643" s="12" t="s">
        <v>16</v>
      </c>
      <c r="G2643" s="12" t="s">
        <v>33</v>
      </c>
      <c r="H2643" s="12" t="s">
        <v>43</v>
      </c>
      <c r="I2643" s="12">
        <v>4.0</v>
      </c>
      <c r="J2643" s="12">
        <v>1.0</v>
      </c>
      <c r="K2643" s="13">
        <v>45666.0</v>
      </c>
      <c r="L2643" s="14">
        <v>0.3382822222222222</v>
      </c>
      <c r="M2643" s="15">
        <f>VLOOKUP(F2643, Time_of_Day_encodings[], 2, FALSE)</f>
        <v>1</v>
      </c>
      <c r="N2643" s="16" t="str">
        <f>VLOOKUP(D2643,Money_encodings[],2,TRUE)</f>
        <v>Cheap</v>
      </c>
    </row>
    <row r="2644">
      <c r="A2644" s="5">
        <f t="shared" si="1"/>
        <v>2643</v>
      </c>
      <c r="B2644" s="6">
        <v>8.0</v>
      </c>
      <c r="C2644" s="6" t="s">
        <v>14</v>
      </c>
      <c r="D2644" s="6">
        <v>35.76</v>
      </c>
      <c r="E2644" s="6" t="s">
        <v>15</v>
      </c>
      <c r="F2644" s="6" t="s">
        <v>16</v>
      </c>
      <c r="G2644" s="6" t="s">
        <v>33</v>
      </c>
      <c r="H2644" s="6" t="s">
        <v>43</v>
      </c>
      <c r="I2644" s="6">
        <v>4.0</v>
      </c>
      <c r="J2644" s="6">
        <v>1.0</v>
      </c>
      <c r="K2644" s="7">
        <v>45666.0</v>
      </c>
      <c r="L2644" s="8">
        <v>0.3726242476851852</v>
      </c>
      <c r="M2644" s="9">
        <f>VLOOKUP(F2644, Time_of_Day_encodings[], 2, FALSE)</f>
        <v>1</v>
      </c>
      <c r="N2644" s="10" t="str">
        <f>VLOOKUP(D2644,Money_encodings[],2,TRUE)</f>
        <v>Expensive</v>
      </c>
    </row>
    <row r="2645">
      <c r="A2645" s="11">
        <f t="shared" si="1"/>
        <v>2644</v>
      </c>
      <c r="B2645" s="12">
        <v>9.0</v>
      </c>
      <c r="C2645" s="12" t="s">
        <v>14</v>
      </c>
      <c r="D2645" s="12">
        <v>30.86</v>
      </c>
      <c r="E2645" s="12" t="s">
        <v>22</v>
      </c>
      <c r="F2645" s="12" t="s">
        <v>16</v>
      </c>
      <c r="G2645" s="12" t="s">
        <v>33</v>
      </c>
      <c r="H2645" s="12" t="s">
        <v>43</v>
      </c>
      <c r="I2645" s="12">
        <v>4.0</v>
      </c>
      <c r="J2645" s="12">
        <v>1.0</v>
      </c>
      <c r="K2645" s="13">
        <v>45666.0</v>
      </c>
      <c r="L2645" s="14">
        <v>0.3767567476851852</v>
      </c>
      <c r="M2645" s="15">
        <f>VLOOKUP(F2645, Time_of_Day_encodings[], 2, FALSE)</f>
        <v>1</v>
      </c>
      <c r="N2645" s="16" t="str">
        <f>VLOOKUP(D2645,Money_encodings[],2,TRUE)</f>
        <v>Fair</v>
      </c>
    </row>
    <row r="2646">
      <c r="A2646" s="5">
        <f t="shared" si="1"/>
        <v>2645</v>
      </c>
      <c r="B2646" s="6">
        <v>14.0</v>
      </c>
      <c r="C2646" s="6" t="s">
        <v>14</v>
      </c>
      <c r="D2646" s="6">
        <v>21.06</v>
      </c>
      <c r="E2646" s="6" t="s">
        <v>29</v>
      </c>
      <c r="F2646" s="6" t="s">
        <v>20</v>
      </c>
      <c r="G2646" s="6" t="s">
        <v>33</v>
      </c>
      <c r="H2646" s="6" t="s">
        <v>43</v>
      </c>
      <c r="I2646" s="6">
        <v>4.0</v>
      </c>
      <c r="J2646" s="6">
        <v>1.0</v>
      </c>
      <c r="K2646" s="7">
        <v>45666.0</v>
      </c>
      <c r="L2646" s="8">
        <v>0.6023574305555556</v>
      </c>
      <c r="M2646" s="9">
        <f>VLOOKUP(F2646, Time_of_Day_encodings[], 2, FALSE)</f>
        <v>2</v>
      </c>
      <c r="N2646" s="10" t="str">
        <f>VLOOKUP(D2646,Money_encodings[],2,TRUE)</f>
        <v>Very Cheap</v>
      </c>
    </row>
    <row r="2647">
      <c r="A2647" s="11">
        <f t="shared" si="1"/>
        <v>2646</v>
      </c>
      <c r="B2647" s="12">
        <v>15.0</v>
      </c>
      <c r="C2647" s="12" t="s">
        <v>14</v>
      </c>
      <c r="D2647" s="12">
        <v>35.76</v>
      </c>
      <c r="E2647" s="12" t="s">
        <v>15</v>
      </c>
      <c r="F2647" s="12" t="s">
        <v>20</v>
      </c>
      <c r="G2647" s="12" t="s">
        <v>33</v>
      </c>
      <c r="H2647" s="12" t="s">
        <v>43</v>
      </c>
      <c r="I2647" s="12">
        <v>4.0</v>
      </c>
      <c r="J2647" s="12">
        <v>1.0</v>
      </c>
      <c r="K2647" s="13">
        <v>45666.0</v>
      </c>
      <c r="L2647" s="14">
        <v>0.6506791550925926</v>
      </c>
      <c r="M2647" s="15">
        <f>VLOOKUP(F2647, Time_of_Day_encodings[], 2, FALSE)</f>
        <v>2</v>
      </c>
      <c r="N2647" s="16" t="str">
        <f>VLOOKUP(D2647,Money_encodings[],2,TRUE)</f>
        <v>Expensive</v>
      </c>
    </row>
    <row r="2648">
      <c r="A2648" s="5">
        <f t="shared" si="1"/>
        <v>2647</v>
      </c>
      <c r="B2648" s="6">
        <v>15.0</v>
      </c>
      <c r="C2648" s="6" t="s">
        <v>14</v>
      </c>
      <c r="D2648" s="6">
        <v>30.86</v>
      </c>
      <c r="E2648" s="6" t="s">
        <v>22</v>
      </c>
      <c r="F2648" s="6" t="s">
        <v>20</v>
      </c>
      <c r="G2648" s="6" t="s">
        <v>33</v>
      </c>
      <c r="H2648" s="6" t="s">
        <v>43</v>
      </c>
      <c r="I2648" s="6">
        <v>4.0</v>
      </c>
      <c r="J2648" s="6">
        <v>1.0</v>
      </c>
      <c r="K2648" s="7">
        <v>45666.0</v>
      </c>
      <c r="L2648" s="8">
        <v>0.658449212962963</v>
      </c>
      <c r="M2648" s="9">
        <f>VLOOKUP(F2648, Time_of_Day_encodings[], 2, FALSE)</f>
        <v>2</v>
      </c>
      <c r="N2648" s="10" t="str">
        <f>VLOOKUP(D2648,Money_encodings[],2,TRUE)</f>
        <v>Fair</v>
      </c>
    </row>
    <row r="2649">
      <c r="A2649" s="11">
        <f t="shared" si="1"/>
        <v>2648</v>
      </c>
      <c r="B2649" s="12">
        <v>15.0</v>
      </c>
      <c r="C2649" s="12" t="s">
        <v>14</v>
      </c>
      <c r="D2649" s="12">
        <v>25.96</v>
      </c>
      <c r="E2649" s="12" t="s">
        <v>27</v>
      </c>
      <c r="F2649" s="12" t="s">
        <v>20</v>
      </c>
      <c r="G2649" s="12" t="s">
        <v>33</v>
      </c>
      <c r="H2649" s="12" t="s">
        <v>43</v>
      </c>
      <c r="I2649" s="12">
        <v>4.0</v>
      </c>
      <c r="J2649" s="12">
        <v>1.0</v>
      </c>
      <c r="K2649" s="13">
        <v>45666.0</v>
      </c>
      <c r="L2649" s="14">
        <v>0.6591643055555556</v>
      </c>
      <c r="M2649" s="15">
        <f>VLOOKUP(F2649, Time_of_Day_encodings[], 2, FALSE)</f>
        <v>2</v>
      </c>
      <c r="N2649" s="16" t="str">
        <f>VLOOKUP(D2649,Money_encodings[],2,TRUE)</f>
        <v>Cheap</v>
      </c>
    </row>
    <row r="2650">
      <c r="A2650" s="5">
        <f t="shared" si="1"/>
        <v>2649</v>
      </c>
      <c r="B2650" s="6">
        <v>20.0</v>
      </c>
      <c r="C2650" s="6" t="s">
        <v>14</v>
      </c>
      <c r="D2650" s="6">
        <v>30.86</v>
      </c>
      <c r="E2650" s="6" t="s">
        <v>22</v>
      </c>
      <c r="F2650" s="6" t="s">
        <v>23</v>
      </c>
      <c r="G2650" s="6" t="s">
        <v>33</v>
      </c>
      <c r="H2650" s="6" t="s">
        <v>43</v>
      </c>
      <c r="I2650" s="6">
        <v>4.0</v>
      </c>
      <c r="J2650" s="6">
        <v>1.0</v>
      </c>
      <c r="K2650" s="7">
        <v>45666.0</v>
      </c>
      <c r="L2650" s="8">
        <v>0.8545031481481481</v>
      </c>
      <c r="M2650" s="9">
        <f>VLOOKUP(F2650, Time_of_Day_encodings[], 2, FALSE)</f>
        <v>3</v>
      </c>
      <c r="N2650" s="10" t="str">
        <f>VLOOKUP(D2650,Money_encodings[],2,TRUE)</f>
        <v>Fair</v>
      </c>
    </row>
    <row r="2651">
      <c r="A2651" s="11">
        <f t="shared" si="1"/>
        <v>2650</v>
      </c>
      <c r="B2651" s="12">
        <v>22.0</v>
      </c>
      <c r="C2651" s="12" t="s">
        <v>14</v>
      </c>
      <c r="D2651" s="12">
        <v>35.76</v>
      </c>
      <c r="E2651" s="12" t="s">
        <v>15</v>
      </c>
      <c r="F2651" s="12" t="s">
        <v>23</v>
      </c>
      <c r="G2651" s="12" t="s">
        <v>33</v>
      </c>
      <c r="H2651" s="12" t="s">
        <v>43</v>
      </c>
      <c r="I2651" s="12">
        <v>4.0</v>
      </c>
      <c r="J2651" s="12">
        <v>1.0</v>
      </c>
      <c r="K2651" s="13">
        <v>45666.0</v>
      </c>
      <c r="L2651" s="14">
        <v>0.9238506597222222</v>
      </c>
      <c r="M2651" s="15">
        <f>VLOOKUP(F2651, Time_of_Day_encodings[], 2, FALSE)</f>
        <v>3</v>
      </c>
      <c r="N2651" s="16" t="str">
        <f>VLOOKUP(D2651,Money_encodings[],2,TRUE)</f>
        <v>Expensive</v>
      </c>
    </row>
    <row r="2652">
      <c r="A2652" s="5">
        <f t="shared" si="1"/>
        <v>2651</v>
      </c>
      <c r="B2652" s="6">
        <v>8.0</v>
      </c>
      <c r="C2652" s="6" t="s">
        <v>14</v>
      </c>
      <c r="D2652" s="6">
        <v>30.86</v>
      </c>
      <c r="E2652" s="6" t="s">
        <v>22</v>
      </c>
      <c r="F2652" s="6" t="s">
        <v>16</v>
      </c>
      <c r="G2652" s="6" t="s">
        <v>17</v>
      </c>
      <c r="H2652" s="6" t="s">
        <v>43</v>
      </c>
      <c r="I2652" s="6">
        <v>5.0</v>
      </c>
      <c r="J2652" s="6">
        <v>1.0</v>
      </c>
      <c r="K2652" s="7">
        <v>45667.0</v>
      </c>
      <c r="L2652" s="8">
        <v>0.36760202546296294</v>
      </c>
      <c r="M2652" s="9">
        <f>VLOOKUP(F2652, Time_of_Day_encodings[], 2, FALSE)</f>
        <v>1</v>
      </c>
      <c r="N2652" s="10" t="str">
        <f>VLOOKUP(D2652,Money_encodings[],2,TRUE)</f>
        <v>Fair</v>
      </c>
    </row>
    <row r="2653">
      <c r="A2653" s="11">
        <f t="shared" si="1"/>
        <v>2652</v>
      </c>
      <c r="B2653" s="12">
        <v>9.0</v>
      </c>
      <c r="C2653" s="12" t="s">
        <v>14</v>
      </c>
      <c r="D2653" s="12">
        <v>30.86</v>
      </c>
      <c r="E2653" s="12" t="s">
        <v>22</v>
      </c>
      <c r="F2653" s="12" t="s">
        <v>16</v>
      </c>
      <c r="G2653" s="12" t="s">
        <v>17</v>
      </c>
      <c r="H2653" s="12" t="s">
        <v>43</v>
      </c>
      <c r="I2653" s="12">
        <v>5.0</v>
      </c>
      <c r="J2653" s="12">
        <v>1.0</v>
      </c>
      <c r="K2653" s="13">
        <v>45667.0</v>
      </c>
      <c r="L2653" s="14">
        <v>0.38653354166666665</v>
      </c>
      <c r="M2653" s="15">
        <f>VLOOKUP(F2653, Time_of_Day_encodings[], 2, FALSE)</f>
        <v>1</v>
      </c>
      <c r="N2653" s="16" t="str">
        <f>VLOOKUP(D2653,Money_encodings[],2,TRUE)</f>
        <v>Fair</v>
      </c>
    </row>
    <row r="2654">
      <c r="A2654" s="5">
        <f t="shared" si="1"/>
        <v>2653</v>
      </c>
      <c r="B2654" s="6">
        <v>17.0</v>
      </c>
      <c r="C2654" s="6" t="s">
        <v>14</v>
      </c>
      <c r="D2654" s="6">
        <v>35.76</v>
      </c>
      <c r="E2654" s="6" t="s">
        <v>32</v>
      </c>
      <c r="F2654" s="6" t="s">
        <v>23</v>
      </c>
      <c r="G2654" s="6" t="s">
        <v>17</v>
      </c>
      <c r="H2654" s="6" t="s">
        <v>43</v>
      </c>
      <c r="I2654" s="6">
        <v>5.0</v>
      </c>
      <c r="J2654" s="6">
        <v>1.0</v>
      </c>
      <c r="K2654" s="7">
        <v>45667.0</v>
      </c>
      <c r="L2654" s="8">
        <v>0.7439672569444444</v>
      </c>
      <c r="M2654" s="9">
        <f>VLOOKUP(F2654, Time_of_Day_encodings[], 2, FALSE)</f>
        <v>3</v>
      </c>
      <c r="N2654" s="10" t="str">
        <f>VLOOKUP(D2654,Money_encodings[],2,TRUE)</f>
        <v>Expensive</v>
      </c>
    </row>
    <row r="2655">
      <c r="A2655" s="11">
        <f t="shared" si="1"/>
        <v>2654</v>
      </c>
      <c r="B2655" s="12">
        <v>17.0</v>
      </c>
      <c r="C2655" s="12" t="s">
        <v>14</v>
      </c>
      <c r="D2655" s="12">
        <v>35.76</v>
      </c>
      <c r="E2655" s="12" t="s">
        <v>19</v>
      </c>
      <c r="F2655" s="12" t="s">
        <v>23</v>
      </c>
      <c r="G2655" s="12" t="s">
        <v>17</v>
      </c>
      <c r="H2655" s="12" t="s">
        <v>43</v>
      </c>
      <c r="I2655" s="12">
        <v>5.0</v>
      </c>
      <c r="J2655" s="12">
        <v>1.0</v>
      </c>
      <c r="K2655" s="13">
        <v>45667.0</v>
      </c>
      <c r="L2655" s="14">
        <v>0.7471453356481482</v>
      </c>
      <c r="M2655" s="15">
        <f>VLOOKUP(F2655, Time_of_Day_encodings[], 2, FALSE)</f>
        <v>3</v>
      </c>
      <c r="N2655" s="16" t="str">
        <f>VLOOKUP(D2655,Money_encodings[],2,TRUE)</f>
        <v>Expensive</v>
      </c>
    </row>
    <row r="2656">
      <c r="A2656" s="5">
        <f t="shared" si="1"/>
        <v>2655</v>
      </c>
      <c r="B2656" s="6">
        <v>17.0</v>
      </c>
      <c r="C2656" s="6" t="s">
        <v>14</v>
      </c>
      <c r="D2656" s="6">
        <v>30.86</v>
      </c>
      <c r="E2656" s="6" t="s">
        <v>22</v>
      </c>
      <c r="F2656" s="6" t="s">
        <v>23</v>
      </c>
      <c r="G2656" s="6" t="s">
        <v>17</v>
      </c>
      <c r="H2656" s="6" t="s">
        <v>43</v>
      </c>
      <c r="I2656" s="6">
        <v>5.0</v>
      </c>
      <c r="J2656" s="6">
        <v>1.0</v>
      </c>
      <c r="K2656" s="7">
        <v>45667.0</v>
      </c>
      <c r="L2656" s="8">
        <v>0.749759074074074</v>
      </c>
      <c r="M2656" s="9">
        <f>VLOOKUP(F2656, Time_of_Day_encodings[], 2, FALSE)</f>
        <v>3</v>
      </c>
      <c r="N2656" s="10" t="str">
        <f>VLOOKUP(D2656,Money_encodings[],2,TRUE)</f>
        <v>Fair</v>
      </c>
    </row>
    <row r="2657">
      <c r="A2657" s="11">
        <f t="shared" si="1"/>
        <v>2656</v>
      </c>
      <c r="B2657" s="12">
        <v>7.0</v>
      </c>
      <c r="C2657" s="12" t="s">
        <v>14</v>
      </c>
      <c r="D2657" s="12">
        <v>30.86</v>
      </c>
      <c r="E2657" s="12" t="s">
        <v>22</v>
      </c>
      <c r="F2657" s="12" t="s">
        <v>16</v>
      </c>
      <c r="G2657" s="12" t="s">
        <v>25</v>
      </c>
      <c r="H2657" s="12" t="s">
        <v>43</v>
      </c>
      <c r="I2657" s="12">
        <v>6.0</v>
      </c>
      <c r="J2657" s="12">
        <v>1.0</v>
      </c>
      <c r="K2657" s="13">
        <v>45668.0</v>
      </c>
      <c r="L2657" s="14">
        <v>0.3225746527777778</v>
      </c>
      <c r="M2657" s="15">
        <f>VLOOKUP(F2657, Time_of_Day_encodings[], 2, FALSE)</f>
        <v>1</v>
      </c>
      <c r="N2657" s="16" t="str">
        <f>VLOOKUP(D2657,Money_encodings[],2,TRUE)</f>
        <v>Fair</v>
      </c>
    </row>
    <row r="2658">
      <c r="A2658" s="5">
        <f t="shared" si="1"/>
        <v>2657</v>
      </c>
      <c r="B2658" s="6">
        <v>10.0</v>
      </c>
      <c r="C2658" s="6" t="s">
        <v>14</v>
      </c>
      <c r="D2658" s="6">
        <v>35.76</v>
      </c>
      <c r="E2658" s="6" t="s">
        <v>19</v>
      </c>
      <c r="F2658" s="6" t="s">
        <v>16</v>
      </c>
      <c r="G2658" s="6" t="s">
        <v>25</v>
      </c>
      <c r="H2658" s="6" t="s">
        <v>43</v>
      </c>
      <c r="I2658" s="6">
        <v>6.0</v>
      </c>
      <c r="J2658" s="6">
        <v>1.0</v>
      </c>
      <c r="K2658" s="7">
        <v>45668.0</v>
      </c>
      <c r="L2658" s="8">
        <v>0.451172349537037</v>
      </c>
      <c r="M2658" s="9">
        <f>VLOOKUP(F2658, Time_of_Day_encodings[], 2, FALSE)</f>
        <v>1</v>
      </c>
      <c r="N2658" s="10" t="str">
        <f>VLOOKUP(D2658,Money_encodings[],2,TRUE)</f>
        <v>Expensive</v>
      </c>
    </row>
    <row r="2659">
      <c r="A2659" s="11">
        <f t="shared" si="1"/>
        <v>2658</v>
      </c>
      <c r="B2659" s="12">
        <v>11.0</v>
      </c>
      <c r="C2659" s="12" t="s">
        <v>14</v>
      </c>
      <c r="D2659" s="12">
        <v>25.96</v>
      </c>
      <c r="E2659" s="12" t="s">
        <v>21</v>
      </c>
      <c r="F2659" s="12" t="s">
        <v>16</v>
      </c>
      <c r="G2659" s="12" t="s">
        <v>25</v>
      </c>
      <c r="H2659" s="12" t="s">
        <v>43</v>
      </c>
      <c r="I2659" s="12">
        <v>6.0</v>
      </c>
      <c r="J2659" s="12">
        <v>1.0</v>
      </c>
      <c r="K2659" s="13">
        <v>45668.0</v>
      </c>
      <c r="L2659" s="14">
        <v>0.4679845601851852</v>
      </c>
      <c r="M2659" s="15">
        <f>VLOOKUP(F2659, Time_of_Day_encodings[], 2, FALSE)</f>
        <v>1</v>
      </c>
      <c r="N2659" s="16" t="str">
        <f>VLOOKUP(D2659,Money_encodings[],2,TRUE)</f>
        <v>Cheap</v>
      </c>
    </row>
    <row r="2660">
      <c r="A2660" s="5">
        <f t="shared" si="1"/>
        <v>2659</v>
      </c>
      <c r="B2660" s="6">
        <v>11.0</v>
      </c>
      <c r="C2660" s="6" t="s">
        <v>14</v>
      </c>
      <c r="D2660" s="6">
        <v>35.76</v>
      </c>
      <c r="E2660" s="6" t="s">
        <v>15</v>
      </c>
      <c r="F2660" s="6" t="s">
        <v>16</v>
      </c>
      <c r="G2660" s="6" t="s">
        <v>25</v>
      </c>
      <c r="H2660" s="6" t="s">
        <v>43</v>
      </c>
      <c r="I2660" s="6">
        <v>6.0</v>
      </c>
      <c r="J2660" s="6">
        <v>1.0</v>
      </c>
      <c r="K2660" s="7">
        <v>45668.0</v>
      </c>
      <c r="L2660" s="8">
        <v>0.4724260648148148</v>
      </c>
      <c r="M2660" s="9">
        <f>VLOOKUP(F2660, Time_of_Day_encodings[], 2, FALSE)</f>
        <v>1</v>
      </c>
      <c r="N2660" s="10" t="str">
        <f>VLOOKUP(D2660,Money_encodings[],2,TRUE)</f>
        <v>Expensive</v>
      </c>
    </row>
    <row r="2661">
      <c r="A2661" s="11">
        <f t="shared" si="1"/>
        <v>2660</v>
      </c>
      <c r="B2661" s="12">
        <v>11.0</v>
      </c>
      <c r="C2661" s="12" t="s">
        <v>14</v>
      </c>
      <c r="D2661" s="12">
        <v>35.76</v>
      </c>
      <c r="E2661" s="12" t="s">
        <v>15</v>
      </c>
      <c r="F2661" s="12" t="s">
        <v>16</v>
      </c>
      <c r="G2661" s="12" t="s">
        <v>25</v>
      </c>
      <c r="H2661" s="12" t="s">
        <v>43</v>
      </c>
      <c r="I2661" s="12">
        <v>6.0</v>
      </c>
      <c r="J2661" s="12">
        <v>1.0</v>
      </c>
      <c r="K2661" s="13">
        <v>45668.0</v>
      </c>
      <c r="L2661" s="14">
        <v>0.47321256944444445</v>
      </c>
      <c r="M2661" s="15">
        <f>VLOOKUP(F2661, Time_of_Day_encodings[], 2, FALSE)</f>
        <v>1</v>
      </c>
      <c r="N2661" s="16" t="str">
        <f>VLOOKUP(D2661,Money_encodings[],2,TRUE)</f>
        <v>Expensive</v>
      </c>
    </row>
    <row r="2662">
      <c r="A2662" s="5">
        <f t="shared" si="1"/>
        <v>2661</v>
      </c>
      <c r="B2662" s="6">
        <v>12.0</v>
      </c>
      <c r="C2662" s="6" t="s">
        <v>14</v>
      </c>
      <c r="D2662" s="6">
        <v>35.76</v>
      </c>
      <c r="E2662" s="6" t="s">
        <v>15</v>
      </c>
      <c r="F2662" s="6" t="s">
        <v>20</v>
      </c>
      <c r="G2662" s="6" t="s">
        <v>25</v>
      </c>
      <c r="H2662" s="6" t="s">
        <v>43</v>
      </c>
      <c r="I2662" s="6">
        <v>6.0</v>
      </c>
      <c r="J2662" s="6">
        <v>1.0</v>
      </c>
      <c r="K2662" s="7">
        <v>45668.0</v>
      </c>
      <c r="L2662" s="8">
        <v>0.5076242939814815</v>
      </c>
      <c r="M2662" s="9">
        <f>VLOOKUP(F2662, Time_of_Day_encodings[], 2, FALSE)</f>
        <v>2</v>
      </c>
      <c r="N2662" s="10" t="str">
        <f>VLOOKUP(D2662,Money_encodings[],2,TRUE)</f>
        <v>Expensive</v>
      </c>
    </row>
    <row r="2663">
      <c r="A2663" s="11">
        <f t="shared" si="1"/>
        <v>2662</v>
      </c>
      <c r="B2663" s="12">
        <v>12.0</v>
      </c>
      <c r="C2663" s="12" t="s">
        <v>14</v>
      </c>
      <c r="D2663" s="12">
        <v>35.76</v>
      </c>
      <c r="E2663" s="12" t="s">
        <v>15</v>
      </c>
      <c r="F2663" s="12" t="s">
        <v>20</v>
      </c>
      <c r="G2663" s="12" t="s">
        <v>25</v>
      </c>
      <c r="H2663" s="12" t="s">
        <v>43</v>
      </c>
      <c r="I2663" s="12">
        <v>6.0</v>
      </c>
      <c r="J2663" s="12">
        <v>1.0</v>
      </c>
      <c r="K2663" s="13">
        <v>45668.0</v>
      </c>
      <c r="L2663" s="14">
        <v>0.5093146296296296</v>
      </c>
      <c r="M2663" s="15">
        <f>VLOOKUP(F2663, Time_of_Day_encodings[], 2, FALSE)</f>
        <v>2</v>
      </c>
      <c r="N2663" s="16" t="str">
        <f>VLOOKUP(D2663,Money_encodings[],2,TRUE)</f>
        <v>Expensive</v>
      </c>
    </row>
    <row r="2664">
      <c r="A2664" s="5">
        <f t="shared" si="1"/>
        <v>2663</v>
      </c>
      <c r="B2664" s="6">
        <v>14.0</v>
      </c>
      <c r="C2664" s="6" t="s">
        <v>14</v>
      </c>
      <c r="D2664" s="6">
        <v>30.86</v>
      </c>
      <c r="E2664" s="6" t="s">
        <v>22</v>
      </c>
      <c r="F2664" s="6" t="s">
        <v>20</v>
      </c>
      <c r="G2664" s="6" t="s">
        <v>25</v>
      </c>
      <c r="H2664" s="6" t="s">
        <v>43</v>
      </c>
      <c r="I2664" s="6">
        <v>6.0</v>
      </c>
      <c r="J2664" s="6">
        <v>1.0</v>
      </c>
      <c r="K2664" s="7">
        <v>45668.0</v>
      </c>
      <c r="L2664" s="8">
        <v>0.5923014351851852</v>
      </c>
      <c r="M2664" s="9">
        <f>VLOOKUP(F2664, Time_of_Day_encodings[], 2, FALSE)</f>
        <v>2</v>
      </c>
      <c r="N2664" s="10" t="str">
        <f>VLOOKUP(D2664,Money_encodings[],2,TRUE)</f>
        <v>Fair</v>
      </c>
    </row>
    <row r="2665">
      <c r="A2665" s="11">
        <f t="shared" si="1"/>
        <v>2664</v>
      </c>
      <c r="B2665" s="12">
        <v>14.0</v>
      </c>
      <c r="C2665" s="12" t="s">
        <v>14</v>
      </c>
      <c r="D2665" s="12">
        <v>30.86</v>
      </c>
      <c r="E2665" s="12" t="s">
        <v>22</v>
      </c>
      <c r="F2665" s="12" t="s">
        <v>20</v>
      </c>
      <c r="G2665" s="12" t="s">
        <v>25</v>
      </c>
      <c r="H2665" s="12" t="s">
        <v>43</v>
      </c>
      <c r="I2665" s="12">
        <v>6.0</v>
      </c>
      <c r="J2665" s="12">
        <v>1.0</v>
      </c>
      <c r="K2665" s="13">
        <v>45668.0</v>
      </c>
      <c r="L2665" s="14">
        <v>0.5941914236111111</v>
      </c>
      <c r="M2665" s="15">
        <f>VLOOKUP(F2665, Time_of_Day_encodings[], 2, FALSE)</f>
        <v>2</v>
      </c>
      <c r="N2665" s="16" t="str">
        <f>VLOOKUP(D2665,Money_encodings[],2,TRUE)</f>
        <v>Fair</v>
      </c>
    </row>
    <row r="2666">
      <c r="A2666" s="5">
        <f t="shared" si="1"/>
        <v>2665</v>
      </c>
      <c r="B2666" s="6">
        <v>14.0</v>
      </c>
      <c r="C2666" s="6" t="s">
        <v>14</v>
      </c>
      <c r="D2666" s="6">
        <v>35.76</v>
      </c>
      <c r="E2666" s="6" t="s">
        <v>32</v>
      </c>
      <c r="F2666" s="6" t="s">
        <v>20</v>
      </c>
      <c r="G2666" s="6" t="s">
        <v>25</v>
      </c>
      <c r="H2666" s="6" t="s">
        <v>43</v>
      </c>
      <c r="I2666" s="6">
        <v>6.0</v>
      </c>
      <c r="J2666" s="6">
        <v>1.0</v>
      </c>
      <c r="K2666" s="7">
        <v>45668.0</v>
      </c>
      <c r="L2666" s="8">
        <v>0.5949530208333333</v>
      </c>
      <c r="M2666" s="9">
        <f>VLOOKUP(F2666, Time_of_Day_encodings[], 2, FALSE)</f>
        <v>2</v>
      </c>
      <c r="N2666" s="10" t="str">
        <f>VLOOKUP(D2666,Money_encodings[],2,TRUE)</f>
        <v>Expensive</v>
      </c>
    </row>
    <row r="2667">
      <c r="A2667" s="11">
        <f t="shared" si="1"/>
        <v>2666</v>
      </c>
      <c r="B2667" s="12">
        <v>14.0</v>
      </c>
      <c r="C2667" s="12" t="s">
        <v>14</v>
      </c>
      <c r="D2667" s="12">
        <v>35.76</v>
      </c>
      <c r="E2667" s="12" t="s">
        <v>15</v>
      </c>
      <c r="F2667" s="12" t="s">
        <v>20</v>
      </c>
      <c r="G2667" s="12" t="s">
        <v>25</v>
      </c>
      <c r="H2667" s="12" t="s">
        <v>43</v>
      </c>
      <c r="I2667" s="12">
        <v>6.0</v>
      </c>
      <c r="J2667" s="12">
        <v>1.0</v>
      </c>
      <c r="K2667" s="13">
        <v>45668.0</v>
      </c>
      <c r="L2667" s="14">
        <v>0.6160066203703704</v>
      </c>
      <c r="M2667" s="15">
        <f>VLOOKUP(F2667, Time_of_Day_encodings[], 2, FALSE)</f>
        <v>2</v>
      </c>
      <c r="N2667" s="16" t="str">
        <f>VLOOKUP(D2667,Money_encodings[],2,TRUE)</f>
        <v>Expensive</v>
      </c>
    </row>
    <row r="2668">
      <c r="A2668" s="5">
        <f t="shared" si="1"/>
        <v>2667</v>
      </c>
      <c r="B2668" s="6">
        <v>17.0</v>
      </c>
      <c r="C2668" s="6" t="s">
        <v>14</v>
      </c>
      <c r="D2668" s="6">
        <v>25.96</v>
      </c>
      <c r="E2668" s="6" t="s">
        <v>27</v>
      </c>
      <c r="F2668" s="6" t="s">
        <v>23</v>
      </c>
      <c r="G2668" s="6" t="s">
        <v>25</v>
      </c>
      <c r="H2668" s="6" t="s">
        <v>43</v>
      </c>
      <c r="I2668" s="6">
        <v>6.0</v>
      </c>
      <c r="J2668" s="6">
        <v>1.0</v>
      </c>
      <c r="K2668" s="7">
        <v>45668.0</v>
      </c>
      <c r="L2668" s="8">
        <v>0.7219209259259259</v>
      </c>
      <c r="M2668" s="9">
        <f>VLOOKUP(F2668, Time_of_Day_encodings[], 2, FALSE)</f>
        <v>3</v>
      </c>
      <c r="N2668" s="10" t="str">
        <f>VLOOKUP(D2668,Money_encodings[],2,TRUE)</f>
        <v>Cheap</v>
      </c>
    </row>
    <row r="2669">
      <c r="A2669" s="11">
        <f t="shared" si="1"/>
        <v>2668</v>
      </c>
      <c r="B2669" s="12">
        <v>17.0</v>
      </c>
      <c r="C2669" s="12" t="s">
        <v>14</v>
      </c>
      <c r="D2669" s="12">
        <v>35.76</v>
      </c>
      <c r="E2669" s="12" t="s">
        <v>15</v>
      </c>
      <c r="F2669" s="12" t="s">
        <v>23</v>
      </c>
      <c r="G2669" s="12" t="s">
        <v>25</v>
      </c>
      <c r="H2669" s="12" t="s">
        <v>43</v>
      </c>
      <c r="I2669" s="12">
        <v>6.0</v>
      </c>
      <c r="J2669" s="12">
        <v>1.0</v>
      </c>
      <c r="K2669" s="13">
        <v>45668.0</v>
      </c>
      <c r="L2669" s="14">
        <v>0.7228793981481482</v>
      </c>
      <c r="M2669" s="15">
        <f>VLOOKUP(F2669, Time_of_Day_encodings[], 2, FALSE)</f>
        <v>3</v>
      </c>
      <c r="N2669" s="16" t="str">
        <f>VLOOKUP(D2669,Money_encodings[],2,TRUE)</f>
        <v>Expensive</v>
      </c>
    </row>
    <row r="2670">
      <c r="A2670" s="5">
        <f t="shared" si="1"/>
        <v>2669</v>
      </c>
      <c r="B2670" s="6">
        <v>17.0</v>
      </c>
      <c r="C2670" s="6" t="s">
        <v>14</v>
      </c>
      <c r="D2670" s="6">
        <v>25.96</v>
      </c>
      <c r="E2670" s="6" t="s">
        <v>27</v>
      </c>
      <c r="F2670" s="6" t="s">
        <v>23</v>
      </c>
      <c r="G2670" s="6" t="s">
        <v>25</v>
      </c>
      <c r="H2670" s="6" t="s">
        <v>43</v>
      </c>
      <c r="I2670" s="6">
        <v>6.0</v>
      </c>
      <c r="J2670" s="6">
        <v>1.0</v>
      </c>
      <c r="K2670" s="7">
        <v>45668.0</v>
      </c>
      <c r="L2670" s="8">
        <v>0.7236701967592593</v>
      </c>
      <c r="M2670" s="9">
        <f>VLOOKUP(F2670, Time_of_Day_encodings[], 2, FALSE)</f>
        <v>3</v>
      </c>
      <c r="N2670" s="10" t="str">
        <f>VLOOKUP(D2670,Money_encodings[],2,TRUE)</f>
        <v>Cheap</v>
      </c>
    </row>
    <row r="2671">
      <c r="A2671" s="11">
        <f t="shared" si="1"/>
        <v>2670</v>
      </c>
      <c r="B2671" s="12">
        <v>18.0</v>
      </c>
      <c r="C2671" s="12" t="s">
        <v>14</v>
      </c>
      <c r="D2671" s="12">
        <v>30.86</v>
      </c>
      <c r="E2671" s="12" t="s">
        <v>22</v>
      </c>
      <c r="F2671" s="12" t="s">
        <v>23</v>
      </c>
      <c r="G2671" s="12" t="s">
        <v>25</v>
      </c>
      <c r="H2671" s="12" t="s">
        <v>43</v>
      </c>
      <c r="I2671" s="12">
        <v>6.0</v>
      </c>
      <c r="J2671" s="12">
        <v>1.0</v>
      </c>
      <c r="K2671" s="13">
        <v>45668.0</v>
      </c>
      <c r="L2671" s="14">
        <v>0.7510240625</v>
      </c>
      <c r="M2671" s="15">
        <f>VLOOKUP(F2671, Time_of_Day_encodings[], 2, FALSE)</f>
        <v>3</v>
      </c>
      <c r="N2671" s="16" t="str">
        <f>VLOOKUP(D2671,Money_encodings[],2,TRUE)</f>
        <v>Fair</v>
      </c>
    </row>
    <row r="2672">
      <c r="A2672" s="5">
        <f t="shared" si="1"/>
        <v>2671</v>
      </c>
      <c r="B2672" s="6">
        <v>11.0</v>
      </c>
      <c r="C2672" s="6" t="s">
        <v>14</v>
      </c>
      <c r="D2672" s="6">
        <v>30.86</v>
      </c>
      <c r="E2672" s="6" t="s">
        <v>22</v>
      </c>
      <c r="F2672" s="6" t="s">
        <v>16</v>
      </c>
      <c r="G2672" s="6" t="s">
        <v>26</v>
      </c>
      <c r="H2672" s="6" t="s">
        <v>43</v>
      </c>
      <c r="I2672" s="6">
        <v>7.0</v>
      </c>
      <c r="J2672" s="6">
        <v>1.0</v>
      </c>
      <c r="K2672" s="7">
        <v>45669.0</v>
      </c>
      <c r="L2672" s="8">
        <v>0.48995871527777773</v>
      </c>
      <c r="M2672" s="9">
        <f>VLOOKUP(F2672, Time_of_Day_encodings[], 2, FALSE)</f>
        <v>1</v>
      </c>
      <c r="N2672" s="10" t="str">
        <f>VLOOKUP(D2672,Money_encodings[],2,TRUE)</f>
        <v>Fair</v>
      </c>
    </row>
    <row r="2673">
      <c r="A2673" s="11">
        <f t="shared" si="1"/>
        <v>2672</v>
      </c>
      <c r="B2673" s="12">
        <v>11.0</v>
      </c>
      <c r="C2673" s="12" t="s">
        <v>14</v>
      </c>
      <c r="D2673" s="12">
        <v>25.96</v>
      </c>
      <c r="E2673" s="12" t="s">
        <v>21</v>
      </c>
      <c r="F2673" s="12" t="s">
        <v>16</v>
      </c>
      <c r="G2673" s="12" t="s">
        <v>26</v>
      </c>
      <c r="H2673" s="12" t="s">
        <v>43</v>
      </c>
      <c r="I2673" s="12">
        <v>7.0</v>
      </c>
      <c r="J2673" s="12">
        <v>1.0</v>
      </c>
      <c r="K2673" s="13">
        <v>45669.0</v>
      </c>
      <c r="L2673" s="14">
        <v>0.4918834375</v>
      </c>
      <c r="M2673" s="15">
        <f>VLOOKUP(F2673, Time_of_Day_encodings[], 2, FALSE)</f>
        <v>1</v>
      </c>
      <c r="N2673" s="16" t="str">
        <f>VLOOKUP(D2673,Money_encodings[],2,TRUE)</f>
        <v>Cheap</v>
      </c>
    </row>
    <row r="2674">
      <c r="A2674" s="5">
        <f t="shared" si="1"/>
        <v>2673</v>
      </c>
      <c r="B2674" s="6">
        <v>11.0</v>
      </c>
      <c r="C2674" s="6" t="s">
        <v>14</v>
      </c>
      <c r="D2674" s="6">
        <v>30.86</v>
      </c>
      <c r="E2674" s="6" t="s">
        <v>22</v>
      </c>
      <c r="F2674" s="6" t="s">
        <v>16</v>
      </c>
      <c r="G2674" s="6" t="s">
        <v>26</v>
      </c>
      <c r="H2674" s="6" t="s">
        <v>43</v>
      </c>
      <c r="I2674" s="6">
        <v>7.0</v>
      </c>
      <c r="J2674" s="6">
        <v>1.0</v>
      </c>
      <c r="K2674" s="7">
        <v>45669.0</v>
      </c>
      <c r="L2674" s="8">
        <v>0.49294334490740743</v>
      </c>
      <c r="M2674" s="9">
        <f>VLOOKUP(F2674, Time_of_Day_encodings[], 2, FALSE)</f>
        <v>1</v>
      </c>
      <c r="N2674" s="10" t="str">
        <f>VLOOKUP(D2674,Money_encodings[],2,TRUE)</f>
        <v>Fair</v>
      </c>
    </row>
    <row r="2675">
      <c r="A2675" s="11">
        <f t="shared" si="1"/>
        <v>2674</v>
      </c>
      <c r="B2675" s="12">
        <v>16.0</v>
      </c>
      <c r="C2675" s="12" t="s">
        <v>14</v>
      </c>
      <c r="D2675" s="12">
        <v>35.76</v>
      </c>
      <c r="E2675" s="12" t="s">
        <v>19</v>
      </c>
      <c r="F2675" s="12" t="s">
        <v>20</v>
      </c>
      <c r="G2675" s="12" t="s">
        <v>26</v>
      </c>
      <c r="H2675" s="12" t="s">
        <v>43</v>
      </c>
      <c r="I2675" s="12">
        <v>7.0</v>
      </c>
      <c r="J2675" s="12">
        <v>1.0</v>
      </c>
      <c r="K2675" s="13">
        <v>45669.0</v>
      </c>
      <c r="L2675" s="14">
        <v>0.6777643865740741</v>
      </c>
      <c r="M2675" s="15">
        <f>VLOOKUP(F2675, Time_of_Day_encodings[], 2, FALSE)</f>
        <v>2</v>
      </c>
      <c r="N2675" s="16" t="str">
        <f>VLOOKUP(D2675,Money_encodings[],2,TRUE)</f>
        <v>Expensive</v>
      </c>
    </row>
    <row r="2676">
      <c r="A2676" s="5">
        <f t="shared" si="1"/>
        <v>2675</v>
      </c>
      <c r="B2676" s="6">
        <v>20.0</v>
      </c>
      <c r="C2676" s="6" t="s">
        <v>14</v>
      </c>
      <c r="D2676" s="6">
        <v>30.86</v>
      </c>
      <c r="E2676" s="6" t="s">
        <v>22</v>
      </c>
      <c r="F2676" s="6" t="s">
        <v>23</v>
      </c>
      <c r="G2676" s="6" t="s">
        <v>26</v>
      </c>
      <c r="H2676" s="6" t="s">
        <v>43</v>
      </c>
      <c r="I2676" s="6">
        <v>7.0</v>
      </c>
      <c r="J2676" s="6">
        <v>1.0</v>
      </c>
      <c r="K2676" s="7">
        <v>45669.0</v>
      </c>
      <c r="L2676" s="8">
        <v>0.8722722685185185</v>
      </c>
      <c r="M2676" s="9">
        <f>VLOOKUP(F2676, Time_of_Day_encodings[], 2, FALSE)</f>
        <v>3</v>
      </c>
      <c r="N2676" s="10" t="str">
        <f>VLOOKUP(D2676,Money_encodings[],2,TRUE)</f>
        <v>Fair</v>
      </c>
    </row>
    <row r="2677">
      <c r="A2677" s="11">
        <f t="shared" si="1"/>
        <v>2676</v>
      </c>
      <c r="B2677" s="12">
        <v>8.0</v>
      </c>
      <c r="C2677" s="12" t="s">
        <v>14</v>
      </c>
      <c r="D2677" s="12">
        <v>30.86</v>
      </c>
      <c r="E2677" s="12" t="s">
        <v>22</v>
      </c>
      <c r="F2677" s="12" t="s">
        <v>16</v>
      </c>
      <c r="G2677" s="12" t="s">
        <v>28</v>
      </c>
      <c r="H2677" s="12" t="s">
        <v>43</v>
      </c>
      <c r="I2677" s="12">
        <v>1.0</v>
      </c>
      <c r="J2677" s="12">
        <v>1.0</v>
      </c>
      <c r="K2677" s="13">
        <v>45670.0</v>
      </c>
      <c r="L2677" s="14">
        <v>0.3391235300925926</v>
      </c>
      <c r="M2677" s="15">
        <f>VLOOKUP(F2677, Time_of_Day_encodings[], 2, FALSE)</f>
        <v>1</v>
      </c>
      <c r="N2677" s="16" t="str">
        <f>VLOOKUP(D2677,Money_encodings[],2,TRUE)</f>
        <v>Fair</v>
      </c>
    </row>
    <row r="2678">
      <c r="A2678" s="5">
        <f t="shared" si="1"/>
        <v>2677</v>
      </c>
      <c r="B2678" s="6">
        <v>9.0</v>
      </c>
      <c r="C2678" s="6" t="s">
        <v>14</v>
      </c>
      <c r="D2678" s="6">
        <v>30.86</v>
      </c>
      <c r="E2678" s="6" t="s">
        <v>22</v>
      </c>
      <c r="F2678" s="6" t="s">
        <v>16</v>
      </c>
      <c r="G2678" s="6" t="s">
        <v>28</v>
      </c>
      <c r="H2678" s="6" t="s">
        <v>43</v>
      </c>
      <c r="I2678" s="6">
        <v>1.0</v>
      </c>
      <c r="J2678" s="6">
        <v>1.0</v>
      </c>
      <c r="K2678" s="7">
        <v>45670.0</v>
      </c>
      <c r="L2678" s="8">
        <v>0.3870326736111111</v>
      </c>
      <c r="M2678" s="9">
        <f>VLOOKUP(F2678, Time_of_Day_encodings[], 2, FALSE)</f>
        <v>1</v>
      </c>
      <c r="N2678" s="10" t="str">
        <f>VLOOKUP(D2678,Money_encodings[],2,TRUE)</f>
        <v>Fair</v>
      </c>
    </row>
    <row r="2679">
      <c r="A2679" s="11">
        <f t="shared" si="1"/>
        <v>2678</v>
      </c>
      <c r="B2679" s="12">
        <v>13.0</v>
      </c>
      <c r="C2679" s="12" t="s">
        <v>14</v>
      </c>
      <c r="D2679" s="12">
        <v>25.96</v>
      </c>
      <c r="E2679" s="12" t="s">
        <v>27</v>
      </c>
      <c r="F2679" s="12" t="s">
        <v>20</v>
      </c>
      <c r="G2679" s="12" t="s">
        <v>28</v>
      </c>
      <c r="H2679" s="12" t="s">
        <v>43</v>
      </c>
      <c r="I2679" s="12">
        <v>1.0</v>
      </c>
      <c r="J2679" s="12">
        <v>1.0</v>
      </c>
      <c r="K2679" s="13">
        <v>45670.0</v>
      </c>
      <c r="L2679" s="14">
        <v>0.5437111689814814</v>
      </c>
      <c r="M2679" s="15">
        <f>VLOOKUP(F2679, Time_of_Day_encodings[], 2, FALSE)</f>
        <v>2</v>
      </c>
      <c r="N2679" s="16" t="str">
        <f>VLOOKUP(D2679,Money_encodings[],2,TRUE)</f>
        <v>Cheap</v>
      </c>
    </row>
    <row r="2680">
      <c r="A2680" s="5">
        <f t="shared" si="1"/>
        <v>2679</v>
      </c>
      <c r="B2680" s="6">
        <v>13.0</v>
      </c>
      <c r="C2680" s="6" t="s">
        <v>14</v>
      </c>
      <c r="D2680" s="6">
        <v>35.76</v>
      </c>
      <c r="E2680" s="6" t="s">
        <v>15</v>
      </c>
      <c r="F2680" s="6" t="s">
        <v>20</v>
      </c>
      <c r="G2680" s="6" t="s">
        <v>28</v>
      </c>
      <c r="H2680" s="6" t="s">
        <v>43</v>
      </c>
      <c r="I2680" s="6">
        <v>1.0</v>
      </c>
      <c r="J2680" s="6">
        <v>1.0</v>
      </c>
      <c r="K2680" s="7">
        <v>45670.0</v>
      </c>
      <c r="L2680" s="8">
        <v>0.5769287962962963</v>
      </c>
      <c r="M2680" s="9">
        <f>VLOOKUP(F2680, Time_of_Day_encodings[], 2, FALSE)</f>
        <v>2</v>
      </c>
      <c r="N2680" s="10" t="str">
        <f>VLOOKUP(D2680,Money_encodings[],2,TRUE)</f>
        <v>Expensive</v>
      </c>
    </row>
    <row r="2681">
      <c r="A2681" s="11">
        <f t="shared" si="1"/>
        <v>2680</v>
      </c>
      <c r="B2681" s="12">
        <v>14.0</v>
      </c>
      <c r="C2681" s="12" t="s">
        <v>14</v>
      </c>
      <c r="D2681" s="12">
        <v>35.76</v>
      </c>
      <c r="E2681" s="12" t="s">
        <v>15</v>
      </c>
      <c r="F2681" s="12" t="s">
        <v>20</v>
      </c>
      <c r="G2681" s="12" t="s">
        <v>28</v>
      </c>
      <c r="H2681" s="12" t="s">
        <v>43</v>
      </c>
      <c r="I2681" s="12">
        <v>1.0</v>
      </c>
      <c r="J2681" s="12">
        <v>1.0</v>
      </c>
      <c r="K2681" s="13">
        <v>45670.0</v>
      </c>
      <c r="L2681" s="14">
        <v>0.5912885763888889</v>
      </c>
      <c r="M2681" s="15">
        <f>VLOOKUP(F2681, Time_of_Day_encodings[], 2, FALSE)</f>
        <v>2</v>
      </c>
      <c r="N2681" s="16" t="str">
        <f>VLOOKUP(D2681,Money_encodings[],2,TRUE)</f>
        <v>Expensive</v>
      </c>
    </row>
    <row r="2682">
      <c r="A2682" s="5">
        <f t="shared" si="1"/>
        <v>2681</v>
      </c>
      <c r="B2682" s="6">
        <v>14.0</v>
      </c>
      <c r="C2682" s="6" t="s">
        <v>14</v>
      </c>
      <c r="D2682" s="6">
        <v>35.76</v>
      </c>
      <c r="E2682" s="6" t="s">
        <v>32</v>
      </c>
      <c r="F2682" s="6" t="s">
        <v>20</v>
      </c>
      <c r="G2682" s="6" t="s">
        <v>28</v>
      </c>
      <c r="H2682" s="6" t="s">
        <v>43</v>
      </c>
      <c r="I2682" s="6">
        <v>1.0</v>
      </c>
      <c r="J2682" s="6">
        <v>1.0</v>
      </c>
      <c r="K2682" s="7">
        <v>45670.0</v>
      </c>
      <c r="L2682" s="8">
        <v>0.5919946759259259</v>
      </c>
      <c r="M2682" s="9">
        <f>VLOOKUP(F2682, Time_of_Day_encodings[], 2, FALSE)</f>
        <v>2</v>
      </c>
      <c r="N2682" s="10" t="str">
        <f>VLOOKUP(D2682,Money_encodings[],2,TRUE)</f>
        <v>Expensive</v>
      </c>
    </row>
    <row r="2683">
      <c r="A2683" s="11">
        <f t="shared" si="1"/>
        <v>2682</v>
      </c>
      <c r="B2683" s="12">
        <v>16.0</v>
      </c>
      <c r="C2683" s="12" t="s">
        <v>14</v>
      </c>
      <c r="D2683" s="12">
        <v>35.76</v>
      </c>
      <c r="E2683" s="12" t="s">
        <v>15</v>
      </c>
      <c r="F2683" s="12" t="s">
        <v>20</v>
      </c>
      <c r="G2683" s="12" t="s">
        <v>28</v>
      </c>
      <c r="H2683" s="12" t="s">
        <v>43</v>
      </c>
      <c r="I2683" s="12">
        <v>1.0</v>
      </c>
      <c r="J2683" s="12">
        <v>1.0</v>
      </c>
      <c r="K2683" s="13">
        <v>45670.0</v>
      </c>
      <c r="L2683" s="14">
        <v>0.6844484143518519</v>
      </c>
      <c r="M2683" s="15">
        <f>VLOOKUP(F2683, Time_of_Day_encodings[], 2, FALSE)</f>
        <v>2</v>
      </c>
      <c r="N2683" s="16" t="str">
        <f>VLOOKUP(D2683,Money_encodings[],2,TRUE)</f>
        <v>Expensive</v>
      </c>
    </row>
    <row r="2684">
      <c r="A2684" s="5">
        <f t="shared" si="1"/>
        <v>2683</v>
      </c>
      <c r="B2684" s="6">
        <v>20.0</v>
      </c>
      <c r="C2684" s="6" t="s">
        <v>14</v>
      </c>
      <c r="D2684" s="6">
        <v>21.06</v>
      </c>
      <c r="E2684" s="6" t="s">
        <v>29</v>
      </c>
      <c r="F2684" s="6" t="s">
        <v>23</v>
      </c>
      <c r="G2684" s="6" t="s">
        <v>28</v>
      </c>
      <c r="H2684" s="6" t="s">
        <v>43</v>
      </c>
      <c r="I2684" s="6">
        <v>1.0</v>
      </c>
      <c r="J2684" s="6">
        <v>1.0</v>
      </c>
      <c r="K2684" s="7">
        <v>45670.0</v>
      </c>
      <c r="L2684" s="8">
        <v>0.8689615162037037</v>
      </c>
      <c r="M2684" s="9">
        <f>VLOOKUP(F2684, Time_of_Day_encodings[], 2, FALSE)</f>
        <v>3</v>
      </c>
      <c r="N2684" s="10" t="str">
        <f>VLOOKUP(D2684,Money_encodings[],2,TRUE)</f>
        <v>Very Cheap</v>
      </c>
    </row>
    <row r="2685">
      <c r="A2685" s="11">
        <f t="shared" si="1"/>
        <v>2684</v>
      </c>
      <c r="B2685" s="12">
        <v>7.0</v>
      </c>
      <c r="C2685" s="12" t="s">
        <v>14</v>
      </c>
      <c r="D2685" s="12">
        <v>35.76</v>
      </c>
      <c r="E2685" s="12" t="s">
        <v>15</v>
      </c>
      <c r="F2685" s="12" t="s">
        <v>16</v>
      </c>
      <c r="G2685" s="12" t="s">
        <v>30</v>
      </c>
      <c r="H2685" s="12" t="s">
        <v>43</v>
      </c>
      <c r="I2685" s="12">
        <v>2.0</v>
      </c>
      <c r="J2685" s="12">
        <v>1.0</v>
      </c>
      <c r="K2685" s="13">
        <v>45671.0</v>
      </c>
      <c r="L2685" s="14">
        <v>0.31785255787037037</v>
      </c>
      <c r="M2685" s="15">
        <f>VLOOKUP(F2685, Time_of_Day_encodings[], 2, FALSE)</f>
        <v>1</v>
      </c>
      <c r="N2685" s="16" t="str">
        <f>VLOOKUP(D2685,Money_encodings[],2,TRUE)</f>
        <v>Expensive</v>
      </c>
    </row>
    <row r="2686">
      <c r="A2686" s="5">
        <f t="shared" si="1"/>
        <v>2685</v>
      </c>
      <c r="B2686" s="6">
        <v>9.0</v>
      </c>
      <c r="C2686" s="6" t="s">
        <v>14</v>
      </c>
      <c r="D2686" s="6">
        <v>25.96</v>
      </c>
      <c r="E2686" s="6" t="s">
        <v>27</v>
      </c>
      <c r="F2686" s="6" t="s">
        <v>16</v>
      </c>
      <c r="G2686" s="6" t="s">
        <v>30</v>
      </c>
      <c r="H2686" s="6" t="s">
        <v>43</v>
      </c>
      <c r="I2686" s="6">
        <v>2.0</v>
      </c>
      <c r="J2686" s="6">
        <v>1.0</v>
      </c>
      <c r="K2686" s="7">
        <v>45671.0</v>
      </c>
      <c r="L2686" s="8">
        <v>0.41230106481481477</v>
      </c>
      <c r="M2686" s="9">
        <f>VLOOKUP(F2686, Time_of_Day_encodings[], 2, FALSE)</f>
        <v>1</v>
      </c>
      <c r="N2686" s="10" t="str">
        <f>VLOOKUP(D2686,Money_encodings[],2,TRUE)</f>
        <v>Cheap</v>
      </c>
    </row>
    <row r="2687">
      <c r="A2687" s="11">
        <f t="shared" si="1"/>
        <v>2686</v>
      </c>
      <c r="B2687" s="12">
        <v>10.0</v>
      </c>
      <c r="C2687" s="12" t="s">
        <v>14</v>
      </c>
      <c r="D2687" s="12">
        <v>30.86</v>
      </c>
      <c r="E2687" s="12" t="s">
        <v>22</v>
      </c>
      <c r="F2687" s="12" t="s">
        <v>16</v>
      </c>
      <c r="G2687" s="12" t="s">
        <v>30</v>
      </c>
      <c r="H2687" s="12" t="s">
        <v>43</v>
      </c>
      <c r="I2687" s="12">
        <v>2.0</v>
      </c>
      <c r="J2687" s="12">
        <v>1.0</v>
      </c>
      <c r="K2687" s="13">
        <v>45671.0</v>
      </c>
      <c r="L2687" s="14">
        <v>0.4317778125</v>
      </c>
      <c r="M2687" s="15">
        <f>VLOOKUP(F2687, Time_of_Day_encodings[], 2, FALSE)</f>
        <v>1</v>
      </c>
      <c r="N2687" s="16" t="str">
        <f>VLOOKUP(D2687,Money_encodings[],2,TRUE)</f>
        <v>Fair</v>
      </c>
    </row>
    <row r="2688">
      <c r="A2688" s="5">
        <f t="shared" si="1"/>
        <v>2687</v>
      </c>
      <c r="B2688" s="6">
        <v>12.0</v>
      </c>
      <c r="C2688" s="6" t="s">
        <v>14</v>
      </c>
      <c r="D2688" s="6">
        <v>35.76</v>
      </c>
      <c r="E2688" s="6" t="s">
        <v>15</v>
      </c>
      <c r="F2688" s="6" t="s">
        <v>20</v>
      </c>
      <c r="G2688" s="6" t="s">
        <v>30</v>
      </c>
      <c r="H2688" s="6" t="s">
        <v>43</v>
      </c>
      <c r="I2688" s="6">
        <v>2.0</v>
      </c>
      <c r="J2688" s="6">
        <v>1.0</v>
      </c>
      <c r="K2688" s="7">
        <v>45671.0</v>
      </c>
      <c r="L2688" s="8">
        <v>0.5341938773148148</v>
      </c>
      <c r="M2688" s="9">
        <f>VLOOKUP(F2688, Time_of_Day_encodings[], 2, FALSE)</f>
        <v>2</v>
      </c>
      <c r="N2688" s="10" t="str">
        <f>VLOOKUP(D2688,Money_encodings[],2,TRUE)</f>
        <v>Expensive</v>
      </c>
    </row>
    <row r="2689">
      <c r="A2689" s="11">
        <f t="shared" si="1"/>
        <v>2688</v>
      </c>
      <c r="B2689" s="12">
        <v>16.0</v>
      </c>
      <c r="C2689" s="12" t="s">
        <v>14</v>
      </c>
      <c r="D2689" s="12">
        <v>30.86</v>
      </c>
      <c r="E2689" s="12" t="s">
        <v>22</v>
      </c>
      <c r="F2689" s="12" t="s">
        <v>20</v>
      </c>
      <c r="G2689" s="12" t="s">
        <v>30</v>
      </c>
      <c r="H2689" s="12" t="s">
        <v>43</v>
      </c>
      <c r="I2689" s="12">
        <v>2.0</v>
      </c>
      <c r="J2689" s="12">
        <v>1.0</v>
      </c>
      <c r="K2689" s="13">
        <v>45671.0</v>
      </c>
      <c r="L2689" s="14">
        <v>0.6793899074074075</v>
      </c>
      <c r="M2689" s="15">
        <f>VLOOKUP(F2689, Time_of_Day_encodings[], 2, FALSE)</f>
        <v>2</v>
      </c>
      <c r="N2689" s="16" t="str">
        <f>VLOOKUP(D2689,Money_encodings[],2,TRUE)</f>
        <v>Fair</v>
      </c>
    </row>
    <row r="2690">
      <c r="A2690" s="5">
        <f t="shared" si="1"/>
        <v>2689</v>
      </c>
      <c r="B2690" s="6">
        <v>16.0</v>
      </c>
      <c r="C2690" s="6" t="s">
        <v>14</v>
      </c>
      <c r="D2690" s="6">
        <v>30.86</v>
      </c>
      <c r="E2690" s="6" t="s">
        <v>22</v>
      </c>
      <c r="F2690" s="6" t="s">
        <v>20</v>
      </c>
      <c r="G2690" s="6" t="s">
        <v>30</v>
      </c>
      <c r="H2690" s="6" t="s">
        <v>43</v>
      </c>
      <c r="I2690" s="6">
        <v>2.0</v>
      </c>
      <c r="J2690" s="6">
        <v>1.0</v>
      </c>
      <c r="K2690" s="7">
        <v>45671.0</v>
      </c>
      <c r="L2690" s="8">
        <v>0.6801681828703704</v>
      </c>
      <c r="M2690" s="9">
        <f>VLOOKUP(F2690, Time_of_Day_encodings[], 2, FALSE)</f>
        <v>2</v>
      </c>
      <c r="N2690" s="10" t="str">
        <f>VLOOKUP(D2690,Money_encodings[],2,TRUE)</f>
        <v>Fair</v>
      </c>
    </row>
    <row r="2691">
      <c r="A2691" s="11">
        <f t="shared" si="1"/>
        <v>2690</v>
      </c>
      <c r="B2691" s="12">
        <v>19.0</v>
      </c>
      <c r="C2691" s="12" t="s">
        <v>14</v>
      </c>
      <c r="D2691" s="12">
        <v>35.76</v>
      </c>
      <c r="E2691" s="12" t="s">
        <v>32</v>
      </c>
      <c r="F2691" s="12" t="s">
        <v>23</v>
      </c>
      <c r="G2691" s="12" t="s">
        <v>30</v>
      </c>
      <c r="H2691" s="12" t="s">
        <v>43</v>
      </c>
      <c r="I2691" s="12">
        <v>2.0</v>
      </c>
      <c r="J2691" s="12">
        <v>1.0</v>
      </c>
      <c r="K2691" s="13">
        <v>45671.0</v>
      </c>
      <c r="L2691" s="14">
        <v>0.8207858333333332</v>
      </c>
      <c r="M2691" s="15">
        <f>VLOOKUP(F2691, Time_of_Day_encodings[], 2, FALSE)</f>
        <v>3</v>
      </c>
      <c r="N2691" s="16" t="str">
        <f>VLOOKUP(D2691,Money_encodings[],2,TRUE)</f>
        <v>Expensive</v>
      </c>
    </row>
    <row r="2692">
      <c r="A2692" s="5">
        <f t="shared" si="1"/>
        <v>2691</v>
      </c>
      <c r="B2692" s="6">
        <v>21.0</v>
      </c>
      <c r="C2692" s="6" t="s">
        <v>14</v>
      </c>
      <c r="D2692" s="6">
        <v>35.76</v>
      </c>
      <c r="E2692" s="6" t="s">
        <v>15</v>
      </c>
      <c r="F2692" s="6" t="s">
        <v>23</v>
      </c>
      <c r="G2692" s="6" t="s">
        <v>30</v>
      </c>
      <c r="H2692" s="6" t="s">
        <v>43</v>
      </c>
      <c r="I2692" s="6">
        <v>2.0</v>
      </c>
      <c r="J2692" s="6">
        <v>1.0</v>
      </c>
      <c r="K2692" s="7">
        <v>45671.0</v>
      </c>
      <c r="L2692" s="8">
        <v>0.8768003587962964</v>
      </c>
      <c r="M2692" s="9">
        <f>VLOOKUP(F2692, Time_of_Day_encodings[], 2, FALSE)</f>
        <v>3</v>
      </c>
      <c r="N2692" s="10" t="str">
        <f>VLOOKUP(D2692,Money_encodings[],2,TRUE)</f>
        <v>Expensive</v>
      </c>
    </row>
    <row r="2693">
      <c r="A2693" s="11">
        <f t="shared" si="1"/>
        <v>2692</v>
      </c>
      <c r="B2693" s="12">
        <v>9.0</v>
      </c>
      <c r="C2693" s="12" t="s">
        <v>14</v>
      </c>
      <c r="D2693" s="12">
        <v>30.86</v>
      </c>
      <c r="E2693" s="12" t="s">
        <v>22</v>
      </c>
      <c r="F2693" s="12" t="s">
        <v>16</v>
      </c>
      <c r="G2693" s="12" t="s">
        <v>31</v>
      </c>
      <c r="H2693" s="12" t="s">
        <v>43</v>
      </c>
      <c r="I2693" s="12">
        <v>3.0</v>
      </c>
      <c r="J2693" s="12">
        <v>1.0</v>
      </c>
      <c r="K2693" s="13">
        <v>45672.0</v>
      </c>
      <c r="L2693" s="14">
        <v>0.3833824189814815</v>
      </c>
      <c r="M2693" s="15">
        <f>VLOOKUP(F2693, Time_of_Day_encodings[], 2, FALSE)</f>
        <v>1</v>
      </c>
      <c r="N2693" s="16" t="str">
        <f>VLOOKUP(D2693,Money_encodings[],2,TRUE)</f>
        <v>Fair</v>
      </c>
    </row>
    <row r="2694">
      <c r="A2694" s="5">
        <f t="shared" si="1"/>
        <v>2693</v>
      </c>
      <c r="B2694" s="6">
        <v>11.0</v>
      </c>
      <c r="C2694" s="6" t="s">
        <v>14</v>
      </c>
      <c r="D2694" s="6">
        <v>25.96</v>
      </c>
      <c r="E2694" s="6" t="s">
        <v>21</v>
      </c>
      <c r="F2694" s="6" t="s">
        <v>16</v>
      </c>
      <c r="G2694" s="6" t="s">
        <v>31</v>
      </c>
      <c r="H2694" s="6" t="s">
        <v>43</v>
      </c>
      <c r="I2694" s="6">
        <v>3.0</v>
      </c>
      <c r="J2694" s="6">
        <v>1.0</v>
      </c>
      <c r="K2694" s="7">
        <v>45672.0</v>
      </c>
      <c r="L2694" s="8">
        <v>0.46555214120370375</v>
      </c>
      <c r="M2694" s="9">
        <f>VLOOKUP(F2694, Time_of_Day_encodings[], 2, FALSE)</f>
        <v>1</v>
      </c>
      <c r="N2694" s="10" t="str">
        <f>VLOOKUP(D2694,Money_encodings[],2,TRUE)</f>
        <v>Cheap</v>
      </c>
    </row>
    <row r="2695">
      <c r="A2695" s="11">
        <f t="shared" si="1"/>
        <v>2694</v>
      </c>
      <c r="B2695" s="12">
        <v>13.0</v>
      </c>
      <c r="C2695" s="12" t="s">
        <v>14</v>
      </c>
      <c r="D2695" s="12">
        <v>35.76</v>
      </c>
      <c r="E2695" s="12" t="s">
        <v>32</v>
      </c>
      <c r="F2695" s="12" t="s">
        <v>20</v>
      </c>
      <c r="G2695" s="12" t="s">
        <v>31</v>
      </c>
      <c r="H2695" s="12" t="s">
        <v>43</v>
      </c>
      <c r="I2695" s="12">
        <v>3.0</v>
      </c>
      <c r="J2695" s="12">
        <v>1.0</v>
      </c>
      <c r="K2695" s="13">
        <v>45672.0</v>
      </c>
      <c r="L2695" s="14">
        <v>0.5515575694444445</v>
      </c>
      <c r="M2695" s="15">
        <f>VLOOKUP(F2695, Time_of_Day_encodings[], 2, FALSE)</f>
        <v>2</v>
      </c>
      <c r="N2695" s="16" t="str">
        <f>VLOOKUP(D2695,Money_encodings[],2,TRUE)</f>
        <v>Expensive</v>
      </c>
    </row>
    <row r="2696">
      <c r="A2696" s="5">
        <f t="shared" si="1"/>
        <v>2695</v>
      </c>
      <c r="B2696" s="6">
        <v>15.0</v>
      </c>
      <c r="C2696" s="6" t="s">
        <v>14</v>
      </c>
      <c r="D2696" s="6">
        <v>35.76</v>
      </c>
      <c r="E2696" s="6" t="s">
        <v>15</v>
      </c>
      <c r="F2696" s="6" t="s">
        <v>20</v>
      </c>
      <c r="G2696" s="6" t="s">
        <v>31</v>
      </c>
      <c r="H2696" s="6" t="s">
        <v>43</v>
      </c>
      <c r="I2696" s="6">
        <v>3.0</v>
      </c>
      <c r="J2696" s="6">
        <v>1.0</v>
      </c>
      <c r="K2696" s="7">
        <v>45672.0</v>
      </c>
      <c r="L2696" s="8">
        <v>0.6495592939814815</v>
      </c>
      <c r="M2696" s="9">
        <f>VLOOKUP(F2696, Time_of_Day_encodings[], 2, FALSE)</f>
        <v>2</v>
      </c>
      <c r="N2696" s="10" t="str">
        <f>VLOOKUP(D2696,Money_encodings[],2,TRUE)</f>
        <v>Expensive</v>
      </c>
    </row>
    <row r="2697">
      <c r="A2697" s="11">
        <f t="shared" si="1"/>
        <v>2696</v>
      </c>
      <c r="B2697" s="12">
        <v>15.0</v>
      </c>
      <c r="C2697" s="12" t="s">
        <v>14</v>
      </c>
      <c r="D2697" s="12">
        <v>35.76</v>
      </c>
      <c r="E2697" s="12" t="s">
        <v>32</v>
      </c>
      <c r="F2697" s="12" t="s">
        <v>20</v>
      </c>
      <c r="G2697" s="12" t="s">
        <v>31</v>
      </c>
      <c r="H2697" s="12" t="s">
        <v>43</v>
      </c>
      <c r="I2697" s="12">
        <v>3.0</v>
      </c>
      <c r="J2697" s="12">
        <v>1.0</v>
      </c>
      <c r="K2697" s="13">
        <v>45672.0</v>
      </c>
      <c r="L2697" s="14">
        <v>0.6505548958333334</v>
      </c>
      <c r="M2697" s="15">
        <f>VLOOKUP(F2697, Time_of_Day_encodings[], 2, FALSE)</f>
        <v>2</v>
      </c>
      <c r="N2697" s="16" t="str">
        <f>VLOOKUP(D2697,Money_encodings[],2,TRUE)</f>
        <v>Expensive</v>
      </c>
    </row>
    <row r="2698">
      <c r="A2698" s="5">
        <f t="shared" si="1"/>
        <v>2697</v>
      </c>
      <c r="B2698" s="6">
        <v>15.0</v>
      </c>
      <c r="C2698" s="6" t="s">
        <v>14</v>
      </c>
      <c r="D2698" s="6">
        <v>35.76</v>
      </c>
      <c r="E2698" s="6" t="s">
        <v>15</v>
      </c>
      <c r="F2698" s="6" t="s">
        <v>20</v>
      </c>
      <c r="G2698" s="6" t="s">
        <v>31</v>
      </c>
      <c r="H2698" s="6" t="s">
        <v>43</v>
      </c>
      <c r="I2698" s="6">
        <v>3.0</v>
      </c>
      <c r="J2698" s="6">
        <v>1.0</v>
      </c>
      <c r="K2698" s="7">
        <v>45672.0</v>
      </c>
      <c r="L2698" s="8">
        <v>0.6513394328703703</v>
      </c>
      <c r="M2698" s="9">
        <f>VLOOKUP(F2698, Time_of_Day_encodings[], 2, FALSE)</f>
        <v>2</v>
      </c>
      <c r="N2698" s="10" t="str">
        <f>VLOOKUP(D2698,Money_encodings[],2,TRUE)</f>
        <v>Expensive</v>
      </c>
    </row>
    <row r="2699">
      <c r="A2699" s="11">
        <f t="shared" si="1"/>
        <v>2698</v>
      </c>
      <c r="B2699" s="12">
        <v>16.0</v>
      </c>
      <c r="C2699" s="12" t="s">
        <v>14</v>
      </c>
      <c r="D2699" s="12">
        <v>35.76</v>
      </c>
      <c r="E2699" s="12" t="s">
        <v>15</v>
      </c>
      <c r="F2699" s="12" t="s">
        <v>20</v>
      </c>
      <c r="G2699" s="12" t="s">
        <v>31</v>
      </c>
      <c r="H2699" s="12" t="s">
        <v>43</v>
      </c>
      <c r="I2699" s="12">
        <v>3.0</v>
      </c>
      <c r="J2699" s="12">
        <v>1.0</v>
      </c>
      <c r="K2699" s="13">
        <v>45672.0</v>
      </c>
      <c r="L2699" s="14">
        <v>0.7051623263888889</v>
      </c>
      <c r="M2699" s="15">
        <f>VLOOKUP(F2699, Time_of_Day_encodings[], 2, FALSE)</f>
        <v>2</v>
      </c>
      <c r="N2699" s="16" t="str">
        <f>VLOOKUP(D2699,Money_encodings[],2,TRUE)</f>
        <v>Expensive</v>
      </c>
    </row>
    <row r="2700">
      <c r="A2700" s="5">
        <f t="shared" si="1"/>
        <v>2699</v>
      </c>
      <c r="B2700" s="6">
        <v>18.0</v>
      </c>
      <c r="C2700" s="6" t="s">
        <v>14</v>
      </c>
      <c r="D2700" s="6">
        <v>35.76</v>
      </c>
      <c r="E2700" s="6" t="s">
        <v>15</v>
      </c>
      <c r="F2700" s="6" t="s">
        <v>23</v>
      </c>
      <c r="G2700" s="6" t="s">
        <v>31</v>
      </c>
      <c r="H2700" s="6" t="s">
        <v>43</v>
      </c>
      <c r="I2700" s="6">
        <v>3.0</v>
      </c>
      <c r="J2700" s="6">
        <v>1.0</v>
      </c>
      <c r="K2700" s="7">
        <v>45672.0</v>
      </c>
      <c r="L2700" s="8">
        <v>0.7543104050925926</v>
      </c>
      <c r="M2700" s="9">
        <f>VLOOKUP(F2700, Time_of_Day_encodings[], 2, FALSE)</f>
        <v>3</v>
      </c>
      <c r="N2700" s="10" t="str">
        <f>VLOOKUP(D2700,Money_encodings[],2,TRUE)</f>
        <v>Expensive</v>
      </c>
    </row>
    <row r="2701">
      <c r="A2701" s="11">
        <f t="shared" si="1"/>
        <v>2700</v>
      </c>
      <c r="B2701" s="12">
        <v>19.0</v>
      </c>
      <c r="C2701" s="12" t="s">
        <v>14</v>
      </c>
      <c r="D2701" s="12">
        <v>35.76</v>
      </c>
      <c r="E2701" s="12" t="s">
        <v>15</v>
      </c>
      <c r="F2701" s="12" t="s">
        <v>23</v>
      </c>
      <c r="G2701" s="12" t="s">
        <v>31</v>
      </c>
      <c r="H2701" s="12" t="s">
        <v>43</v>
      </c>
      <c r="I2701" s="12">
        <v>3.0</v>
      </c>
      <c r="J2701" s="12">
        <v>1.0</v>
      </c>
      <c r="K2701" s="13">
        <v>45672.0</v>
      </c>
      <c r="L2701" s="14">
        <v>0.8272465856481481</v>
      </c>
      <c r="M2701" s="15">
        <f>VLOOKUP(F2701, Time_of_Day_encodings[], 2, FALSE)</f>
        <v>3</v>
      </c>
      <c r="N2701" s="16" t="str">
        <f>VLOOKUP(D2701,Money_encodings[],2,TRUE)</f>
        <v>Expensive</v>
      </c>
    </row>
    <row r="2702">
      <c r="A2702" s="5">
        <f t="shared" si="1"/>
        <v>2701</v>
      </c>
      <c r="B2702" s="6">
        <v>21.0</v>
      </c>
      <c r="C2702" s="6" t="s">
        <v>14</v>
      </c>
      <c r="D2702" s="6">
        <v>35.76</v>
      </c>
      <c r="E2702" s="6" t="s">
        <v>32</v>
      </c>
      <c r="F2702" s="6" t="s">
        <v>23</v>
      </c>
      <c r="G2702" s="6" t="s">
        <v>31</v>
      </c>
      <c r="H2702" s="6" t="s">
        <v>43</v>
      </c>
      <c r="I2702" s="6">
        <v>3.0</v>
      </c>
      <c r="J2702" s="6">
        <v>1.0</v>
      </c>
      <c r="K2702" s="7">
        <v>45672.0</v>
      </c>
      <c r="L2702" s="8">
        <v>0.9036373148148148</v>
      </c>
      <c r="M2702" s="9">
        <f>VLOOKUP(F2702, Time_of_Day_encodings[], 2, FALSE)</f>
        <v>3</v>
      </c>
      <c r="N2702" s="10" t="str">
        <f>VLOOKUP(D2702,Money_encodings[],2,TRUE)</f>
        <v>Expensive</v>
      </c>
    </row>
    <row r="2703">
      <c r="A2703" s="11">
        <f t="shared" si="1"/>
        <v>2702</v>
      </c>
      <c r="B2703" s="12">
        <v>9.0</v>
      </c>
      <c r="C2703" s="12" t="s">
        <v>14</v>
      </c>
      <c r="D2703" s="12">
        <v>35.76</v>
      </c>
      <c r="E2703" s="12" t="s">
        <v>15</v>
      </c>
      <c r="F2703" s="12" t="s">
        <v>16</v>
      </c>
      <c r="G2703" s="12" t="s">
        <v>33</v>
      </c>
      <c r="H2703" s="12" t="s">
        <v>43</v>
      </c>
      <c r="I2703" s="12">
        <v>4.0</v>
      </c>
      <c r="J2703" s="12">
        <v>1.0</v>
      </c>
      <c r="K2703" s="13">
        <v>45673.0</v>
      </c>
      <c r="L2703" s="14">
        <v>0.39788986111111113</v>
      </c>
      <c r="M2703" s="15">
        <f>VLOOKUP(F2703, Time_of_Day_encodings[], 2, FALSE)</f>
        <v>1</v>
      </c>
      <c r="N2703" s="16" t="str">
        <f>VLOOKUP(D2703,Money_encodings[],2,TRUE)</f>
        <v>Expensive</v>
      </c>
    </row>
    <row r="2704">
      <c r="A2704" s="5">
        <f t="shared" si="1"/>
        <v>2703</v>
      </c>
      <c r="B2704" s="6">
        <v>9.0</v>
      </c>
      <c r="C2704" s="6" t="s">
        <v>14</v>
      </c>
      <c r="D2704" s="6">
        <v>30.86</v>
      </c>
      <c r="E2704" s="6" t="s">
        <v>22</v>
      </c>
      <c r="F2704" s="6" t="s">
        <v>16</v>
      </c>
      <c r="G2704" s="6" t="s">
        <v>33</v>
      </c>
      <c r="H2704" s="6" t="s">
        <v>43</v>
      </c>
      <c r="I2704" s="6">
        <v>4.0</v>
      </c>
      <c r="J2704" s="6">
        <v>1.0</v>
      </c>
      <c r="K2704" s="7">
        <v>45673.0</v>
      </c>
      <c r="L2704" s="8">
        <v>0.4014972106481481</v>
      </c>
      <c r="M2704" s="9">
        <f>VLOOKUP(F2704, Time_of_Day_encodings[], 2, FALSE)</f>
        <v>1</v>
      </c>
      <c r="N2704" s="10" t="str">
        <f>VLOOKUP(D2704,Money_encodings[],2,TRUE)</f>
        <v>Fair</v>
      </c>
    </row>
    <row r="2705">
      <c r="A2705" s="11">
        <f t="shared" si="1"/>
        <v>2704</v>
      </c>
      <c r="B2705" s="12">
        <v>10.0</v>
      </c>
      <c r="C2705" s="12" t="s">
        <v>14</v>
      </c>
      <c r="D2705" s="12">
        <v>30.86</v>
      </c>
      <c r="E2705" s="12" t="s">
        <v>22</v>
      </c>
      <c r="F2705" s="12" t="s">
        <v>16</v>
      </c>
      <c r="G2705" s="12" t="s">
        <v>33</v>
      </c>
      <c r="H2705" s="12" t="s">
        <v>43</v>
      </c>
      <c r="I2705" s="12">
        <v>4.0</v>
      </c>
      <c r="J2705" s="12">
        <v>1.0</v>
      </c>
      <c r="K2705" s="13">
        <v>45673.0</v>
      </c>
      <c r="L2705" s="14">
        <v>0.44561204861111114</v>
      </c>
      <c r="M2705" s="15">
        <f>VLOOKUP(F2705, Time_of_Day_encodings[], 2, FALSE)</f>
        <v>1</v>
      </c>
      <c r="N2705" s="16" t="str">
        <f>VLOOKUP(D2705,Money_encodings[],2,TRUE)</f>
        <v>Fair</v>
      </c>
    </row>
    <row r="2706">
      <c r="A2706" s="5">
        <f t="shared" si="1"/>
        <v>2705</v>
      </c>
      <c r="B2706" s="6">
        <v>12.0</v>
      </c>
      <c r="C2706" s="6" t="s">
        <v>14</v>
      </c>
      <c r="D2706" s="6">
        <v>25.96</v>
      </c>
      <c r="E2706" s="6" t="s">
        <v>27</v>
      </c>
      <c r="F2706" s="6" t="s">
        <v>20</v>
      </c>
      <c r="G2706" s="6" t="s">
        <v>33</v>
      </c>
      <c r="H2706" s="6" t="s">
        <v>43</v>
      </c>
      <c r="I2706" s="6">
        <v>4.0</v>
      </c>
      <c r="J2706" s="6">
        <v>1.0</v>
      </c>
      <c r="K2706" s="7">
        <v>45673.0</v>
      </c>
      <c r="L2706" s="8">
        <v>0.5085225115740741</v>
      </c>
      <c r="M2706" s="9">
        <f>VLOOKUP(F2706, Time_of_Day_encodings[], 2, FALSE)</f>
        <v>2</v>
      </c>
      <c r="N2706" s="10" t="str">
        <f>VLOOKUP(D2706,Money_encodings[],2,TRUE)</f>
        <v>Cheap</v>
      </c>
    </row>
    <row r="2707">
      <c r="A2707" s="11">
        <f t="shared" si="1"/>
        <v>2706</v>
      </c>
      <c r="B2707" s="12">
        <v>15.0</v>
      </c>
      <c r="C2707" s="12" t="s">
        <v>14</v>
      </c>
      <c r="D2707" s="12">
        <v>35.76</v>
      </c>
      <c r="E2707" s="12" t="s">
        <v>15</v>
      </c>
      <c r="F2707" s="12" t="s">
        <v>20</v>
      </c>
      <c r="G2707" s="12" t="s">
        <v>33</v>
      </c>
      <c r="H2707" s="12" t="s">
        <v>43</v>
      </c>
      <c r="I2707" s="12">
        <v>4.0</v>
      </c>
      <c r="J2707" s="12">
        <v>1.0</v>
      </c>
      <c r="K2707" s="13">
        <v>45673.0</v>
      </c>
      <c r="L2707" s="14">
        <v>0.6363332175925926</v>
      </c>
      <c r="M2707" s="15">
        <f>VLOOKUP(F2707, Time_of_Day_encodings[], 2, FALSE)</f>
        <v>2</v>
      </c>
      <c r="N2707" s="16" t="str">
        <f>VLOOKUP(D2707,Money_encodings[],2,TRUE)</f>
        <v>Expensive</v>
      </c>
    </row>
    <row r="2708">
      <c r="A2708" s="5">
        <f t="shared" si="1"/>
        <v>2707</v>
      </c>
      <c r="B2708" s="6">
        <v>16.0</v>
      </c>
      <c r="C2708" s="6" t="s">
        <v>14</v>
      </c>
      <c r="D2708" s="6">
        <v>35.76</v>
      </c>
      <c r="E2708" s="6" t="s">
        <v>15</v>
      </c>
      <c r="F2708" s="6" t="s">
        <v>20</v>
      </c>
      <c r="G2708" s="6" t="s">
        <v>33</v>
      </c>
      <c r="H2708" s="6" t="s">
        <v>43</v>
      </c>
      <c r="I2708" s="6">
        <v>4.0</v>
      </c>
      <c r="J2708" s="6">
        <v>1.0</v>
      </c>
      <c r="K2708" s="7">
        <v>45673.0</v>
      </c>
      <c r="L2708" s="8">
        <v>0.6910996064814815</v>
      </c>
      <c r="M2708" s="9">
        <f>VLOOKUP(F2708, Time_of_Day_encodings[], 2, FALSE)</f>
        <v>2</v>
      </c>
      <c r="N2708" s="10" t="str">
        <f>VLOOKUP(D2708,Money_encodings[],2,TRUE)</f>
        <v>Expensive</v>
      </c>
    </row>
    <row r="2709">
      <c r="A2709" s="11">
        <f t="shared" si="1"/>
        <v>2708</v>
      </c>
      <c r="B2709" s="12">
        <v>18.0</v>
      </c>
      <c r="C2709" s="12" t="s">
        <v>14</v>
      </c>
      <c r="D2709" s="12">
        <v>35.76</v>
      </c>
      <c r="E2709" s="12" t="s">
        <v>32</v>
      </c>
      <c r="F2709" s="12" t="s">
        <v>23</v>
      </c>
      <c r="G2709" s="12" t="s">
        <v>33</v>
      </c>
      <c r="H2709" s="12" t="s">
        <v>43</v>
      </c>
      <c r="I2709" s="12">
        <v>4.0</v>
      </c>
      <c r="J2709" s="12">
        <v>1.0</v>
      </c>
      <c r="K2709" s="13">
        <v>45673.0</v>
      </c>
      <c r="L2709" s="14">
        <v>0.7610815856481481</v>
      </c>
      <c r="M2709" s="15">
        <f>VLOOKUP(F2709, Time_of_Day_encodings[], 2, FALSE)</f>
        <v>3</v>
      </c>
      <c r="N2709" s="16" t="str">
        <f>VLOOKUP(D2709,Money_encodings[],2,TRUE)</f>
        <v>Expensive</v>
      </c>
    </row>
    <row r="2710">
      <c r="A2710" s="5">
        <f t="shared" si="1"/>
        <v>2709</v>
      </c>
      <c r="B2710" s="6">
        <v>21.0</v>
      </c>
      <c r="C2710" s="6" t="s">
        <v>14</v>
      </c>
      <c r="D2710" s="6">
        <v>35.76</v>
      </c>
      <c r="E2710" s="6" t="s">
        <v>19</v>
      </c>
      <c r="F2710" s="6" t="s">
        <v>23</v>
      </c>
      <c r="G2710" s="6" t="s">
        <v>33</v>
      </c>
      <c r="H2710" s="6" t="s">
        <v>43</v>
      </c>
      <c r="I2710" s="6">
        <v>4.0</v>
      </c>
      <c r="J2710" s="6">
        <v>1.0</v>
      </c>
      <c r="K2710" s="7">
        <v>45673.0</v>
      </c>
      <c r="L2710" s="8">
        <v>0.8861078703703704</v>
      </c>
      <c r="M2710" s="9">
        <f>VLOOKUP(F2710, Time_of_Day_encodings[], 2, FALSE)</f>
        <v>3</v>
      </c>
      <c r="N2710" s="10" t="str">
        <f>VLOOKUP(D2710,Money_encodings[],2,TRUE)</f>
        <v>Expensive</v>
      </c>
    </row>
    <row r="2711">
      <c r="A2711" s="11">
        <f t="shared" si="1"/>
        <v>2710</v>
      </c>
      <c r="B2711" s="12">
        <v>21.0</v>
      </c>
      <c r="C2711" s="12" t="s">
        <v>14</v>
      </c>
      <c r="D2711" s="12">
        <v>35.76</v>
      </c>
      <c r="E2711" s="12" t="s">
        <v>19</v>
      </c>
      <c r="F2711" s="12" t="s">
        <v>23</v>
      </c>
      <c r="G2711" s="12" t="s">
        <v>33</v>
      </c>
      <c r="H2711" s="12" t="s">
        <v>43</v>
      </c>
      <c r="I2711" s="12">
        <v>4.0</v>
      </c>
      <c r="J2711" s="12">
        <v>1.0</v>
      </c>
      <c r="K2711" s="13">
        <v>45673.0</v>
      </c>
      <c r="L2711" s="14">
        <v>0.8867960300925926</v>
      </c>
      <c r="M2711" s="15">
        <f>VLOOKUP(F2711, Time_of_Day_encodings[], 2, FALSE)</f>
        <v>3</v>
      </c>
      <c r="N2711" s="16" t="str">
        <f>VLOOKUP(D2711,Money_encodings[],2,TRUE)</f>
        <v>Expensive</v>
      </c>
    </row>
    <row r="2712">
      <c r="A2712" s="5">
        <f t="shared" si="1"/>
        <v>2711</v>
      </c>
      <c r="B2712" s="6">
        <v>21.0</v>
      </c>
      <c r="C2712" s="6" t="s">
        <v>14</v>
      </c>
      <c r="D2712" s="6">
        <v>25.96</v>
      </c>
      <c r="E2712" s="6" t="s">
        <v>27</v>
      </c>
      <c r="F2712" s="6" t="s">
        <v>23</v>
      </c>
      <c r="G2712" s="6" t="s">
        <v>33</v>
      </c>
      <c r="H2712" s="6" t="s">
        <v>43</v>
      </c>
      <c r="I2712" s="6">
        <v>4.0</v>
      </c>
      <c r="J2712" s="6">
        <v>1.0</v>
      </c>
      <c r="K2712" s="7">
        <v>45673.0</v>
      </c>
      <c r="L2712" s="8">
        <v>0.9029228472222223</v>
      </c>
      <c r="M2712" s="9">
        <f>VLOOKUP(F2712, Time_of_Day_encodings[], 2, FALSE)</f>
        <v>3</v>
      </c>
      <c r="N2712" s="10" t="str">
        <f>VLOOKUP(D2712,Money_encodings[],2,TRUE)</f>
        <v>Cheap</v>
      </c>
    </row>
    <row r="2713">
      <c r="A2713" s="11">
        <f t="shared" si="1"/>
        <v>2712</v>
      </c>
      <c r="B2713" s="12">
        <v>7.0</v>
      </c>
      <c r="C2713" s="12" t="s">
        <v>14</v>
      </c>
      <c r="D2713" s="12">
        <v>35.76</v>
      </c>
      <c r="E2713" s="12" t="s">
        <v>24</v>
      </c>
      <c r="F2713" s="12" t="s">
        <v>16</v>
      </c>
      <c r="G2713" s="12" t="s">
        <v>17</v>
      </c>
      <c r="H2713" s="12" t="s">
        <v>43</v>
      </c>
      <c r="I2713" s="12">
        <v>5.0</v>
      </c>
      <c r="J2713" s="12">
        <v>1.0</v>
      </c>
      <c r="K2713" s="13">
        <v>45674.0</v>
      </c>
      <c r="L2713" s="14">
        <v>0.3182843287037037</v>
      </c>
      <c r="M2713" s="15">
        <f>VLOOKUP(F2713, Time_of_Day_encodings[], 2, FALSE)</f>
        <v>1</v>
      </c>
      <c r="N2713" s="16" t="str">
        <f>VLOOKUP(D2713,Money_encodings[],2,TRUE)</f>
        <v>Expensive</v>
      </c>
    </row>
    <row r="2714">
      <c r="A2714" s="5">
        <f t="shared" si="1"/>
        <v>2713</v>
      </c>
      <c r="B2714" s="6">
        <v>8.0</v>
      </c>
      <c r="C2714" s="6" t="s">
        <v>14</v>
      </c>
      <c r="D2714" s="6">
        <v>35.76</v>
      </c>
      <c r="E2714" s="6" t="s">
        <v>15</v>
      </c>
      <c r="F2714" s="6" t="s">
        <v>16</v>
      </c>
      <c r="G2714" s="6" t="s">
        <v>17</v>
      </c>
      <c r="H2714" s="6" t="s">
        <v>43</v>
      </c>
      <c r="I2714" s="6">
        <v>5.0</v>
      </c>
      <c r="J2714" s="6">
        <v>1.0</v>
      </c>
      <c r="K2714" s="7">
        <v>45674.0</v>
      </c>
      <c r="L2714" s="8">
        <v>0.3516297453703704</v>
      </c>
      <c r="M2714" s="9">
        <f>VLOOKUP(F2714, Time_of_Day_encodings[], 2, FALSE)</f>
        <v>1</v>
      </c>
      <c r="N2714" s="10" t="str">
        <f>VLOOKUP(D2714,Money_encodings[],2,TRUE)</f>
        <v>Expensive</v>
      </c>
    </row>
    <row r="2715">
      <c r="A2715" s="11">
        <f t="shared" si="1"/>
        <v>2714</v>
      </c>
      <c r="B2715" s="12">
        <v>8.0</v>
      </c>
      <c r="C2715" s="12" t="s">
        <v>14</v>
      </c>
      <c r="D2715" s="12">
        <v>35.76</v>
      </c>
      <c r="E2715" s="12" t="s">
        <v>32</v>
      </c>
      <c r="F2715" s="12" t="s">
        <v>16</v>
      </c>
      <c r="G2715" s="12" t="s">
        <v>17</v>
      </c>
      <c r="H2715" s="12" t="s">
        <v>43</v>
      </c>
      <c r="I2715" s="12">
        <v>5.0</v>
      </c>
      <c r="J2715" s="12">
        <v>1.0</v>
      </c>
      <c r="K2715" s="13">
        <v>45674.0</v>
      </c>
      <c r="L2715" s="14">
        <v>0.3526431944444444</v>
      </c>
      <c r="M2715" s="15">
        <f>VLOOKUP(F2715, Time_of_Day_encodings[], 2, FALSE)</f>
        <v>1</v>
      </c>
      <c r="N2715" s="16" t="str">
        <f>VLOOKUP(D2715,Money_encodings[],2,TRUE)</f>
        <v>Expensive</v>
      </c>
    </row>
    <row r="2716">
      <c r="A2716" s="5">
        <f t="shared" si="1"/>
        <v>2715</v>
      </c>
      <c r="B2716" s="6">
        <v>8.0</v>
      </c>
      <c r="C2716" s="6" t="s">
        <v>14</v>
      </c>
      <c r="D2716" s="6">
        <v>30.86</v>
      </c>
      <c r="E2716" s="6" t="s">
        <v>22</v>
      </c>
      <c r="F2716" s="6" t="s">
        <v>16</v>
      </c>
      <c r="G2716" s="6" t="s">
        <v>17</v>
      </c>
      <c r="H2716" s="6" t="s">
        <v>43</v>
      </c>
      <c r="I2716" s="6">
        <v>5.0</v>
      </c>
      <c r="J2716" s="6">
        <v>1.0</v>
      </c>
      <c r="K2716" s="7">
        <v>45674.0</v>
      </c>
      <c r="L2716" s="8">
        <v>0.3666212384259259</v>
      </c>
      <c r="M2716" s="9">
        <f>VLOOKUP(F2716, Time_of_Day_encodings[], 2, FALSE)</f>
        <v>1</v>
      </c>
      <c r="N2716" s="10" t="str">
        <f>VLOOKUP(D2716,Money_encodings[],2,TRUE)</f>
        <v>Fair</v>
      </c>
    </row>
    <row r="2717">
      <c r="A2717" s="11">
        <f t="shared" si="1"/>
        <v>2716</v>
      </c>
      <c r="B2717" s="12">
        <v>9.0</v>
      </c>
      <c r="C2717" s="12" t="s">
        <v>14</v>
      </c>
      <c r="D2717" s="12">
        <v>30.86</v>
      </c>
      <c r="E2717" s="12" t="s">
        <v>22</v>
      </c>
      <c r="F2717" s="12" t="s">
        <v>16</v>
      </c>
      <c r="G2717" s="12" t="s">
        <v>17</v>
      </c>
      <c r="H2717" s="12" t="s">
        <v>43</v>
      </c>
      <c r="I2717" s="12">
        <v>5.0</v>
      </c>
      <c r="J2717" s="12">
        <v>1.0</v>
      </c>
      <c r="K2717" s="13">
        <v>45674.0</v>
      </c>
      <c r="L2717" s="14">
        <v>0.39419465277777777</v>
      </c>
      <c r="M2717" s="15">
        <f>VLOOKUP(F2717, Time_of_Day_encodings[], 2, FALSE)</f>
        <v>1</v>
      </c>
      <c r="N2717" s="16" t="str">
        <f>VLOOKUP(D2717,Money_encodings[],2,TRUE)</f>
        <v>Fair</v>
      </c>
    </row>
    <row r="2718">
      <c r="A2718" s="5">
        <f t="shared" si="1"/>
        <v>2717</v>
      </c>
      <c r="B2718" s="6">
        <v>14.0</v>
      </c>
      <c r="C2718" s="6" t="s">
        <v>14</v>
      </c>
      <c r="D2718" s="6">
        <v>35.76</v>
      </c>
      <c r="E2718" s="6" t="s">
        <v>24</v>
      </c>
      <c r="F2718" s="6" t="s">
        <v>20</v>
      </c>
      <c r="G2718" s="6" t="s">
        <v>17</v>
      </c>
      <c r="H2718" s="6" t="s">
        <v>43</v>
      </c>
      <c r="I2718" s="6">
        <v>5.0</v>
      </c>
      <c r="J2718" s="6">
        <v>1.0</v>
      </c>
      <c r="K2718" s="7">
        <v>45674.0</v>
      </c>
      <c r="L2718" s="8">
        <v>0.5978468981481482</v>
      </c>
      <c r="M2718" s="9">
        <f>VLOOKUP(F2718, Time_of_Day_encodings[], 2, FALSE)</f>
        <v>2</v>
      </c>
      <c r="N2718" s="10" t="str">
        <f>VLOOKUP(D2718,Money_encodings[],2,TRUE)</f>
        <v>Expensive</v>
      </c>
    </row>
    <row r="2719">
      <c r="A2719" s="11">
        <f t="shared" si="1"/>
        <v>2718</v>
      </c>
      <c r="B2719" s="12">
        <v>14.0</v>
      </c>
      <c r="C2719" s="12" t="s">
        <v>14</v>
      </c>
      <c r="D2719" s="12">
        <v>35.76</v>
      </c>
      <c r="E2719" s="12" t="s">
        <v>24</v>
      </c>
      <c r="F2719" s="12" t="s">
        <v>20</v>
      </c>
      <c r="G2719" s="12" t="s">
        <v>17</v>
      </c>
      <c r="H2719" s="12" t="s">
        <v>43</v>
      </c>
      <c r="I2719" s="12">
        <v>5.0</v>
      </c>
      <c r="J2719" s="12">
        <v>1.0</v>
      </c>
      <c r="K2719" s="13">
        <v>45674.0</v>
      </c>
      <c r="L2719" s="14">
        <v>0.5986420138888888</v>
      </c>
      <c r="M2719" s="15">
        <f>VLOOKUP(F2719, Time_of_Day_encodings[], 2, FALSE)</f>
        <v>2</v>
      </c>
      <c r="N2719" s="16" t="str">
        <f>VLOOKUP(D2719,Money_encodings[],2,TRUE)</f>
        <v>Expensive</v>
      </c>
    </row>
    <row r="2720">
      <c r="A2720" s="5">
        <f t="shared" si="1"/>
        <v>2719</v>
      </c>
      <c r="B2720" s="6">
        <v>17.0</v>
      </c>
      <c r="C2720" s="6" t="s">
        <v>14</v>
      </c>
      <c r="D2720" s="6">
        <v>35.76</v>
      </c>
      <c r="E2720" s="6" t="s">
        <v>19</v>
      </c>
      <c r="F2720" s="6" t="s">
        <v>23</v>
      </c>
      <c r="G2720" s="6" t="s">
        <v>17</v>
      </c>
      <c r="H2720" s="6" t="s">
        <v>43</v>
      </c>
      <c r="I2720" s="6">
        <v>5.0</v>
      </c>
      <c r="J2720" s="6">
        <v>1.0</v>
      </c>
      <c r="K2720" s="7">
        <v>45674.0</v>
      </c>
      <c r="L2720" s="8">
        <v>0.7355394675925926</v>
      </c>
      <c r="M2720" s="9">
        <f>VLOOKUP(F2720, Time_of_Day_encodings[], 2, FALSE)</f>
        <v>3</v>
      </c>
      <c r="N2720" s="10" t="str">
        <f>VLOOKUP(D2720,Money_encodings[],2,TRUE)</f>
        <v>Expensive</v>
      </c>
    </row>
    <row r="2721">
      <c r="A2721" s="11">
        <f t="shared" si="1"/>
        <v>2720</v>
      </c>
      <c r="B2721" s="12">
        <v>21.0</v>
      </c>
      <c r="C2721" s="12" t="s">
        <v>14</v>
      </c>
      <c r="D2721" s="12">
        <v>35.76</v>
      </c>
      <c r="E2721" s="12" t="s">
        <v>19</v>
      </c>
      <c r="F2721" s="12" t="s">
        <v>23</v>
      </c>
      <c r="G2721" s="12" t="s">
        <v>17</v>
      </c>
      <c r="H2721" s="12" t="s">
        <v>43</v>
      </c>
      <c r="I2721" s="12">
        <v>5.0</v>
      </c>
      <c r="J2721" s="12">
        <v>1.0</v>
      </c>
      <c r="K2721" s="13">
        <v>45674.0</v>
      </c>
      <c r="L2721" s="14">
        <v>0.8904972106481481</v>
      </c>
      <c r="M2721" s="15">
        <f>VLOOKUP(F2721, Time_of_Day_encodings[], 2, FALSE)</f>
        <v>3</v>
      </c>
      <c r="N2721" s="16" t="str">
        <f>VLOOKUP(D2721,Money_encodings[],2,TRUE)</f>
        <v>Expensive</v>
      </c>
    </row>
    <row r="2722">
      <c r="A2722" s="5">
        <f t="shared" si="1"/>
        <v>2721</v>
      </c>
      <c r="B2722" s="6">
        <v>10.0</v>
      </c>
      <c r="C2722" s="6" t="s">
        <v>14</v>
      </c>
      <c r="D2722" s="6">
        <v>30.86</v>
      </c>
      <c r="E2722" s="6" t="s">
        <v>22</v>
      </c>
      <c r="F2722" s="6" t="s">
        <v>16</v>
      </c>
      <c r="G2722" s="6" t="s">
        <v>25</v>
      </c>
      <c r="H2722" s="6" t="s">
        <v>43</v>
      </c>
      <c r="I2722" s="6">
        <v>6.0</v>
      </c>
      <c r="J2722" s="6">
        <v>1.0</v>
      </c>
      <c r="K2722" s="7">
        <v>45675.0</v>
      </c>
      <c r="L2722" s="8">
        <v>0.4254423958333333</v>
      </c>
      <c r="M2722" s="9">
        <f>VLOOKUP(F2722, Time_of_Day_encodings[], 2, FALSE)</f>
        <v>1</v>
      </c>
      <c r="N2722" s="10" t="str">
        <f>VLOOKUP(D2722,Money_encodings[],2,TRUE)</f>
        <v>Fair</v>
      </c>
    </row>
    <row r="2723">
      <c r="A2723" s="11">
        <f t="shared" si="1"/>
        <v>2722</v>
      </c>
      <c r="B2723" s="12">
        <v>16.0</v>
      </c>
      <c r="C2723" s="12" t="s">
        <v>14</v>
      </c>
      <c r="D2723" s="12">
        <v>35.76</v>
      </c>
      <c r="E2723" s="12" t="s">
        <v>19</v>
      </c>
      <c r="F2723" s="12" t="s">
        <v>20</v>
      </c>
      <c r="G2723" s="12" t="s">
        <v>25</v>
      </c>
      <c r="H2723" s="12" t="s">
        <v>43</v>
      </c>
      <c r="I2723" s="12">
        <v>6.0</v>
      </c>
      <c r="J2723" s="12">
        <v>1.0</v>
      </c>
      <c r="K2723" s="13">
        <v>45675.0</v>
      </c>
      <c r="L2723" s="14">
        <v>0.6900474421296297</v>
      </c>
      <c r="M2723" s="15">
        <f>VLOOKUP(F2723, Time_of_Day_encodings[], 2, FALSE)</f>
        <v>2</v>
      </c>
      <c r="N2723" s="16" t="str">
        <f>VLOOKUP(D2723,Money_encodings[],2,TRUE)</f>
        <v>Expensive</v>
      </c>
    </row>
    <row r="2724">
      <c r="A2724" s="5">
        <f t="shared" si="1"/>
        <v>2723</v>
      </c>
      <c r="B2724" s="6">
        <v>16.0</v>
      </c>
      <c r="C2724" s="6" t="s">
        <v>14</v>
      </c>
      <c r="D2724" s="6">
        <v>35.76</v>
      </c>
      <c r="E2724" s="6" t="s">
        <v>15</v>
      </c>
      <c r="F2724" s="6" t="s">
        <v>20</v>
      </c>
      <c r="G2724" s="6" t="s">
        <v>25</v>
      </c>
      <c r="H2724" s="6" t="s">
        <v>43</v>
      </c>
      <c r="I2724" s="6">
        <v>6.0</v>
      </c>
      <c r="J2724" s="6">
        <v>1.0</v>
      </c>
      <c r="K2724" s="7">
        <v>45675.0</v>
      </c>
      <c r="L2724" s="8">
        <v>0.691136886574074</v>
      </c>
      <c r="M2724" s="9">
        <f>VLOOKUP(F2724, Time_of_Day_encodings[], 2, FALSE)</f>
        <v>2</v>
      </c>
      <c r="N2724" s="10" t="str">
        <f>VLOOKUP(D2724,Money_encodings[],2,TRUE)</f>
        <v>Expensive</v>
      </c>
    </row>
    <row r="2725">
      <c r="A2725" s="11">
        <f t="shared" si="1"/>
        <v>2724</v>
      </c>
      <c r="B2725" s="12">
        <v>16.0</v>
      </c>
      <c r="C2725" s="12" t="s">
        <v>14</v>
      </c>
      <c r="D2725" s="12">
        <v>35.76</v>
      </c>
      <c r="E2725" s="12" t="s">
        <v>19</v>
      </c>
      <c r="F2725" s="12" t="s">
        <v>20</v>
      </c>
      <c r="G2725" s="12" t="s">
        <v>25</v>
      </c>
      <c r="H2725" s="12" t="s">
        <v>43</v>
      </c>
      <c r="I2725" s="12">
        <v>6.0</v>
      </c>
      <c r="J2725" s="12">
        <v>1.0</v>
      </c>
      <c r="K2725" s="13">
        <v>45675.0</v>
      </c>
      <c r="L2725" s="14">
        <v>0.6920019675925926</v>
      </c>
      <c r="M2725" s="15">
        <f>VLOOKUP(F2725, Time_of_Day_encodings[], 2, FALSE)</f>
        <v>2</v>
      </c>
      <c r="N2725" s="16" t="str">
        <f>VLOOKUP(D2725,Money_encodings[],2,TRUE)</f>
        <v>Expensive</v>
      </c>
    </row>
    <row r="2726">
      <c r="A2726" s="5">
        <f t="shared" si="1"/>
        <v>2725</v>
      </c>
      <c r="B2726" s="6">
        <v>8.0</v>
      </c>
      <c r="C2726" s="6" t="s">
        <v>14</v>
      </c>
      <c r="D2726" s="6">
        <v>30.86</v>
      </c>
      <c r="E2726" s="6" t="s">
        <v>22</v>
      </c>
      <c r="F2726" s="6" t="s">
        <v>16</v>
      </c>
      <c r="G2726" s="6" t="s">
        <v>28</v>
      </c>
      <c r="H2726" s="6" t="s">
        <v>43</v>
      </c>
      <c r="I2726" s="6">
        <v>1.0</v>
      </c>
      <c r="J2726" s="6">
        <v>1.0</v>
      </c>
      <c r="K2726" s="7">
        <v>45677.0</v>
      </c>
      <c r="L2726" s="8">
        <v>0.3540273032407407</v>
      </c>
      <c r="M2726" s="9">
        <f>VLOOKUP(F2726, Time_of_Day_encodings[], 2, FALSE)</f>
        <v>1</v>
      </c>
      <c r="N2726" s="10" t="str">
        <f>VLOOKUP(D2726,Money_encodings[],2,TRUE)</f>
        <v>Fair</v>
      </c>
    </row>
    <row r="2727">
      <c r="A2727" s="11">
        <f t="shared" si="1"/>
        <v>2726</v>
      </c>
      <c r="B2727" s="12">
        <v>10.0</v>
      </c>
      <c r="C2727" s="12" t="s">
        <v>14</v>
      </c>
      <c r="D2727" s="12">
        <v>30.86</v>
      </c>
      <c r="E2727" s="12" t="s">
        <v>22</v>
      </c>
      <c r="F2727" s="12" t="s">
        <v>16</v>
      </c>
      <c r="G2727" s="12" t="s">
        <v>28</v>
      </c>
      <c r="H2727" s="12" t="s">
        <v>43</v>
      </c>
      <c r="I2727" s="12">
        <v>1.0</v>
      </c>
      <c r="J2727" s="12">
        <v>1.0</v>
      </c>
      <c r="K2727" s="13">
        <v>45677.0</v>
      </c>
      <c r="L2727" s="14">
        <v>0.45654202546296296</v>
      </c>
      <c r="M2727" s="15">
        <f>VLOOKUP(F2727, Time_of_Day_encodings[], 2, FALSE)</f>
        <v>1</v>
      </c>
      <c r="N2727" s="16" t="str">
        <f>VLOOKUP(D2727,Money_encodings[],2,TRUE)</f>
        <v>Fair</v>
      </c>
    </row>
    <row r="2728">
      <c r="A2728" s="5">
        <f t="shared" si="1"/>
        <v>2727</v>
      </c>
      <c r="B2728" s="6">
        <v>11.0</v>
      </c>
      <c r="C2728" s="6" t="s">
        <v>14</v>
      </c>
      <c r="D2728" s="6">
        <v>25.96</v>
      </c>
      <c r="E2728" s="6" t="s">
        <v>27</v>
      </c>
      <c r="F2728" s="6" t="s">
        <v>16</v>
      </c>
      <c r="G2728" s="6" t="s">
        <v>28</v>
      </c>
      <c r="H2728" s="6" t="s">
        <v>43</v>
      </c>
      <c r="I2728" s="6">
        <v>1.0</v>
      </c>
      <c r="J2728" s="6">
        <v>1.0</v>
      </c>
      <c r="K2728" s="7">
        <v>45677.0</v>
      </c>
      <c r="L2728" s="8">
        <v>0.4863892476851852</v>
      </c>
      <c r="M2728" s="9">
        <f>VLOOKUP(F2728, Time_of_Day_encodings[], 2, FALSE)</f>
        <v>1</v>
      </c>
      <c r="N2728" s="10" t="str">
        <f>VLOOKUP(D2728,Money_encodings[],2,TRUE)</f>
        <v>Cheap</v>
      </c>
    </row>
    <row r="2729">
      <c r="A2729" s="11">
        <f t="shared" si="1"/>
        <v>2728</v>
      </c>
      <c r="B2729" s="12">
        <v>12.0</v>
      </c>
      <c r="C2729" s="12" t="s">
        <v>14</v>
      </c>
      <c r="D2729" s="12">
        <v>25.96</v>
      </c>
      <c r="E2729" s="12" t="s">
        <v>21</v>
      </c>
      <c r="F2729" s="12" t="s">
        <v>20</v>
      </c>
      <c r="G2729" s="12" t="s">
        <v>28</v>
      </c>
      <c r="H2729" s="12" t="s">
        <v>43</v>
      </c>
      <c r="I2729" s="12">
        <v>1.0</v>
      </c>
      <c r="J2729" s="12">
        <v>1.0</v>
      </c>
      <c r="K2729" s="13">
        <v>45677.0</v>
      </c>
      <c r="L2729" s="14">
        <v>0.5033550925925926</v>
      </c>
      <c r="M2729" s="15">
        <f>VLOOKUP(F2729, Time_of_Day_encodings[], 2, FALSE)</f>
        <v>2</v>
      </c>
      <c r="N2729" s="16" t="str">
        <f>VLOOKUP(D2729,Money_encodings[],2,TRUE)</f>
        <v>Cheap</v>
      </c>
    </row>
    <row r="2730">
      <c r="A2730" s="5">
        <f t="shared" si="1"/>
        <v>2729</v>
      </c>
      <c r="B2730" s="6">
        <v>12.0</v>
      </c>
      <c r="C2730" s="6" t="s">
        <v>14</v>
      </c>
      <c r="D2730" s="6">
        <v>25.96</v>
      </c>
      <c r="E2730" s="6" t="s">
        <v>27</v>
      </c>
      <c r="F2730" s="6" t="s">
        <v>20</v>
      </c>
      <c r="G2730" s="6" t="s">
        <v>28</v>
      </c>
      <c r="H2730" s="6" t="s">
        <v>43</v>
      </c>
      <c r="I2730" s="6">
        <v>1.0</v>
      </c>
      <c r="J2730" s="6">
        <v>1.0</v>
      </c>
      <c r="K2730" s="7">
        <v>45677.0</v>
      </c>
      <c r="L2730" s="8">
        <v>0.5041747337962963</v>
      </c>
      <c r="M2730" s="9">
        <f>VLOOKUP(F2730, Time_of_Day_encodings[], 2, FALSE)</f>
        <v>2</v>
      </c>
      <c r="N2730" s="10" t="str">
        <f>VLOOKUP(D2730,Money_encodings[],2,TRUE)</f>
        <v>Cheap</v>
      </c>
    </row>
    <row r="2731">
      <c r="A2731" s="11">
        <f t="shared" si="1"/>
        <v>2730</v>
      </c>
      <c r="B2731" s="12">
        <v>13.0</v>
      </c>
      <c r="C2731" s="12" t="s">
        <v>14</v>
      </c>
      <c r="D2731" s="12">
        <v>30.86</v>
      </c>
      <c r="E2731" s="12" t="s">
        <v>22</v>
      </c>
      <c r="F2731" s="12" t="s">
        <v>20</v>
      </c>
      <c r="G2731" s="12" t="s">
        <v>28</v>
      </c>
      <c r="H2731" s="12" t="s">
        <v>43</v>
      </c>
      <c r="I2731" s="12">
        <v>1.0</v>
      </c>
      <c r="J2731" s="12">
        <v>1.0</v>
      </c>
      <c r="K2731" s="13">
        <v>45677.0</v>
      </c>
      <c r="L2731" s="14">
        <v>0.5730800231481482</v>
      </c>
      <c r="M2731" s="15">
        <f>VLOOKUP(F2731, Time_of_Day_encodings[], 2, FALSE)</f>
        <v>2</v>
      </c>
      <c r="N2731" s="16" t="str">
        <f>VLOOKUP(D2731,Money_encodings[],2,TRUE)</f>
        <v>Fair</v>
      </c>
    </row>
    <row r="2732">
      <c r="A2732" s="5">
        <f t="shared" si="1"/>
        <v>2731</v>
      </c>
      <c r="B2732" s="6">
        <v>20.0</v>
      </c>
      <c r="C2732" s="6" t="s">
        <v>14</v>
      </c>
      <c r="D2732" s="6">
        <v>35.76</v>
      </c>
      <c r="E2732" s="6" t="s">
        <v>19</v>
      </c>
      <c r="F2732" s="6" t="s">
        <v>23</v>
      </c>
      <c r="G2732" s="6" t="s">
        <v>28</v>
      </c>
      <c r="H2732" s="6" t="s">
        <v>43</v>
      </c>
      <c r="I2732" s="6">
        <v>1.0</v>
      </c>
      <c r="J2732" s="6">
        <v>1.0</v>
      </c>
      <c r="K2732" s="7">
        <v>45677.0</v>
      </c>
      <c r="L2732" s="8">
        <v>0.8390212037037037</v>
      </c>
      <c r="M2732" s="9">
        <f>VLOOKUP(F2732, Time_of_Day_encodings[], 2, FALSE)</f>
        <v>3</v>
      </c>
      <c r="N2732" s="10" t="str">
        <f>VLOOKUP(D2732,Money_encodings[],2,TRUE)</f>
        <v>Expensive</v>
      </c>
    </row>
    <row r="2733">
      <c r="A2733" s="11">
        <f t="shared" si="1"/>
        <v>2732</v>
      </c>
      <c r="B2733" s="12">
        <v>20.0</v>
      </c>
      <c r="C2733" s="12" t="s">
        <v>14</v>
      </c>
      <c r="D2733" s="12">
        <v>35.76</v>
      </c>
      <c r="E2733" s="12" t="s">
        <v>32</v>
      </c>
      <c r="F2733" s="12" t="s">
        <v>23</v>
      </c>
      <c r="G2733" s="12" t="s">
        <v>28</v>
      </c>
      <c r="H2733" s="12" t="s">
        <v>43</v>
      </c>
      <c r="I2733" s="12">
        <v>1.0</v>
      </c>
      <c r="J2733" s="12">
        <v>1.0</v>
      </c>
      <c r="K2733" s="13">
        <v>45677.0</v>
      </c>
      <c r="L2733" s="14">
        <v>0.8516768634259259</v>
      </c>
      <c r="M2733" s="15">
        <f>VLOOKUP(F2733, Time_of_Day_encodings[], 2, FALSE)</f>
        <v>3</v>
      </c>
      <c r="N2733" s="16" t="str">
        <f>VLOOKUP(D2733,Money_encodings[],2,TRUE)</f>
        <v>Expensive</v>
      </c>
    </row>
    <row r="2734">
      <c r="A2734" s="5">
        <f t="shared" si="1"/>
        <v>2733</v>
      </c>
      <c r="B2734" s="6">
        <v>20.0</v>
      </c>
      <c r="C2734" s="6" t="s">
        <v>14</v>
      </c>
      <c r="D2734" s="6">
        <v>35.76</v>
      </c>
      <c r="E2734" s="6" t="s">
        <v>32</v>
      </c>
      <c r="F2734" s="6" t="s">
        <v>23</v>
      </c>
      <c r="G2734" s="6" t="s">
        <v>28</v>
      </c>
      <c r="H2734" s="6" t="s">
        <v>43</v>
      </c>
      <c r="I2734" s="6">
        <v>1.0</v>
      </c>
      <c r="J2734" s="6">
        <v>1.0</v>
      </c>
      <c r="K2734" s="7">
        <v>45677.0</v>
      </c>
      <c r="L2734" s="8">
        <v>0.8524185185185186</v>
      </c>
      <c r="M2734" s="9">
        <f>VLOOKUP(F2734, Time_of_Day_encodings[], 2, FALSE)</f>
        <v>3</v>
      </c>
      <c r="N2734" s="10" t="str">
        <f>VLOOKUP(D2734,Money_encodings[],2,TRUE)</f>
        <v>Expensive</v>
      </c>
    </row>
    <row r="2735">
      <c r="A2735" s="11">
        <f t="shared" si="1"/>
        <v>2734</v>
      </c>
      <c r="B2735" s="12">
        <v>21.0</v>
      </c>
      <c r="C2735" s="12" t="s">
        <v>14</v>
      </c>
      <c r="D2735" s="12">
        <v>35.76</v>
      </c>
      <c r="E2735" s="12" t="s">
        <v>15</v>
      </c>
      <c r="F2735" s="12" t="s">
        <v>23</v>
      </c>
      <c r="G2735" s="12" t="s">
        <v>28</v>
      </c>
      <c r="H2735" s="12" t="s">
        <v>43</v>
      </c>
      <c r="I2735" s="12">
        <v>1.0</v>
      </c>
      <c r="J2735" s="12">
        <v>1.0</v>
      </c>
      <c r="K2735" s="13">
        <v>45677.0</v>
      </c>
      <c r="L2735" s="14">
        <v>0.8845537037037037</v>
      </c>
      <c r="M2735" s="15">
        <f>VLOOKUP(F2735, Time_of_Day_encodings[], 2, FALSE)</f>
        <v>3</v>
      </c>
      <c r="N2735" s="16" t="str">
        <f>VLOOKUP(D2735,Money_encodings[],2,TRUE)</f>
        <v>Expensive</v>
      </c>
    </row>
    <row r="2736">
      <c r="A2736" s="5">
        <f t="shared" si="1"/>
        <v>2735</v>
      </c>
      <c r="B2736" s="6">
        <v>8.0</v>
      </c>
      <c r="C2736" s="6" t="s">
        <v>14</v>
      </c>
      <c r="D2736" s="6">
        <v>35.76</v>
      </c>
      <c r="E2736" s="6" t="s">
        <v>24</v>
      </c>
      <c r="F2736" s="6" t="s">
        <v>16</v>
      </c>
      <c r="G2736" s="6" t="s">
        <v>30</v>
      </c>
      <c r="H2736" s="6" t="s">
        <v>43</v>
      </c>
      <c r="I2736" s="6">
        <v>2.0</v>
      </c>
      <c r="J2736" s="6">
        <v>1.0</v>
      </c>
      <c r="K2736" s="7">
        <v>45678.0</v>
      </c>
      <c r="L2736" s="8">
        <v>0.3368549652777778</v>
      </c>
      <c r="M2736" s="9">
        <f>VLOOKUP(F2736, Time_of_Day_encodings[], 2, FALSE)</f>
        <v>1</v>
      </c>
      <c r="N2736" s="10" t="str">
        <f>VLOOKUP(D2736,Money_encodings[],2,TRUE)</f>
        <v>Expensive</v>
      </c>
    </row>
    <row r="2737">
      <c r="A2737" s="11">
        <f t="shared" si="1"/>
        <v>2736</v>
      </c>
      <c r="B2737" s="12">
        <v>8.0</v>
      </c>
      <c r="C2737" s="12" t="s">
        <v>14</v>
      </c>
      <c r="D2737" s="12">
        <v>25.96</v>
      </c>
      <c r="E2737" s="12" t="s">
        <v>27</v>
      </c>
      <c r="F2737" s="12" t="s">
        <v>16</v>
      </c>
      <c r="G2737" s="12" t="s">
        <v>30</v>
      </c>
      <c r="H2737" s="12" t="s">
        <v>43</v>
      </c>
      <c r="I2737" s="12">
        <v>2.0</v>
      </c>
      <c r="J2737" s="12">
        <v>1.0</v>
      </c>
      <c r="K2737" s="13">
        <v>45678.0</v>
      </c>
      <c r="L2737" s="14">
        <v>0.3460566087962963</v>
      </c>
      <c r="M2737" s="15">
        <f>VLOOKUP(F2737, Time_of_Day_encodings[], 2, FALSE)</f>
        <v>1</v>
      </c>
      <c r="N2737" s="16" t="str">
        <f>VLOOKUP(D2737,Money_encodings[],2,TRUE)</f>
        <v>Cheap</v>
      </c>
    </row>
    <row r="2738">
      <c r="A2738" s="5">
        <f t="shared" si="1"/>
        <v>2737</v>
      </c>
      <c r="B2738" s="6">
        <v>8.0</v>
      </c>
      <c r="C2738" s="6" t="s">
        <v>14</v>
      </c>
      <c r="D2738" s="6">
        <v>30.86</v>
      </c>
      <c r="E2738" s="6" t="s">
        <v>22</v>
      </c>
      <c r="F2738" s="6" t="s">
        <v>16</v>
      </c>
      <c r="G2738" s="6" t="s">
        <v>30</v>
      </c>
      <c r="H2738" s="6" t="s">
        <v>43</v>
      </c>
      <c r="I2738" s="6">
        <v>2.0</v>
      </c>
      <c r="J2738" s="6">
        <v>1.0</v>
      </c>
      <c r="K2738" s="7">
        <v>45678.0</v>
      </c>
      <c r="L2738" s="8">
        <v>0.3468550462962963</v>
      </c>
      <c r="M2738" s="9">
        <f>VLOOKUP(F2738, Time_of_Day_encodings[], 2, FALSE)</f>
        <v>1</v>
      </c>
      <c r="N2738" s="10" t="str">
        <f>VLOOKUP(D2738,Money_encodings[],2,TRUE)</f>
        <v>Fair</v>
      </c>
    </row>
    <row r="2739">
      <c r="A2739" s="11">
        <f t="shared" si="1"/>
        <v>2738</v>
      </c>
      <c r="B2739" s="12">
        <v>15.0</v>
      </c>
      <c r="C2739" s="12" t="s">
        <v>14</v>
      </c>
      <c r="D2739" s="12">
        <v>25.96</v>
      </c>
      <c r="E2739" s="12" t="s">
        <v>21</v>
      </c>
      <c r="F2739" s="12" t="s">
        <v>20</v>
      </c>
      <c r="G2739" s="12" t="s">
        <v>30</v>
      </c>
      <c r="H2739" s="12" t="s">
        <v>43</v>
      </c>
      <c r="I2739" s="12">
        <v>2.0</v>
      </c>
      <c r="J2739" s="12">
        <v>1.0</v>
      </c>
      <c r="K2739" s="13">
        <v>45678.0</v>
      </c>
      <c r="L2739" s="14">
        <v>0.649496736111111</v>
      </c>
      <c r="M2739" s="15">
        <f>VLOOKUP(F2739, Time_of_Day_encodings[], 2, FALSE)</f>
        <v>2</v>
      </c>
      <c r="N2739" s="16" t="str">
        <f>VLOOKUP(D2739,Money_encodings[],2,TRUE)</f>
        <v>Cheap</v>
      </c>
    </row>
    <row r="2740">
      <c r="A2740" s="5">
        <f t="shared" si="1"/>
        <v>2739</v>
      </c>
      <c r="B2740" s="6">
        <v>18.0</v>
      </c>
      <c r="C2740" s="6" t="s">
        <v>14</v>
      </c>
      <c r="D2740" s="6">
        <v>35.76</v>
      </c>
      <c r="E2740" s="6" t="s">
        <v>19</v>
      </c>
      <c r="F2740" s="6" t="s">
        <v>23</v>
      </c>
      <c r="G2740" s="6" t="s">
        <v>30</v>
      </c>
      <c r="H2740" s="6" t="s">
        <v>43</v>
      </c>
      <c r="I2740" s="6">
        <v>2.0</v>
      </c>
      <c r="J2740" s="6">
        <v>1.0</v>
      </c>
      <c r="K2740" s="7">
        <v>45678.0</v>
      </c>
      <c r="L2740" s="8">
        <v>0.7726006828703703</v>
      </c>
      <c r="M2740" s="9">
        <f>VLOOKUP(F2740, Time_of_Day_encodings[], 2, FALSE)</f>
        <v>3</v>
      </c>
      <c r="N2740" s="10" t="str">
        <f>VLOOKUP(D2740,Money_encodings[],2,TRUE)</f>
        <v>Expensive</v>
      </c>
    </row>
    <row r="2741">
      <c r="A2741" s="11">
        <f t="shared" si="1"/>
        <v>2740</v>
      </c>
      <c r="B2741" s="12">
        <v>18.0</v>
      </c>
      <c r="C2741" s="12" t="s">
        <v>14</v>
      </c>
      <c r="D2741" s="12">
        <v>35.76</v>
      </c>
      <c r="E2741" s="12" t="s">
        <v>15</v>
      </c>
      <c r="F2741" s="12" t="s">
        <v>23</v>
      </c>
      <c r="G2741" s="12" t="s">
        <v>30</v>
      </c>
      <c r="H2741" s="12" t="s">
        <v>43</v>
      </c>
      <c r="I2741" s="12">
        <v>2.0</v>
      </c>
      <c r="J2741" s="12">
        <v>1.0</v>
      </c>
      <c r="K2741" s="13">
        <v>45678.0</v>
      </c>
      <c r="L2741" s="14">
        <v>0.7876550231481482</v>
      </c>
      <c r="M2741" s="15">
        <f>VLOOKUP(F2741, Time_of_Day_encodings[], 2, FALSE)</f>
        <v>3</v>
      </c>
      <c r="N2741" s="16" t="str">
        <f>VLOOKUP(D2741,Money_encodings[],2,TRUE)</f>
        <v>Expensive</v>
      </c>
    </row>
    <row r="2742">
      <c r="A2742" s="5">
        <f t="shared" si="1"/>
        <v>2741</v>
      </c>
      <c r="B2742" s="6">
        <v>18.0</v>
      </c>
      <c r="C2742" s="6" t="s">
        <v>14</v>
      </c>
      <c r="D2742" s="6">
        <v>35.76</v>
      </c>
      <c r="E2742" s="6" t="s">
        <v>15</v>
      </c>
      <c r="F2742" s="6" t="s">
        <v>23</v>
      </c>
      <c r="G2742" s="6" t="s">
        <v>30</v>
      </c>
      <c r="H2742" s="6" t="s">
        <v>43</v>
      </c>
      <c r="I2742" s="6">
        <v>2.0</v>
      </c>
      <c r="J2742" s="6">
        <v>1.0</v>
      </c>
      <c r="K2742" s="7">
        <v>45678.0</v>
      </c>
      <c r="L2742" s="8">
        <v>0.7890664699074074</v>
      </c>
      <c r="M2742" s="9">
        <f>VLOOKUP(F2742, Time_of_Day_encodings[], 2, FALSE)</f>
        <v>3</v>
      </c>
      <c r="N2742" s="10" t="str">
        <f>VLOOKUP(D2742,Money_encodings[],2,TRUE)</f>
        <v>Expensive</v>
      </c>
    </row>
    <row r="2743">
      <c r="A2743" s="11">
        <f t="shared" si="1"/>
        <v>2742</v>
      </c>
      <c r="B2743" s="12">
        <v>19.0</v>
      </c>
      <c r="C2743" s="12" t="s">
        <v>14</v>
      </c>
      <c r="D2743" s="12">
        <v>25.96</v>
      </c>
      <c r="E2743" s="12" t="s">
        <v>21</v>
      </c>
      <c r="F2743" s="12" t="s">
        <v>23</v>
      </c>
      <c r="G2743" s="12" t="s">
        <v>30</v>
      </c>
      <c r="H2743" s="12" t="s">
        <v>43</v>
      </c>
      <c r="I2743" s="12">
        <v>2.0</v>
      </c>
      <c r="J2743" s="12">
        <v>1.0</v>
      </c>
      <c r="K2743" s="13">
        <v>45678.0</v>
      </c>
      <c r="L2743" s="14">
        <v>0.8023278125000001</v>
      </c>
      <c r="M2743" s="15">
        <f>VLOOKUP(F2743, Time_of_Day_encodings[], 2, FALSE)</f>
        <v>3</v>
      </c>
      <c r="N2743" s="16" t="str">
        <f>VLOOKUP(D2743,Money_encodings[],2,TRUE)</f>
        <v>Cheap</v>
      </c>
    </row>
    <row r="2744">
      <c r="A2744" s="5">
        <f t="shared" si="1"/>
        <v>2743</v>
      </c>
      <c r="B2744" s="6">
        <v>11.0</v>
      </c>
      <c r="C2744" s="6" t="s">
        <v>14</v>
      </c>
      <c r="D2744" s="6">
        <v>21.06</v>
      </c>
      <c r="E2744" s="6" t="s">
        <v>29</v>
      </c>
      <c r="F2744" s="6" t="s">
        <v>16</v>
      </c>
      <c r="G2744" s="6" t="s">
        <v>31</v>
      </c>
      <c r="H2744" s="6" t="s">
        <v>43</v>
      </c>
      <c r="I2744" s="6">
        <v>3.0</v>
      </c>
      <c r="J2744" s="6">
        <v>1.0</v>
      </c>
      <c r="K2744" s="7">
        <v>45679.0</v>
      </c>
      <c r="L2744" s="8">
        <v>0.47553074074074075</v>
      </c>
      <c r="M2744" s="9">
        <f>VLOOKUP(F2744, Time_of_Day_encodings[], 2, FALSE)</f>
        <v>1</v>
      </c>
      <c r="N2744" s="10" t="str">
        <f>VLOOKUP(D2744,Money_encodings[],2,TRUE)</f>
        <v>Very Cheap</v>
      </c>
    </row>
    <row r="2745">
      <c r="A2745" s="11">
        <f t="shared" si="1"/>
        <v>2744</v>
      </c>
      <c r="B2745" s="12">
        <v>17.0</v>
      </c>
      <c r="C2745" s="12" t="s">
        <v>14</v>
      </c>
      <c r="D2745" s="12">
        <v>30.86</v>
      </c>
      <c r="E2745" s="12" t="s">
        <v>22</v>
      </c>
      <c r="F2745" s="12" t="s">
        <v>23</v>
      </c>
      <c r="G2745" s="12" t="s">
        <v>31</v>
      </c>
      <c r="H2745" s="12" t="s">
        <v>43</v>
      </c>
      <c r="I2745" s="12">
        <v>3.0</v>
      </c>
      <c r="J2745" s="12">
        <v>1.0</v>
      </c>
      <c r="K2745" s="13">
        <v>45679.0</v>
      </c>
      <c r="L2745" s="14">
        <v>0.7306313310185185</v>
      </c>
      <c r="M2745" s="15">
        <f>VLOOKUP(F2745, Time_of_Day_encodings[], 2, FALSE)</f>
        <v>3</v>
      </c>
      <c r="N2745" s="16" t="str">
        <f>VLOOKUP(D2745,Money_encodings[],2,TRUE)</f>
        <v>Fair</v>
      </c>
    </row>
    <row r="2746">
      <c r="A2746" s="5">
        <f t="shared" si="1"/>
        <v>2745</v>
      </c>
      <c r="B2746" s="6">
        <v>18.0</v>
      </c>
      <c r="C2746" s="6" t="s">
        <v>14</v>
      </c>
      <c r="D2746" s="6">
        <v>35.76</v>
      </c>
      <c r="E2746" s="6" t="s">
        <v>24</v>
      </c>
      <c r="F2746" s="6" t="s">
        <v>23</v>
      </c>
      <c r="G2746" s="6" t="s">
        <v>31</v>
      </c>
      <c r="H2746" s="6" t="s">
        <v>43</v>
      </c>
      <c r="I2746" s="6">
        <v>3.0</v>
      </c>
      <c r="J2746" s="6">
        <v>1.0</v>
      </c>
      <c r="K2746" s="7">
        <v>45679.0</v>
      </c>
      <c r="L2746" s="8">
        <v>0.7847149768518518</v>
      </c>
      <c r="M2746" s="9">
        <f>VLOOKUP(F2746, Time_of_Day_encodings[], 2, FALSE)</f>
        <v>3</v>
      </c>
      <c r="N2746" s="10" t="str">
        <f>VLOOKUP(D2746,Money_encodings[],2,TRUE)</f>
        <v>Expensive</v>
      </c>
    </row>
    <row r="2747">
      <c r="A2747" s="11">
        <f t="shared" si="1"/>
        <v>2746</v>
      </c>
      <c r="B2747" s="12">
        <v>19.0</v>
      </c>
      <c r="C2747" s="12" t="s">
        <v>14</v>
      </c>
      <c r="D2747" s="12">
        <v>30.86</v>
      </c>
      <c r="E2747" s="12" t="s">
        <v>22</v>
      </c>
      <c r="F2747" s="12" t="s">
        <v>23</v>
      </c>
      <c r="G2747" s="12" t="s">
        <v>31</v>
      </c>
      <c r="H2747" s="12" t="s">
        <v>43</v>
      </c>
      <c r="I2747" s="12">
        <v>3.0</v>
      </c>
      <c r="J2747" s="12">
        <v>1.0</v>
      </c>
      <c r="K2747" s="13">
        <v>45679.0</v>
      </c>
      <c r="L2747" s="14">
        <v>0.798912488425926</v>
      </c>
      <c r="M2747" s="15">
        <f>VLOOKUP(F2747, Time_of_Day_encodings[], 2, FALSE)</f>
        <v>3</v>
      </c>
      <c r="N2747" s="16" t="str">
        <f>VLOOKUP(D2747,Money_encodings[],2,TRUE)</f>
        <v>Fair</v>
      </c>
    </row>
    <row r="2748">
      <c r="A2748" s="5">
        <f t="shared" si="1"/>
        <v>2747</v>
      </c>
      <c r="B2748" s="6">
        <v>19.0</v>
      </c>
      <c r="C2748" s="6" t="s">
        <v>14</v>
      </c>
      <c r="D2748" s="6">
        <v>35.76</v>
      </c>
      <c r="E2748" s="6" t="s">
        <v>32</v>
      </c>
      <c r="F2748" s="6" t="s">
        <v>23</v>
      </c>
      <c r="G2748" s="6" t="s">
        <v>31</v>
      </c>
      <c r="H2748" s="6" t="s">
        <v>43</v>
      </c>
      <c r="I2748" s="6">
        <v>3.0</v>
      </c>
      <c r="J2748" s="6">
        <v>1.0</v>
      </c>
      <c r="K2748" s="7">
        <v>45679.0</v>
      </c>
      <c r="L2748" s="8">
        <v>0.7995731944444444</v>
      </c>
      <c r="M2748" s="9">
        <f>VLOOKUP(F2748, Time_of_Day_encodings[], 2, FALSE)</f>
        <v>3</v>
      </c>
      <c r="N2748" s="10" t="str">
        <f>VLOOKUP(D2748,Money_encodings[],2,TRUE)</f>
        <v>Expensive</v>
      </c>
    </row>
    <row r="2749">
      <c r="A2749" s="11">
        <f t="shared" si="1"/>
        <v>2748</v>
      </c>
      <c r="B2749" s="12">
        <v>19.0</v>
      </c>
      <c r="C2749" s="12" t="s">
        <v>14</v>
      </c>
      <c r="D2749" s="12">
        <v>35.76</v>
      </c>
      <c r="E2749" s="12" t="s">
        <v>15</v>
      </c>
      <c r="F2749" s="12" t="s">
        <v>23</v>
      </c>
      <c r="G2749" s="12" t="s">
        <v>31</v>
      </c>
      <c r="H2749" s="12" t="s">
        <v>43</v>
      </c>
      <c r="I2749" s="12">
        <v>3.0</v>
      </c>
      <c r="J2749" s="12">
        <v>1.0</v>
      </c>
      <c r="K2749" s="13">
        <v>45679.0</v>
      </c>
      <c r="L2749" s="14">
        <v>0.8119873032407406</v>
      </c>
      <c r="M2749" s="15">
        <f>VLOOKUP(F2749, Time_of_Day_encodings[], 2, FALSE)</f>
        <v>3</v>
      </c>
      <c r="N2749" s="16" t="str">
        <f>VLOOKUP(D2749,Money_encodings[],2,TRUE)</f>
        <v>Expensive</v>
      </c>
    </row>
    <row r="2750">
      <c r="A2750" s="5">
        <f t="shared" si="1"/>
        <v>2749</v>
      </c>
      <c r="B2750" s="6">
        <v>20.0</v>
      </c>
      <c r="C2750" s="6" t="s">
        <v>14</v>
      </c>
      <c r="D2750" s="6">
        <v>30.86</v>
      </c>
      <c r="E2750" s="6" t="s">
        <v>22</v>
      </c>
      <c r="F2750" s="6" t="s">
        <v>23</v>
      </c>
      <c r="G2750" s="6" t="s">
        <v>31</v>
      </c>
      <c r="H2750" s="6" t="s">
        <v>43</v>
      </c>
      <c r="I2750" s="6">
        <v>3.0</v>
      </c>
      <c r="J2750" s="6">
        <v>1.0</v>
      </c>
      <c r="K2750" s="7">
        <v>45679.0</v>
      </c>
      <c r="L2750" s="8">
        <v>0.8434112037037037</v>
      </c>
      <c r="M2750" s="9">
        <f>VLOOKUP(F2750, Time_of_Day_encodings[], 2, FALSE)</f>
        <v>3</v>
      </c>
      <c r="N2750" s="10" t="str">
        <f>VLOOKUP(D2750,Money_encodings[],2,TRUE)</f>
        <v>Fair</v>
      </c>
    </row>
    <row r="2751">
      <c r="A2751" s="11">
        <f t="shared" si="1"/>
        <v>2750</v>
      </c>
      <c r="B2751" s="12">
        <v>13.0</v>
      </c>
      <c r="C2751" s="12" t="s">
        <v>14</v>
      </c>
      <c r="D2751" s="12">
        <v>35.76</v>
      </c>
      <c r="E2751" s="12" t="s">
        <v>32</v>
      </c>
      <c r="F2751" s="12" t="s">
        <v>20</v>
      </c>
      <c r="G2751" s="12" t="s">
        <v>17</v>
      </c>
      <c r="H2751" s="12" t="s">
        <v>43</v>
      </c>
      <c r="I2751" s="12">
        <v>5.0</v>
      </c>
      <c r="J2751" s="12">
        <v>1.0</v>
      </c>
      <c r="K2751" s="13">
        <v>45681.0</v>
      </c>
      <c r="L2751" s="14">
        <v>0.5710300462962963</v>
      </c>
      <c r="M2751" s="15">
        <f>VLOOKUP(F2751, Time_of_Day_encodings[], 2, FALSE)</f>
        <v>2</v>
      </c>
      <c r="N2751" s="16" t="str">
        <f>VLOOKUP(D2751,Money_encodings[],2,TRUE)</f>
        <v>Expensive</v>
      </c>
    </row>
    <row r="2752">
      <c r="A2752" s="5">
        <f t="shared" si="1"/>
        <v>2751</v>
      </c>
      <c r="B2752" s="6">
        <v>13.0</v>
      </c>
      <c r="C2752" s="6" t="s">
        <v>14</v>
      </c>
      <c r="D2752" s="6">
        <v>25.96</v>
      </c>
      <c r="E2752" s="6" t="s">
        <v>27</v>
      </c>
      <c r="F2752" s="6" t="s">
        <v>20</v>
      </c>
      <c r="G2752" s="6" t="s">
        <v>17</v>
      </c>
      <c r="H2752" s="6" t="s">
        <v>43</v>
      </c>
      <c r="I2752" s="6">
        <v>5.0</v>
      </c>
      <c r="J2752" s="6">
        <v>1.0</v>
      </c>
      <c r="K2752" s="7">
        <v>45681.0</v>
      </c>
      <c r="L2752" s="8">
        <v>0.5719627893518519</v>
      </c>
      <c r="M2752" s="9">
        <f>VLOOKUP(F2752, Time_of_Day_encodings[], 2, FALSE)</f>
        <v>2</v>
      </c>
      <c r="N2752" s="10" t="str">
        <f>VLOOKUP(D2752,Money_encodings[],2,TRUE)</f>
        <v>Cheap</v>
      </c>
    </row>
    <row r="2753">
      <c r="A2753" s="11">
        <f t="shared" si="1"/>
        <v>2752</v>
      </c>
      <c r="B2753" s="12">
        <v>15.0</v>
      </c>
      <c r="C2753" s="12" t="s">
        <v>14</v>
      </c>
      <c r="D2753" s="12">
        <v>35.76</v>
      </c>
      <c r="E2753" s="12" t="s">
        <v>24</v>
      </c>
      <c r="F2753" s="12" t="s">
        <v>20</v>
      </c>
      <c r="G2753" s="12" t="s">
        <v>17</v>
      </c>
      <c r="H2753" s="12" t="s">
        <v>43</v>
      </c>
      <c r="I2753" s="12">
        <v>5.0</v>
      </c>
      <c r="J2753" s="12">
        <v>1.0</v>
      </c>
      <c r="K2753" s="13">
        <v>45681.0</v>
      </c>
      <c r="L2753" s="14">
        <v>0.6448936805555555</v>
      </c>
      <c r="M2753" s="15">
        <f>VLOOKUP(F2753, Time_of_Day_encodings[], 2, FALSE)</f>
        <v>2</v>
      </c>
      <c r="N2753" s="16" t="str">
        <f>VLOOKUP(D2753,Money_encodings[],2,TRUE)</f>
        <v>Expensive</v>
      </c>
    </row>
    <row r="2754">
      <c r="A2754" s="5">
        <f t="shared" si="1"/>
        <v>2753</v>
      </c>
      <c r="B2754" s="6">
        <v>17.0</v>
      </c>
      <c r="C2754" s="6" t="s">
        <v>14</v>
      </c>
      <c r="D2754" s="6">
        <v>25.96</v>
      </c>
      <c r="E2754" s="6" t="s">
        <v>21</v>
      </c>
      <c r="F2754" s="6" t="s">
        <v>23</v>
      </c>
      <c r="G2754" s="6" t="s">
        <v>17</v>
      </c>
      <c r="H2754" s="6" t="s">
        <v>43</v>
      </c>
      <c r="I2754" s="6">
        <v>5.0</v>
      </c>
      <c r="J2754" s="6">
        <v>1.0</v>
      </c>
      <c r="K2754" s="7">
        <v>45681.0</v>
      </c>
      <c r="L2754" s="8">
        <v>0.7373762268518518</v>
      </c>
      <c r="M2754" s="9">
        <f>VLOOKUP(F2754, Time_of_Day_encodings[], 2, FALSE)</f>
        <v>3</v>
      </c>
      <c r="N2754" s="10" t="str">
        <f>VLOOKUP(D2754,Money_encodings[],2,TRUE)</f>
        <v>Cheap</v>
      </c>
    </row>
    <row r="2755">
      <c r="A2755" s="11">
        <f t="shared" si="1"/>
        <v>2754</v>
      </c>
      <c r="B2755" s="12">
        <v>21.0</v>
      </c>
      <c r="C2755" s="12" t="s">
        <v>14</v>
      </c>
      <c r="D2755" s="12">
        <v>35.76</v>
      </c>
      <c r="E2755" s="12" t="s">
        <v>24</v>
      </c>
      <c r="F2755" s="12" t="s">
        <v>23</v>
      </c>
      <c r="G2755" s="12" t="s">
        <v>17</v>
      </c>
      <c r="H2755" s="12" t="s">
        <v>43</v>
      </c>
      <c r="I2755" s="12">
        <v>5.0</v>
      </c>
      <c r="J2755" s="12">
        <v>1.0</v>
      </c>
      <c r="K2755" s="13">
        <v>45681.0</v>
      </c>
      <c r="L2755" s="14">
        <v>0.8864171875000001</v>
      </c>
      <c r="M2755" s="15">
        <f>VLOOKUP(F2755, Time_of_Day_encodings[], 2, FALSE)</f>
        <v>3</v>
      </c>
      <c r="N2755" s="16" t="str">
        <f>VLOOKUP(D2755,Money_encodings[],2,TRUE)</f>
        <v>Expensive</v>
      </c>
    </row>
    <row r="2756">
      <c r="A2756" s="5">
        <f t="shared" si="1"/>
        <v>2755</v>
      </c>
      <c r="B2756" s="6">
        <v>22.0</v>
      </c>
      <c r="C2756" s="6" t="s">
        <v>14</v>
      </c>
      <c r="D2756" s="6">
        <v>35.76</v>
      </c>
      <c r="E2756" s="6" t="s">
        <v>19</v>
      </c>
      <c r="F2756" s="6" t="s">
        <v>23</v>
      </c>
      <c r="G2756" s="6" t="s">
        <v>17</v>
      </c>
      <c r="H2756" s="6" t="s">
        <v>43</v>
      </c>
      <c r="I2756" s="6">
        <v>5.0</v>
      </c>
      <c r="J2756" s="6">
        <v>1.0</v>
      </c>
      <c r="K2756" s="7">
        <v>45681.0</v>
      </c>
      <c r="L2756" s="8">
        <v>0.938837673611111</v>
      </c>
      <c r="M2756" s="9">
        <f>VLOOKUP(F2756, Time_of_Day_encodings[], 2, FALSE)</f>
        <v>3</v>
      </c>
      <c r="N2756" s="10" t="str">
        <f>VLOOKUP(D2756,Money_encodings[],2,TRUE)</f>
        <v>Expensive</v>
      </c>
    </row>
    <row r="2757">
      <c r="A2757" s="11">
        <f t="shared" si="1"/>
        <v>2756</v>
      </c>
      <c r="B2757" s="12">
        <v>22.0</v>
      </c>
      <c r="C2757" s="12" t="s">
        <v>14</v>
      </c>
      <c r="D2757" s="12">
        <v>35.76</v>
      </c>
      <c r="E2757" s="12" t="s">
        <v>15</v>
      </c>
      <c r="F2757" s="12" t="s">
        <v>23</v>
      </c>
      <c r="G2757" s="12" t="s">
        <v>17</v>
      </c>
      <c r="H2757" s="12" t="s">
        <v>43</v>
      </c>
      <c r="I2757" s="12">
        <v>5.0</v>
      </c>
      <c r="J2757" s="12">
        <v>1.0</v>
      </c>
      <c r="K2757" s="13">
        <v>45681.0</v>
      </c>
      <c r="L2757" s="14">
        <v>0.9395591550925925</v>
      </c>
      <c r="M2757" s="15">
        <f>VLOOKUP(F2757, Time_of_Day_encodings[], 2, FALSE)</f>
        <v>3</v>
      </c>
      <c r="N2757" s="16" t="str">
        <f>VLOOKUP(D2757,Money_encodings[],2,TRUE)</f>
        <v>Expensive</v>
      </c>
    </row>
    <row r="2758">
      <c r="A2758" s="5">
        <f t="shared" si="1"/>
        <v>2757</v>
      </c>
      <c r="B2758" s="6">
        <v>13.0</v>
      </c>
      <c r="C2758" s="6" t="s">
        <v>14</v>
      </c>
      <c r="D2758" s="6">
        <v>35.76</v>
      </c>
      <c r="E2758" s="6" t="s">
        <v>32</v>
      </c>
      <c r="F2758" s="6" t="s">
        <v>20</v>
      </c>
      <c r="G2758" s="6" t="s">
        <v>25</v>
      </c>
      <c r="H2758" s="6" t="s">
        <v>43</v>
      </c>
      <c r="I2758" s="6">
        <v>6.0</v>
      </c>
      <c r="J2758" s="6">
        <v>1.0</v>
      </c>
      <c r="K2758" s="7">
        <v>45682.0</v>
      </c>
      <c r="L2758" s="8">
        <v>0.5562984606481481</v>
      </c>
      <c r="M2758" s="9">
        <f>VLOOKUP(F2758, Time_of_Day_encodings[], 2, FALSE)</f>
        <v>2</v>
      </c>
      <c r="N2758" s="10" t="str">
        <f>VLOOKUP(D2758,Money_encodings[],2,TRUE)</f>
        <v>Expensive</v>
      </c>
    </row>
    <row r="2759">
      <c r="A2759" s="11">
        <f t="shared" si="1"/>
        <v>2758</v>
      </c>
      <c r="B2759" s="12">
        <v>14.0</v>
      </c>
      <c r="C2759" s="12" t="s">
        <v>14</v>
      </c>
      <c r="D2759" s="12">
        <v>35.76</v>
      </c>
      <c r="E2759" s="12" t="s">
        <v>32</v>
      </c>
      <c r="F2759" s="12" t="s">
        <v>20</v>
      </c>
      <c r="G2759" s="12" t="s">
        <v>25</v>
      </c>
      <c r="H2759" s="12" t="s">
        <v>43</v>
      </c>
      <c r="I2759" s="12">
        <v>6.0</v>
      </c>
      <c r="J2759" s="12">
        <v>1.0</v>
      </c>
      <c r="K2759" s="13">
        <v>45682.0</v>
      </c>
      <c r="L2759" s="14">
        <v>0.6100067824074075</v>
      </c>
      <c r="M2759" s="15">
        <f>VLOOKUP(F2759, Time_of_Day_encodings[], 2, FALSE)</f>
        <v>2</v>
      </c>
      <c r="N2759" s="16" t="str">
        <f>VLOOKUP(D2759,Money_encodings[],2,TRUE)</f>
        <v>Expensive</v>
      </c>
    </row>
    <row r="2760">
      <c r="A2760" s="5">
        <f t="shared" si="1"/>
        <v>2759</v>
      </c>
      <c r="B2760" s="6">
        <v>14.0</v>
      </c>
      <c r="C2760" s="6" t="s">
        <v>14</v>
      </c>
      <c r="D2760" s="6">
        <v>25.96</v>
      </c>
      <c r="E2760" s="6" t="s">
        <v>21</v>
      </c>
      <c r="F2760" s="6" t="s">
        <v>20</v>
      </c>
      <c r="G2760" s="6" t="s">
        <v>25</v>
      </c>
      <c r="H2760" s="6" t="s">
        <v>43</v>
      </c>
      <c r="I2760" s="6">
        <v>6.0</v>
      </c>
      <c r="J2760" s="6">
        <v>1.0</v>
      </c>
      <c r="K2760" s="7">
        <v>45682.0</v>
      </c>
      <c r="L2760" s="8">
        <v>0.6108227314814815</v>
      </c>
      <c r="M2760" s="9">
        <f>VLOOKUP(F2760, Time_of_Day_encodings[], 2, FALSE)</f>
        <v>2</v>
      </c>
      <c r="N2760" s="10" t="str">
        <f>VLOOKUP(D2760,Money_encodings[],2,TRUE)</f>
        <v>Cheap</v>
      </c>
    </row>
    <row r="2761">
      <c r="A2761" s="11">
        <f t="shared" si="1"/>
        <v>2760</v>
      </c>
      <c r="B2761" s="12">
        <v>12.0</v>
      </c>
      <c r="C2761" s="12" t="s">
        <v>14</v>
      </c>
      <c r="D2761" s="12">
        <v>25.96</v>
      </c>
      <c r="E2761" s="12" t="s">
        <v>21</v>
      </c>
      <c r="F2761" s="12" t="s">
        <v>20</v>
      </c>
      <c r="G2761" s="12" t="s">
        <v>26</v>
      </c>
      <c r="H2761" s="12" t="s">
        <v>43</v>
      </c>
      <c r="I2761" s="12">
        <v>7.0</v>
      </c>
      <c r="J2761" s="12">
        <v>1.0</v>
      </c>
      <c r="K2761" s="13">
        <v>45683.0</v>
      </c>
      <c r="L2761" s="14">
        <v>0.5245716898148148</v>
      </c>
      <c r="M2761" s="15">
        <f>VLOOKUP(F2761, Time_of_Day_encodings[], 2, FALSE)</f>
        <v>2</v>
      </c>
      <c r="N2761" s="16" t="str">
        <f>VLOOKUP(D2761,Money_encodings[],2,TRUE)</f>
        <v>Cheap</v>
      </c>
    </row>
    <row r="2762">
      <c r="A2762" s="5">
        <f t="shared" si="1"/>
        <v>2761</v>
      </c>
      <c r="B2762" s="6">
        <v>12.0</v>
      </c>
      <c r="C2762" s="6" t="s">
        <v>14</v>
      </c>
      <c r="D2762" s="6">
        <v>21.06</v>
      </c>
      <c r="E2762" s="6" t="s">
        <v>29</v>
      </c>
      <c r="F2762" s="6" t="s">
        <v>20</v>
      </c>
      <c r="G2762" s="6" t="s">
        <v>26</v>
      </c>
      <c r="H2762" s="6" t="s">
        <v>43</v>
      </c>
      <c r="I2762" s="6">
        <v>7.0</v>
      </c>
      <c r="J2762" s="6">
        <v>1.0</v>
      </c>
      <c r="K2762" s="7">
        <v>45683.0</v>
      </c>
      <c r="L2762" s="8">
        <v>0.5253939930555556</v>
      </c>
      <c r="M2762" s="9">
        <f>VLOOKUP(F2762, Time_of_Day_encodings[], 2, FALSE)</f>
        <v>2</v>
      </c>
      <c r="N2762" s="10" t="str">
        <f>VLOOKUP(D2762,Money_encodings[],2,TRUE)</f>
        <v>Very Cheap</v>
      </c>
    </row>
    <row r="2763">
      <c r="A2763" s="11">
        <f t="shared" si="1"/>
        <v>2762</v>
      </c>
      <c r="B2763" s="12">
        <v>8.0</v>
      </c>
      <c r="C2763" s="12" t="s">
        <v>14</v>
      </c>
      <c r="D2763" s="12">
        <v>25.96</v>
      </c>
      <c r="E2763" s="12" t="s">
        <v>27</v>
      </c>
      <c r="F2763" s="12" t="s">
        <v>16</v>
      </c>
      <c r="G2763" s="12" t="s">
        <v>28</v>
      </c>
      <c r="H2763" s="12" t="s">
        <v>43</v>
      </c>
      <c r="I2763" s="12">
        <v>1.0</v>
      </c>
      <c r="J2763" s="12">
        <v>1.0</v>
      </c>
      <c r="K2763" s="13">
        <v>45684.0</v>
      </c>
      <c r="L2763" s="14">
        <v>0.3386852546296296</v>
      </c>
      <c r="M2763" s="15">
        <f>VLOOKUP(F2763, Time_of_Day_encodings[], 2, FALSE)</f>
        <v>1</v>
      </c>
      <c r="N2763" s="16" t="str">
        <f>VLOOKUP(D2763,Money_encodings[],2,TRUE)</f>
        <v>Cheap</v>
      </c>
    </row>
    <row r="2764">
      <c r="A2764" s="5">
        <f t="shared" si="1"/>
        <v>2763</v>
      </c>
      <c r="B2764" s="6">
        <v>8.0</v>
      </c>
      <c r="C2764" s="6" t="s">
        <v>14</v>
      </c>
      <c r="D2764" s="6">
        <v>25.96</v>
      </c>
      <c r="E2764" s="6" t="s">
        <v>21</v>
      </c>
      <c r="F2764" s="6" t="s">
        <v>16</v>
      </c>
      <c r="G2764" s="6" t="s">
        <v>28</v>
      </c>
      <c r="H2764" s="6" t="s">
        <v>43</v>
      </c>
      <c r="I2764" s="6">
        <v>1.0</v>
      </c>
      <c r="J2764" s="6">
        <v>1.0</v>
      </c>
      <c r="K2764" s="7">
        <v>45684.0</v>
      </c>
      <c r="L2764" s="8">
        <v>0.3560596064814815</v>
      </c>
      <c r="M2764" s="9">
        <f>VLOOKUP(F2764, Time_of_Day_encodings[], 2, FALSE)</f>
        <v>1</v>
      </c>
      <c r="N2764" s="10" t="str">
        <f>VLOOKUP(D2764,Money_encodings[],2,TRUE)</f>
        <v>Cheap</v>
      </c>
    </row>
    <row r="2765">
      <c r="A2765" s="11">
        <f t="shared" si="1"/>
        <v>2764</v>
      </c>
      <c r="B2765" s="12">
        <v>12.0</v>
      </c>
      <c r="C2765" s="12" t="s">
        <v>14</v>
      </c>
      <c r="D2765" s="12">
        <v>35.76</v>
      </c>
      <c r="E2765" s="12" t="s">
        <v>32</v>
      </c>
      <c r="F2765" s="12" t="s">
        <v>20</v>
      </c>
      <c r="G2765" s="12" t="s">
        <v>28</v>
      </c>
      <c r="H2765" s="12" t="s">
        <v>43</v>
      </c>
      <c r="I2765" s="12">
        <v>1.0</v>
      </c>
      <c r="J2765" s="12">
        <v>1.0</v>
      </c>
      <c r="K2765" s="13">
        <v>45684.0</v>
      </c>
      <c r="L2765" s="14">
        <v>0.5034996064814815</v>
      </c>
      <c r="M2765" s="15">
        <f>VLOOKUP(F2765, Time_of_Day_encodings[], 2, FALSE)</f>
        <v>2</v>
      </c>
      <c r="N2765" s="16" t="str">
        <f>VLOOKUP(D2765,Money_encodings[],2,TRUE)</f>
        <v>Expensive</v>
      </c>
    </row>
    <row r="2766">
      <c r="A2766" s="5">
        <f t="shared" si="1"/>
        <v>2765</v>
      </c>
      <c r="B2766" s="6">
        <v>13.0</v>
      </c>
      <c r="C2766" s="6" t="s">
        <v>14</v>
      </c>
      <c r="D2766" s="6">
        <v>30.86</v>
      </c>
      <c r="E2766" s="6" t="s">
        <v>22</v>
      </c>
      <c r="F2766" s="6" t="s">
        <v>20</v>
      </c>
      <c r="G2766" s="6" t="s">
        <v>28</v>
      </c>
      <c r="H2766" s="6" t="s">
        <v>43</v>
      </c>
      <c r="I2766" s="6">
        <v>1.0</v>
      </c>
      <c r="J2766" s="6">
        <v>1.0</v>
      </c>
      <c r="K2766" s="7">
        <v>45684.0</v>
      </c>
      <c r="L2766" s="8">
        <v>0.5730181018518519</v>
      </c>
      <c r="M2766" s="9">
        <f>VLOOKUP(F2766, Time_of_Day_encodings[], 2, FALSE)</f>
        <v>2</v>
      </c>
      <c r="N2766" s="10" t="str">
        <f>VLOOKUP(D2766,Money_encodings[],2,TRUE)</f>
        <v>Fair</v>
      </c>
    </row>
    <row r="2767">
      <c r="A2767" s="11">
        <f t="shared" si="1"/>
        <v>2766</v>
      </c>
      <c r="B2767" s="12">
        <v>15.0</v>
      </c>
      <c r="C2767" s="12" t="s">
        <v>14</v>
      </c>
      <c r="D2767" s="12">
        <v>30.86</v>
      </c>
      <c r="E2767" s="12" t="s">
        <v>22</v>
      </c>
      <c r="F2767" s="12" t="s">
        <v>20</v>
      </c>
      <c r="G2767" s="12" t="s">
        <v>28</v>
      </c>
      <c r="H2767" s="12" t="s">
        <v>43</v>
      </c>
      <c r="I2767" s="12">
        <v>1.0</v>
      </c>
      <c r="J2767" s="12">
        <v>1.0</v>
      </c>
      <c r="K2767" s="13">
        <v>45684.0</v>
      </c>
      <c r="L2767" s="14">
        <v>0.6443762847222222</v>
      </c>
      <c r="M2767" s="15">
        <f>VLOOKUP(F2767, Time_of_Day_encodings[], 2, FALSE)</f>
        <v>2</v>
      </c>
      <c r="N2767" s="16" t="str">
        <f>VLOOKUP(D2767,Money_encodings[],2,TRUE)</f>
        <v>Fair</v>
      </c>
    </row>
    <row r="2768">
      <c r="A2768" s="5">
        <f t="shared" si="1"/>
        <v>2767</v>
      </c>
      <c r="B2768" s="6">
        <v>15.0</v>
      </c>
      <c r="C2768" s="6" t="s">
        <v>14</v>
      </c>
      <c r="D2768" s="6">
        <v>25.96</v>
      </c>
      <c r="E2768" s="6" t="s">
        <v>27</v>
      </c>
      <c r="F2768" s="6" t="s">
        <v>20</v>
      </c>
      <c r="G2768" s="6" t="s">
        <v>28</v>
      </c>
      <c r="H2768" s="6" t="s">
        <v>43</v>
      </c>
      <c r="I2768" s="6">
        <v>1.0</v>
      </c>
      <c r="J2768" s="6">
        <v>1.0</v>
      </c>
      <c r="K2768" s="7">
        <v>45684.0</v>
      </c>
      <c r="L2768" s="8">
        <v>0.6451488773148147</v>
      </c>
      <c r="M2768" s="9">
        <f>VLOOKUP(F2768, Time_of_Day_encodings[], 2, FALSE)</f>
        <v>2</v>
      </c>
      <c r="N2768" s="10" t="str">
        <f>VLOOKUP(D2768,Money_encodings[],2,TRUE)</f>
        <v>Cheap</v>
      </c>
    </row>
    <row r="2769">
      <c r="A2769" s="11">
        <f t="shared" si="1"/>
        <v>2768</v>
      </c>
      <c r="B2769" s="12">
        <v>15.0</v>
      </c>
      <c r="C2769" s="12" t="s">
        <v>14</v>
      </c>
      <c r="D2769" s="12">
        <v>30.86</v>
      </c>
      <c r="E2769" s="12" t="s">
        <v>22</v>
      </c>
      <c r="F2769" s="12" t="s">
        <v>20</v>
      </c>
      <c r="G2769" s="12" t="s">
        <v>28</v>
      </c>
      <c r="H2769" s="12" t="s">
        <v>43</v>
      </c>
      <c r="I2769" s="12">
        <v>1.0</v>
      </c>
      <c r="J2769" s="12">
        <v>1.0</v>
      </c>
      <c r="K2769" s="13">
        <v>45684.0</v>
      </c>
      <c r="L2769" s="14">
        <v>0.6459799537037036</v>
      </c>
      <c r="M2769" s="15">
        <f>VLOOKUP(F2769, Time_of_Day_encodings[], 2, FALSE)</f>
        <v>2</v>
      </c>
      <c r="N2769" s="16" t="str">
        <f>VLOOKUP(D2769,Money_encodings[],2,TRUE)</f>
        <v>Fair</v>
      </c>
    </row>
    <row r="2770">
      <c r="A2770" s="5">
        <f t="shared" si="1"/>
        <v>2769</v>
      </c>
      <c r="B2770" s="6">
        <v>18.0</v>
      </c>
      <c r="C2770" s="6" t="s">
        <v>14</v>
      </c>
      <c r="D2770" s="6">
        <v>35.76</v>
      </c>
      <c r="E2770" s="6" t="s">
        <v>15</v>
      </c>
      <c r="F2770" s="6" t="s">
        <v>23</v>
      </c>
      <c r="G2770" s="6" t="s">
        <v>28</v>
      </c>
      <c r="H2770" s="6" t="s">
        <v>43</v>
      </c>
      <c r="I2770" s="6">
        <v>1.0</v>
      </c>
      <c r="J2770" s="6">
        <v>1.0</v>
      </c>
      <c r="K2770" s="7">
        <v>45684.0</v>
      </c>
      <c r="L2770" s="8">
        <v>0.7884182754629631</v>
      </c>
      <c r="M2770" s="9">
        <f>VLOOKUP(F2770, Time_of_Day_encodings[], 2, FALSE)</f>
        <v>3</v>
      </c>
      <c r="N2770" s="10" t="str">
        <f>VLOOKUP(D2770,Money_encodings[],2,TRUE)</f>
        <v>Expensive</v>
      </c>
    </row>
    <row r="2771">
      <c r="A2771" s="11">
        <f t="shared" si="1"/>
        <v>2770</v>
      </c>
      <c r="B2771" s="12">
        <v>19.0</v>
      </c>
      <c r="C2771" s="12" t="s">
        <v>14</v>
      </c>
      <c r="D2771" s="12">
        <v>35.76</v>
      </c>
      <c r="E2771" s="12" t="s">
        <v>15</v>
      </c>
      <c r="F2771" s="12" t="s">
        <v>23</v>
      </c>
      <c r="G2771" s="12" t="s">
        <v>28</v>
      </c>
      <c r="H2771" s="12" t="s">
        <v>43</v>
      </c>
      <c r="I2771" s="12">
        <v>1.0</v>
      </c>
      <c r="J2771" s="12">
        <v>1.0</v>
      </c>
      <c r="K2771" s="13">
        <v>45684.0</v>
      </c>
      <c r="L2771" s="14">
        <v>0.7935222800925925</v>
      </c>
      <c r="M2771" s="15">
        <f>VLOOKUP(F2771, Time_of_Day_encodings[], 2, FALSE)</f>
        <v>3</v>
      </c>
      <c r="N2771" s="16" t="str">
        <f>VLOOKUP(D2771,Money_encodings[],2,TRUE)</f>
        <v>Expensive</v>
      </c>
    </row>
    <row r="2772">
      <c r="A2772" s="5">
        <f t="shared" si="1"/>
        <v>2771</v>
      </c>
      <c r="B2772" s="6">
        <v>19.0</v>
      </c>
      <c r="C2772" s="6" t="s">
        <v>14</v>
      </c>
      <c r="D2772" s="6">
        <v>35.76</v>
      </c>
      <c r="E2772" s="6" t="s">
        <v>15</v>
      </c>
      <c r="F2772" s="6" t="s">
        <v>23</v>
      </c>
      <c r="G2772" s="6" t="s">
        <v>28</v>
      </c>
      <c r="H2772" s="6" t="s">
        <v>43</v>
      </c>
      <c r="I2772" s="6">
        <v>1.0</v>
      </c>
      <c r="J2772" s="6">
        <v>1.0</v>
      </c>
      <c r="K2772" s="7">
        <v>45684.0</v>
      </c>
      <c r="L2772" s="8">
        <v>0.7942761226851851</v>
      </c>
      <c r="M2772" s="9">
        <f>VLOOKUP(F2772, Time_of_Day_encodings[], 2, FALSE)</f>
        <v>3</v>
      </c>
      <c r="N2772" s="10" t="str">
        <f>VLOOKUP(D2772,Money_encodings[],2,TRUE)</f>
        <v>Expensive</v>
      </c>
    </row>
    <row r="2773">
      <c r="A2773" s="11">
        <f t="shared" si="1"/>
        <v>2772</v>
      </c>
      <c r="B2773" s="12">
        <v>8.0</v>
      </c>
      <c r="C2773" s="12" t="s">
        <v>14</v>
      </c>
      <c r="D2773" s="12">
        <v>35.76</v>
      </c>
      <c r="E2773" s="12" t="s">
        <v>15</v>
      </c>
      <c r="F2773" s="12" t="s">
        <v>16</v>
      </c>
      <c r="G2773" s="12" t="s">
        <v>30</v>
      </c>
      <c r="H2773" s="12" t="s">
        <v>43</v>
      </c>
      <c r="I2773" s="12">
        <v>2.0</v>
      </c>
      <c r="J2773" s="12">
        <v>1.0</v>
      </c>
      <c r="K2773" s="13">
        <v>45685.0</v>
      </c>
      <c r="L2773" s="14">
        <v>0.3518147569444444</v>
      </c>
      <c r="M2773" s="15">
        <f>VLOOKUP(F2773, Time_of_Day_encodings[], 2, FALSE)</f>
        <v>1</v>
      </c>
      <c r="N2773" s="16" t="str">
        <f>VLOOKUP(D2773,Money_encodings[],2,TRUE)</f>
        <v>Expensive</v>
      </c>
    </row>
    <row r="2774">
      <c r="A2774" s="5">
        <f t="shared" si="1"/>
        <v>2773</v>
      </c>
      <c r="B2774" s="6">
        <v>9.0</v>
      </c>
      <c r="C2774" s="6" t="s">
        <v>14</v>
      </c>
      <c r="D2774" s="6">
        <v>25.96</v>
      </c>
      <c r="E2774" s="6" t="s">
        <v>21</v>
      </c>
      <c r="F2774" s="6" t="s">
        <v>16</v>
      </c>
      <c r="G2774" s="6" t="s">
        <v>30</v>
      </c>
      <c r="H2774" s="6" t="s">
        <v>43</v>
      </c>
      <c r="I2774" s="6">
        <v>2.0</v>
      </c>
      <c r="J2774" s="6">
        <v>1.0</v>
      </c>
      <c r="K2774" s="7">
        <v>45685.0</v>
      </c>
      <c r="L2774" s="8">
        <v>0.3981146527777778</v>
      </c>
      <c r="M2774" s="9">
        <f>VLOOKUP(F2774, Time_of_Day_encodings[], 2, FALSE)</f>
        <v>1</v>
      </c>
      <c r="N2774" s="10" t="str">
        <f>VLOOKUP(D2774,Money_encodings[],2,TRUE)</f>
        <v>Cheap</v>
      </c>
    </row>
    <row r="2775">
      <c r="A2775" s="11">
        <f t="shared" si="1"/>
        <v>2774</v>
      </c>
      <c r="B2775" s="12">
        <v>11.0</v>
      </c>
      <c r="C2775" s="12" t="s">
        <v>14</v>
      </c>
      <c r="D2775" s="12">
        <v>30.86</v>
      </c>
      <c r="E2775" s="12" t="s">
        <v>22</v>
      </c>
      <c r="F2775" s="12" t="s">
        <v>16</v>
      </c>
      <c r="G2775" s="12" t="s">
        <v>30</v>
      </c>
      <c r="H2775" s="12" t="s">
        <v>43</v>
      </c>
      <c r="I2775" s="12">
        <v>2.0</v>
      </c>
      <c r="J2775" s="12">
        <v>1.0</v>
      </c>
      <c r="K2775" s="13">
        <v>45685.0</v>
      </c>
      <c r="L2775" s="14">
        <v>0.4975329976851852</v>
      </c>
      <c r="M2775" s="15">
        <f>VLOOKUP(F2775, Time_of_Day_encodings[], 2, FALSE)</f>
        <v>1</v>
      </c>
      <c r="N2775" s="16" t="str">
        <f>VLOOKUP(D2775,Money_encodings[],2,TRUE)</f>
        <v>Fair</v>
      </c>
    </row>
    <row r="2776">
      <c r="A2776" s="5">
        <f t="shared" si="1"/>
        <v>2775</v>
      </c>
      <c r="B2776" s="6">
        <v>12.0</v>
      </c>
      <c r="C2776" s="6" t="s">
        <v>14</v>
      </c>
      <c r="D2776" s="6">
        <v>25.96</v>
      </c>
      <c r="E2776" s="6" t="s">
        <v>21</v>
      </c>
      <c r="F2776" s="6" t="s">
        <v>20</v>
      </c>
      <c r="G2776" s="6" t="s">
        <v>30</v>
      </c>
      <c r="H2776" s="6" t="s">
        <v>43</v>
      </c>
      <c r="I2776" s="6">
        <v>2.0</v>
      </c>
      <c r="J2776" s="6">
        <v>1.0</v>
      </c>
      <c r="K2776" s="7">
        <v>45685.0</v>
      </c>
      <c r="L2776" s="8">
        <v>0.5152920486111111</v>
      </c>
      <c r="M2776" s="9">
        <f>VLOOKUP(F2776, Time_of_Day_encodings[], 2, FALSE)</f>
        <v>2</v>
      </c>
      <c r="N2776" s="10" t="str">
        <f>VLOOKUP(D2776,Money_encodings[],2,TRUE)</f>
        <v>Cheap</v>
      </c>
    </row>
    <row r="2777">
      <c r="A2777" s="11">
        <f t="shared" si="1"/>
        <v>2776</v>
      </c>
      <c r="B2777" s="12">
        <v>16.0</v>
      </c>
      <c r="C2777" s="12" t="s">
        <v>14</v>
      </c>
      <c r="D2777" s="12">
        <v>35.76</v>
      </c>
      <c r="E2777" s="12" t="s">
        <v>24</v>
      </c>
      <c r="F2777" s="12" t="s">
        <v>20</v>
      </c>
      <c r="G2777" s="12" t="s">
        <v>30</v>
      </c>
      <c r="H2777" s="12" t="s">
        <v>43</v>
      </c>
      <c r="I2777" s="12">
        <v>2.0</v>
      </c>
      <c r="J2777" s="12">
        <v>1.0</v>
      </c>
      <c r="K2777" s="13">
        <v>45685.0</v>
      </c>
      <c r="L2777" s="14">
        <v>0.6799491319444445</v>
      </c>
      <c r="M2777" s="15">
        <f>VLOOKUP(F2777, Time_of_Day_encodings[], 2, FALSE)</f>
        <v>2</v>
      </c>
      <c r="N2777" s="16" t="str">
        <f>VLOOKUP(D2777,Money_encodings[],2,TRUE)</f>
        <v>Expensive</v>
      </c>
    </row>
    <row r="2778">
      <c r="A2778" s="5">
        <f t="shared" si="1"/>
        <v>2777</v>
      </c>
      <c r="B2778" s="6">
        <v>16.0</v>
      </c>
      <c r="C2778" s="6" t="s">
        <v>14</v>
      </c>
      <c r="D2778" s="6">
        <v>25.96</v>
      </c>
      <c r="E2778" s="6" t="s">
        <v>27</v>
      </c>
      <c r="F2778" s="6" t="s">
        <v>20</v>
      </c>
      <c r="G2778" s="6" t="s">
        <v>30</v>
      </c>
      <c r="H2778" s="6" t="s">
        <v>43</v>
      </c>
      <c r="I2778" s="6">
        <v>2.0</v>
      </c>
      <c r="J2778" s="6">
        <v>1.0</v>
      </c>
      <c r="K2778" s="7">
        <v>45685.0</v>
      </c>
      <c r="L2778" s="8">
        <v>0.6810724305555556</v>
      </c>
      <c r="M2778" s="9">
        <f>VLOOKUP(F2778, Time_of_Day_encodings[], 2, FALSE)</f>
        <v>2</v>
      </c>
      <c r="N2778" s="10" t="str">
        <f>VLOOKUP(D2778,Money_encodings[],2,TRUE)</f>
        <v>Cheap</v>
      </c>
    </row>
    <row r="2779">
      <c r="A2779" s="11">
        <f t="shared" si="1"/>
        <v>2778</v>
      </c>
      <c r="B2779" s="12">
        <v>17.0</v>
      </c>
      <c r="C2779" s="12" t="s">
        <v>14</v>
      </c>
      <c r="D2779" s="12">
        <v>25.96</v>
      </c>
      <c r="E2779" s="12" t="s">
        <v>21</v>
      </c>
      <c r="F2779" s="12" t="s">
        <v>23</v>
      </c>
      <c r="G2779" s="12" t="s">
        <v>30</v>
      </c>
      <c r="H2779" s="12" t="s">
        <v>43</v>
      </c>
      <c r="I2779" s="12">
        <v>2.0</v>
      </c>
      <c r="J2779" s="12">
        <v>1.0</v>
      </c>
      <c r="K2779" s="13">
        <v>45685.0</v>
      </c>
      <c r="L2779" s="14">
        <v>0.7361218981481481</v>
      </c>
      <c r="M2779" s="15">
        <f>VLOOKUP(F2779, Time_of_Day_encodings[], 2, FALSE)</f>
        <v>3</v>
      </c>
      <c r="N2779" s="16" t="str">
        <f>VLOOKUP(D2779,Money_encodings[],2,TRUE)</f>
        <v>Cheap</v>
      </c>
    </row>
    <row r="2780">
      <c r="A2780" s="5">
        <f t="shared" si="1"/>
        <v>2779</v>
      </c>
      <c r="B2780" s="6">
        <v>20.0</v>
      </c>
      <c r="C2780" s="6" t="s">
        <v>14</v>
      </c>
      <c r="D2780" s="6">
        <v>35.76</v>
      </c>
      <c r="E2780" s="6" t="s">
        <v>15</v>
      </c>
      <c r="F2780" s="6" t="s">
        <v>23</v>
      </c>
      <c r="G2780" s="6" t="s">
        <v>30</v>
      </c>
      <c r="H2780" s="6" t="s">
        <v>43</v>
      </c>
      <c r="I2780" s="6">
        <v>2.0</v>
      </c>
      <c r="J2780" s="6">
        <v>1.0</v>
      </c>
      <c r="K2780" s="7">
        <v>45685.0</v>
      </c>
      <c r="L2780" s="8">
        <v>0.8415608101851852</v>
      </c>
      <c r="M2780" s="9">
        <f>VLOOKUP(F2780, Time_of_Day_encodings[], 2, FALSE)</f>
        <v>3</v>
      </c>
      <c r="N2780" s="10" t="str">
        <f>VLOOKUP(D2780,Money_encodings[],2,TRUE)</f>
        <v>Expensive</v>
      </c>
    </row>
    <row r="2781">
      <c r="A2781" s="11">
        <f t="shared" si="1"/>
        <v>2780</v>
      </c>
      <c r="B2781" s="12">
        <v>20.0</v>
      </c>
      <c r="C2781" s="12" t="s">
        <v>14</v>
      </c>
      <c r="D2781" s="12">
        <v>35.76</v>
      </c>
      <c r="E2781" s="12" t="s">
        <v>32</v>
      </c>
      <c r="F2781" s="12" t="s">
        <v>23</v>
      </c>
      <c r="G2781" s="12" t="s">
        <v>30</v>
      </c>
      <c r="H2781" s="12" t="s">
        <v>43</v>
      </c>
      <c r="I2781" s="12">
        <v>2.0</v>
      </c>
      <c r="J2781" s="12">
        <v>1.0</v>
      </c>
      <c r="K2781" s="13">
        <v>45685.0</v>
      </c>
      <c r="L2781" s="14">
        <v>0.8428838194444445</v>
      </c>
      <c r="M2781" s="15">
        <f>VLOOKUP(F2781, Time_of_Day_encodings[], 2, FALSE)</f>
        <v>3</v>
      </c>
      <c r="N2781" s="16" t="str">
        <f>VLOOKUP(D2781,Money_encodings[],2,TRUE)</f>
        <v>Expensive</v>
      </c>
    </row>
    <row r="2782">
      <c r="A2782" s="5">
        <f t="shared" si="1"/>
        <v>2781</v>
      </c>
      <c r="B2782" s="6">
        <v>9.0</v>
      </c>
      <c r="C2782" s="6" t="s">
        <v>14</v>
      </c>
      <c r="D2782" s="6">
        <v>25.96</v>
      </c>
      <c r="E2782" s="6" t="s">
        <v>21</v>
      </c>
      <c r="F2782" s="6" t="s">
        <v>16</v>
      </c>
      <c r="G2782" s="6" t="s">
        <v>31</v>
      </c>
      <c r="H2782" s="6" t="s">
        <v>43</v>
      </c>
      <c r="I2782" s="6">
        <v>3.0</v>
      </c>
      <c r="J2782" s="6">
        <v>1.0</v>
      </c>
      <c r="K2782" s="7">
        <v>45686.0</v>
      </c>
      <c r="L2782" s="8">
        <v>0.4019347453703703</v>
      </c>
      <c r="M2782" s="9">
        <f>VLOOKUP(F2782, Time_of_Day_encodings[], 2, FALSE)</f>
        <v>1</v>
      </c>
      <c r="N2782" s="10" t="str">
        <f>VLOOKUP(D2782,Money_encodings[],2,TRUE)</f>
        <v>Cheap</v>
      </c>
    </row>
    <row r="2783">
      <c r="A2783" s="11">
        <f t="shared" si="1"/>
        <v>2782</v>
      </c>
      <c r="B2783" s="12">
        <v>16.0</v>
      </c>
      <c r="C2783" s="12" t="s">
        <v>14</v>
      </c>
      <c r="D2783" s="12">
        <v>25.96</v>
      </c>
      <c r="E2783" s="12" t="s">
        <v>21</v>
      </c>
      <c r="F2783" s="12" t="s">
        <v>20</v>
      </c>
      <c r="G2783" s="12" t="s">
        <v>31</v>
      </c>
      <c r="H2783" s="12" t="s">
        <v>43</v>
      </c>
      <c r="I2783" s="12">
        <v>3.0</v>
      </c>
      <c r="J2783" s="12">
        <v>1.0</v>
      </c>
      <c r="K2783" s="13">
        <v>45686.0</v>
      </c>
      <c r="L2783" s="14">
        <v>0.6844532407407408</v>
      </c>
      <c r="M2783" s="15">
        <f>VLOOKUP(F2783, Time_of_Day_encodings[], 2, FALSE)</f>
        <v>2</v>
      </c>
      <c r="N2783" s="16" t="str">
        <f>VLOOKUP(D2783,Money_encodings[],2,TRUE)</f>
        <v>Cheap</v>
      </c>
    </row>
    <row r="2784">
      <c r="A2784" s="5">
        <f t="shared" si="1"/>
        <v>2783</v>
      </c>
      <c r="B2784" s="6">
        <v>19.0</v>
      </c>
      <c r="C2784" s="6" t="s">
        <v>14</v>
      </c>
      <c r="D2784" s="6">
        <v>30.86</v>
      </c>
      <c r="E2784" s="6" t="s">
        <v>22</v>
      </c>
      <c r="F2784" s="6" t="s">
        <v>23</v>
      </c>
      <c r="G2784" s="6" t="s">
        <v>31</v>
      </c>
      <c r="H2784" s="6" t="s">
        <v>43</v>
      </c>
      <c r="I2784" s="6">
        <v>3.0</v>
      </c>
      <c r="J2784" s="6">
        <v>1.0</v>
      </c>
      <c r="K2784" s="7">
        <v>45686.0</v>
      </c>
      <c r="L2784" s="8">
        <v>0.8049566898148148</v>
      </c>
      <c r="M2784" s="9">
        <f>VLOOKUP(F2784, Time_of_Day_encodings[], 2, FALSE)</f>
        <v>3</v>
      </c>
      <c r="N2784" s="10" t="str">
        <f>VLOOKUP(D2784,Money_encodings[],2,TRUE)</f>
        <v>Fair</v>
      </c>
    </row>
    <row r="2785">
      <c r="A2785" s="11">
        <f t="shared" si="1"/>
        <v>2784</v>
      </c>
      <c r="B2785" s="12">
        <v>19.0</v>
      </c>
      <c r="C2785" s="12" t="s">
        <v>14</v>
      </c>
      <c r="D2785" s="12">
        <v>21.06</v>
      </c>
      <c r="E2785" s="12" t="s">
        <v>29</v>
      </c>
      <c r="F2785" s="12" t="s">
        <v>23</v>
      </c>
      <c r="G2785" s="12" t="s">
        <v>31</v>
      </c>
      <c r="H2785" s="12" t="s">
        <v>43</v>
      </c>
      <c r="I2785" s="12">
        <v>3.0</v>
      </c>
      <c r="J2785" s="12">
        <v>1.0</v>
      </c>
      <c r="K2785" s="13">
        <v>45686.0</v>
      </c>
      <c r="L2785" s="14">
        <v>0.8059571180555556</v>
      </c>
      <c r="M2785" s="15">
        <f>VLOOKUP(F2785, Time_of_Day_encodings[], 2, FALSE)</f>
        <v>3</v>
      </c>
      <c r="N2785" s="16" t="str">
        <f>VLOOKUP(D2785,Money_encodings[],2,TRUE)</f>
        <v>Very Cheap</v>
      </c>
    </row>
    <row r="2786">
      <c r="A2786" s="5">
        <f t="shared" si="1"/>
        <v>2785</v>
      </c>
      <c r="B2786" s="6">
        <v>9.0</v>
      </c>
      <c r="C2786" s="6" t="s">
        <v>14</v>
      </c>
      <c r="D2786" s="6">
        <v>30.86</v>
      </c>
      <c r="E2786" s="6" t="s">
        <v>22</v>
      </c>
      <c r="F2786" s="6" t="s">
        <v>16</v>
      </c>
      <c r="G2786" s="6" t="s">
        <v>33</v>
      </c>
      <c r="H2786" s="6" t="s">
        <v>43</v>
      </c>
      <c r="I2786" s="6">
        <v>4.0</v>
      </c>
      <c r="J2786" s="6">
        <v>1.0</v>
      </c>
      <c r="K2786" s="7">
        <v>45687.0</v>
      </c>
      <c r="L2786" s="8">
        <v>0.38756409722222224</v>
      </c>
      <c r="M2786" s="9">
        <f>VLOOKUP(F2786, Time_of_Day_encodings[], 2, FALSE)</f>
        <v>1</v>
      </c>
      <c r="N2786" s="10" t="str">
        <f>VLOOKUP(D2786,Money_encodings[],2,TRUE)</f>
        <v>Fair</v>
      </c>
    </row>
    <row r="2787">
      <c r="A2787" s="11">
        <f t="shared" si="1"/>
        <v>2786</v>
      </c>
      <c r="B2787" s="12">
        <v>10.0</v>
      </c>
      <c r="C2787" s="12" t="s">
        <v>14</v>
      </c>
      <c r="D2787" s="12">
        <v>30.86</v>
      </c>
      <c r="E2787" s="12" t="s">
        <v>22</v>
      </c>
      <c r="F2787" s="12" t="s">
        <v>16</v>
      </c>
      <c r="G2787" s="12" t="s">
        <v>33</v>
      </c>
      <c r="H2787" s="12" t="s">
        <v>43</v>
      </c>
      <c r="I2787" s="12">
        <v>4.0</v>
      </c>
      <c r="J2787" s="12">
        <v>1.0</v>
      </c>
      <c r="K2787" s="13">
        <v>45687.0</v>
      </c>
      <c r="L2787" s="14">
        <v>0.42539199074074074</v>
      </c>
      <c r="M2787" s="15">
        <f>VLOOKUP(F2787, Time_of_Day_encodings[], 2, FALSE)</f>
        <v>1</v>
      </c>
      <c r="N2787" s="16" t="str">
        <f>VLOOKUP(D2787,Money_encodings[],2,TRUE)</f>
        <v>Fair</v>
      </c>
    </row>
    <row r="2788">
      <c r="A2788" s="5">
        <f t="shared" si="1"/>
        <v>2787</v>
      </c>
      <c r="B2788" s="6">
        <v>11.0</v>
      </c>
      <c r="C2788" s="6" t="s">
        <v>14</v>
      </c>
      <c r="D2788" s="6">
        <v>25.96</v>
      </c>
      <c r="E2788" s="6" t="s">
        <v>27</v>
      </c>
      <c r="F2788" s="6" t="s">
        <v>16</v>
      </c>
      <c r="G2788" s="6" t="s">
        <v>33</v>
      </c>
      <c r="H2788" s="6" t="s">
        <v>43</v>
      </c>
      <c r="I2788" s="6">
        <v>4.0</v>
      </c>
      <c r="J2788" s="6">
        <v>1.0</v>
      </c>
      <c r="K2788" s="7">
        <v>45687.0</v>
      </c>
      <c r="L2788" s="8">
        <v>0.4767265625</v>
      </c>
      <c r="M2788" s="9">
        <f>VLOOKUP(F2788, Time_of_Day_encodings[], 2, FALSE)</f>
        <v>1</v>
      </c>
      <c r="N2788" s="10" t="str">
        <f>VLOOKUP(D2788,Money_encodings[],2,TRUE)</f>
        <v>Cheap</v>
      </c>
    </row>
    <row r="2789">
      <c r="A2789" s="11">
        <f t="shared" si="1"/>
        <v>2788</v>
      </c>
      <c r="B2789" s="12">
        <v>12.0</v>
      </c>
      <c r="C2789" s="12" t="s">
        <v>14</v>
      </c>
      <c r="D2789" s="12">
        <v>35.76</v>
      </c>
      <c r="E2789" s="12" t="s">
        <v>19</v>
      </c>
      <c r="F2789" s="12" t="s">
        <v>20</v>
      </c>
      <c r="G2789" s="12" t="s">
        <v>33</v>
      </c>
      <c r="H2789" s="12" t="s">
        <v>43</v>
      </c>
      <c r="I2789" s="12">
        <v>4.0</v>
      </c>
      <c r="J2789" s="12">
        <v>1.0</v>
      </c>
      <c r="K2789" s="13">
        <v>45687.0</v>
      </c>
      <c r="L2789" s="14">
        <v>0.5293485185185185</v>
      </c>
      <c r="M2789" s="15">
        <f>VLOOKUP(F2789, Time_of_Day_encodings[], 2, FALSE)</f>
        <v>2</v>
      </c>
      <c r="N2789" s="16" t="str">
        <f>VLOOKUP(D2789,Money_encodings[],2,TRUE)</f>
        <v>Expensive</v>
      </c>
    </row>
    <row r="2790">
      <c r="A2790" s="5">
        <f t="shared" si="1"/>
        <v>2789</v>
      </c>
      <c r="B2790" s="6">
        <v>13.0</v>
      </c>
      <c r="C2790" s="6" t="s">
        <v>14</v>
      </c>
      <c r="D2790" s="6">
        <v>25.96</v>
      </c>
      <c r="E2790" s="6" t="s">
        <v>21</v>
      </c>
      <c r="F2790" s="6" t="s">
        <v>20</v>
      </c>
      <c r="G2790" s="6" t="s">
        <v>33</v>
      </c>
      <c r="H2790" s="6" t="s">
        <v>43</v>
      </c>
      <c r="I2790" s="6">
        <v>4.0</v>
      </c>
      <c r="J2790" s="6">
        <v>1.0</v>
      </c>
      <c r="K2790" s="7">
        <v>45687.0</v>
      </c>
      <c r="L2790" s="8">
        <v>0.5430642129629629</v>
      </c>
      <c r="M2790" s="9">
        <f>VLOOKUP(F2790, Time_of_Day_encodings[], 2, FALSE)</f>
        <v>2</v>
      </c>
      <c r="N2790" s="10" t="str">
        <f>VLOOKUP(D2790,Money_encodings[],2,TRUE)</f>
        <v>Cheap</v>
      </c>
    </row>
    <row r="2791">
      <c r="A2791" s="11">
        <f t="shared" si="1"/>
        <v>2790</v>
      </c>
      <c r="B2791" s="12">
        <v>14.0</v>
      </c>
      <c r="C2791" s="12" t="s">
        <v>14</v>
      </c>
      <c r="D2791" s="12">
        <v>30.86</v>
      </c>
      <c r="E2791" s="12" t="s">
        <v>22</v>
      </c>
      <c r="F2791" s="12" t="s">
        <v>20</v>
      </c>
      <c r="G2791" s="12" t="s">
        <v>33</v>
      </c>
      <c r="H2791" s="12" t="s">
        <v>43</v>
      </c>
      <c r="I2791" s="12">
        <v>4.0</v>
      </c>
      <c r="J2791" s="12">
        <v>1.0</v>
      </c>
      <c r="K2791" s="13">
        <v>45687.0</v>
      </c>
      <c r="L2791" s="14">
        <v>0.6122948726851852</v>
      </c>
      <c r="M2791" s="15">
        <f>VLOOKUP(F2791, Time_of_Day_encodings[], 2, FALSE)</f>
        <v>2</v>
      </c>
      <c r="N2791" s="16" t="str">
        <f>VLOOKUP(D2791,Money_encodings[],2,TRUE)</f>
        <v>Fair</v>
      </c>
    </row>
    <row r="2792">
      <c r="A2792" s="5">
        <f t="shared" si="1"/>
        <v>2791</v>
      </c>
      <c r="B2792" s="6">
        <v>17.0</v>
      </c>
      <c r="C2792" s="6" t="s">
        <v>14</v>
      </c>
      <c r="D2792" s="6">
        <v>35.76</v>
      </c>
      <c r="E2792" s="6" t="s">
        <v>19</v>
      </c>
      <c r="F2792" s="6" t="s">
        <v>23</v>
      </c>
      <c r="G2792" s="6" t="s">
        <v>33</v>
      </c>
      <c r="H2792" s="6" t="s">
        <v>43</v>
      </c>
      <c r="I2792" s="6">
        <v>4.0</v>
      </c>
      <c r="J2792" s="6">
        <v>1.0</v>
      </c>
      <c r="K2792" s="7">
        <v>45687.0</v>
      </c>
      <c r="L2792" s="8">
        <v>0.7213935648148149</v>
      </c>
      <c r="M2792" s="9">
        <f>VLOOKUP(F2792, Time_of_Day_encodings[], 2, FALSE)</f>
        <v>3</v>
      </c>
      <c r="N2792" s="10" t="str">
        <f>VLOOKUP(D2792,Money_encodings[],2,TRUE)</f>
        <v>Expensive</v>
      </c>
    </row>
    <row r="2793">
      <c r="A2793" s="11">
        <f t="shared" si="1"/>
        <v>2792</v>
      </c>
      <c r="B2793" s="12">
        <v>18.0</v>
      </c>
      <c r="C2793" s="12" t="s">
        <v>14</v>
      </c>
      <c r="D2793" s="12">
        <v>30.86</v>
      </c>
      <c r="E2793" s="12" t="s">
        <v>22</v>
      </c>
      <c r="F2793" s="12" t="s">
        <v>23</v>
      </c>
      <c r="G2793" s="12" t="s">
        <v>33</v>
      </c>
      <c r="H2793" s="12" t="s">
        <v>43</v>
      </c>
      <c r="I2793" s="12">
        <v>4.0</v>
      </c>
      <c r="J2793" s="12">
        <v>1.0</v>
      </c>
      <c r="K2793" s="13">
        <v>45687.0</v>
      </c>
      <c r="L2793" s="14">
        <v>0.7667436574074075</v>
      </c>
      <c r="M2793" s="15">
        <f>VLOOKUP(F2793, Time_of_Day_encodings[], 2, FALSE)</f>
        <v>3</v>
      </c>
      <c r="N2793" s="16" t="str">
        <f>VLOOKUP(D2793,Money_encodings[],2,TRUE)</f>
        <v>Fair</v>
      </c>
    </row>
    <row r="2794">
      <c r="A2794" s="5">
        <f t="shared" si="1"/>
        <v>2793</v>
      </c>
      <c r="B2794" s="6">
        <v>18.0</v>
      </c>
      <c r="C2794" s="6" t="s">
        <v>14</v>
      </c>
      <c r="D2794" s="6">
        <v>25.96</v>
      </c>
      <c r="E2794" s="6" t="s">
        <v>27</v>
      </c>
      <c r="F2794" s="6" t="s">
        <v>23</v>
      </c>
      <c r="G2794" s="6" t="s">
        <v>33</v>
      </c>
      <c r="H2794" s="6" t="s">
        <v>43</v>
      </c>
      <c r="I2794" s="6">
        <v>4.0</v>
      </c>
      <c r="J2794" s="6">
        <v>1.0</v>
      </c>
      <c r="K2794" s="7">
        <v>45687.0</v>
      </c>
      <c r="L2794" s="8">
        <v>0.7790469675925925</v>
      </c>
      <c r="M2794" s="9">
        <f>VLOOKUP(F2794, Time_of_Day_encodings[], 2, FALSE)</f>
        <v>3</v>
      </c>
      <c r="N2794" s="10" t="str">
        <f>VLOOKUP(D2794,Money_encodings[],2,TRUE)</f>
        <v>Cheap</v>
      </c>
    </row>
    <row r="2795">
      <c r="A2795" s="11">
        <f t="shared" si="1"/>
        <v>2794</v>
      </c>
      <c r="B2795" s="12">
        <v>8.0</v>
      </c>
      <c r="C2795" s="12" t="s">
        <v>14</v>
      </c>
      <c r="D2795" s="12">
        <v>25.96</v>
      </c>
      <c r="E2795" s="12" t="s">
        <v>21</v>
      </c>
      <c r="F2795" s="12" t="s">
        <v>16</v>
      </c>
      <c r="G2795" s="12" t="s">
        <v>17</v>
      </c>
      <c r="H2795" s="12" t="s">
        <v>43</v>
      </c>
      <c r="I2795" s="12">
        <v>5.0</v>
      </c>
      <c r="J2795" s="12">
        <v>1.0</v>
      </c>
      <c r="K2795" s="13">
        <v>45688.0</v>
      </c>
      <c r="L2795" s="14">
        <v>0.36170658564814817</v>
      </c>
      <c r="M2795" s="15">
        <f>VLOOKUP(F2795, Time_of_Day_encodings[], 2, FALSE)</f>
        <v>1</v>
      </c>
      <c r="N2795" s="16" t="str">
        <f>VLOOKUP(D2795,Money_encodings[],2,TRUE)</f>
        <v>Cheap</v>
      </c>
    </row>
    <row r="2796">
      <c r="A2796" s="5">
        <f t="shared" si="1"/>
        <v>2795</v>
      </c>
      <c r="B2796" s="6">
        <v>8.0</v>
      </c>
      <c r="C2796" s="6" t="s">
        <v>14</v>
      </c>
      <c r="D2796" s="6">
        <v>30.86</v>
      </c>
      <c r="E2796" s="6" t="s">
        <v>22</v>
      </c>
      <c r="F2796" s="6" t="s">
        <v>16</v>
      </c>
      <c r="G2796" s="6" t="s">
        <v>17</v>
      </c>
      <c r="H2796" s="6" t="s">
        <v>43</v>
      </c>
      <c r="I2796" s="6">
        <v>5.0</v>
      </c>
      <c r="J2796" s="6">
        <v>1.0</v>
      </c>
      <c r="K2796" s="7">
        <v>45688.0</v>
      </c>
      <c r="L2796" s="8">
        <v>0.36232326388888886</v>
      </c>
      <c r="M2796" s="9">
        <f>VLOOKUP(F2796, Time_of_Day_encodings[], 2, FALSE)</f>
        <v>1</v>
      </c>
      <c r="N2796" s="10" t="str">
        <f>VLOOKUP(D2796,Money_encodings[],2,TRUE)</f>
        <v>Fair</v>
      </c>
    </row>
    <row r="2797">
      <c r="A2797" s="11">
        <f t="shared" si="1"/>
        <v>2796</v>
      </c>
      <c r="B2797" s="12">
        <v>9.0</v>
      </c>
      <c r="C2797" s="12" t="s">
        <v>14</v>
      </c>
      <c r="D2797" s="12">
        <v>30.86</v>
      </c>
      <c r="E2797" s="12" t="s">
        <v>22</v>
      </c>
      <c r="F2797" s="12" t="s">
        <v>16</v>
      </c>
      <c r="G2797" s="12" t="s">
        <v>17</v>
      </c>
      <c r="H2797" s="12" t="s">
        <v>43</v>
      </c>
      <c r="I2797" s="12">
        <v>5.0</v>
      </c>
      <c r="J2797" s="12">
        <v>1.0</v>
      </c>
      <c r="K2797" s="13">
        <v>45688.0</v>
      </c>
      <c r="L2797" s="14">
        <v>0.3869771064814815</v>
      </c>
      <c r="M2797" s="15">
        <f>VLOOKUP(F2797, Time_of_Day_encodings[], 2, FALSE)</f>
        <v>1</v>
      </c>
      <c r="N2797" s="16" t="str">
        <f>VLOOKUP(D2797,Money_encodings[],2,TRUE)</f>
        <v>Fair</v>
      </c>
    </row>
    <row r="2798">
      <c r="A2798" s="5">
        <f t="shared" si="1"/>
        <v>2797</v>
      </c>
      <c r="B2798" s="6">
        <v>9.0</v>
      </c>
      <c r="C2798" s="6" t="s">
        <v>14</v>
      </c>
      <c r="D2798" s="6">
        <v>35.76</v>
      </c>
      <c r="E2798" s="6" t="s">
        <v>24</v>
      </c>
      <c r="F2798" s="6" t="s">
        <v>16</v>
      </c>
      <c r="G2798" s="6" t="s">
        <v>17</v>
      </c>
      <c r="H2798" s="6" t="s">
        <v>43</v>
      </c>
      <c r="I2798" s="6">
        <v>5.0</v>
      </c>
      <c r="J2798" s="6">
        <v>1.0</v>
      </c>
      <c r="K2798" s="7">
        <v>45688.0</v>
      </c>
      <c r="L2798" s="8">
        <v>0.3890159837962963</v>
      </c>
      <c r="M2798" s="9">
        <f>VLOOKUP(F2798, Time_of_Day_encodings[], 2, FALSE)</f>
        <v>1</v>
      </c>
      <c r="N2798" s="10" t="str">
        <f>VLOOKUP(D2798,Money_encodings[],2,TRUE)</f>
        <v>Expensive</v>
      </c>
    </row>
    <row r="2799">
      <c r="A2799" s="11">
        <f t="shared" si="1"/>
        <v>2798</v>
      </c>
      <c r="B2799" s="12">
        <v>9.0</v>
      </c>
      <c r="C2799" s="12" t="s">
        <v>14</v>
      </c>
      <c r="D2799" s="12">
        <v>35.76</v>
      </c>
      <c r="E2799" s="12" t="s">
        <v>32</v>
      </c>
      <c r="F2799" s="12" t="s">
        <v>16</v>
      </c>
      <c r="G2799" s="12" t="s">
        <v>17</v>
      </c>
      <c r="H2799" s="12" t="s">
        <v>43</v>
      </c>
      <c r="I2799" s="12">
        <v>5.0</v>
      </c>
      <c r="J2799" s="12">
        <v>1.0</v>
      </c>
      <c r="K2799" s="13">
        <v>45688.0</v>
      </c>
      <c r="L2799" s="14">
        <v>0.3935968287037037</v>
      </c>
      <c r="M2799" s="15">
        <f>VLOOKUP(F2799, Time_of_Day_encodings[], 2, FALSE)</f>
        <v>1</v>
      </c>
      <c r="N2799" s="16" t="str">
        <f>VLOOKUP(D2799,Money_encodings[],2,TRUE)</f>
        <v>Expensive</v>
      </c>
    </row>
    <row r="2800">
      <c r="A2800" s="5">
        <f t="shared" si="1"/>
        <v>2799</v>
      </c>
      <c r="B2800" s="6">
        <v>9.0</v>
      </c>
      <c r="C2800" s="6" t="s">
        <v>14</v>
      </c>
      <c r="D2800" s="6">
        <v>35.76</v>
      </c>
      <c r="E2800" s="6" t="s">
        <v>32</v>
      </c>
      <c r="F2800" s="6" t="s">
        <v>16</v>
      </c>
      <c r="G2800" s="6" t="s">
        <v>17</v>
      </c>
      <c r="H2800" s="6" t="s">
        <v>43</v>
      </c>
      <c r="I2800" s="6">
        <v>5.0</v>
      </c>
      <c r="J2800" s="6">
        <v>1.0</v>
      </c>
      <c r="K2800" s="7">
        <v>45688.0</v>
      </c>
      <c r="L2800" s="8">
        <v>0.3943025231481481</v>
      </c>
      <c r="M2800" s="9">
        <f>VLOOKUP(F2800, Time_of_Day_encodings[], 2, FALSE)</f>
        <v>1</v>
      </c>
      <c r="N2800" s="10" t="str">
        <f>VLOOKUP(D2800,Money_encodings[],2,TRUE)</f>
        <v>Expensive</v>
      </c>
    </row>
    <row r="2801">
      <c r="A2801" s="11">
        <f t="shared" si="1"/>
        <v>2800</v>
      </c>
      <c r="B2801" s="12">
        <v>12.0</v>
      </c>
      <c r="C2801" s="12" t="s">
        <v>14</v>
      </c>
      <c r="D2801" s="12">
        <v>35.76</v>
      </c>
      <c r="E2801" s="12" t="s">
        <v>15</v>
      </c>
      <c r="F2801" s="12" t="s">
        <v>20</v>
      </c>
      <c r="G2801" s="12" t="s">
        <v>17</v>
      </c>
      <c r="H2801" s="12" t="s">
        <v>43</v>
      </c>
      <c r="I2801" s="12">
        <v>5.0</v>
      </c>
      <c r="J2801" s="12">
        <v>1.0</v>
      </c>
      <c r="K2801" s="13">
        <v>45688.0</v>
      </c>
      <c r="L2801" s="14">
        <v>0.5215421412037037</v>
      </c>
      <c r="M2801" s="15">
        <f>VLOOKUP(F2801, Time_of_Day_encodings[], 2, FALSE)</f>
        <v>2</v>
      </c>
      <c r="N2801" s="16" t="str">
        <f>VLOOKUP(D2801,Money_encodings[],2,TRUE)</f>
        <v>Expensive</v>
      </c>
    </row>
    <row r="2802">
      <c r="A2802" s="5">
        <f t="shared" si="1"/>
        <v>2801</v>
      </c>
      <c r="B2802" s="6">
        <v>12.0</v>
      </c>
      <c r="C2802" s="6" t="s">
        <v>14</v>
      </c>
      <c r="D2802" s="6">
        <v>35.76</v>
      </c>
      <c r="E2802" s="6" t="s">
        <v>15</v>
      </c>
      <c r="F2802" s="6" t="s">
        <v>20</v>
      </c>
      <c r="G2802" s="6" t="s">
        <v>17</v>
      </c>
      <c r="H2802" s="6" t="s">
        <v>43</v>
      </c>
      <c r="I2802" s="6">
        <v>5.0</v>
      </c>
      <c r="J2802" s="6">
        <v>1.0</v>
      </c>
      <c r="K2802" s="7">
        <v>45688.0</v>
      </c>
      <c r="L2802" s="8">
        <v>0.5377976388888889</v>
      </c>
      <c r="M2802" s="9">
        <f>VLOOKUP(F2802, Time_of_Day_encodings[], 2, FALSE)</f>
        <v>2</v>
      </c>
      <c r="N2802" s="10" t="str">
        <f>VLOOKUP(D2802,Money_encodings[],2,TRUE)</f>
        <v>Expensive</v>
      </c>
    </row>
    <row r="2803">
      <c r="A2803" s="11">
        <f t="shared" si="1"/>
        <v>2802</v>
      </c>
      <c r="B2803" s="12">
        <v>14.0</v>
      </c>
      <c r="C2803" s="12" t="s">
        <v>14</v>
      </c>
      <c r="D2803" s="12">
        <v>35.76</v>
      </c>
      <c r="E2803" s="12" t="s">
        <v>32</v>
      </c>
      <c r="F2803" s="12" t="s">
        <v>20</v>
      </c>
      <c r="G2803" s="12" t="s">
        <v>17</v>
      </c>
      <c r="H2803" s="12" t="s">
        <v>43</v>
      </c>
      <c r="I2803" s="12">
        <v>5.0</v>
      </c>
      <c r="J2803" s="12">
        <v>1.0</v>
      </c>
      <c r="K2803" s="13">
        <v>45688.0</v>
      </c>
      <c r="L2803" s="14">
        <v>0.5853966550925926</v>
      </c>
      <c r="M2803" s="15">
        <f>VLOOKUP(F2803, Time_of_Day_encodings[], 2, FALSE)</f>
        <v>2</v>
      </c>
      <c r="N2803" s="16" t="str">
        <f>VLOOKUP(D2803,Money_encodings[],2,TRUE)</f>
        <v>Expensive</v>
      </c>
    </row>
    <row r="2804">
      <c r="A2804" s="5">
        <f t="shared" si="1"/>
        <v>2803</v>
      </c>
      <c r="B2804" s="6">
        <v>16.0</v>
      </c>
      <c r="C2804" s="6" t="s">
        <v>14</v>
      </c>
      <c r="D2804" s="6">
        <v>30.86</v>
      </c>
      <c r="E2804" s="6" t="s">
        <v>22</v>
      </c>
      <c r="F2804" s="6" t="s">
        <v>20</v>
      </c>
      <c r="G2804" s="6" t="s">
        <v>17</v>
      </c>
      <c r="H2804" s="6" t="s">
        <v>43</v>
      </c>
      <c r="I2804" s="6">
        <v>5.0</v>
      </c>
      <c r="J2804" s="6">
        <v>1.0</v>
      </c>
      <c r="K2804" s="7">
        <v>45688.0</v>
      </c>
      <c r="L2804" s="8">
        <v>0.7003934606481482</v>
      </c>
      <c r="M2804" s="9">
        <f>VLOOKUP(F2804, Time_of_Day_encodings[], 2, FALSE)</f>
        <v>2</v>
      </c>
      <c r="N2804" s="10" t="str">
        <f>VLOOKUP(D2804,Money_encodings[],2,TRUE)</f>
        <v>Fair</v>
      </c>
    </row>
    <row r="2805">
      <c r="A2805" s="11">
        <f t="shared" si="1"/>
        <v>2804</v>
      </c>
      <c r="B2805" s="12">
        <v>22.0</v>
      </c>
      <c r="C2805" s="12" t="s">
        <v>14</v>
      </c>
      <c r="D2805" s="12">
        <v>30.86</v>
      </c>
      <c r="E2805" s="12" t="s">
        <v>22</v>
      </c>
      <c r="F2805" s="12" t="s">
        <v>23</v>
      </c>
      <c r="G2805" s="12" t="s">
        <v>17</v>
      </c>
      <c r="H2805" s="12" t="s">
        <v>43</v>
      </c>
      <c r="I2805" s="12">
        <v>5.0</v>
      </c>
      <c r="J2805" s="12">
        <v>1.0</v>
      </c>
      <c r="K2805" s="13">
        <v>45688.0</v>
      </c>
      <c r="L2805" s="14">
        <v>0.9416532754629628</v>
      </c>
      <c r="M2805" s="15">
        <f>VLOOKUP(F2805, Time_of_Day_encodings[], 2, FALSE)</f>
        <v>3</v>
      </c>
      <c r="N2805" s="16" t="str">
        <f>VLOOKUP(D2805,Money_encodings[],2,TRUE)</f>
        <v>Fair</v>
      </c>
    </row>
    <row r="2806">
      <c r="A2806" s="5">
        <f t="shared" si="1"/>
        <v>2805</v>
      </c>
      <c r="B2806" s="6">
        <v>22.0</v>
      </c>
      <c r="C2806" s="6" t="s">
        <v>14</v>
      </c>
      <c r="D2806" s="6">
        <v>25.96</v>
      </c>
      <c r="E2806" s="6" t="s">
        <v>21</v>
      </c>
      <c r="F2806" s="6" t="s">
        <v>23</v>
      </c>
      <c r="G2806" s="6" t="s">
        <v>17</v>
      </c>
      <c r="H2806" s="6" t="s">
        <v>43</v>
      </c>
      <c r="I2806" s="6">
        <v>5.0</v>
      </c>
      <c r="J2806" s="6">
        <v>1.0</v>
      </c>
      <c r="K2806" s="7">
        <v>45688.0</v>
      </c>
      <c r="L2806" s="8">
        <v>0.9423846180555556</v>
      </c>
      <c r="M2806" s="9">
        <f>VLOOKUP(F2806, Time_of_Day_encodings[], 2, FALSE)</f>
        <v>3</v>
      </c>
      <c r="N2806" s="10" t="str">
        <f>VLOOKUP(D2806,Money_encodings[],2,TRUE)</f>
        <v>Cheap</v>
      </c>
    </row>
    <row r="2807">
      <c r="A2807" s="11">
        <f t="shared" si="1"/>
        <v>2806</v>
      </c>
      <c r="B2807" s="12">
        <v>8.0</v>
      </c>
      <c r="C2807" s="12" t="s">
        <v>14</v>
      </c>
      <c r="D2807" s="12">
        <v>30.86</v>
      </c>
      <c r="E2807" s="12" t="s">
        <v>22</v>
      </c>
      <c r="F2807" s="12" t="s">
        <v>16</v>
      </c>
      <c r="G2807" s="12" t="s">
        <v>25</v>
      </c>
      <c r="H2807" s="12" t="s">
        <v>44</v>
      </c>
      <c r="I2807" s="12">
        <v>6.0</v>
      </c>
      <c r="J2807" s="12">
        <v>2.0</v>
      </c>
      <c r="K2807" s="13">
        <v>45689.0</v>
      </c>
      <c r="L2807" s="14">
        <v>0.36832881944444446</v>
      </c>
      <c r="M2807" s="15">
        <f>VLOOKUP(F2807, Time_of_Day_encodings[], 2, FALSE)</f>
        <v>1</v>
      </c>
      <c r="N2807" s="16" t="str">
        <f>VLOOKUP(D2807,Money_encodings[],2,TRUE)</f>
        <v>Fair</v>
      </c>
    </row>
    <row r="2808">
      <c r="A2808" s="5">
        <f t="shared" si="1"/>
        <v>2807</v>
      </c>
      <c r="B2808" s="6">
        <v>10.0</v>
      </c>
      <c r="C2808" s="6" t="s">
        <v>14</v>
      </c>
      <c r="D2808" s="6">
        <v>30.86</v>
      </c>
      <c r="E2808" s="6" t="s">
        <v>22</v>
      </c>
      <c r="F2808" s="6" t="s">
        <v>16</v>
      </c>
      <c r="G2808" s="6" t="s">
        <v>25</v>
      </c>
      <c r="H2808" s="6" t="s">
        <v>44</v>
      </c>
      <c r="I2808" s="6">
        <v>6.0</v>
      </c>
      <c r="J2808" s="6">
        <v>2.0</v>
      </c>
      <c r="K2808" s="7">
        <v>45689.0</v>
      </c>
      <c r="L2808" s="8">
        <v>0.4217922337962963</v>
      </c>
      <c r="M2808" s="9">
        <f>VLOOKUP(F2808, Time_of_Day_encodings[], 2, FALSE)</f>
        <v>1</v>
      </c>
      <c r="N2808" s="10" t="str">
        <f>VLOOKUP(D2808,Money_encodings[],2,TRUE)</f>
        <v>Fair</v>
      </c>
    </row>
    <row r="2809">
      <c r="A2809" s="11">
        <f t="shared" si="1"/>
        <v>2808</v>
      </c>
      <c r="B2809" s="12">
        <v>13.0</v>
      </c>
      <c r="C2809" s="12" t="s">
        <v>14</v>
      </c>
      <c r="D2809" s="12">
        <v>25.96</v>
      </c>
      <c r="E2809" s="12" t="s">
        <v>27</v>
      </c>
      <c r="F2809" s="12" t="s">
        <v>20</v>
      </c>
      <c r="G2809" s="12" t="s">
        <v>25</v>
      </c>
      <c r="H2809" s="12" t="s">
        <v>44</v>
      </c>
      <c r="I2809" s="12">
        <v>6.0</v>
      </c>
      <c r="J2809" s="12">
        <v>2.0</v>
      </c>
      <c r="K2809" s="13">
        <v>45689.0</v>
      </c>
      <c r="L2809" s="14">
        <v>0.5519286921296297</v>
      </c>
      <c r="M2809" s="15">
        <f>VLOOKUP(F2809, Time_of_Day_encodings[], 2, FALSE)</f>
        <v>2</v>
      </c>
      <c r="N2809" s="16" t="str">
        <f>VLOOKUP(D2809,Money_encodings[],2,TRUE)</f>
        <v>Cheap</v>
      </c>
    </row>
    <row r="2810">
      <c r="A2810" s="5">
        <f t="shared" si="1"/>
        <v>2809</v>
      </c>
      <c r="B2810" s="6">
        <v>13.0</v>
      </c>
      <c r="C2810" s="6" t="s">
        <v>14</v>
      </c>
      <c r="D2810" s="6">
        <v>25.96</v>
      </c>
      <c r="E2810" s="6" t="s">
        <v>27</v>
      </c>
      <c r="F2810" s="6" t="s">
        <v>20</v>
      </c>
      <c r="G2810" s="6" t="s">
        <v>25</v>
      </c>
      <c r="H2810" s="6" t="s">
        <v>44</v>
      </c>
      <c r="I2810" s="6">
        <v>6.0</v>
      </c>
      <c r="J2810" s="6">
        <v>2.0</v>
      </c>
      <c r="K2810" s="7">
        <v>45689.0</v>
      </c>
      <c r="L2810" s="8">
        <v>0.5524217939814815</v>
      </c>
      <c r="M2810" s="9">
        <f>VLOOKUP(F2810, Time_of_Day_encodings[], 2, FALSE)</f>
        <v>2</v>
      </c>
      <c r="N2810" s="10" t="str">
        <f>VLOOKUP(D2810,Money_encodings[],2,TRUE)</f>
        <v>Cheap</v>
      </c>
    </row>
    <row r="2811">
      <c r="A2811" s="11">
        <f t="shared" si="1"/>
        <v>2810</v>
      </c>
      <c r="B2811" s="12">
        <v>14.0</v>
      </c>
      <c r="C2811" s="12" t="s">
        <v>14</v>
      </c>
      <c r="D2811" s="12">
        <v>35.76</v>
      </c>
      <c r="E2811" s="12" t="s">
        <v>32</v>
      </c>
      <c r="F2811" s="12" t="s">
        <v>20</v>
      </c>
      <c r="G2811" s="12" t="s">
        <v>25</v>
      </c>
      <c r="H2811" s="12" t="s">
        <v>44</v>
      </c>
      <c r="I2811" s="12">
        <v>6.0</v>
      </c>
      <c r="J2811" s="12">
        <v>2.0</v>
      </c>
      <c r="K2811" s="13">
        <v>45689.0</v>
      </c>
      <c r="L2811" s="14">
        <v>0.6078573032407407</v>
      </c>
      <c r="M2811" s="15">
        <f>VLOOKUP(F2811, Time_of_Day_encodings[], 2, FALSE)</f>
        <v>2</v>
      </c>
      <c r="N2811" s="16" t="str">
        <f>VLOOKUP(D2811,Money_encodings[],2,TRUE)</f>
        <v>Expensive</v>
      </c>
    </row>
    <row r="2812">
      <c r="A2812" s="5">
        <f t="shared" si="1"/>
        <v>2811</v>
      </c>
      <c r="B2812" s="6">
        <v>14.0</v>
      </c>
      <c r="C2812" s="6" t="s">
        <v>14</v>
      </c>
      <c r="D2812" s="6">
        <v>35.76</v>
      </c>
      <c r="E2812" s="6" t="s">
        <v>32</v>
      </c>
      <c r="F2812" s="6" t="s">
        <v>20</v>
      </c>
      <c r="G2812" s="6" t="s">
        <v>25</v>
      </c>
      <c r="H2812" s="6" t="s">
        <v>44</v>
      </c>
      <c r="I2812" s="6">
        <v>6.0</v>
      </c>
      <c r="J2812" s="6">
        <v>2.0</v>
      </c>
      <c r="K2812" s="7">
        <v>45689.0</v>
      </c>
      <c r="L2812" s="8">
        <v>0.6085255787037037</v>
      </c>
      <c r="M2812" s="9">
        <f>VLOOKUP(F2812, Time_of_Day_encodings[], 2, FALSE)</f>
        <v>2</v>
      </c>
      <c r="N2812" s="10" t="str">
        <f>VLOOKUP(D2812,Money_encodings[],2,TRUE)</f>
        <v>Expensive</v>
      </c>
    </row>
    <row r="2813">
      <c r="A2813" s="11">
        <f t="shared" si="1"/>
        <v>2812</v>
      </c>
      <c r="B2813" s="12">
        <v>15.0</v>
      </c>
      <c r="C2813" s="12" t="s">
        <v>14</v>
      </c>
      <c r="D2813" s="12">
        <v>35.76</v>
      </c>
      <c r="E2813" s="12" t="s">
        <v>15</v>
      </c>
      <c r="F2813" s="12" t="s">
        <v>20</v>
      </c>
      <c r="G2813" s="12" t="s">
        <v>25</v>
      </c>
      <c r="H2813" s="12" t="s">
        <v>44</v>
      </c>
      <c r="I2813" s="12">
        <v>6.0</v>
      </c>
      <c r="J2813" s="12">
        <v>2.0</v>
      </c>
      <c r="K2813" s="13">
        <v>45689.0</v>
      </c>
      <c r="L2813" s="14">
        <v>0.6597100810185186</v>
      </c>
      <c r="M2813" s="15">
        <f>VLOOKUP(F2813, Time_of_Day_encodings[], 2, FALSE)</f>
        <v>2</v>
      </c>
      <c r="N2813" s="16" t="str">
        <f>VLOOKUP(D2813,Money_encodings[],2,TRUE)</f>
        <v>Expensive</v>
      </c>
    </row>
    <row r="2814">
      <c r="A2814" s="5">
        <f t="shared" si="1"/>
        <v>2813</v>
      </c>
      <c r="B2814" s="6">
        <v>18.0</v>
      </c>
      <c r="C2814" s="6" t="s">
        <v>14</v>
      </c>
      <c r="D2814" s="6">
        <v>35.76</v>
      </c>
      <c r="E2814" s="6" t="s">
        <v>32</v>
      </c>
      <c r="F2814" s="6" t="s">
        <v>23</v>
      </c>
      <c r="G2814" s="6" t="s">
        <v>25</v>
      </c>
      <c r="H2814" s="6" t="s">
        <v>44</v>
      </c>
      <c r="I2814" s="6">
        <v>6.0</v>
      </c>
      <c r="J2814" s="6">
        <v>2.0</v>
      </c>
      <c r="K2814" s="7">
        <v>45689.0</v>
      </c>
      <c r="L2814" s="8">
        <v>0.7897495833333333</v>
      </c>
      <c r="M2814" s="9">
        <f>VLOOKUP(F2814, Time_of_Day_encodings[], 2, FALSE)</f>
        <v>3</v>
      </c>
      <c r="N2814" s="10" t="str">
        <f>VLOOKUP(D2814,Money_encodings[],2,TRUE)</f>
        <v>Expensive</v>
      </c>
    </row>
    <row r="2815">
      <c r="A2815" s="11">
        <f t="shared" si="1"/>
        <v>2814</v>
      </c>
      <c r="B2815" s="12">
        <v>19.0</v>
      </c>
      <c r="C2815" s="12" t="s">
        <v>14</v>
      </c>
      <c r="D2815" s="12">
        <v>30.86</v>
      </c>
      <c r="E2815" s="12" t="s">
        <v>22</v>
      </c>
      <c r="F2815" s="12" t="s">
        <v>23</v>
      </c>
      <c r="G2815" s="12" t="s">
        <v>25</v>
      </c>
      <c r="H2815" s="12" t="s">
        <v>44</v>
      </c>
      <c r="I2815" s="12">
        <v>6.0</v>
      </c>
      <c r="J2815" s="12">
        <v>2.0</v>
      </c>
      <c r="K2815" s="13">
        <v>45689.0</v>
      </c>
      <c r="L2815" s="14">
        <v>0.8286516550925925</v>
      </c>
      <c r="M2815" s="15">
        <f>VLOOKUP(F2815, Time_of_Day_encodings[], 2, FALSE)</f>
        <v>3</v>
      </c>
      <c r="N2815" s="16" t="str">
        <f>VLOOKUP(D2815,Money_encodings[],2,TRUE)</f>
        <v>Fair</v>
      </c>
    </row>
    <row r="2816">
      <c r="A2816" s="5">
        <f t="shared" si="1"/>
        <v>2815</v>
      </c>
      <c r="B2816" s="6">
        <v>19.0</v>
      </c>
      <c r="C2816" s="6" t="s">
        <v>14</v>
      </c>
      <c r="D2816" s="6">
        <v>30.86</v>
      </c>
      <c r="E2816" s="6" t="s">
        <v>22</v>
      </c>
      <c r="F2816" s="6" t="s">
        <v>23</v>
      </c>
      <c r="G2816" s="6" t="s">
        <v>25</v>
      </c>
      <c r="H2816" s="6" t="s">
        <v>44</v>
      </c>
      <c r="I2816" s="6">
        <v>6.0</v>
      </c>
      <c r="J2816" s="6">
        <v>2.0</v>
      </c>
      <c r="K2816" s="7">
        <v>45689.0</v>
      </c>
      <c r="L2816" s="8">
        <v>0.8294452083333334</v>
      </c>
      <c r="M2816" s="9">
        <f>VLOOKUP(F2816, Time_of_Day_encodings[], 2, FALSE)</f>
        <v>3</v>
      </c>
      <c r="N2816" s="10" t="str">
        <f>VLOOKUP(D2816,Money_encodings[],2,TRUE)</f>
        <v>Fair</v>
      </c>
    </row>
    <row r="2817">
      <c r="A2817" s="11">
        <f t="shared" si="1"/>
        <v>2816</v>
      </c>
      <c r="B2817" s="12">
        <v>21.0</v>
      </c>
      <c r="C2817" s="12" t="s">
        <v>14</v>
      </c>
      <c r="D2817" s="12">
        <v>30.86</v>
      </c>
      <c r="E2817" s="12" t="s">
        <v>22</v>
      </c>
      <c r="F2817" s="12" t="s">
        <v>23</v>
      </c>
      <c r="G2817" s="12" t="s">
        <v>25</v>
      </c>
      <c r="H2817" s="12" t="s">
        <v>44</v>
      </c>
      <c r="I2817" s="12">
        <v>6.0</v>
      </c>
      <c r="J2817" s="12">
        <v>2.0</v>
      </c>
      <c r="K2817" s="13">
        <v>45689.0</v>
      </c>
      <c r="L2817" s="14">
        <v>0.9007149999999999</v>
      </c>
      <c r="M2817" s="15">
        <f>VLOOKUP(F2817, Time_of_Day_encodings[], 2, FALSE)</f>
        <v>3</v>
      </c>
      <c r="N2817" s="16" t="str">
        <f>VLOOKUP(D2817,Money_encodings[],2,TRUE)</f>
        <v>Fair</v>
      </c>
    </row>
    <row r="2818">
      <c r="A2818" s="5">
        <f t="shared" si="1"/>
        <v>2817</v>
      </c>
      <c r="B2818" s="6">
        <v>10.0</v>
      </c>
      <c r="C2818" s="6" t="s">
        <v>14</v>
      </c>
      <c r="D2818" s="6">
        <v>35.76</v>
      </c>
      <c r="E2818" s="6" t="s">
        <v>32</v>
      </c>
      <c r="F2818" s="6" t="s">
        <v>16</v>
      </c>
      <c r="G2818" s="6" t="s">
        <v>26</v>
      </c>
      <c r="H2818" s="6" t="s">
        <v>44</v>
      </c>
      <c r="I2818" s="6">
        <v>7.0</v>
      </c>
      <c r="J2818" s="6">
        <v>2.0</v>
      </c>
      <c r="K2818" s="7">
        <v>45690.0</v>
      </c>
      <c r="L2818" s="8">
        <v>0.4558094907407408</v>
      </c>
      <c r="M2818" s="9">
        <f>VLOOKUP(F2818, Time_of_Day_encodings[], 2, FALSE)</f>
        <v>1</v>
      </c>
      <c r="N2818" s="10" t="str">
        <f>VLOOKUP(D2818,Money_encodings[],2,TRUE)</f>
        <v>Expensive</v>
      </c>
    </row>
    <row r="2819">
      <c r="A2819" s="11">
        <f t="shared" si="1"/>
        <v>2818</v>
      </c>
      <c r="B2819" s="12">
        <v>10.0</v>
      </c>
      <c r="C2819" s="12" t="s">
        <v>14</v>
      </c>
      <c r="D2819" s="12">
        <v>35.76</v>
      </c>
      <c r="E2819" s="12" t="s">
        <v>32</v>
      </c>
      <c r="F2819" s="12" t="s">
        <v>16</v>
      </c>
      <c r="G2819" s="12" t="s">
        <v>26</v>
      </c>
      <c r="H2819" s="12" t="s">
        <v>44</v>
      </c>
      <c r="I2819" s="12">
        <v>7.0</v>
      </c>
      <c r="J2819" s="12">
        <v>2.0</v>
      </c>
      <c r="K2819" s="13">
        <v>45690.0</v>
      </c>
      <c r="L2819" s="14">
        <v>0.4566872685185185</v>
      </c>
      <c r="M2819" s="15">
        <f>VLOOKUP(F2819, Time_of_Day_encodings[], 2, FALSE)</f>
        <v>1</v>
      </c>
      <c r="N2819" s="16" t="str">
        <f>VLOOKUP(D2819,Money_encodings[],2,TRUE)</f>
        <v>Expensive</v>
      </c>
    </row>
    <row r="2820">
      <c r="A2820" s="5">
        <f t="shared" si="1"/>
        <v>2819</v>
      </c>
      <c r="B2820" s="6">
        <v>12.0</v>
      </c>
      <c r="C2820" s="6" t="s">
        <v>14</v>
      </c>
      <c r="D2820" s="6">
        <v>35.76</v>
      </c>
      <c r="E2820" s="6" t="s">
        <v>15</v>
      </c>
      <c r="F2820" s="6" t="s">
        <v>20</v>
      </c>
      <c r="G2820" s="6" t="s">
        <v>26</v>
      </c>
      <c r="H2820" s="6" t="s">
        <v>44</v>
      </c>
      <c r="I2820" s="6">
        <v>7.0</v>
      </c>
      <c r="J2820" s="6">
        <v>2.0</v>
      </c>
      <c r="K2820" s="7">
        <v>45690.0</v>
      </c>
      <c r="L2820" s="8">
        <v>0.5378723958333333</v>
      </c>
      <c r="M2820" s="9">
        <f>VLOOKUP(F2820, Time_of_Day_encodings[], 2, FALSE)</f>
        <v>2</v>
      </c>
      <c r="N2820" s="10" t="str">
        <f>VLOOKUP(D2820,Money_encodings[],2,TRUE)</f>
        <v>Expensive</v>
      </c>
    </row>
    <row r="2821">
      <c r="A2821" s="11">
        <f t="shared" si="1"/>
        <v>2820</v>
      </c>
      <c r="B2821" s="12">
        <v>12.0</v>
      </c>
      <c r="C2821" s="12" t="s">
        <v>14</v>
      </c>
      <c r="D2821" s="12">
        <v>35.76</v>
      </c>
      <c r="E2821" s="12" t="s">
        <v>15</v>
      </c>
      <c r="F2821" s="12" t="s">
        <v>20</v>
      </c>
      <c r="G2821" s="12" t="s">
        <v>26</v>
      </c>
      <c r="H2821" s="12" t="s">
        <v>44</v>
      </c>
      <c r="I2821" s="12">
        <v>7.0</v>
      </c>
      <c r="J2821" s="12">
        <v>2.0</v>
      </c>
      <c r="K2821" s="13">
        <v>45690.0</v>
      </c>
      <c r="L2821" s="14">
        <v>0.5389427430555556</v>
      </c>
      <c r="M2821" s="15">
        <f>VLOOKUP(F2821, Time_of_Day_encodings[], 2, FALSE)</f>
        <v>2</v>
      </c>
      <c r="N2821" s="16" t="str">
        <f>VLOOKUP(D2821,Money_encodings[],2,TRUE)</f>
        <v>Expensive</v>
      </c>
    </row>
    <row r="2822">
      <c r="A2822" s="5">
        <f t="shared" si="1"/>
        <v>2821</v>
      </c>
      <c r="B2822" s="6">
        <v>14.0</v>
      </c>
      <c r="C2822" s="6" t="s">
        <v>14</v>
      </c>
      <c r="D2822" s="6">
        <v>30.86</v>
      </c>
      <c r="E2822" s="6" t="s">
        <v>22</v>
      </c>
      <c r="F2822" s="6" t="s">
        <v>20</v>
      </c>
      <c r="G2822" s="6" t="s">
        <v>26</v>
      </c>
      <c r="H2822" s="6" t="s">
        <v>44</v>
      </c>
      <c r="I2822" s="6">
        <v>7.0</v>
      </c>
      <c r="J2822" s="6">
        <v>2.0</v>
      </c>
      <c r="K2822" s="7">
        <v>45690.0</v>
      </c>
      <c r="L2822" s="8">
        <v>0.5992745717592592</v>
      </c>
      <c r="M2822" s="9">
        <f>VLOOKUP(F2822, Time_of_Day_encodings[], 2, FALSE)</f>
        <v>2</v>
      </c>
      <c r="N2822" s="10" t="str">
        <f>VLOOKUP(D2822,Money_encodings[],2,TRUE)</f>
        <v>Fair</v>
      </c>
    </row>
    <row r="2823">
      <c r="A2823" s="11">
        <f t="shared" si="1"/>
        <v>2822</v>
      </c>
      <c r="B2823" s="12">
        <v>16.0</v>
      </c>
      <c r="C2823" s="12" t="s">
        <v>14</v>
      </c>
      <c r="D2823" s="12">
        <v>35.76</v>
      </c>
      <c r="E2823" s="12" t="s">
        <v>15</v>
      </c>
      <c r="F2823" s="12" t="s">
        <v>20</v>
      </c>
      <c r="G2823" s="12" t="s">
        <v>26</v>
      </c>
      <c r="H2823" s="12" t="s">
        <v>44</v>
      </c>
      <c r="I2823" s="12">
        <v>7.0</v>
      </c>
      <c r="J2823" s="12">
        <v>2.0</v>
      </c>
      <c r="K2823" s="13">
        <v>45690.0</v>
      </c>
      <c r="L2823" s="14">
        <v>0.6980083101851852</v>
      </c>
      <c r="M2823" s="15">
        <f>VLOOKUP(F2823, Time_of_Day_encodings[], 2, FALSE)</f>
        <v>2</v>
      </c>
      <c r="N2823" s="16" t="str">
        <f>VLOOKUP(D2823,Money_encodings[],2,TRUE)</f>
        <v>Expensive</v>
      </c>
    </row>
    <row r="2824">
      <c r="A2824" s="5">
        <f t="shared" si="1"/>
        <v>2823</v>
      </c>
      <c r="B2824" s="6">
        <v>16.0</v>
      </c>
      <c r="C2824" s="6" t="s">
        <v>14</v>
      </c>
      <c r="D2824" s="6">
        <v>35.76</v>
      </c>
      <c r="E2824" s="6" t="s">
        <v>15</v>
      </c>
      <c r="F2824" s="6" t="s">
        <v>20</v>
      </c>
      <c r="G2824" s="6" t="s">
        <v>26</v>
      </c>
      <c r="H2824" s="6" t="s">
        <v>44</v>
      </c>
      <c r="I2824" s="6">
        <v>7.0</v>
      </c>
      <c r="J2824" s="6">
        <v>2.0</v>
      </c>
      <c r="K2824" s="7">
        <v>45690.0</v>
      </c>
      <c r="L2824" s="8">
        <v>0.6992734143518519</v>
      </c>
      <c r="M2824" s="9">
        <f>VLOOKUP(F2824, Time_of_Day_encodings[], 2, FALSE)</f>
        <v>2</v>
      </c>
      <c r="N2824" s="10" t="str">
        <f>VLOOKUP(D2824,Money_encodings[],2,TRUE)</f>
        <v>Expensive</v>
      </c>
    </row>
    <row r="2825">
      <c r="A2825" s="11">
        <f t="shared" si="1"/>
        <v>2824</v>
      </c>
      <c r="B2825" s="12">
        <v>7.0</v>
      </c>
      <c r="C2825" s="12" t="s">
        <v>14</v>
      </c>
      <c r="D2825" s="12">
        <v>35.76</v>
      </c>
      <c r="E2825" s="12" t="s">
        <v>32</v>
      </c>
      <c r="F2825" s="12" t="s">
        <v>16</v>
      </c>
      <c r="G2825" s="12" t="s">
        <v>28</v>
      </c>
      <c r="H2825" s="12" t="s">
        <v>44</v>
      </c>
      <c r="I2825" s="12">
        <v>1.0</v>
      </c>
      <c r="J2825" s="12">
        <v>2.0</v>
      </c>
      <c r="K2825" s="13">
        <v>45691.0</v>
      </c>
      <c r="L2825" s="14">
        <v>0.2940369212962963</v>
      </c>
      <c r="M2825" s="15">
        <f>VLOOKUP(F2825, Time_of_Day_encodings[], 2, FALSE)</f>
        <v>1</v>
      </c>
      <c r="N2825" s="16" t="str">
        <f>VLOOKUP(D2825,Money_encodings[],2,TRUE)</f>
        <v>Expensive</v>
      </c>
    </row>
    <row r="2826">
      <c r="A2826" s="5">
        <f t="shared" si="1"/>
        <v>2825</v>
      </c>
      <c r="B2826" s="6">
        <v>7.0</v>
      </c>
      <c r="C2826" s="6" t="s">
        <v>14</v>
      </c>
      <c r="D2826" s="6">
        <v>30.86</v>
      </c>
      <c r="E2826" s="6" t="s">
        <v>22</v>
      </c>
      <c r="F2826" s="6" t="s">
        <v>16</v>
      </c>
      <c r="G2826" s="6" t="s">
        <v>28</v>
      </c>
      <c r="H2826" s="6" t="s">
        <v>44</v>
      </c>
      <c r="I2826" s="6">
        <v>1.0</v>
      </c>
      <c r="J2826" s="6">
        <v>2.0</v>
      </c>
      <c r="K2826" s="7">
        <v>45691.0</v>
      </c>
      <c r="L2826" s="8">
        <v>0.2950991782407407</v>
      </c>
      <c r="M2826" s="9">
        <f>VLOOKUP(F2826, Time_of_Day_encodings[], 2, FALSE)</f>
        <v>1</v>
      </c>
      <c r="N2826" s="10" t="str">
        <f>VLOOKUP(D2826,Money_encodings[],2,TRUE)</f>
        <v>Fair</v>
      </c>
    </row>
    <row r="2827">
      <c r="A2827" s="11">
        <f t="shared" si="1"/>
        <v>2826</v>
      </c>
      <c r="B2827" s="12">
        <v>8.0</v>
      </c>
      <c r="C2827" s="12" t="s">
        <v>14</v>
      </c>
      <c r="D2827" s="12">
        <v>21.06</v>
      </c>
      <c r="E2827" s="12" t="s">
        <v>29</v>
      </c>
      <c r="F2827" s="12" t="s">
        <v>16</v>
      </c>
      <c r="G2827" s="12" t="s">
        <v>28</v>
      </c>
      <c r="H2827" s="12" t="s">
        <v>44</v>
      </c>
      <c r="I2827" s="12">
        <v>1.0</v>
      </c>
      <c r="J2827" s="12">
        <v>2.0</v>
      </c>
      <c r="K2827" s="13">
        <v>45691.0</v>
      </c>
      <c r="L2827" s="14">
        <v>0.3361530902777778</v>
      </c>
      <c r="M2827" s="15">
        <f>VLOOKUP(F2827, Time_of_Day_encodings[], 2, FALSE)</f>
        <v>1</v>
      </c>
      <c r="N2827" s="16" t="str">
        <f>VLOOKUP(D2827,Money_encodings[],2,TRUE)</f>
        <v>Very Cheap</v>
      </c>
    </row>
    <row r="2828">
      <c r="A2828" s="5">
        <f t="shared" si="1"/>
        <v>2827</v>
      </c>
      <c r="B2828" s="6">
        <v>8.0</v>
      </c>
      <c r="C2828" s="6" t="s">
        <v>14</v>
      </c>
      <c r="D2828" s="6">
        <v>30.86</v>
      </c>
      <c r="E2828" s="6" t="s">
        <v>22</v>
      </c>
      <c r="F2828" s="6" t="s">
        <v>16</v>
      </c>
      <c r="G2828" s="6" t="s">
        <v>28</v>
      </c>
      <c r="H2828" s="6" t="s">
        <v>44</v>
      </c>
      <c r="I2828" s="6">
        <v>1.0</v>
      </c>
      <c r="J2828" s="6">
        <v>2.0</v>
      </c>
      <c r="K2828" s="7">
        <v>45691.0</v>
      </c>
      <c r="L2828" s="8">
        <v>0.33968711805555557</v>
      </c>
      <c r="M2828" s="9">
        <f>VLOOKUP(F2828, Time_of_Day_encodings[], 2, FALSE)</f>
        <v>1</v>
      </c>
      <c r="N2828" s="10" t="str">
        <f>VLOOKUP(D2828,Money_encodings[],2,TRUE)</f>
        <v>Fair</v>
      </c>
    </row>
    <row r="2829">
      <c r="A2829" s="11">
        <f t="shared" si="1"/>
        <v>2828</v>
      </c>
      <c r="B2829" s="12">
        <v>10.0</v>
      </c>
      <c r="C2829" s="12" t="s">
        <v>14</v>
      </c>
      <c r="D2829" s="12">
        <v>25.96</v>
      </c>
      <c r="E2829" s="12" t="s">
        <v>21</v>
      </c>
      <c r="F2829" s="12" t="s">
        <v>16</v>
      </c>
      <c r="G2829" s="12" t="s">
        <v>28</v>
      </c>
      <c r="H2829" s="12" t="s">
        <v>44</v>
      </c>
      <c r="I2829" s="12">
        <v>1.0</v>
      </c>
      <c r="J2829" s="12">
        <v>2.0</v>
      </c>
      <c r="K2829" s="13">
        <v>45691.0</v>
      </c>
      <c r="L2829" s="14">
        <v>0.42752974537037036</v>
      </c>
      <c r="M2829" s="15">
        <f>VLOOKUP(F2829, Time_of_Day_encodings[], 2, FALSE)</f>
        <v>1</v>
      </c>
      <c r="N2829" s="16" t="str">
        <f>VLOOKUP(D2829,Money_encodings[],2,TRUE)</f>
        <v>Cheap</v>
      </c>
    </row>
    <row r="2830">
      <c r="A2830" s="5">
        <f t="shared" si="1"/>
        <v>2829</v>
      </c>
      <c r="B2830" s="6">
        <v>10.0</v>
      </c>
      <c r="C2830" s="6" t="s">
        <v>14</v>
      </c>
      <c r="D2830" s="6">
        <v>35.76</v>
      </c>
      <c r="E2830" s="6" t="s">
        <v>32</v>
      </c>
      <c r="F2830" s="6" t="s">
        <v>16</v>
      </c>
      <c r="G2830" s="6" t="s">
        <v>28</v>
      </c>
      <c r="H2830" s="6" t="s">
        <v>44</v>
      </c>
      <c r="I2830" s="6">
        <v>1.0</v>
      </c>
      <c r="J2830" s="6">
        <v>2.0</v>
      </c>
      <c r="K2830" s="7">
        <v>45691.0</v>
      </c>
      <c r="L2830" s="8">
        <v>0.43215759259259257</v>
      </c>
      <c r="M2830" s="9">
        <f>VLOOKUP(F2830, Time_of_Day_encodings[], 2, FALSE)</f>
        <v>1</v>
      </c>
      <c r="N2830" s="10" t="str">
        <f>VLOOKUP(D2830,Money_encodings[],2,TRUE)</f>
        <v>Expensive</v>
      </c>
    </row>
    <row r="2831">
      <c r="A2831" s="11">
        <f t="shared" si="1"/>
        <v>2830</v>
      </c>
      <c r="B2831" s="12">
        <v>10.0</v>
      </c>
      <c r="C2831" s="12" t="s">
        <v>14</v>
      </c>
      <c r="D2831" s="12">
        <v>30.86</v>
      </c>
      <c r="E2831" s="12" t="s">
        <v>22</v>
      </c>
      <c r="F2831" s="12" t="s">
        <v>16</v>
      </c>
      <c r="G2831" s="12" t="s">
        <v>28</v>
      </c>
      <c r="H2831" s="12" t="s">
        <v>44</v>
      </c>
      <c r="I2831" s="12">
        <v>1.0</v>
      </c>
      <c r="J2831" s="12">
        <v>2.0</v>
      </c>
      <c r="K2831" s="13">
        <v>45691.0</v>
      </c>
      <c r="L2831" s="14">
        <v>0.45137326388888893</v>
      </c>
      <c r="M2831" s="15">
        <f>VLOOKUP(F2831, Time_of_Day_encodings[], 2, FALSE)</f>
        <v>1</v>
      </c>
      <c r="N2831" s="16" t="str">
        <f>VLOOKUP(D2831,Money_encodings[],2,TRUE)</f>
        <v>Fair</v>
      </c>
    </row>
    <row r="2832">
      <c r="A2832" s="5">
        <f t="shared" si="1"/>
        <v>2831</v>
      </c>
      <c r="B2832" s="6">
        <v>13.0</v>
      </c>
      <c r="C2832" s="6" t="s">
        <v>14</v>
      </c>
      <c r="D2832" s="6">
        <v>35.76</v>
      </c>
      <c r="E2832" s="6" t="s">
        <v>32</v>
      </c>
      <c r="F2832" s="6" t="s">
        <v>20</v>
      </c>
      <c r="G2832" s="6" t="s">
        <v>28</v>
      </c>
      <c r="H2832" s="6" t="s">
        <v>44</v>
      </c>
      <c r="I2832" s="6">
        <v>1.0</v>
      </c>
      <c r="J2832" s="6">
        <v>2.0</v>
      </c>
      <c r="K2832" s="7">
        <v>45691.0</v>
      </c>
      <c r="L2832" s="8">
        <v>0.5590517245370371</v>
      </c>
      <c r="M2832" s="9">
        <f>VLOOKUP(F2832, Time_of_Day_encodings[], 2, FALSE)</f>
        <v>2</v>
      </c>
      <c r="N2832" s="10" t="str">
        <f>VLOOKUP(D2832,Money_encodings[],2,TRUE)</f>
        <v>Expensive</v>
      </c>
    </row>
    <row r="2833">
      <c r="A2833" s="11">
        <f t="shared" si="1"/>
        <v>2832</v>
      </c>
      <c r="B2833" s="12">
        <v>13.0</v>
      </c>
      <c r="C2833" s="12" t="s">
        <v>14</v>
      </c>
      <c r="D2833" s="12">
        <v>35.76</v>
      </c>
      <c r="E2833" s="12" t="s">
        <v>32</v>
      </c>
      <c r="F2833" s="12" t="s">
        <v>20</v>
      </c>
      <c r="G2833" s="12" t="s">
        <v>28</v>
      </c>
      <c r="H2833" s="12" t="s">
        <v>44</v>
      </c>
      <c r="I2833" s="12">
        <v>1.0</v>
      </c>
      <c r="J2833" s="12">
        <v>2.0</v>
      </c>
      <c r="K2833" s="13">
        <v>45691.0</v>
      </c>
      <c r="L2833" s="14">
        <v>0.5645100925925925</v>
      </c>
      <c r="M2833" s="15">
        <f>VLOOKUP(F2833, Time_of_Day_encodings[], 2, FALSE)</f>
        <v>2</v>
      </c>
      <c r="N2833" s="16" t="str">
        <f>VLOOKUP(D2833,Money_encodings[],2,TRUE)</f>
        <v>Expensive</v>
      </c>
    </row>
    <row r="2834">
      <c r="A2834" s="5">
        <f t="shared" si="1"/>
        <v>2833</v>
      </c>
      <c r="B2834" s="6">
        <v>13.0</v>
      </c>
      <c r="C2834" s="6" t="s">
        <v>14</v>
      </c>
      <c r="D2834" s="6">
        <v>25.96</v>
      </c>
      <c r="E2834" s="6" t="s">
        <v>21</v>
      </c>
      <c r="F2834" s="6" t="s">
        <v>20</v>
      </c>
      <c r="G2834" s="6" t="s">
        <v>28</v>
      </c>
      <c r="H2834" s="6" t="s">
        <v>44</v>
      </c>
      <c r="I2834" s="6">
        <v>1.0</v>
      </c>
      <c r="J2834" s="6">
        <v>2.0</v>
      </c>
      <c r="K2834" s="7">
        <v>45691.0</v>
      </c>
      <c r="L2834" s="8">
        <v>0.5771213078703704</v>
      </c>
      <c r="M2834" s="9">
        <f>VLOOKUP(F2834, Time_of_Day_encodings[], 2, FALSE)</f>
        <v>2</v>
      </c>
      <c r="N2834" s="10" t="str">
        <f>VLOOKUP(D2834,Money_encodings[],2,TRUE)</f>
        <v>Cheap</v>
      </c>
    </row>
    <row r="2835">
      <c r="A2835" s="11">
        <f t="shared" si="1"/>
        <v>2834</v>
      </c>
      <c r="B2835" s="12">
        <v>14.0</v>
      </c>
      <c r="C2835" s="12" t="s">
        <v>14</v>
      </c>
      <c r="D2835" s="12">
        <v>25.96</v>
      </c>
      <c r="E2835" s="12" t="s">
        <v>21</v>
      </c>
      <c r="F2835" s="12" t="s">
        <v>20</v>
      </c>
      <c r="G2835" s="12" t="s">
        <v>28</v>
      </c>
      <c r="H2835" s="12" t="s">
        <v>44</v>
      </c>
      <c r="I2835" s="12">
        <v>1.0</v>
      </c>
      <c r="J2835" s="12">
        <v>2.0</v>
      </c>
      <c r="K2835" s="13">
        <v>45691.0</v>
      </c>
      <c r="L2835" s="14">
        <v>0.5879226736111112</v>
      </c>
      <c r="M2835" s="15">
        <f>VLOOKUP(F2835, Time_of_Day_encodings[], 2, FALSE)</f>
        <v>2</v>
      </c>
      <c r="N2835" s="16" t="str">
        <f>VLOOKUP(D2835,Money_encodings[],2,TRUE)</f>
        <v>Cheap</v>
      </c>
    </row>
    <row r="2836">
      <c r="A2836" s="5">
        <f t="shared" si="1"/>
        <v>2835</v>
      </c>
      <c r="B2836" s="6">
        <v>14.0</v>
      </c>
      <c r="C2836" s="6" t="s">
        <v>14</v>
      </c>
      <c r="D2836" s="6">
        <v>35.76</v>
      </c>
      <c r="E2836" s="6" t="s">
        <v>15</v>
      </c>
      <c r="F2836" s="6" t="s">
        <v>20</v>
      </c>
      <c r="G2836" s="6" t="s">
        <v>28</v>
      </c>
      <c r="H2836" s="6" t="s">
        <v>44</v>
      </c>
      <c r="I2836" s="6">
        <v>1.0</v>
      </c>
      <c r="J2836" s="6">
        <v>2.0</v>
      </c>
      <c r="K2836" s="7">
        <v>45691.0</v>
      </c>
      <c r="L2836" s="8">
        <v>0.615997662037037</v>
      </c>
      <c r="M2836" s="9">
        <f>VLOOKUP(F2836, Time_of_Day_encodings[], 2, FALSE)</f>
        <v>2</v>
      </c>
      <c r="N2836" s="10" t="str">
        <f>VLOOKUP(D2836,Money_encodings[],2,TRUE)</f>
        <v>Expensive</v>
      </c>
    </row>
    <row r="2837">
      <c r="A2837" s="11">
        <f t="shared" si="1"/>
        <v>2836</v>
      </c>
      <c r="B2837" s="12">
        <v>14.0</v>
      </c>
      <c r="C2837" s="12" t="s">
        <v>14</v>
      </c>
      <c r="D2837" s="12">
        <v>35.76</v>
      </c>
      <c r="E2837" s="12" t="s">
        <v>15</v>
      </c>
      <c r="F2837" s="12" t="s">
        <v>20</v>
      </c>
      <c r="G2837" s="12" t="s">
        <v>28</v>
      </c>
      <c r="H2837" s="12" t="s">
        <v>44</v>
      </c>
      <c r="I2837" s="12">
        <v>1.0</v>
      </c>
      <c r="J2837" s="12">
        <v>2.0</v>
      </c>
      <c r="K2837" s="13">
        <v>45691.0</v>
      </c>
      <c r="L2837" s="14">
        <v>0.6182936921296296</v>
      </c>
      <c r="M2837" s="15">
        <f>VLOOKUP(F2837, Time_of_Day_encodings[], 2, FALSE)</f>
        <v>2</v>
      </c>
      <c r="N2837" s="16" t="str">
        <f>VLOOKUP(D2837,Money_encodings[],2,TRUE)</f>
        <v>Expensive</v>
      </c>
    </row>
    <row r="2838">
      <c r="A2838" s="5">
        <f t="shared" si="1"/>
        <v>2837</v>
      </c>
      <c r="B2838" s="6">
        <v>15.0</v>
      </c>
      <c r="C2838" s="6" t="s">
        <v>14</v>
      </c>
      <c r="D2838" s="6">
        <v>35.76</v>
      </c>
      <c r="E2838" s="6" t="s">
        <v>15</v>
      </c>
      <c r="F2838" s="6" t="s">
        <v>20</v>
      </c>
      <c r="G2838" s="6" t="s">
        <v>28</v>
      </c>
      <c r="H2838" s="6" t="s">
        <v>44</v>
      </c>
      <c r="I2838" s="6">
        <v>1.0</v>
      </c>
      <c r="J2838" s="6">
        <v>2.0</v>
      </c>
      <c r="K2838" s="7">
        <v>45691.0</v>
      </c>
      <c r="L2838" s="8">
        <v>0.6262107986111111</v>
      </c>
      <c r="M2838" s="9">
        <f>VLOOKUP(F2838, Time_of_Day_encodings[], 2, FALSE)</f>
        <v>2</v>
      </c>
      <c r="N2838" s="10" t="str">
        <f>VLOOKUP(D2838,Money_encodings[],2,TRUE)</f>
        <v>Expensive</v>
      </c>
    </row>
    <row r="2839">
      <c r="A2839" s="11">
        <f t="shared" si="1"/>
        <v>2838</v>
      </c>
      <c r="B2839" s="12">
        <v>15.0</v>
      </c>
      <c r="C2839" s="12" t="s">
        <v>14</v>
      </c>
      <c r="D2839" s="12">
        <v>25.96</v>
      </c>
      <c r="E2839" s="12" t="s">
        <v>21</v>
      </c>
      <c r="F2839" s="12" t="s">
        <v>20</v>
      </c>
      <c r="G2839" s="12" t="s">
        <v>28</v>
      </c>
      <c r="H2839" s="12" t="s">
        <v>44</v>
      </c>
      <c r="I2839" s="12">
        <v>1.0</v>
      </c>
      <c r="J2839" s="12">
        <v>2.0</v>
      </c>
      <c r="K2839" s="13">
        <v>45691.0</v>
      </c>
      <c r="L2839" s="14">
        <v>0.6537870949074074</v>
      </c>
      <c r="M2839" s="15">
        <f>VLOOKUP(F2839, Time_of_Day_encodings[], 2, FALSE)</f>
        <v>2</v>
      </c>
      <c r="N2839" s="16" t="str">
        <f>VLOOKUP(D2839,Money_encodings[],2,TRUE)</f>
        <v>Cheap</v>
      </c>
    </row>
    <row r="2840">
      <c r="A2840" s="5">
        <f t="shared" si="1"/>
        <v>2839</v>
      </c>
      <c r="B2840" s="6">
        <v>17.0</v>
      </c>
      <c r="C2840" s="6" t="s">
        <v>14</v>
      </c>
      <c r="D2840" s="6">
        <v>35.76</v>
      </c>
      <c r="E2840" s="6" t="s">
        <v>24</v>
      </c>
      <c r="F2840" s="6" t="s">
        <v>23</v>
      </c>
      <c r="G2840" s="6" t="s">
        <v>28</v>
      </c>
      <c r="H2840" s="6" t="s">
        <v>44</v>
      </c>
      <c r="I2840" s="6">
        <v>1.0</v>
      </c>
      <c r="J2840" s="6">
        <v>2.0</v>
      </c>
      <c r="K2840" s="7">
        <v>45691.0</v>
      </c>
      <c r="L2840" s="8">
        <v>0.7093387847222222</v>
      </c>
      <c r="M2840" s="9">
        <f>VLOOKUP(F2840, Time_of_Day_encodings[], 2, FALSE)</f>
        <v>3</v>
      </c>
      <c r="N2840" s="10" t="str">
        <f>VLOOKUP(D2840,Money_encodings[],2,TRUE)</f>
        <v>Expensive</v>
      </c>
    </row>
    <row r="2841">
      <c r="A2841" s="11">
        <f t="shared" si="1"/>
        <v>2840</v>
      </c>
      <c r="B2841" s="12">
        <v>17.0</v>
      </c>
      <c r="C2841" s="12" t="s">
        <v>14</v>
      </c>
      <c r="D2841" s="12">
        <v>30.86</v>
      </c>
      <c r="E2841" s="12" t="s">
        <v>22</v>
      </c>
      <c r="F2841" s="12" t="s">
        <v>23</v>
      </c>
      <c r="G2841" s="12" t="s">
        <v>28</v>
      </c>
      <c r="H2841" s="12" t="s">
        <v>44</v>
      </c>
      <c r="I2841" s="12">
        <v>1.0</v>
      </c>
      <c r="J2841" s="12">
        <v>2.0</v>
      </c>
      <c r="K2841" s="13">
        <v>45691.0</v>
      </c>
      <c r="L2841" s="14">
        <v>0.7152214699074074</v>
      </c>
      <c r="M2841" s="15">
        <f>VLOOKUP(F2841, Time_of_Day_encodings[], 2, FALSE)</f>
        <v>3</v>
      </c>
      <c r="N2841" s="16" t="str">
        <f>VLOOKUP(D2841,Money_encodings[],2,TRUE)</f>
        <v>Fair</v>
      </c>
    </row>
    <row r="2842">
      <c r="A2842" s="5">
        <f t="shared" si="1"/>
        <v>2841</v>
      </c>
      <c r="B2842" s="6">
        <v>17.0</v>
      </c>
      <c r="C2842" s="6" t="s">
        <v>14</v>
      </c>
      <c r="D2842" s="6">
        <v>30.86</v>
      </c>
      <c r="E2842" s="6" t="s">
        <v>22</v>
      </c>
      <c r="F2842" s="6" t="s">
        <v>23</v>
      </c>
      <c r="G2842" s="6" t="s">
        <v>28</v>
      </c>
      <c r="H2842" s="6" t="s">
        <v>44</v>
      </c>
      <c r="I2842" s="6">
        <v>1.0</v>
      </c>
      <c r="J2842" s="6">
        <v>2.0</v>
      </c>
      <c r="K2842" s="7">
        <v>45691.0</v>
      </c>
      <c r="L2842" s="8">
        <v>0.7160554282407408</v>
      </c>
      <c r="M2842" s="9">
        <f>VLOOKUP(F2842, Time_of_Day_encodings[], 2, FALSE)</f>
        <v>3</v>
      </c>
      <c r="N2842" s="10" t="str">
        <f>VLOOKUP(D2842,Money_encodings[],2,TRUE)</f>
        <v>Fair</v>
      </c>
    </row>
    <row r="2843">
      <c r="A2843" s="11">
        <f t="shared" si="1"/>
        <v>2842</v>
      </c>
      <c r="B2843" s="12">
        <v>17.0</v>
      </c>
      <c r="C2843" s="12" t="s">
        <v>14</v>
      </c>
      <c r="D2843" s="12">
        <v>30.86</v>
      </c>
      <c r="E2843" s="12" t="s">
        <v>22</v>
      </c>
      <c r="F2843" s="12" t="s">
        <v>23</v>
      </c>
      <c r="G2843" s="12" t="s">
        <v>28</v>
      </c>
      <c r="H2843" s="12" t="s">
        <v>44</v>
      </c>
      <c r="I2843" s="12">
        <v>1.0</v>
      </c>
      <c r="J2843" s="12">
        <v>2.0</v>
      </c>
      <c r="K2843" s="13">
        <v>45691.0</v>
      </c>
      <c r="L2843" s="14">
        <v>0.716727025462963</v>
      </c>
      <c r="M2843" s="15">
        <f>VLOOKUP(F2843, Time_of_Day_encodings[], 2, FALSE)</f>
        <v>3</v>
      </c>
      <c r="N2843" s="16" t="str">
        <f>VLOOKUP(D2843,Money_encodings[],2,TRUE)</f>
        <v>Fair</v>
      </c>
    </row>
    <row r="2844">
      <c r="A2844" s="5">
        <f t="shared" si="1"/>
        <v>2843</v>
      </c>
      <c r="B2844" s="6">
        <v>17.0</v>
      </c>
      <c r="C2844" s="6" t="s">
        <v>14</v>
      </c>
      <c r="D2844" s="6">
        <v>35.76</v>
      </c>
      <c r="E2844" s="6" t="s">
        <v>19</v>
      </c>
      <c r="F2844" s="6" t="s">
        <v>23</v>
      </c>
      <c r="G2844" s="6" t="s">
        <v>28</v>
      </c>
      <c r="H2844" s="6" t="s">
        <v>44</v>
      </c>
      <c r="I2844" s="6">
        <v>1.0</v>
      </c>
      <c r="J2844" s="6">
        <v>2.0</v>
      </c>
      <c r="K2844" s="7">
        <v>45691.0</v>
      </c>
      <c r="L2844" s="8">
        <v>0.7176101736111111</v>
      </c>
      <c r="M2844" s="9">
        <f>VLOOKUP(F2844, Time_of_Day_encodings[], 2, FALSE)</f>
        <v>3</v>
      </c>
      <c r="N2844" s="10" t="str">
        <f>VLOOKUP(D2844,Money_encodings[],2,TRUE)</f>
        <v>Expensive</v>
      </c>
    </row>
    <row r="2845">
      <c r="A2845" s="11">
        <f t="shared" si="1"/>
        <v>2844</v>
      </c>
      <c r="B2845" s="12">
        <v>17.0</v>
      </c>
      <c r="C2845" s="12" t="s">
        <v>14</v>
      </c>
      <c r="D2845" s="12">
        <v>35.76</v>
      </c>
      <c r="E2845" s="12" t="s">
        <v>15</v>
      </c>
      <c r="F2845" s="12" t="s">
        <v>23</v>
      </c>
      <c r="G2845" s="12" t="s">
        <v>28</v>
      </c>
      <c r="H2845" s="12" t="s">
        <v>44</v>
      </c>
      <c r="I2845" s="12">
        <v>1.0</v>
      </c>
      <c r="J2845" s="12">
        <v>2.0</v>
      </c>
      <c r="K2845" s="13">
        <v>45691.0</v>
      </c>
      <c r="L2845" s="14">
        <v>0.7182682175925926</v>
      </c>
      <c r="M2845" s="15">
        <f>VLOOKUP(F2845, Time_of_Day_encodings[], 2, FALSE)</f>
        <v>3</v>
      </c>
      <c r="N2845" s="16" t="str">
        <f>VLOOKUP(D2845,Money_encodings[],2,TRUE)</f>
        <v>Expensive</v>
      </c>
    </row>
    <row r="2846">
      <c r="A2846" s="5">
        <f t="shared" si="1"/>
        <v>2845</v>
      </c>
      <c r="B2846" s="6">
        <v>17.0</v>
      </c>
      <c r="C2846" s="6" t="s">
        <v>14</v>
      </c>
      <c r="D2846" s="6">
        <v>35.76</v>
      </c>
      <c r="E2846" s="6" t="s">
        <v>19</v>
      </c>
      <c r="F2846" s="6" t="s">
        <v>23</v>
      </c>
      <c r="G2846" s="6" t="s">
        <v>28</v>
      </c>
      <c r="H2846" s="6" t="s">
        <v>44</v>
      </c>
      <c r="I2846" s="6">
        <v>1.0</v>
      </c>
      <c r="J2846" s="6">
        <v>2.0</v>
      </c>
      <c r="K2846" s="7">
        <v>45691.0</v>
      </c>
      <c r="L2846" s="8">
        <v>0.7192233912037037</v>
      </c>
      <c r="M2846" s="9">
        <f>VLOOKUP(F2846, Time_of_Day_encodings[], 2, FALSE)</f>
        <v>3</v>
      </c>
      <c r="N2846" s="10" t="str">
        <f>VLOOKUP(D2846,Money_encodings[],2,TRUE)</f>
        <v>Expensive</v>
      </c>
    </row>
    <row r="2847">
      <c r="A2847" s="11">
        <f t="shared" si="1"/>
        <v>2846</v>
      </c>
      <c r="B2847" s="12">
        <v>17.0</v>
      </c>
      <c r="C2847" s="12" t="s">
        <v>14</v>
      </c>
      <c r="D2847" s="12">
        <v>30.86</v>
      </c>
      <c r="E2847" s="12" t="s">
        <v>22</v>
      </c>
      <c r="F2847" s="12" t="s">
        <v>23</v>
      </c>
      <c r="G2847" s="12" t="s">
        <v>28</v>
      </c>
      <c r="H2847" s="12" t="s">
        <v>44</v>
      </c>
      <c r="I2847" s="12">
        <v>1.0</v>
      </c>
      <c r="J2847" s="12">
        <v>2.0</v>
      </c>
      <c r="K2847" s="13">
        <v>45691.0</v>
      </c>
      <c r="L2847" s="14">
        <v>0.7390936921296296</v>
      </c>
      <c r="M2847" s="15">
        <f>VLOOKUP(F2847, Time_of_Day_encodings[], 2, FALSE)</f>
        <v>3</v>
      </c>
      <c r="N2847" s="16" t="str">
        <f>VLOOKUP(D2847,Money_encodings[],2,TRUE)</f>
        <v>Fair</v>
      </c>
    </row>
    <row r="2848">
      <c r="A2848" s="5">
        <f t="shared" si="1"/>
        <v>2847</v>
      </c>
      <c r="B2848" s="6">
        <v>18.0</v>
      </c>
      <c r="C2848" s="6" t="s">
        <v>14</v>
      </c>
      <c r="D2848" s="6">
        <v>25.96</v>
      </c>
      <c r="E2848" s="6" t="s">
        <v>21</v>
      </c>
      <c r="F2848" s="6" t="s">
        <v>23</v>
      </c>
      <c r="G2848" s="6" t="s">
        <v>28</v>
      </c>
      <c r="H2848" s="6" t="s">
        <v>44</v>
      </c>
      <c r="I2848" s="6">
        <v>1.0</v>
      </c>
      <c r="J2848" s="6">
        <v>2.0</v>
      </c>
      <c r="K2848" s="7">
        <v>45691.0</v>
      </c>
      <c r="L2848" s="8">
        <v>0.756255625</v>
      </c>
      <c r="M2848" s="9">
        <f>VLOOKUP(F2848, Time_of_Day_encodings[], 2, FALSE)</f>
        <v>3</v>
      </c>
      <c r="N2848" s="10" t="str">
        <f>VLOOKUP(D2848,Money_encodings[],2,TRUE)</f>
        <v>Cheap</v>
      </c>
    </row>
    <row r="2849">
      <c r="A2849" s="11">
        <f t="shared" si="1"/>
        <v>2848</v>
      </c>
      <c r="B2849" s="12">
        <v>20.0</v>
      </c>
      <c r="C2849" s="12" t="s">
        <v>14</v>
      </c>
      <c r="D2849" s="12">
        <v>35.76</v>
      </c>
      <c r="E2849" s="12" t="s">
        <v>24</v>
      </c>
      <c r="F2849" s="12" t="s">
        <v>23</v>
      </c>
      <c r="G2849" s="12" t="s">
        <v>28</v>
      </c>
      <c r="H2849" s="12" t="s">
        <v>44</v>
      </c>
      <c r="I2849" s="12">
        <v>1.0</v>
      </c>
      <c r="J2849" s="12">
        <v>2.0</v>
      </c>
      <c r="K2849" s="13">
        <v>45691.0</v>
      </c>
      <c r="L2849" s="14">
        <v>0.8640524421296295</v>
      </c>
      <c r="M2849" s="15">
        <f>VLOOKUP(F2849, Time_of_Day_encodings[], 2, FALSE)</f>
        <v>3</v>
      </c>
      <c r="N2849" s="16" t="str">
        <f>VLOOKUP(D2849,Money_encodings[],2,TRUE)</f>
        <v>Expensive</v>
      </c>
    </row>
    <row r="2850">
      <c r="A2850" s="5">
        <f t="shared" si="1"/>
        <v>2849</v>
      </c>
      <c r="B2850" s="6">
        <v>10.0</v>
      </c>
      <c r="C2850" s="6" t="s">
        <v>14</v>
      </c>
      <c r="D2850" s="6">
        <v>30.86</v>
      </c>
      <c r="E2850" s="6" t="s">
        <v>22</v>
      </c>
      <c r="F2850" s="6" t="s">
        <v>16</v>
      </c>
      <c r="G2850" s="6" t="s">
        <v>30</v>
      </c>
      <c r="H2850" s="6" t="s">
        <v>44</v>
      </c>
      <c r="I2850" s="6">
        <v>2.0</v>
      </c>
      <c r="J2850" s="6">
        <v>2.0</v>
      </c>
      <c r="K2850" s="7">
        <v>45692.0</v>
      </c>
      <c r="L2850" s="8">
        <v>0.4201019560185185</v>
      </c>
      <c r="M2850" s="9">
        <f>VLOOKUP(F2850, Time_of_Day_encodings[], 2, FALSE)</f>
        <v>1</v>
      </c>
      <c r="N2850" s="10" t="str">
        <f>VLOOKUP(D2850,Money_encodings[],2,TRUE)</f>
        <v>Fair</v>
      </c>
    </row>
    <row r="2851">
      <c r="A2851" s="11">
        <f t="shared" si="1"/>
        <v>2850</v>
      </c>
      <c r="B2851" s="12">
        <v>10.0</v>
      </c>
      <c r="C2851" s="12" t="s">
        <v>14</v>
      </c>
      <c r="D2851" s="12">
        <v>25.96</v>
      </c>
      <c r="E2851" s="12" t="s">
        <v>21</v>
      </c>
      <c r="F2851" s="12" t="s">
        <v>16</v>
      </c>
      <c r="G2851" s="12" t="s">
        <v>30</v>
      </c>
      <c r="H2851" s="12" t="s">
        <v>44</v>
      </c>
      <c r="I2851" s="12">
        <v>2.0</v>
      </c>
      <c r="J2851" s="12">
        <v>2.0</v>
      </c>
      <c r="K2851" s="13">
        <v>45692.0</v>
      </c>
      <c r="L2851" s="14">
        <v>0.42466826388888895</v>
      </c>
      <c r="M2851" s="15">
        <f>VLOOKUP(F2851, Time_of_Day_encodings[], 2, FALSE)</f>
        <v>1</v>
      </c>
      <c r="N2851" s="16" t="str">
        <f>VLOOKUP(D2851,Money_encodings[],2,TRUE)</f>
        <v>Cheap</v>
      </c>
    </row>
    <row r="2852">
      <c r="A2852" s="5">
        <f t="shared" si="1"/>
        <v>2851</v>
      </c>
      <c r="B2852" s="6">
        <v>12.0</v>
      </c>
      <c r="C2852" s="6" t="s">
        <v>14</v>
      </c>
      <c r="D2852" s="6">
        <v>30.86</v>
      </c>
      <c r="E2852" s="6" t="s">
        <v>22</v>
      </c>
      <c r="F2852" s="6" t="s">
        <v>20</v>
      </c>
      <c r="G2852" s="6" t="s">
        <v>30</v>
      </c>
      <c r="H2852" s="6" t="s">
        <v>44</v>
      </c>
      <c r="I2852" s="6">
        <v>2.0</v>
      </c>
      <c r="J2852" s="6">
        <v>2.0</v>
      </c>
      <c r="K2852" s="7">
        <v>45692.0</v>
      </c>
      <c r="L2852" s="8">
        <v>0.5249801273148148</v>
      </c>
      <c r="M2852" s="9">
        <f>VLOOKUP(F2852, Time_of_Day_encodings[], 2, FALSE)</f>
        <v>2</v>
      </c>
      <c r="N2852" s="10" t="str">
        <f>VLOOKUP(D2852,Money_encodings[],2,TRUE)</f>
        <v>Fair</v>
      </c>
    </row>
    <row r="2853">
      <c r="A2853" s="11">
        <f t="shared" si="1"/>
        <v>2852</v>
      </c>
      <c r="B2853" s="12">
        <v>13.0</v>
      </c>
      <c r="C2853" s="12" t="s">
        <v>14</v>
      </c>
      <c r="D2853" s="12">
        <v>25.96</v>
      </c>
      <c r="E2853" s="12" t="s">
        <v>27</v>
      </c>
      <c r="F2853" s="12" t="s">
        <v>20</v>
      </c>
      <c r="G2853" s="12" t="s">
        <v>30</v>
      </c>
      <c r="H2853" s="12" t="s">
        <v>44</v>
      </c>
      <c r="I2853" s="12">
        <v>2.0</v>
      </c>
      <c r="J2853" s="12">
        <v>2.0</v>
      </c>
      <c r="K2853" s="13">
        <v>45692.0</v>
      </c>
      <c r="L2853" s="14">
        <v>0.5469793749999999</v>
      </c>
      <c r="M2853" s="15">
        <f>VLOOKUP(F2853, Time_of_Day_encodings[], 2, FALSE)</f>
        <v>2</v>
      </c>
      <c r="N2853" s="16" t="str">
        <f>VLOOKUP(D2853,Money_encodings[],2,TRUE)</f>
        <v>Cheap</v>
      </c>
    </row>
    <row r="2854">
      <c r="A2854" s="5">
        <f t="shared" si="1"/>
        <v>2853</v>
      </c>
      <c r="B2854" s="6">
        <v>14.0</v>
      </c>
      <c r="C2854" s="6" t="s">
        <v>14</v>
      </c>
      <c r="D2854" s="6">
        <v>25.96</v>
      </c>
      <c r="E2854" s="6" t="s">
        <v>21</v>
      </c>
      <c r="F2854" s="6" t="s">
        <v>20</v>
      </c>
      <c r="G2854" s="6" t="s">
        <v>30</v>
      </c>
      <c r="H2854" s="6" t="s">
        <v>44</v>
      </c>
      <c r="I2854" s="6">
        <v>2.0</v>
      </c>
      <c r="J2854" s="6">
        <v>2.0</v>
      </c>
      <c r="K2854" s="7">
        <v>45692.0</v>
      </c>
      <c r="L2854" s="8">
        <v>0.5939121527777778</v>
      </c>
      <c r="M2854" s="9">
        <f>VLOOKUP(F2854, Time_of_Day_encodings[], 2, FALSE)</f>
        <v>2</v>
      </c>
      <c r="N2854" s="10" t="str">
        <f>VLOOKUP(D2854,Money_encodings[],2,TRUE)</f>
        <v>Cheap</v>
      </c>
    </row>
    <row r="2855">
      <c r="A2855" s="11">
        <f t="shared" si="1"/>
        <v>2854</v>
      </c>
      <c r="B2855" s="12">
        <v>14.0</v>
      </c>
      <c r="C2855" s="12" t="s">
        <v>14</v>
      </c>
      <c r="D2855" s="12">
        <v>30.86</v>
      </c>
      <c r="E2855" s="12" t="s">
        <v>22</v>
      </c>
      <c r="F2855" s="12" t="s">
        <v>20</v>
      </c>
      <c r="G2855" s="12" t="s">
        <v>30</v>
      </c>
      <c r="H2855" s="12" t="s">
        <v>44</v>
      </c>
      <c r="I2855" s="12">
        <v>2.0</v>
      </c>
      <c r="J2855" s="12">
        <v>2.0</v>
      </c>
      <c r="K2855" s="13">
        <v>45692.0</v>
      </c>
      <c r="L2855" s="14">
        <v>0.5955611805555555</v>
      </c>
      <c r="M2855" s="15">
        <f>VLOOKUP(F2855, Time_of_Day_encodings[], 2, FALSE)</f>
        <v>2</v>
      </c>
      <c r="N2855" s="16" t="str">
        <f>VLOOKUP(D2855,Money_encodings[],2,TRUE)</f>
        <v>Fair</v>
      </c>
    </row>
    <row r="2856">
      <c r="A2856" s="5">
        <f t="shared" si="1"/>
        <v>2855</v>
      </c>
      <c r="B2856" s="6">
        <v>14.0</v>
      </c>
      <c r="C2856" s="6" t="s">
        <v>14</v>
      </c>
      <c r="D2856" s="6">
        <v>25.96</v>
      </c>
      <c r="E2856" s="6" t="s">
        <v>21</v>
      </c>
      <c r="F2856" s="6" t="s">
        <v>20</v>
      </c>
      <c r="G2856" s="6" t="s">
        <v>30</v>
      </c>
      <c r="H2856" s="6" t="s">
        <v>44</v>
      </c>
      <c r="I2856" s="6">
        <v>2.0</v>
      </c>
      <c r="J2856" s="6">
        <v>2.0</v>
      </c>
      <c r="K2856" s="7">
        <v>45692.0</v>
      </c>
      <c r="L2856" s="8">
        <v>0.5970896296296296</v>
      </c>
      <c r="M2856" s="9">
        <f>VLOOKUP(F2856, Time_of_Day_encodings[], 2, FALSE)</f>
        <v>2</v>
      </c>
      <c r="N2856" s="10" t="str">
        <f>VLOOKUP(D2856,Money_encodings[],2,TRUE)</f>
        <v>Cheap</v>
      </c>
    </row>
    <row r="2857">
      <c r="A2857" s="11">
        <f t="shared" si="1"/>
        <v>2856</v>
      </c>
      <c r="B2857" s="12">
        <v>18.0</v>
      </c>
      <c r="C2857" s="12" t="s">
        <v>14</v>
      </c>
      <c r="D2857" s="12">
        <v>30.86</v>
      </c>
      <c r="E2857" s="12" t="s">
        <v>22</v>
      </c>
      <c r="F2857" s="12" t="s">
        <v>23</v>
      </c>
      <c r="G2857" s="12" t="s">
        <v>30</v>
      </c>
      <c r="H2857" s="12" t="s">
        <v>44</v>
      </c>
      <c r="I2857" s="12">
        <v>2.0</v>
      </c>
      <c r="J2857" s="12">
        <v>2.0</v>
      </c>
      <c r="K2857" s="13">
        <v>45692.0</v>
      </c>
      <c r="L2857" s="14">
        <v>0.7595114814814815</v>
      </c>
      <c r="M2857" s="15">
        <f>VLOOKUP(F2857, Time_of_Day_encodings[], 2, FALSE)</f>
        <v>3</v>
      </c>
      <c r="N2857" s="16" t="str">
        <f>VLOOKUP(D2857,Money_encodings[],2,TRUE)</f>
        <v>Fair</v>
      </c>
    </row>
    <row r="2858">
      <c r="A2858" s="5">
        <f t="shared" si="1"/>
        <v>2857</v>
      </c>
      <c r="B2858" s="6">
        <v>19.0</v>
      </c>
      <c r="C2858" s="6" t="s">
        <v>14</v>
      </c>
      <c r="D2858" s="6">
        <v>35.76</v>
      </c>
      <c r="E2858" s="6" t="s">
        <v>24</v>
      </c>
      <c r="F2858" s="6" t="s">
        <v>23</v>
      </c>
      <c r="G2858" s="6" t="s">
        <v>30</v>
      </c>
      <c r="H2858" s="6" t="s">
        <v>44</v>
      </c>
      <c r="I2858" s="6">
        <v>2.0</v>
      </c>
      <c r="J2858" s="6">
        <v>2.0</v>
      </c>
      <c r="K2858" s="7">
        <v>45692.0</v>
      </c>
      <c r="L2858" s="8">
        <v>0.7953925347222222</v>
      </c>
      <c r="M2858" s="9">
        <f>VLOOKUP(F2858, Time_of_Day_encodings[], 2, FALSE)</f>
        <v>3</v>
      </c>
      <c r="N2858" s="10" t="str">
        <f>VLOOKUP(D2858,Money_encodings[],2,TRUE)</f>
        <v>Expensive</v>
      </c>
    </row>
    <row r="2859">
      <c r="A2859" s="11">
        <f t="shared" si="1"/>
        <v>2858</v>
      </c>
      <c r="B2859" s="12">
        <v>19.0</v>
      </c>
      <c r="C2859" s="12" t="s">
        <v>14</v>
      </c>
      <c r="D2859" s="12">
        <v>35.76</v>
      </c>
      <c r="E2859" s="12" t="s">
        <v>24</v>
      </c>
      <c r="F2859" s="12" t="s">
        <v>23</v>
      </c>
      <c r="G2859" s="12" t="s">
        <v>30</v>
      </c>
      <c r="H2859" s="12" t="s">
        <v>44</v>
      </c>
      <c r="I2859" s="12">
        <v>2.0</v>
      </c>
      <c r="J2859" s="12">
        <v>2.0</v>
      </c>
      <c r="K2859" s="13">
        <v>45692.0</v>
      </c>
      <c r="L2859" s="14">
        <v>0.7983417476851852</v>
      </c>
      <c r="M2859" s="15">
        <f>VLOOKUP(F2859, Time_of_Day_encodings[], 2, FALSE)</f>
        <v>3</v>
      </c>
      <c r="N2859" s="16" t="str">
        <f>VLOOKUP(D2859,Money_encodings[],2,TRUE)</f>
        <v>Expensive</v>
      </c>
    </row>
    <row r="2860">
      <c r="A2860" s="5">
        <f t="shared" si="1"/>
        <v>2859</v>
      </c>
      <c r="B2860" s="6">
        <v>19.0</v>
      </c>
      <c r="C2860" s="6" t="s">
        <v>14</v>
      </c>
      <c r="D2860" s="6">
        <v>35.76</v>
      </c>
      <c r="E2860" s="6" t="s">
        <v>24</v>
      </c>
      <c r="F2860" s="6" t="s">
        <v>23</v>
      </c>
      <c r="G2860" s="6" t="s">
        <v>30</v>
      </c>
      <c r="H2860" s="6" t="s">
        <v>44</v>
      </c>
      <c r="I2860" s="6">
        <v>2.0</v>
      </c>
      <c r="J2860" s="6">
        <v>2.0</v>
      </c>
      <c r="K2860" s="7">
        <v>45692.0</v>
      </c>
      <c r="L2860" s="8">
        <v>0.7989302546296295</v>
      </c>
      <c r="M2860" s="9">
        <f>VLOOKUP(F2860, Time_of_Day_encodings[], 2, FALSE)</f>
        <v>3</v>
      </c>
      <c r="N2860" s="10" t="str">
        <f>VLOOKUP(D2860,Money_encodings[],2,TRUE)</f>
        <v>Expensive</v>
      </c>
    </row>
    <row r="2861">
      <c r="A2861" s="11">
        <f t="shared" si="1"/>
        <v>2860</v>
      </c>
      <c r="B2861" s="12">
        <v>19.0</v>
      </c>
      <c r="C2861" s="12" t="s">
        <v>14</v>
      </c>
      <c r="D2861" s="12">
        <v>25.96</v>
      </c>
      <c r="E2861" s="12" t="s">
        <v>27</v>
      </c>
      <c r="F2861" s="12" t="s">
        <v>23</v>
      </c>
      <c r="G2861" s="12" t="s">
        <v>30</v>
      </c>
      <c r="H2861" s="12" t="s">
        <v>44</v>
      </c>
      <c r="I2861" s="12">
        <v>2.0</v>
      </c>
      <c r="J2861" s="12">
        <v>2.0</v>
      </c>
      <c r="K2861" s="13">
        <v>45692.0</v>
      </c>
      <c r="L2861" s="14">
        <v>0.8107324421296296</v>
      </c>
      <c r="M2861" s="15">
        <f>VLOOKUP(F2861, Time_of_Day_encodings[], 2, FALSE)</f>
        <v>3</v>
      </c>
      <c r="N2861" s="16" t="str">
        <f>VLOOKUP(D2861,Money_encodings[],2,TRUE)</f>
        <v>Cheap</v>
      </c>
    </row>
    <row r="2862">
      <c r="A2862" s="5">
        <f t="shared" si="1"/>
        <v>2861</v>
      </c>
      <c r="B2862" s="6">
        <v>8.0</v>
      </c>
      <c r="C2862" s="6" t="s">
        <v>14</v>
      </c>
      <c r="D2862" s="6">
        <v>30.86</v>
      </c>
      <c r="E2862" s="6" t="s">
        <v>22</v>
      </c>
      <c r="F2862" s="6" t="s">
        <v>16</v>
      </c>
      <c r="G2862" s="6" t="s">
        <v>31</v>
      </c>
      <c r="H2862" s="6" t="s">
        <v>44</v>
      </c>
      <c r="I2862" s="6">
        <v>3.0</v>
      </c>
      <c r="J2862" s="6">
        <v>2.0</v>
      </c>
      <c r="K2862" s="7">
        <v>45693.0</v>
      </c>
      <c r="L2862" s="8">
        <v>0.3626216666666667</v>
      </c>
      <c r="M2862" s="9">
        <f>VLOOKUP(F2862, Time_of_Day_encodings[], 2, FALSE)</f>
        <v>1</v>
      </c>
      <c r="N2862" s="10" t="str">
        <f>VLOOKUP(D2862,Money_encodings[],2,TRUE)</f>
        <v>Fair</v>
      </c>
    </row>
    <row r="2863">
      <c r="A2863" s="11">
        <f t="shared" si="1"/>
        <v>2862</v>
      </c>
      <c r="B2863" s="12">
        <v>9.0</v>
      </c>
      <c r="C2863" s="12" t="s">
        <v>14</v>
      </c>
      <c r="D2863" s="12">
        <v>30.86</v>
      </c>
      <c r="E2863" s="12" t="s">
        <v>22</v>
      </c>
      <c r="F2863" s="12" t="s">
        <v>16</v>
      </c>
      <c r="G2863" s="12" t="s">
        <v>31</v>
      </c>
      <c r="H2863" s="12" t="s">
        <v>44</v>
      </c>
      <c r="I2863" s="12">
        <v>3.0</v>
      </c>
      <c r="J2863" s="12">
        <v>2.0</v>
      </c>
      <c r="K2863" s="13">
        <v>45693.0</v>
      </c>
      <c r="L2863" s="14">
        <v>0.3824504976851852</v>
      </c>
      <c r="M2863" s="15">
        <f>VLOOKUP(F2863, Time_of_Day_encodings[], 2, FALSE)</f>
        <v>1</v>
      </c>
      <c r="N2863" s="16" t="str">
        <f>VLOOKUP(D2863,Money_encodings[],2,TRUE)</f>
        <v>Fair</v>
      </c>
    </row>
    <row r="2864">
      <c r="A2864" s="5">
        <f t="shared" si="1"/>
        <v>2863</v>
      </c>
      <c r="B2864" s="6">
        <v>11.0</v>
      </c>
      <c r="C2864" s="6" t="s">
        <v>14</v>
      </c>
      <c r="D2864" s="6">
        <v>25.96</v>
      </c>
      <c r="E2864" s="6" t="s">
        <v>21</v>
      </c>
      <c r="F2864" s="6" t="s">
        <v>16</v>
      </c>
      <c r="G2864" s="6" t="s">
        <v>31</v>
      </c>
      <c r="H2864" s="6" t="s">
        <v>44</v>
      </c>
      <c r="I2864" s="6">
        <v>3.0</v>
      </c>
      <c r="J2864" s="6">
        <v>2.0</v>
      </c>
      <c r="K2864" s="7">
        <v>45693.0</v>
      </c>
      <c r="L2864" s="8">
        <v>0.4927753240740741</v>
      </c>
      <c r="M2864" s="9">
        <f>VLOOKUP(F2864, Time_of_Day_encodings[], 2, FALSE)</f>
        <v>1</v>
      </c>
      <c r="N2864" s="10" t="str">
        <f>VLOOKUP(D2864,Money_encodings[],2,TRUE)</f>
        <v>Cheap</v>
      </c>
    </row>
    <row r="2865">
      <c r="A2865" s="11">
        <f t="shared" si="1"/>
        <v>2864</v>
      </c>
      <c r="B2865" s="12">
        <v>11.0</v>
      </c>
      <c r="C2865" s="12" t="s">
        <v>14</v>
      </c>
      <c r="D2865" s="12">
        <v>25.96</v>
      </c>
      <c r="E2865" s="12" t="s">
        <v>21</v>
      </c>
      <c r="F2865" s="12" t="s">
        <v>16</v>
      </c>
      <c r="G2865" s="12" t="s">
        <v>31</v>
      </c>
      <c r="H2865" s="12" t="s">
        <v>44</v>
      </c>
      <c r="I2865" s="12">
        <v>3.0</v>
      </c>
      <c r="J2865" s="12">
        <v>2.0</v>
      </c>
      <c r="K2865" s="13">
        <v>45693.0</v>
      </c>
      <c r="L2865" s="14">
        <v>0.4935368634259259</v>
      </c>
      <c r="M2865" s="15">
        <f>VLOOKUP(F2865, Time_of_Day_encodings[], 2, FALSE)</f>
        <v>1</v>
      </c>
      <c r="N2865" s="16" t="str">
        <f>VLOOKUP(D2865,Money_encodings[],2,TRUE)</f>
        <v>Cheap</v>
      </c>
    </row>
    <row r="2866">
      <c r="A2866" s="5">
        <f t="shared" si="1"/>
        <v>2865</v>
      </c>
      <c r="B2866" s="6">
        <v>11.0</v>
      </c>
      <c r="C2866" s="6" t="s">
        <v>14</v>
      </c>
      <c r="D2866" s="6">
        <v>25.96</v>
      </c>
      <c r="E2866" s="6" t="s">
        <v>21</v>
      </c>
      <c r="F2866" s="6" t="s">
        <v>16</v>
      </c>
      <c r="G2866" s="6" t="s">
        <v>31</v>
      </c>
      <c r="H2866" s="6" t="s">
        <v>44</v>
      </c>
      <c r="I2866" s="6">
        <v>3.0</v>
      </c>
      <c r="J2866" s="6">
        <v>2.0</v>
      </c>
      <c r="K2866" s="7">
        <v>45693.0</v>
      </c>
      <c r="L2866" s="8">
        <v>0.4942752893518519</v>
      </c>
      <c r="M2866" s="9">
        <f>VLOOKUP(F2866, Time_of_Day_encodings[], 2, FALSE)</f>
        <v>1</v>
      </c>
      <c r="N2866" s="10" t="str">
        <f>VLOOKUP(D2866,Money_encodings[],2,TRUE)</f>
        <v>Cheap</v>
      </c>
    </row>
    <row r="2867">
      <c r="A2867" s="11">
        <f t="shared" si="1"/>
        <v>2866</v>
      </c>
      <c r="B2867" s="12">
        <v>11.0</v>
      </c>
      <c r="C2867" s="12" t="s">
        <v>14</v>
      </c>
      <c r="D2867" s="12">
        <v>30.86</v>
      </c>
      <c r="E2867" s="12" t="s">
        <v>22</v>
      </c>
      <c r="F2867" s="12" t="s">
        <v>16</v>
      </c>
      <c r="G2867" s="12" t="s">
        <v>31</v>
      </c>
      <c r="H2867" s="12" t="s">
        <v>44</v>
      </c>
      <c r="I2867" s="12">
        <v>3.0</v>
      </c>
      <c r="J2867" s="12">
        <v>2.0</v>
      </c>
      <c r="K2867" s="13">
        <v>45693.0</v>
      </c>
      <c r="L2867" s="14">
        <v>0.49903289351851854</v>
      </c>
      <c r="M2867" s="15">
        <f>VLOOKUP(F2867, Time_of_Day_encodings[], 2, FALSE)</f>
        <v>1</v>
      </c>
      <c r="N2867" s="16" t="str">
        <f>VLOOKUP(D2867,Money_encodings[],2,TRUE)</f>
        <v>Fair</v>
      </c>
    </row>
    <row r="2868">
      <c r="A2868" s="5">
        <f t="shared" si="1"/>
        <v>2867</v>
      </c>
      <c r="B2868" s="6">
        <v>12.0</v>
      </c>
      <c r="C2868" s="6" t="s">
        <v>14</v>
      </c>
      <c r="D2868" s="6">
        <v>25.96</v>
      </c>
      <c r="E2868" s="6" t="s">
        <v>21</v>
      </c>
      <c r="F2868" s="6" t="s">
        <v>20</v>
      </c>
      <c r="G2868" s="6" t="s">
        <v>31</v>
      </c>
      <c r="H2868" s="6" t="s">
        <v>44</v>
      </c>
      <c r="I2868" s="6">
        <v>3.0</v>
      </c>
      <c r="J2868" s="6">
        <v>2.0</v>
      </c>
      <c r="K2868" s="7">
        <v>45693.0</v>
      </c>
      <c r="L2868" s="8">
        <v>0.5074869907407407</v>
      </c>
      <c r="M2868" s="9">
        <f>VLOOKUP(F2868, Time_of_Day_encodings[], 2, FALSE)</f>
        <v>2</v>
      </c>
      <c r="N2868" s="10" t="str">
        <f>VLOOKUP(D2868,Money_encodings[],2,TRUE)</f>
        <v>Cheap</v>
      </c>
    </row>
    <row r="2869">
      <c r="A2869" s="11">
        <f t="shared" si="1"/>
        <v>2868</v>
      </c>
      <c r="B2869" s="12">
        <v>13.0</v>
      </c>
      <c r="C2869" s="12" t="s">
        <v>14</v>
      </c>
      <c r="D2869" s="12">
        <v>25.96</v>
      </c>
      <c r="E2869" s="12" t="s">
        <v>21</v>
      </c>
      <c r="F2869" s="12" t="s">
        <v>20</v>
      </c>
      <c r="G2869" s="12" t="s">
        <v>31</v>
      </c>
      <c r="H2869" s="12" t="s">
        <v>44</v>
      </c>
      <c r="I2869" s="12">
        <v>3.0</v>
      </c>
      <c r="J2869" s="12">
        <v>2.0</v>
      </c>
      <c r="K2869" s="13">
        <v>45693.0</v>
      </c>
      <c r="L2869" s="14">
        <v>0.5560899189814815</v>
      </c>
      <c r="M2869" s="15">
        <f>VLOOKUP(F2869, Time_of_Day_encodings[], 2, FALSE)</f>
        <v>2</v>
      </c>
      <c r="N2869" s="16" t="str">
        <f>VLOOKUP(D2869,Money_encodings[],2,TRUE)</f>
        <v>Cheap</v>
      </c>
    </row>
    <row r="2870">
      <c r="A2870" s="5">
        <f t="shared" si="1"/>
        <v>2869</v>
      </c>
      <c r="B2870" s="6">
        <v>13.0</v>
      </c>
      <c r="C2870" s="6" t="s">
        <v>14</v>
      </c>
      <c r="D2870" s="6">
        <v>21.06</v>
      </c>
      <c r="E2870" s="6" t="s">
        <v>29</v>
      </c>
      <c r="F2870" s="6" t="s">
        <v>20</v>
      </c>
      <c r="G2870" s="6" t="s">
        <v>31</v>
      </c>
      <c r="H2870" s="6" t="s">
        <v>44</v>
      </c>
      <c r="I2870" s="6">
        <v>3.0</v>
      </c>
      <c r="J2870" s="6">
        <v>2.0</v>
      </c>
      <c r="K2870" s="7">
        <v>45693.0</v>
      </c>
      <c r="L2870" s="8">
        <v>0.5720234375</v>
      </c>
      <c r="M2870" s="9">
        <f>VLOOKUP(F2870, Time_of_Day_encodings[], 2, FALSE)</f>
        <v>2</v>
      </c>
      <c r="N2870" s="10" t="str">
        <f>VLOOKUP(D2870,Money_encodings[],2,TRUE)</f>
        <v>Very Cheap</v>
      </c>
    </row>
    <row r="2871">
      <c r="A2871" s="11">
        <f t="shared" si="1"/>
        <v>2870</v>
      </c>
      <c r="B2871" s="12">
        <v>13.0</v>
      </c>
      <c r="C2871" s="12" t="s">
        <v>14</v>
      </c>
      <c r="D2871" s="12">
        <v>21.06</v>
      </c>
      <c r="E2871" s="12" t="s">
        <v>29</v>
      </c>
      <c r="F2871" s="12" t="s">
        <v>20</v>
      </c>
      <c r="G2871" s="12" t="s">
        <v>31</v>
      </c>
      <c r="H2871" s="12" t="s">
        <v>44</v>
      </c>
      <c r="I2871" s="12">
        <v>3.0</v>
      </c>
      <c r="J2871" s="12">
        <v>2.0</v>
      </c>
      <c r="K2871" s="13">
        <v>45693.0</v>
      </c>
      <c r="L2871" s="14">
        <v>0.5725614583333333</v>
      </c>
      <c r="M2871" s="15">
        <f>VLOOKUP(F2871, Time_of_Day_encodings[], 2, FALSE)</f>
        <v>2</v>
      </c>
      <c r="N2871" s="16" t="str">
        <f>VLOOKUP(D2871,Money_encodings[],2,TRUE)</f>
        <v>Very Cheap</v>
      </c>
    </row>
    <row r="2872">
      <c r="A2872" s="5">
        <f t="shared" si="1"/>
        <v>2871</v>
      </c>
      <c r="B2872" s="6">
        <v>14.0</v>
      </c>
      <c r="C2872" s="6" t="s">
        <v>14</v>
      </c>
      <c r="D2872" s="6">
        <v>35.76</v>
      </c>
      <c r="E2872" s="6" t="s">
        <v>32</v>
      </c>
      <c r="F2872" s="6" t="s">
        <v>20</v>
      </c>
      <c r="G2872" s="6" t="s">
        <v>31</v>
      </c>
      <c r="H2872" s="6" t="s">
        <v>44</v>
      </c>
      <c r="I2872" s="6">
        <v>3.0</v>
      </c>
      <c r="J2872" s="6">
        <v>2.0</v>
      </c>
      <c r="K2872" s="7">
        <v>45693.0</v>
      </c>
      <c r="L2872" s="8">
        <v>0.6235266782407407</v>
      </c>
      <c r="M2872" s="9">
        <f>VLOOKUP(F2872, Time_of_Day_encodings[], 2, FALSE)</f>
        <v>2</v>
      </c>
      <c r="N2872" s="10" t="str">
        <f>VLOOKUP(D2872,Money_encodings[],2,TRUE)</f>
        <v>Expensive</v>
      </c>
    </row>
    <row r="2873">
      <c r="A2873" s="11">
        <f t="shared" si="1"/>
        <v>2872</v>
      </c>
      <c r="B2873" s="12">
        <v>15.0</v>
      </c>
      <c r="C2873" s="12" t="s">
        <v>14</v>
      </c>
      <c r="D2873" s="12">
        <v>35.76</v>
      </c>
      <c r="E2873" s="12" t="s">
        <v>32</v>
      </c>
      <c r="F2873" s="12" t="s">
        <v>20</v>
      </c>
      <c r="G2873" s="12" t="s">
        <v>31</v>
      </c>
      <c r="H2873" s="12" t="s">
        <v>44</v>
      </c>
      <c r="I2873" s="12">
        <v>3.0</v>
      </c>
      <c r="J2873" s="12">
        <v>2.0</v>
      </c>
      <c r="K2873" s="13">
        <v>45693.0</v>
      </c>
      <c r="L2873" s="14">
        <v>0.6604024768518518</v>
      </c>
      <c r="M2873" s="15">
        <f>VLOOKUP(F2873, Time_of_Day_encodings[], 2, FALSE)</f>
        <v>2</v>
      </c>
      <c r="N2873" s="16" t="str">
        <f>VLOOKUP(D2873,Money_encodings[],2,TRUE)</f>
        <v>Expensive</v>
      </c>
    </row>
    <row r="2874">
      <c r="A2874" s="5">
        <f t="shared" si="1"/>
        <v>2873</v>
      </c>
      <c r="B2874" s="6">
        <v>16.0</v>
      </c>
      <c r="C2874" s="6" t="s">
        <v>14</v>
      </c>
      <c r="D2874" s="6">
        <v>35.76</v>
      </c>
      <c r="E2874" s="6" t="s">
        <v>19</v>
      </c>
      <c r="F2874" s="6" t="s">
        <v>20</v>
      </c>
      <c r="G2874" s="6" t="s">
        <v>31</v>
      </c>
      <c r="H2874" s="6" t="s">
        <v>44</v>
      </c>
      <c r="I2874" s="6">
        <v>3.0</v>
      </c>
      <c r="J2874" s="6">
        <v>2.0</v>
      </c>
      <c r="K2874" s="7">
        <v>45693.0</v>
      </c>
      <c r="L2874" s="8">
        <v>0.6905138541666667</v>
      </c>
      <c r="M2874" s="9">
        <f>VLOOKUP(F2874, Time_of_Day_encodings[], 2, FALSE)</f>
        <v>2</v>
      </c>
      <c r="N2874" s="10" t="str">
        <f>VLOOKUP(D2874,Money_encodings[],2,TRUE)</f>
        <v>Expensive</v>
      </c>
    </row>
    <row r="2875">
      <c r="A2875" s="11">
        <f t="shared" si="1"/>
        <v>2874</v>
      </c>
      <c r="B2875" s="12">
        <v>16.0</v>
      </c>
      <c r="C2875" s="12" t="s">
        <v>14</v>
      </c>
      <c r="D2875" s="12">
        <v>35.76</v>
      </c>
      <c r="E2875" s="12" t="s">
        <v>15</v>
      </c>
      <c r="F2875" s="12" t="s">
        <v>20</v>
      </c>
      <c r="G2875" s="12" t="s">
        <v>31</v>
      </c>
      <c r="H2875" s="12" t="s">
        <v>44</v>
      </c>
      <c r="I2875" s="12">
        <v>3.0</v>
      </c>
      <c r="J2875" s="12">
        <v>2.0</v>
      </c>
      <c r="K2875" s="13">
        <v>45693.0</v>
      </c>
      <c r="L2875" s="14">
        <v>0.6913542476851852</v>
      </c>
      <c r="M2875" s="15">
        <f>VLOOKUP(F2875, Time_of_Day_encodings[], 2, FALSE)</f>
        <v>2</v>
      </c>
      <c r="N2875" s="16" t="str">
        <f>VLOOKUP(D2875,Money_encodings[],2,TRUE)</f>
        <v>Expensive</v>
      </c>
    </row>
    <row r="2876">
      <c r="A2876" s="5">
        <f t="shared" si="1"/>
        <v>2875</v>
      </c>
      <c r="B2876" s="6">
        <v>16.0</v>
      </c>
      <c r="C2876" s="6" t="s">
        <v>14</v>
      </c>
      <c r="D2876" s="6">
        <v>35.76</v>
      </c>
      <c r="E2876" s="6" t="s">
        <v>15</v>
      </c>
      <c r="F2876" s="6" t="s">
        <v>20</v>
      </c>
      <c r="G2876" s="6" t="s">
        <v>31</v>
      </c>
      <c r="H2876" s="6" t="s">
        <v>44</v>
      </c>
      <c r="I2876" s="6">
        <v>3.0</v>
      </c>
      <c r="J2876" s="6">
        <v>2.0</v>
      </c>
      <c r="K2876" s="7">
        <v>45693.0</v>
      </c>
      <c r="L2876" s="8">
        <v>0.6920623958333333</v>
      </c>
      <c r="M2876" s="9">
        <f>VLOOKUP(F2876, Time_of_Day_encodings[], 2, FALSE)</f>
        <v>2</v>
      </c>
      <c r="N2876" s="10" t="str">
        <f>VLOOKUP(D2876,Money_encodings[],2,TRUE)</f>
        <v>Expensive</v>
      </c>
    </row>
    <row r="2877">
      <c r="A2877" s="11">
        <f t="shared" si="1"/>
        <v>2876</v>
      </c>
      <c r="B2877" s="12">
        <v>16.0</v>
      </c>
      <c r="C2877" s="12" t="s">
        <v>14</v>
      </c>
      <c r="D2877" s="12">
        <v>35.76</v>
      </c>
      <c r="E2877" s="12" t="s">
        <v>24</v>
      </c>
      <c r="F2877" s="12" t="s">
        <v>20</v>
      </c>
      <c r="G2877" s="12" t="s">
        <v>31</v>
      </c>
      <c r="H2877" s="12" t="s">
        <v>44</v>
      </c>
      <c r="I2877" s="12">
        <v>3.0</v>
      </c>
      <c r="J2877" s="12">
        <v>2.0</v>
      </c>
      <c r="K2877" s="13">
        <v>45693.0</v>
      </c>
      <c r="L2877" s="14">
        <v>0.6937700810185186</v>
      </c>
      <c r="M2877" s="15">
        <f>VLOOKUP(F2877, Time_of_Day_encodings[], 2, FALSE)</f>
        <v>2</v>
      </c>
      <c r="N2877" s="16" t="str">
        <f>VLOOKUP(D2877,Money_encodings[],2,TRUE)</f>
        <v>Expensive</v>
      </c>
    </row>
    <row r="2878">
      <c r="A2878" s="5">
        <f t="shared" si="1"/>
        <v>2877</v>
      </c>
      <c r="B2878" s="6">
        <v>16.0</v>
      </c>
      <c r="C2878" s="6" t="s">
        <v>14</v>
      </c>
      <c r="D2878" s="6">
        <v>35.76</v>
      </c>
      <c r="E2878" s="6" t="s">
        <v>19</v>
      </c>
      <c r="F2878" s="6" t="s">
        <v>20</v>
      </c>
      <c r="G2878" s="6" t="s">
        <v>31</v>
      </c>
      <c r="H2878" s="6" t="s">
        <v>44</v>
      </c>
      <c r="I2878" s="6">
        <v>3.0</v>
      </c>
      <c r="J2878" s="6">
        <v>2.0</v>
      </c>
      <c r="K2878" s="7">
        <v>45693.0</v>
      </c>
      <c r="L2878" s="8">
        <v>0.6952545601851852</v>
      </c>
      <c r="M2878" s="9">
        <f>VLOOKUP(F2878, Time_of_Day_encodings[], 2, FALSE)</f>
        <v>2</v>
      </c>
      <c r="N2878" s="10" t="str">
        <f>VLOOKUP(D2878,Money_encodings[],2,TRUE)</f>
        <v>Expensive</v>
      </c>
    </row>
    <row r="2879">
      <c r="A2879" s="11">
        <f t="shared" si="1"/>
        <v>2878</v>
      </c>
      <c r="B2879" s="12">
        <v>18.0</v>
      </c>
      <c r="C2879" s="12" t="s">
        <v>14</v>
      </c>
      <c r="D2879" s="12">
        <v>35.76</v>
      </c>
      <c r="E2879" s="12" t="s">
        <v>32</v>
      </c>
      <c r="F2879" s="12" t="s">
        <v>23</v>
      </c>
      <c r="G2879" s="12" t="s">
        <v>31</v>
      </c>
      <c r="H2879" s="12" t="s">
        <v>44</v>
      </c>
      <c r="I2879" s="12">
        <v>3.0</v>
      </c>
      <c r="J2879" s="12">
        <v>2.0</v>
      </c>
      <c r="K2879" s="13">
        <v>45693.0</v>
      </c>
      <c r="L2879" s="14">
        <v>0.7628984606481481</v>
      </c>
      <c r="M2879" s="15">
        <f>VLOOKUP(F2879, Time_of_Day_encodings[], 2, FALSE)</f>
        <v>3</v>
      </c>
      <c r="N2879" s="16" t="str">
        <f>VLOOKUP(D2879,Money_encodings[],2,TRUE)</f>
        <v>Expensive</v>
      </c>
    </row>
    <row r="2880">
      <c r="A2880" s="5">
        <f t="shared" si="1"/>
        <v>2879</v>
      </c>
      <c r="B2880" s="6">
        <v>18.0</v>
      </c>
      <c r="C2880" s="6" t="s">
        <v>14</v>
      </c>
      <c r="D2880" s="6">
        <v>35.76</v>
      </c>
      <c r="E2880" s="6" t="s">
        <v>32</v>
      </c>
      <c r="F2880" s="6" t="s">
        <v>23</v>
      </c>
      <c r="G2880" s="6" t="s">
        <v>31</v>
      </c>
      <c r="H2880" s="6" t="s">
        <v>44</v>
      </c>
      <c r="I2880" s="6">
        <v>3.0</v>
      </c>
      <c r="J2880" s="6">
        <v>2.0</v>
      </c>
      <c r="K2880" s="7">
        <v>45693.0</v>
      </c>
      <c r="L2880" s="8">
        <v>0.7637624768518518</v>
      </c>
      <c r="M2880" s="9">
        <f>VLOOKUP(F2880, Time_of_Day_encodings[], 2, FALSE)</f>
        <v>3</v>
      </c>
      <c r="N2880" s="10" t="str">
        <f>VLOOKUP(D2880,Money_encodings[],2,TRUE)</f>
        <v>Expensive</v>
      </c>
    </row>
    <row r="2881">
      <c r="A2881" s="11">
        <f t="shared" si="1"/>
        <v>2880</v>
      </c>
      <c r="B2881" s="12">
        <v>18.0</v>
      </c>
      <c r="C2881" s="12" t="s">
        <v>14</v>
      </c>
      <c r="D2881" s="12">
        <v>35.76</v>
      </c>
      <c r="E2881" s="12" t="s">
        <v>24</v>
      </c>
      <c r="F2881" s="12" t="s">
        <v>23</v>
      </c>
      <c r="G2881" s="12" t="s">
        <v>31</v>
      </c>
      <c r="H2881" s="12" t="s">
        <v>44</v>
      </c>
      <c r="I2881" s="12">
        <v>3.0</v>
      </c>
      <c r="J2881" s="12">
        <v>2.0</v>
      </c>
      <c r="K2881" s="13">
        <v>45693.0</v>
      </c>
      <c r="L2881" s="14">
        <v>0.7644847916666667</v>
      </c>
      <c r="M2881" s="15">
        <f>VLOOKUP(F2881, Time_of_Day_encodings[], 2, FALSE)</f>
        <v>3</v>
      </c>
      <c r="N2881" s="16" t="str">
        <f>VLOOKUP(D2881,Money_encodings[],2,TRUE)</f>
        <v>Expensive</v>
      </c>
    </row>
    <row r="2882">
      <c r="A2882" s="5">
        <f t="shared" si="1"/>
        <v>2881</v>
      </c>
      <c r="B2882" s="6">
        <v>18.0</v>
      </c>
      <c r="C2882" s="6" t="s">
        <v>14</v>
      </c>
      <c r="D2882" s="6">
        <v>30.86</v>
      </c>
      <c r="E2882" s="6" t="s">
        <v>22</v>
      </c>
      <c r="F2882" s="6" t="s">
        <v>23</v>
      </c>
      <c r="G2882" s="6" t="s">
        <v>31</v>
      </c>
      <c r="H2882" s="6" t="s">
        <v>44</v>
      </c>
      <c r="I2882" s="6">
        <v>3.0</v>
      </c>
      <c r="J2882" s="6">
        <v>2.0</v>
      </c>
      <c r="K2882" s="7">
        <v>45693.0</v>
      </c>
      <c r="L2882" s="8">
        <v>0.7677004861111111</v>
      </c>
      <c r="M2882" s="9">
        <f>VLOOKUP(F2882, Time_of_Day_encodings[], 2, FALSE)</f>
        <v>3</v>
      </c>
      <c r="N2882" s="10" t="str">
        <f>VLOOKUP(D2882,Money_encodings[],2,TRUE)</f>
        <v>Fair</v>
      </c>
    </row>
    <row r="2883">
      <c r="A2883" s="11">
        <f t="shared" si="1"/>
        <v>2882</v>
      </c>
      <c r="B2883" s="12">
        <v>18.0</v>
      </c>
      <c r="C2883" s="12" t="s">
        <v>14</v>
      </c>
      <c r="D2883" s="12">
        <v>35.76</v>
      </c>
      <c r="E2883" s="12" t="s">
        <v>32</v>
      </c>
      <c r="F2883" s="12" t="s">
        <v>23</v>
      </c>
      <c r="G2883" s="12" t="s">
        <v>31</v>
      </c>
      <c r="H2883" s="12" t="s">
        <v>44</v>
      </c>
      <c r="I2883" s="12">
        <v>3.0</v>
      </c>
      <c r="J2883" s="12">
        <v>2.0</v>
      </c>
      <c r="K2883" s="13">
        <v>45693.0</v>
      </c>
      <c r="L2883" s="14">
        <v>0.7817376388888888</v>
      </c>
      <c r="M2883" s="15">
        <f>VLOOKUP(F2883, Time_of_Day_encodings[], 2, FALSE)</f>
        <v>3</v>
      </c>
      <c r="N2883" s="16" t="str">
        <f>VLOOKUP(D2883,Money_encodings[],2,TRUE)</f>
        <v>Expensive</v>
      </c>
    </row>
    <row r="2884">
      <c r="A2884" s="5">
        <f t="shared" si="1"/>
        <v>2883</v>
      </c>
      <c r="B2884" s="6">
        <v>19.0</v>
      </c>
      <c r="C2884" s="6" t="s">
        <v>14</v>
      </c>
      <c r="D2884" s="6">
        <v>35.76</v>
      </c>
      <c r="E2884" s="6" t="s">
        <v>19</v>
      </c>
      <c r="F2884" s="6" t="s">
        <v>23</v>
      </c>
      <c r="G2884" s="6" t="s">
        <v>31</v>
      </c>
      <c r="H2884" s="6" t="s">
        <v>44</v>
      </c>
      <c r="I2884" s="6">
        <v>3.0</v>
      </c>
      <c r="J2884" s="6">
        <v>2.0</v>
      </c>
      <c r="K2884" s="7">
        <v>45693.0</v>
      </c>
      <c r="L2884" s="8">
        <v>0.7963687731481481</v>
      </c>
      <c r="M2884" s="9">
        <f>VLOOKUP(F2884, Time_of_Day_encodings[], 2, FALSE)</f>
        <v>3</v>
      </c>
      <c r="N2884" s="10" t="str">
        <f>VLOOKUP(D2884,Money_encodings[],2,TRUE)</f>
        <v>Expensive</v>
      </c>
    </row>
    <row r="2885">
      <c r="A2885" s="11">
        <f t="shared" si="1"/>
        <v>2884</v>
      </c>
      <c r="B2885" s="12">
        <v>20.0</v>
      </c>
      <c r="C2885" s="12" t="s">
        <v>14</v>
      </c>
      <c r="D2885" s="12">
        <v>35.76</v>
      </c>
      <c r="E2885" s="12" t="s">
        <v>24</v>
      </c>
      <c r="F2885" s="12" t="s">
        <v>23</v>
      </c>
      <c r="G2885" s="12" t="s">
        <v>31</v>
      </c>
      <c r="H2885" s="12" t="s">
        <v>44</v>
      </c>
      <c r="I2885" s="12">
        <v>3.0</v>
      </c>
      <c r="J2885" s="12">
        <v>2.0</v>
      </c>
      <c r="K2885" s="13">
        <v>45693.0</v>
      </c>
      <c r="L2885" s="14">
        <v>0.8356554282407408</v>
      </c>
      <c r="M2885" s="15">
        <f>VLOOKUP(F2885, Time_of_Day_encodings[], 2, FALSE)</f>
        <v>3</v>
      </c>
      <c r="N2885" s="16" t="str">
        <f>VLOOKUP(D2885,Money_encodings[],2,TRUE)</f>
        <v>Expensive</v>
      </c>
    </row>
    <row r="2886">
      <c r="A2886" s="5">
        <f t="shared" si="1"/>
        <v>2885</v>
      </c>
      <c r="B2886" s="6">
        <v>7.0</v>
      </c>
      <c r="C2886" s="6" t="s">
        <v>14</v>
      </c>
      <c r="D2886" s="6">
        <v>30.86</v>
      </c>
      <c r="E2886" s="6" t="s">
        <v>22</v>
      </c>
      <c r="F2886" s="6" t="s">
        <v>16</v>
      </c>
      <c r="G2886" s="6" t="s">
        <v>33</v>
      </c>
      <c r="H2886" s="6" t="s">
        <v>44</v>
      </c>
      <c r="I2886" s="6">
        <v>4.0</v>
      </c>
      <c r="J2886" s="6">
        <v>2.0</v>
      </c>
      <c r="K2886" s="7">
        <v>45694.0</v>
      </c>
      <c r="L2886" s="8">
        <v>0.30334079861111113</v>
      </c>
      <c r="M2886" s="9">
        <f>VLOOKUP(F2886, Time_of_Day_encodings[], 2, FALSE)</f>
        <v>1</v>
      </c>
      <c r="N2886" s="10" t="str">
        <f>VLOOKUP(D2886,Money_encodings[],2,TRUE)</f>
        <v>Fair</v>
      </c>
    </row>
    <row r="2887">
      <c r="A2887" s="11">
        <f t="shared" si="1"/>
        <v>2886</v>
      </c>
      <c r="B2887" s="12">
        <v>13.0</v>
      </c>
      <c r="C2887" s="12" t="s">
        <v>14</v>
      </c>
      <c r="D2887" s="12">
        <v>25.96</v>
      </c>
      <c r="E2887" s="12" t="s">
        <v>21</v>
      </c>
      <c r="F2887" s="12" t="s">
        <v>20</v>
      </c>
      <c r="G2887" s="12" t="s">
        <v>33</v>
      </c>
      <c r="H2887" s="12" t="s">
        <v>44</v>
      </c>
      <c r="I2887" s="12">
        <v>4.0</v>
      </c>
      <c r="J2887" s="12">
        <v>2.0</v>
      </c>
      <c r="K2887" s="13">
        <v>45694.0</v>
      </c>
      <c r="L2887" s="14">
        <v>0.5828872222222222</v>
      </c>
      <c r="M2887" s="15">
        <f>VLOOKUP(F2887, Time_of_Day_encodings[], 2, FALSE)</f>
        <v>2</v>
      </c>
      <c r="N2887" s="16" t="str">
        <f>VLOOKUP(D2887,Money_encodings[],2,TRUE)</f>
        <v>Cheap</v>
      </c>
    </row>
    <row r="2888">
      <c r="A2888" s="5">
        <f t="shared" si="1"/>
        <v>2887</v>
      </c>
      <c r="B2888" s="6">
        <v>14.0</v>
      </c>
      <c r="C2888" s="6" t="s">
        <v>14</v>
      </c>
      <c r="D2888" s="6">
        <v>30.86</v>
      </c>
      <c r="E2888" s="6" t="s">
        <v>22</v>
      </c>
      <c r="F2888" s="6" t="s">
        <v>20</v>
      </c>
      <c r="G2888" s="6" t="s">
        <v>33</v>
      </c>
      <c r="H2888" s="6" t="s">
        <v>44</v>
      </c>
      <c r="I2888" s="6">
        <v>4.0</v>
      </c>
      <c r="J2888" s="6">
        <v>2.0</v>
      </c>
      <c r="K2888" s="7">
        <v>45694.0</v>
      </c>
      <c r="L2888" s="8">
        <v>0.6218931018518519</v>
      </c>
      <c r="M2888" s="9">
        <f>VLOOKUP(F2888, Time_of_Day_encodings[], 2, FALSE)</f>
        <v>2</v>
      </c>
      <c r="N2888" s="10" t="str">
        <f>VLOOKUP(D2888,Money_encodings[],2,TRUE)</f>
        <v>Fair</v>
      </c>
    </row>
    <row r="2889">
      <c r="A2889" s="11">
        <f t="shared" si="1"/>
        <v>2888</v>
      </c>
      <c r="B2889" s="12">
        <v>14.0</v>
      </c>
      <c r="C2889" s="12" t="s">
        <v>14</v>
      </c>
      <c r="D2889" s="12">
        <v>35.76</v>
      </c>
      <c r="E2889" s="12" t="s">
        <v>32</v>
      </c>
      <c r="F2889" s="12" t="s">
        <v>20</v>
      </c>
      <c r="G2889" s="12" t="s">
        <v>33</v>
      </c>
      <c r="H2889" s="12" t="s">
        <v>44</v>
      </c>
      <c r="I2889" s="12">
        <v>4.0</v>
      </c>
      <c r="J2889" s="12">
        <v>2.0</v>
      </c>
      <c r="K2889" s="13">
        <v>45694.0</v>
      </c>
      <c r="L2889" s="14">
        <v>0.6245650694444445</v>
      </c>
      <c r="M2889" s="15">
        <f>VLOOKUP(F2889, Time_of_Day_encodings[], 2, FALSE)</f>
        <v>2</v>
      </c>
      <c r="N2889" s="16" t="str">
        <f>VLOOKUP(D2889,Money_encodings[],2,TRUE)</f>
        <v>Expensive</v>
      </c>
    </row>
    <row r="2890">
      <c r="A2890" s="5">
        <f t="shared" si="1"/>
        <v>2889</v>
      </c>
      <c r="B2890" s="6">
        <v>16.0</v>
      </c>
      <c r="C2890" s="6" t="s">
        <v>14</v>
      </c>
      <c r="D2890" s="6">
        <v>35.76</v>
      </c>
      <c r="E2890" s="6" t="s">
        <v>24</v>
      </c>
      <c r="F2890" s="6" t="s">
        <v>20</v>
      </c>
      <c r="G2890" s="6" t="s">
        <v>33</v>
      </c>
      <c r="H2890" s="6" t="s">
        <v>44</v>
      </c>
      <c r="I2890" s="6">
        <v>4.0</v>
      </c>
      <c r="J2890" s="6">
        <v>2.0</v>
      </c>
      <c r="K2890" s="7">
        <v>45694.0</v>
      </c>
      <c r="L2890" s="8">
        <v>0.6769652893518519</v>
      </c>
      <c r="M2890" s="9">
        <f>VLOOKUP(F2890, Time_of_Day_encodings[], 2, FALSE)</f>
        <v>2</v>
      </c>
      <c r="N2890" s="10" t="str">
        <f>VLOOKUP(D2890,Money_encodings[],2,TRUE)</f>
        <v>Expensive</v>
      </c>
    </row>
    <row r="2891">
      <c r="A2891" s="11">
        <f t="shared" si="1"/>
        <v>2890</v>
      </c>
      <c r="B2891" s="12">
        <v>17.0</v>
      </c>
      <c r="C2891" s="12" t="s">
        <v>14</v>
      </c>
      <c r="D2891" s="12">
        <v>35.76</v>
      </c>
      <c r="E2891" s="12" t="s">
        <v>24</v>
      </c>
      <c r="F2891" s="12" t="s">
        <v>23</v>
      </c>
      <c r="G2891" s="12" t="s">
        <v>33</v>
      </c>
      <c r="H2891" s="12" t="s">
        <v>44</v>
      </c>
      <c r="I2891" s="12">
        <v>4.0</v>
      </c>
      <c r="J2891" s="12">
        <v>2.0</v>
      </c>
      <c r="K2891" s="13">
        <v>45694.0</v>
      </c>
      <c r="L2891" s="14">
        <v>0.7151111574074074</v>
      </c>
      <c r="M2891" s="15">
        <f>VLOOKUP(F2891, Time_of_Day_encodings[], 2, FALSE)</f>
        <v>3</v>
      </c>
      <c r="N2891" s="16" t="str">
        <f>VLOOKUP(D2891,Money_encodings[],2,TRUE)</f>
        <v>Expensive</v>
      </c>
    </row>
    <row r="2892">
      <c r="A2892" s="5">
        <f t="shared" si="1"/>
        <v>2891</v>
      </c>
      <c r="B2892" s="6">
        <v>17.0</v>
      </c>
      <c r="C2892" s="6" t="s">
        <v>14</v>
      </c>
      <c r="D2892" s="6">
        <v>35.76</v>
      </c>
      <c r="E2892" s="6" t="s">
        <v>24</v>
      </c>
      <c r="F2892" s="6" t="s">
        <v>23</v>
      </c>
      <c r="G2892" s="6" t="s">
        <v>33</v>
      </c>
      <c r="H2892" s="6" t="s">
        <v>44</v>
      </c>
      <c r="I2892" s="6">
        <v>4.0</v>
      </c>
      <c r="J2892" s="6">
        <v>2.0</v>
      </c>
      <c r="K2892" s="7">
        <v>45694.0</v>
      </c>
      <c r="L2892" s="8">
        <v>0.7461231597222222</v>
      </c>
      <c r="M2892" s="9">
        <f>VLOOKUP(F2892, Time_of_Day_encodings[], 2, FALSE)</f>
        <v>3</v>
      </c>
      <c r="N2892" s="10" t="str">
        <f>VLOOKUP(D2892,Money_encodings[],2,TRUE)</f>
        <v>Expensive</v>
      </c>
    </row>
    <row r="2893">
      <c r="A2893" s="11">
        <f t="shared" si="1"/>
        <v>2892</v>
      </c>
      <c r="B2893" s="12">
        <v>19.0</v>
      </c>
      <c r="C2893" s="12" t="s">
        <v>14</v>
      </c>
      <c r="D2893" s="12">
        <v>35.76</v>
      </c>
      <c r="E2893" s="12" t="s">
        <v>32</v>
      </c>
      <c r="F2893" s="12" t="s">
        <v>23</v>
      </c>
      <c r="G2893" s="12" t="s">
        <v>33</v>
      </c>
      <c r="H2893" s="12" t="s">
        <v>44</v>
      </c>
      <c r="I2893" s="12">
        <v>4.0</v>
      </c>
      <c r="J2893" s="12">
        <v>2.0</v>
      </c>
      <c r="K2893" s="13">
        <v>45694.0</v>
      </c>
      <c r="L2893" s="14">
        <v>0.8286189120370371</v>
      </c>
      <c r="M2893" s="15">
        <f>VLOOKUP(F2893, Time_of_Day_encodings[], 2, FALSE)</f>
        <v>3</v>
      </c>
      <c r="N2893" s="16" t="str">
        <f>VLOOKUP(D2893,Money_encodings[],2,TRUE)</f>
        <v>Expensive</v>
      </c>
    </row>
    <row r="2894">
      <c r="A2894" s="5">
        <f t="shared" si="1"/>
        <v>2893</v>
      </c>
      <c r="B2894" s="6">
        <v>19.0</v>
      </c>
      <c r="C2894" s="6" t="s">
        <v>14</v>
      </c>
      <c r="D2894" s="6">
        <v>21.06</v>
      </c>
      <c r="E2894" s="6" t="s">
        <v>29</v>
      </c>
      <c r="F2894" s="6" t="s">
        <v>23</v>
      </c>
      <c r="G2894" s="6" t="s">
        <v>33</v>
      </c>
      <c r="H2894" s="6" t="s">
        <v>44</v>
      </c>
      <c r="I2894" s="6">
        <v>4.0</v>
      </c>
      <c r="J2894" s="6">
        <v>2.0</v>
      </c>
      <c r="K2894" s="7">
        <v>45694.0</v>
      </c>
      <c r="L2894" s="8">
        <v>0.8299363541666667</v>
      </c>
      <c r="M2894" s="9">
        <f>VLOOKUP(F2894, Time_of_Day_encodings[], 2, FALSE)</f>
        <v>3</v>
      </c>
      <c r="N2894" s="10" t="str">
        <f>VLOOKUP(D2894,Money_encodings[],2,TRUE)</f>
        <v>Very Cheap</v>
      </c>
    </row>
    <row r="2895">
      <c r="A2895" s="11">
        <f t="shared" si="1"/>
        <v>2894</v>
      </c>
      <c r="B2895" s="12">
        <v>20.0</v>
      </c>
      <c r="C2895" s="12" t="s">
        <v>14</v>
      </c>
      <c r="D2895" s="12">
        <v>35.76</v>
      </c>
      <c r="E2895" s="12" t="s">
        <v>24</v>
      </c>
      <c r="F2895" s="12" t="s">
        <v>23</v>
      </c>
      <c r="G2895" s="12" t="s">
        <v>33</v>
      </c>
      <c r="H2895" s="12" t="s">
        <v>44</v>
      </c>
      <c r="I2895" s="12">
        <v>4.0</v>
      </c>
      <c r="J2895" s="12">
        <v>2.0</v>
      </c>
      <c r="K2895" s="13">
        <v>45694.0</v>
      </c>
      <c r="L2895" s="14">
        <v>0.8381864004629629</v>
      </c>
      <c r="M2895" s="15">
        <f>VLOOKUP(F2895, Time_of_Day_encodings[], 2, FALSE)</f>
        <v>3</v>
      </c>
      <c r="N2895" s="16" t="str">
        <f>VLOOKUP(D2895,Money_encodings[],2,TRUE)</f>
        <v>Expensive</v>
      </c>
    </row>
    <row r="2896">
      <c r="A2896" s="5">
        <f t="shared" si="1"/>
        <v>2895</v>
      </c>
      <c r="B2896" s="6">
        <v>20.0</v>
      </c>
      <c r="C2896" s="6" t="s">
        <v>14</v>
      </c>
      <c r="D2896" s="6">
        <v>35.76</v>
      </c>
      <c r="E2896" s="6" t="s">
        <v>24</v>
      </c>
      <c r="F2896" s="6" t="s">
        <v>23</v>
      </c>
      <c r="G2896" s="6" t="s">
        <v>33</v>
      </c>
      <c r="H2896" s="6" t="s">
        <v>44</v>
      </c>
      <c r="I2896" s="6">
        <v>4.0</v>
      </c>
      <c r="J2896" s="6">
        <v>2.0</v>
      </c>
      <c r="K2896" s="7">
        <v>45694.0</v>
      </c>
      <c r="L2896" s="8">
        <v>0.8387396412037037</v>
      </c>
      <c r="M2896" s="9">
        <f>VLOOKUP(F2896, Time_of_Day_encodings[], 2, FALSE)</f>
        <v>3</v>
      </c>
      <c r="N2896" s="10" t="str">
        <f>VLOOKUP(D2896,Money_encodings[],2,TRUE)</f>
        <v>Expensive</v>
      </c>
    </row>
    <row r="2897">
      <c r="A2897" s="11">
        <f t="shared" si="1"/>
        <v>2896</v>
      </c>
      <c r="B2897" s="12">
        <v>20.0</v>
      </c>
      <c r="C2897" s="12" t="s">
        <v>14</v>
      </c>
      <c r="D2897" s="12">
        <v>35.76</v>
      </c>
      <c r="E2897" s="12" t="s">
        <v>15</v>
      </c>
      <c r="F2897" s="12" t="s">
        <v>23</v>
      </c>
      <c r="G2897" s="12" t="s">
        <v>33</v>
      </c>
      <c r="H2897" s="12" t="s">
        <v>44</v>
      </c>
      <c r="I2897" s="12">
        <v>4.0</v>
      </c>
      <c r="J2897" s="12">
        <v>2.0</v>
      </c>
      <c r="K2897" s="13">
        <v>45694.0</v>
      </c>
      <c r="L2897" s="14">
        <v>0.8494622337962963</v>
      </c>
      <c r="M2897" s="15">
        <f>VLOOKUP(F2897, Time_of_Day_encodings[], 2, FALSE)</f>
        <v>3</v>
      </c>
      <c r="N2897" s="16" t="str">
        <f>VLOOKUP(D2897,Money_encodings[],2,TRUE)</f>
        <v>Expensive</v>
      </c>
    </row>
    <row r="2898">
      <c r="A2898" s="5">
        <f t="shared" si="1"/>
        <v>2897</v>
      </c>
      <c r="B2898" s="6">
        <v>8.0</v>
      </c>
      <c r="C2898" s="6" t="s">
        <v>14</v>
      </c>
      <c r="D2898" s="6">
        <v>30.86</v>
      </c>
      <c r="E2898" s="6" t="s">
        <v>22</v>
      </c>
      <c r="F2898" s="6" t="s">
        <v>16</v>
      </c>
      <c r="G2898" s="6" t="s">
        <v>17</v>
      </c>
      <c r="H2898" s="6" t="s">
        <v>44</v>
      </c>
      <c r="I2898" s="6">
        <v>5.0</v>
      </c>
      <c r="J2898" s="6">
        <v>2.0</v>
      </c>
      <c r="K2898" s="7">
        <v>45695.0</v>
      </c>
      <c r="L2898" s="8">
        <v>0.3644672222222222</v>
      </c>
      <c r="M2898" s="9">
        <f>VLOOKUP(F2898, Time_of_Day_encodings[], 2, FALSE)</f>
        <v>1</v>
      </c>
      <c r="N2898" s="10" t="str">
        <f>VLOOKUP(D2898,Money_encodings[],2,TRUE)</f>
        <v>Fair</v>
      </c>
    </row>
    <row r="2899">
      <c r="A2899" s="11">
        <f t="shared" si="1"/>
        <v>2898</v>
      </c>
      <c r="B2899" s="12">
        <v>9.0</v>
      </c>
      <c r="C2899" s="12" t="s">
        <v>14</v>
      </c>
      <c r="D2899" s="12">
        <v>30.86</v>
      </c>
      <c r="E2899" s="12" t="s">
        <v>22</v>
      </c>
      <c r="F2899" s="12" t="s">
        <v>16</v>
      </c>
      <c r="G2899" s="12" t="s">
        <v>17</v>
      </c>
      <c r="H2899" s="12" t="s">
        <v>44</v>
      </c>
      <c r="I2899" s="12">
        <v>5.0</v>
      </c>
      <c r="J2899" s="12">
        <v>2.0</v>
      </c>
      <c r="K2899" s="13">
        <v>45695.0</v>
      </c>
      <c r="L2899" s="14">
        <v>0.3799149768518519</v>
      </c>
      <c r="M2899" s="15">
        <f>VLOOKUP(F2899, Time_of_Day_encodings[], 2, FALSE)</f>
        <v>1</v>
      </c>
      <c r="N2899" s="16" t="str">
        <f>VLOOKUP(D2899,Money_encodings[],2,TRUE)</f>
        <v>Fair</v>
      </c>
    </row>
    <row r="2900">
      <c r="A2900" s="5">
        <f t="shared" si="1"/>
        <v>2899</v>
      </c>
      <c r="B2900" s="6">
        <v>10.0</v>
      </c>
      <c r="C2900" s="6" t="s">
        <v>14</v>
      </c>
      <c r="D2900" s="6">
        <v>25.96</v>
      </c>
      <c r="E2900" s="6" t="s">
        <v>21</v>
      </c>
      <c r="F2900" s="6" t="s">
        <v>16</v>
      </c>
      <c r="G2900" s="6" t="s">
        <v>17</v>
      </c>
      <c r="H2900" s="6" t="s">
        <v>44</v>
      </c>
      <c r="I2900" s="6">
        <v>5.0</v>
      </c>
      <c r="J2900" s="6">
        <v>2.0</v>
      </c>
      <c r="K2900" s="7">
        <v>45695.0</v>
      </c>
      <c r="L2900" s="8">
        <v>0.4509629861111111</v>
      </c>
      <c r="M2900" s="9">
        <f>VLOOKUP(F2900, Time_of_Day_encodings[], 2, FALSE)</f>
        <v>1</v>
      </c>
      <c r="N2900" s="10" t="str">
        <f>VLOOKUP(D2900,Money_encodings[],2,TRUE)</f>
        <v>Cheap</v>
      </c>
    </row>
    <row r="2901">
      <c r="A2901" s="11">
        <f t="shared" si="1"/>
        <v>2900</v>
      </c>
      <c r="B2901" s="12">
        <v>12.0</v>
      </c>
      <c r="C2901" s="12" t="s">
        <v>14</v>
      </c>
      <c r="D2901" s="12">
        <v>35.76</v>
      </c>
      <c r="E2901" s="12" t="s">
        <v>24</v>
      </c>
      <c r="F2901" s="12" t="s">
        <v>20</v>
      </c>
      <c r="G2901" s="12" t="s">
        <v>17</v>
      </c>
      <c r="H2901" s="12" t="s">
        <v>44</v>
      </c>
      <c r="I2901" s="12">
        <v>5.0</v>
      </c>
      <c r="J2901" s="12">
        <v>2.0</v>
      </c>
      <c r="K2901" s="13">
        <v>45695.0</v>
      </c>
      <c r="L2901" s="14">
        <v>0.5066966666666667</v>
      </c>
      <c r="M2901" s="15">
        <f>VLOOKUP(F2901, Time_of_Day_encodings[], 2, FALSE)</f>
        <v>2</v>
      </c>
      <c r="N2901" s="16" t="str">
        <f>VLOOKUP(D2901,Money_encodings[],2,TRUE)</f>
        <v>Expensive</v>
      </c>
    </row>
    <row r="2902">
      <c r="A2902" s="5">
        <f t="shared" si="1"/>
        <v>2901</v>
      </c>
      <c r="B2902" s="6">
        <v>12.0</v>
      </c>
      <c r="C2902" s="6" t="s">
        <v>14</v>
      </c>
      <c r="D2902" s="6">
        <v>30.86</v>
      </c>
      <c r="E2902" s="6" t="s">
        <v>22</v>
      </c>
      <c r="F2902" s="6" t="s">
        <v>20</v>
      </c>
      <c r="G2902" s="6" t="s">
        <v>17</v>
      </c>
      <c r="H2902" s="6" t="s">
        <v>44</v>
      </c>
      <c r="I2902" s="6">
        <v>5.0</v>
      </c>
      <c r="J2902" s="6">
        <v>2.0</v>
      </c>
      <c r="K2902" s="7">
        <v>45695.0</v>
      </c>
      <c r="L2902" s="8">
        <v>0.5356755439814814</v>
      </c>
      <c r="M2902" s="9">
        <f>VLOOKUP(F2902, Time_of_Day_encodings[], 2, FALSE)</f>
        <v>2</v>
      </c>
      <c r="N2902" s="10" t="str">
        <f>VLOOKUP(D2902,Money_encodings[],2,TRUE)</f>
        <v>Fair</v>
      </c>
    </row>
    <row r="2903">
      <c r="A2903" s="11">
        <f t="shared" si="1"/>
        <v>2902</v>
      </c>
      <c r="B2903" s="12">
        <v>12.0</v>
      </c>
      <c r="C2903" s="12" t="s">
        <v>14</v>
      </c>
      <c r="D2903" s="12">
        <v>25.96</v>
      </c>
      <c r="E2903" s="12" t="s">
        <v>21</v>
      </c>
      <c r="F2903" s="12" t="s">
        <v>20</v>
      </c>
      <c r="G2903" s="12" t="s">
        <v>17</v>
      </c>
      <c r="H2903" s="12" t="s">
        <v>44</v>
      </c>
      <c r="I2903" s="12">
        <v>5.0</v>
      </c>
      <c r="J2903" s="12">
        <v>2.0</v>
      </c>
      <c r="K2903" s="13">
        <v>45695.0</v>
      </c>
      <c r="L2903" s="14">
        <v>0.5408770486111111</v>
      </c>
      <c r="M2903" s="15">
        <f>VLOOKUP(F2903, Time_of_Day_encodings[], 2, FALSE)</f>
        <v>2</v>
      </c>
      <c r="N2903" s="16" t="str">
        <f>VLOOKUP(D2903,Money_encodings[],2,TRUE)</f>
        <v>Cheap</v>
      </c>
    </row>
    <row r="2904">
      <c r="A2904" s="5">
        <f t="shared" si="1"/>
        <v>2903</v>
      </c>
      <c r="B2904" s="6">
        <v>16.0</v>
      </c>
      <c r="C2904" s="6" t="s">
        <v>14</v>
      </c>
      <c r="D2904" s="6">
        <v>25.96</v>
      </c>
      <c r="E2904" s="6" t="s">
        <v>27</v>
      </c>
      <c r="F2904" s="6" t="s">
        <v>20</v>
      </c>
      <c r="G2904" s="6" t="s">
        <v>17</v>
      </c>
      <c r="H2904" s="6" t="s">
        <v>44</v>
      </c>
      <c r="I2904" s="6">
        <v>5.0</v>
      </c>
      <c r="J2904" s="6">
        <v>2.0</v>
      </c>
      <c r="K2904" s="7">
        <v>45695.0</v>
      </c>
      <c r="L2904" s="8">
        <v>0.6695710995370371</v>
      </c>
      <c r="M2904" s="9">
        <f>VLOOKUP(F2904, Time_of_Day_encodings[], 2, FALSE)</f>
        <v>2</v>
      </c>
      <c r="N2904" s="10" t="str">
        <f>VLOOKUP(D2904,Money_encodings[],2,TRUE)</f>
        <v>Cheap</v>
      </c>
    </row>
    <row r="2905">
      <c r="A2905" s="11">
        <f t="shared" si="1"/>
        <v>2904</v>
      </c>
      <c r="B2905" s="12">
        <v>16.0</v>
      </c>
      <c r="C2905" s="12" t="s">
        <v>14</v>
      </c>
      <c r="D2905" s="12">
        <v>35.76</v>
      </c>
      <c r="E2905" s="12" t="s">
        <v>15</v>
      </c>
      <c r="F2905" s="12" t="s">
        <v>20</v>
      </c>
      <c r="G2905" s="12" t="s">
        <v>17</v>
      </c>
      <c r="H2905" s="12" t="s">
        <v>44</v>
      </c>
      <c r="I2905" s="12">
        <v>5.0</v>
      </c>
      <c r="J2905" s="12">
        <v>2.0</v>
      </c>
      <c r="K2905" s="13">
        <v>45695.0</v>
      </c>
      <c r="L2905" s="14">
        <v>0.6820959606481481</v>
      </c>
      <c r="M2905" s="15">
        <f>VLOOKUP(F2905, Time_of_Day_encodings[], 2, FALSE)</f>
        <v>2</v>
      </c>
      <c r="N2905" s="16" t="str">
        <f>VLOOKUP(D2905,Money_encodings[],2,TRUE)</f>
        <v>Expensive</v>
      </c>
    </row>
    <row r="2906">
      <c r="A2906" s="5">
        <f t="shared" si="1"/>
        <v>2905</v>
      </c>
      <c r="B2906" s="6">
        <v>16.0</v>
      </c>
      <c r="C2906" s="6" t="s">
        <v>14</v>
      </c>
      <c r="D2906" s="6">
        <v>35.76</v>
      </c>
      <c r="E2906" s="6" t="s">
        <v>19</v>
      </c>
      <c r="F2906" s="6" t="s">
        <v>20</v>
      </c>
      <c r="G2906" s="6" t="s">
        <v>17</v>
      </c>
      <c r="H2906" s="6" t="s">
        <v>44</v>
      </c>
      <c r="I2906" s="6">
        <v>5.0</v>
      </c>
      <c r="J2906" s="6">
        <v>2.0</v>
      </c>
      <c r="K2906" s="7">
        <v>45695.0</v>
      </c>
      <c r="L2906" s="8">
        <v>0.6828018055555556</v>
      </c>
      <c r="M2906" s="9">
        <f>VLOOKUP(F2906, Time_of_Day_encodings[], 2, FALSE)</f>
        <v>2</v>
      </c>
      <c r="N2906" s="10" t="str">
        <f>VLOOKUP(D2906,Money_encodings[],2,TRUE)</f>
        <v>Expensive</v>
      </c>
    </row>
    <row r="2907">
      <c r="A2907" s="11">
        <f t="shared" si="1"/>
        <v>2906</v>
      </c>
      <c r="B2907" s="12">
        <v>16.0</v>
      </c>
      <c r="C2907" s="12" t="s">
        <v>14</v>
      </c>
      <c r="D2907" s="12">
        <v>35.76</v>
      </c>
      <c r="E2907" s="12" t="s">
        <v>15</v>
      </c>
      <c r="F2907" s="12" t="s">
        <v>20</v>
      </c>
      <c r="G2907" s="12" t="s">
        <v>17</v>
      </c>
      <c r="H2907" s="12" t="s">
        <v>44</v>
      </c>
      <c r="I2907" s="12">
        <v>5.0</v>
      </c>
      <c r="J2907" s="12">
        <v>2.0</v>
      </c>
      <c r="K2907" s="13">
        <v>45695.0</v>
      </c>
      <c r="L2907" s="14">
        <v>0.6837406712962963</v>
      </c>
      <c r="M2907" s="15">
        <f>VLOOKUP(F2907, Time_of_Day_encodings[], 2, FALSE)</f>
        <v>2</v>
      </c>
      <c r="N2907" s="16" t="str">
        <f>VLOOKUP(D2907,Money_encodings[],2,TRUE)</f>
        <v>Expensive</v>
      </c>
    </row>
    <row r="2908">
      <c r="A2908" s="5">
        <f t="shared" si="1"/>
        <v>2907</v>
      </c>
      <c r="B2908" s="6">
        <v>18.0</v>
      </c>
      <c r="C2908" s="6" t="s">
        <v>14</v>
      </c>
      <c r="D2908" s="6">
        <v>35.76</v>
      </c>
      <c r="E2908" s="6" t="s">
        <v>24</v>
      </c>
      <c r="F2908" s="6" t="s">
        <v>23</v>
      </c>
      <c r="G2908" s="6" t="s">
        <v>17</v>
      </c>
      <c r="H2908" s="6" t="s">
        <v>44</v>
      </c>
      <c r="I2908" s="6">
        <v>5.0</v>
      </c>
      <c r="J2908" s="6">
        <v>2.0</v>
      </c>
      <c r="K2908" s="7">
        <v>45695.0</v>
      </c>
      <c r="L2908" s="8">
        <v>0.7795919097222221</v>
      </c>
      <c r="M2908" s="9">
        <f>VLOOKUP(F2908, Time_of_Day_encodings[], 2, FALSE)</f>
        <v>3</v>
      </c>
      <c r="N2908" s="10" t="str">
        <f>VLOOKUP(D2908,Money_encodings[],2,TRUE)</f>
        <v>Expensive</v>
      </c>
    </row>
    <row r="2909">
      <c r="A2909" s="11">
        <f t="shared" si="1"/>
        <v>2908</v>
      </c>
      <c r="B2909" s="12">
        <v>18.0</v>
      </c>
      <c r="C2909" s="12" t="s">
        <v>14</v>
      </c>
      <c r="D2909" s="12">
        <v>35.76</v>
      </c>
      <c r="E2909" s="12" t="s">
        <v>24</v>
      </c>
      <c r="F2909" s="12" t="s">
        <v>23</v>
      </c>
      <c r="G2909" s="12" t="s">
        <v>17</v>
      </c>
      <c r="H2909" s="12" t="s">
        <v>44</v>
      </c>
      <c r="I2909" s="12">
        <v>5.0</v>
      </c>
      <c r="J2909" s="12">
        <v>2.0</v>
      </c>
      <c r="K2909" s="13">
        <v>45695.0</v>
      </c>
      <c r="L2909" s="14">
        <v>0.78027875</v>
      </c>
      <c r="M2909" s="15">
        <f>VLOOKUP(F2909, Time_of_Day_encodings[], 2, FALSE)</f>
        <v>3</v>
      </c>
      <c r="N2909" s="16" t="str">
        <f>VLOOKUP(D2909,Money_encodings[],2,TRUE)</f>
        <v>Expensive</v>
      </c>
    </row>
    <row r="2910">
      <c r="A2910" s="5">
        <f t="shared" si="1"/>
        <v>2909</v>
      </c>
      <c r="B2910" s="6">
        <v>18.0</v>
      </c>
      <c r="C2910" s="6" t="s">
        <v>14</v>
      </c>
      <c r="D2910" s="6">
        <v>25.96</v>
      </c>
      <c r="E2910" s="6" t="s">
        <v>27</v>
      </c>
      <c r="F2910" s="6" t="s">
        <v>23</v>
      </c>
      <c r="G2910" s="6" t="s">
        <v>17</v>
      </c>
      <c r="H2910" s="6" t="s">
        <v>44</v>
      </c>
      <c r="I2910" s="6">
        <v>5.0</v>
      </c>
      <c r="J2910" s="6">
        <v>2.0</v>
      </c>
      <c r="K2910" s="7">
        <v>45695.0</v>
      </c>
      <c r="L2910" s="8">
        <v>0.7809125231481482</v>
      </c>
      <c r="M2910" s="9">
        <f>VLOOKUP(F2910, Time_of_Day_encodings[], 2, FALSE)</f>
        <v>3</v>
      </c>
      <c r="N2910" s="10" t="str">
        <f>VLOOKUP(D2910,Money_encodings[],2,TRUE)</f>
        <v>Cheap</v>
      </c>
    </row>
    <row r="2911">
      <c r="A2911" s="11">
        <f t="shared" si="1"/>
        <v>2910</v>
      </c>
      <c r="B2911" s="12">
        <v>18.0</v>
      </c>
      <c r="C2911" s="12" t="s">
        <v>14</v>
      </c>
      <c r="D2911" s="12">
        <v>35.76</v>
      </c>
      <c r="E2911" s="12" t="s">
        <v>24</v>
      </c>
      <c r="F2911" s="12" t="s">
        <v>23</v>
      </c>
      <c r="G2911" s="12" t="s">
        <v>17</v>
      </c>
      <c r="H2911" s="12" t="s">
        <v>44</v>
      </c>
      <c r="I2911" s="12">
        <v>5.0</v>
      </c>
      <c r="J2911" s="12">
        <v>2.0</v>
      </c>
      <c r="K2911" s="13">
        <v>45695.0</v>
      </c>
      <c r="L2911" s="14">
        <v>0.7815170949074075</v>
      </c>
      <c r="M2911" s="15">
        <f>VLOOKUP(F2911, Time_of_Day_encodings[], 2, FALSE)</f>
        <v>3</v>
      </c>
      <c r="N2911" s="16" t="str">
        <f>VLOOKUP(D2911,Money_encodings[],2,TRUE)</f>
        <v>Expensive</v>
      </c>
    </row>
    <row r="2912">
      <c r="A2912" s="5">
        <f t="shared" si="1"/>
        <v>2911</v>
      </c>
      <c r="B2912" s="6">
        <v>20.0</v>
      </c>
      <c r="C2912" s="6" t="s">
        <v>14</v>
      </c>
      <c r="D2912" s="6">
        <v>35.76</v>
      </c>
      <c r="E2912" s="6" t="s">
        <v>24</v>
      </c>
      <c r="F2912" s="6" t="s">
        <v>23</v>
      </c>
      <c r="G2912" s="6" t="s">
        <v>17</v>
      </c>
      <c r="H2912" s="6" t="s">
        <v>44</v>
      </c>
      <c r="I2912" s="6">
        <v>5.0</v>
      </c>
      <c r="J2912" s="6">
        <v>2.0</v>
      </c>
      <c r="K2912" s="7">
        <v>45695.0</v>
      </c>
      <c r="L2912" s="8">
        <v>0.8409654282407407</v>
      </c>
      <c r="M2912" s="9">
        <f>VLOOKUP(F2912, Time_of_Day_encodings[], 2, FALSE)</f>
        <v>3</v>
      </c>
      <c r="N2912" s="10" t="str">
        <f>VLOOKUP(D2912,Money_encodings[],2,TRUE)</f>
        <v>Expensive</v>
      </c>
    </row>
    <row r="2913">
      <c r="A2913" s="11">
        <f t="shared" si="1"/>
        <v>2912</v>
      </c>
      <c r="B2913" s="12">
        <v>20.0</v>
      </c>
      <c r="C2913" s="12" t="s">
        <v>14</v>
      </c>
      <c r="D2913" s="12">
        <v>25.96</v>
      </c>
      <c r="E2913" s="12" t="s">
        <v>27</v>
      </c>
      <c r="F2913" s="12" t="s">
        <v>23</v>
      </c>
      <c r="G2913" s="12" t="s">
        <v>17</v>
      </c>
      <c r="H2913" s="12" t="s">
        <v>44</v>
      </c>
      <c r="I2913" s="12">
        <v>5.0</v>
      </c>
      <c r="J2913" s="12">
        <v>2.0</v>
      </c>
      <c r="K2913" s="13">
        <v>45695.0</v>
      </c>
      <c r="L2913" s="14">
        <v>0.8548256712962963</v>
      </c>
      <c r="M2913" s="15">
        <f>VLOOKUP(F2913, Time_of_Day_encodings[], 2, FALSE)</f>
        <v>3</v>
      </c>
      <c r="N2913" s="16" t="str">
        <f>VLOOKUP(D2913,Money_encodings[],2,TRUE)</f>
        <v>Cheap</v>
      </c>
    </row>
    <row r="2914">
      <c r="A2914" s="5">
        <f t="shared" si="1"/>
        <v>2913</v>
      </c>
      <c r="B2914" s="6">
        <v>9.0</v>
      </c>
      <c r="C2914" s="6" t="s">
        <v>14</v>
      </c>
      <c r="D2914" s="6">
        <v>25.96</v>
      </c>
      <c r="E2914" s="6" t="s">
        <v>21</v>
      </c>
      <c r="F2914" s="6" t="s">
        <v>16</v>
      </c>
      <c r="G2914" s="6" t="s">
        <v>25</v>
      </c>
      <c r="H2914" s="6" t="s">
        <v>44</v>
      </c>
      <c r="I2914" s="6">
        <v>6.0</v>
      </c>
      <c r="J2914" s="6">
        <v>2.0</v>
      </c>
      <c r="K2914" s="7">
        <v>45696.0</v>
      </c>
      <c r="L2914" s="8">
        <v>0.37619135416666666</v>
      </c>
      <c r="M2914" s="9">
        <f>VLOOKUP(F2914, Time_of_Day_encodings[], 2, FALSE)</f>
        <v>1</v>
      </c>
      <c r="N2914" s="10" t="str">
        <f>VLOOKUP(D2914,Money_encodings[],2,TRUE)</f>
        <v>Cheap</v>
      </c>
    </row>
    <row r="2915">
      <c r="A2915" s="11">
        <f t="shared" si="1"/>
        <v>2914</v>
      </c>
      <c r="B2915" s="12">
        <v>10.0</v>
      </c>
      <c r="C2915" s="12" t="s">
        <v>14</v>
      </c>
      <c r="D2915" s="12">
        <v>30.86</v>
      </c>
      <c r="E2915" s="12" t="s">
        <v>22</v>
      </c>
      <c r="F2915" s="12" t="s">
        <v>16</v>
      </c>
      <c r="G2915" s="12" t="s">
        <v>25</v>
      </c>
      <c r="H2915" s="12" t="s">
        <v>44</v>
      </c>
      <c r="I2915" s="12">
        <v>6.0</v>
      </c>
      <c r="J2915" s="12">
        <v>2.0</v>
      </c>
      <c r="K2915" s="13">
        <v>45696.0</v>
      </c>
      <c r="L2915" s="14">
        <v>0.45575335648148146</v>
      </c>
      <c r="M2915" s="15">
        <f>VLOOKUP(F2915, Time_of_Day_encodings[], 2, FALSE)</f>
        <v>1</v>
      </c>
      <c r="N2915" s="16" t="str">
        <f>VLOOKUP(D2915,Money_encodings[],2,TRUE)</f>
        <v>Fair</v>
      </c>
    </row>
    <row r="2916">
      <c r="A2916" s="5">
        <f t="shared" si="1"/>
        <v>2915</v>
      </c>
      <c r="B2916" s="6">
        <v>11.0</v>
      </c>
      <c r="C2916" s="6" t="s">
        <v>14</v>
      </c>
      <c r="D2916" s="6">
        <v>25.96</v>
      </c>
      <c r="E2916" s="6" t="s">
        <v>27</v>
      </c>
      <c r="F2916" s="6" t="s">
        <v>16</v>
      </c>
      <c r="G2916" s="6" t="s">
        <v>25</v>
      </c>
      <c r="H2916" s="6" t="s">
        <v>44</v>
      </c>
      <c r="I2916" s="6">
        <v>6.0</v>
      </c>
      <c r="J2916" s="6">
        <v>2.0</v>
      </c>
      <c r="K2916" s="7">
        <v>45696.0</v>
      </c>
      <c r="L2916" s="8">
        <v>0.4602012152777778</v>
      </c>
      <c r="M2916" s="9">
        <f>VLOOKUP(F2916, Time_of_Day_encodings[], 2, FALSE)</f>
        <v>1</v>
      </c>
      <c r="N2916" s="10" t="str">
        <f>VLOOKUP(D2916,Money_encodings[],2,TRUE)</f>
        <v>Cheap</v>
      </c>
    </row>
    <row r="2917">
      <c r="A2917" s="11">
        <f t="shared" si="1"/>
        <v>2916</v>
      </c>
      <c r="B2917" s="12">
        <v>11.0</v>
      </c>
      <c r="C2917" s="12" t="s">
        <v>14</v>
      </c>
      <c r="D2917" s="12">
        <v>25.96</v>
      </c>
      <c r="E2917" s="12" t="s">
        <v>21</v>
      </c>
      <c r="F2917" s="12" t="s">
        <v>16</v>
      </c>
      <c r="G2917" s="12" t="s">
        <v>25</v>
      </c>
      <c r="H2917" s="12" t="s">
        <v>44</v>
      </c>
      <c r="I2917" s="12">
        <v>6.0</v>
      </c>
      <c r="J2917" s="12">
        <v>2.0</v>
      </c>
      <c r="K2917" s="13">
        <v>45696.0</v>
      </c>
      <c r="L2917" s="14">
        <v>0.48580881944444443</v>
      </c>
      <c r="M2917" s="15">
        <f>VLOOKUP(F2917, Time_of_Day_encodings[], 2, FALSE)</f>
        <v>1</v>
      </c>
      <c r="N2917" s="16" t="str">
        <f>VLOOKUP(D2917,Money_encodings[],2,TRUE)</f>
        <v>Cheap</v>
      </c>
    </row>
    <row r="2918">
      <c r="A2918" s="5">
        <f t="shared" si="1"/>
        <v>2917</v>
      </c>
      <c r="B2918" s="6">
        <v>12.0</v>
      </c>
      <c r="C2918" s="6" t="s">
        <v>14</v>
      </c>
      <c r="D2918" s="6">
        <v>25.96</v>
      </c>
      <c r="E2918" s="6" t="s">
        <v>21</v>
      </c>
      <c r="F2918" s="6" t="s">
        <v>20</v>
      </c>
      <c r="G2918" s="6" t="s">
        <v>25</v>
      </c>
      <c r="H2918" s="6" t="s">
        <v>44</v>
      </c>
      <c r="I2918" s="6">
        <v>6.0</v>
      </c>
      <c r="J2918" s="6">
        <v>2.0</v>
      </c>
      <c r="K2918" s="7">
        <v>45696.0</v>
      </c>
      <c r="L2918" s="8">
        <v>0.5320930555555555</v>
      </c>
      <c r="M2918" s="9">
        <f>VLOOKUP(F2918, Time_of_Day_encodings[], 2, FALSE)</f>
        <v>2</v>
      </c>
      <c r="N2918" s="10" t="str">
        <f>VLOOKUP(D2918,Money_encodings[],2,TRUE)</f>
        <v>Cheap</v>
      </c>
    </row>
    <row r="2919">
      <c r="A2919" s="11">
        <f t="shared" si="1"/>
        <v>2918</v>
      </c>
      <c r="B2919" s="12">
        <v>13.0</v>
      </c>
      <c r="C2919" s="12" t="s">
        <v>14</v>
      </c>
      <c r="D2919" s="12">
        <v>25.96</v>
      </c>
      <c r="E2919" s="12" t="s">
        <v>21</v>
      </c>
      <c r="F2919" s="12" t="s">
        <v>20</v>
      </c>
      <c r="G2919" s="12" t="s">
        <v>25</v>
      </c>
      <c r="H2919" s="12" t="s">
        <v>44</v>
      </c>
      <c r="I2919" s="12">
        <v>6.0</v>
      </c>
      <c r="J2919" s="12">
        <v>2.0</v>
      </c>
      <c r="K2919" s="13">
        <v>45696.0</v>
      </c>
      <c r="L2919" s="14">
        <v>0.5602730092592593</v>
      </c>
      <c r="M2919" s="15">
        <f>VLOOKUP(F2919, Time_of_Day_encodings[], 2, FALSE)</f>
        <v>2</v>
      </c>
      <c r="N2919" s="16" t="str">
        <f>VLOOKUP(D2919,Money_encodings[],2,TRUE)</f>
        <v>Cheap</v>
      </c>
    </row>
    <row r="2920">
      <c r="A2920" s="5">
        <f t="shared" si="1"/>
        <v>2919</v>
      </c>
      <c r="B2920" s="6">
        <v>15.0</v>
      </c>
      <c r="C2920" s="6" t="s">
        <v>14</v>
      </c>
      <c r="D2920" s="6">
        <v>25.96</v>
      </c>
      <c r="E2920" s="6" t="s">
        <v>21</v>
      </c>
      <c r="F2920" s="6" t="s">
        <v>20</v>
      </c>
      <c r="G2920" s="6" t="s">
        <v>25</v>
      </c>
      <c r="H2920" s="6" t="s">
        <v>44</v>
      </c>
      <c r="I2920" s="6">
        <v>6.0</v>
      </c>
      <c r="J2920" s="6">
        <v>2.0</v>
      </c>
      <c r="K2920" s="7">
        <v>45696.0</v>
      </c>
      <c r="L2920" s="8">
        <v>0.6299093055555556</v>
      </c>
      <c r="M2920" s="9">
        <f>VLOOKUP(F2920, Time_of_Day_encodings[], 2, FALSE)</f>
        <v>2</v>
      </c>
      <c r="N2920" s="10" t="str">
        <f>VLOOKUP(D2920,Money_encodings[],2,TRUE)</f>
        <v>Cheap</v>
      </c>
    </row>
    <row r="2921">
      <c r="A2921" s="11">
        <f t="shared" si="1"/>
        <v>2920</v>
      </c>
      <c r="B2921" s="12">
        <v>15.0</v>
      </c>
      <c r="C2921" s="12" t="s">
        <v>14</v>
      </c>
      <c r="D2921" s="12">
        <v>25.96</v>
      </c>
      <c r="E2921" s="12" t="s">
        <v>21</v>
      </c>
      <c r="F2921" s="12" t="s">
        <v>20</v>
      </c>
      <c r="G2921" s="12" t="s">
        <v>25</v>
      </c>
      <c r="H2921" s="12" t="s">
        <v>44</v>
      </c>
      <c r="I2921" s="12">
        <v>6.0</v>
      </c>
      <c r="J2921" s="12">
        <v>2.0</v>
      </c>
      <c r="K2921" s="13">
        <v>45696.0</v>
      </c>
      <c r="L2921" s="14">
        <v>0.6306621527777778</v>
      </c>
      <c r="M2921" s="15">
        <f>VLOOKUP(F2921, Time_of_Day_encodings[], 2, FALSE)</f>
        <v>2</v>
      </c>
      <c r="N2921" s="16" t="str">
        <f>VLOOKUP(D2921,Money_encodings[],2,TRUE)</f>
        <v>Cheap</v>
      </c>
    </row>
    <row r="2922">
      <c r="A2922" s="5">
        <f t="shared" si="1"/>
        <v>2921</v>
      </c>
      <c r="B2922" s="6">
        <v>8.0</v>
      </c>
      <c r="C2922" s="6" t="s">
        <v>14</v>
      </c>
      <c r="D2922" s="6">
        <v>35.76</v>
      </c>
      <c r="E2922" s="6" t="s">
        <v>24</v>
      </c>
      <c r="F2922" s="6" t="s">
        <v>16</v>
      </c>
      <c r="G2922" s="6" t="s">
        <v>26</v>
      </c>
      <c r="H2922" s="6" t="s">
        <v>44</v>
      </c>
      <c r="I2922" s="6">
        <v>7.0</v>
      </c>
      <c r="J2922" s="6">
        <v>2.0</v>
      </c>
      <c r="K2922" s="7">
        <v>45697.0</v>
      </c>
      <c r="L2922" s="8">
        <v>0.3676401736111111</v>
      </c>
      <c r="M2922" s="9">
        <f>VLOOKUP(F2922, Time_of_Day_encodings[], 2, FALSE)</f>
        <v>1</v>
      </c>
      <c r="N2922" s="10" t="str">
        <f>VLOOKUP(D2922,Money_encodings[],2,TRUE)</f>
        <v>Expensive</v>
      </c>
    </row>
    <row r="2923">
      <c r="A2923" s="11">
        <f t="shared" si="1"/>
        <v>2922</v>
      </c>
      <c r="B2923" s="12">
        <v>10.0</v>
      </c>
      <c r="C2923" s="12" t="s">
        <v>14</v>
      </c>
      <c r="D2923" s="12">
        <v>30.86</v>
      </c>
      <c r="E2923" s="12" t="s">
        <v>22</v>
      </c>
      <c r="F2923" s="12" t="s">
        <v>16</v>
      </c>
      <c r="G2923" s="12" t="s">
        <v>26</v>
      </c>
      <c r="H2923" s="12" t="s">
        <v>44</v>
      </c>
      <c r="I2923" s="12">
        <v>7.0</v>
      </c>
      <c r="J2923" s="12">
        <v>2.0</v>
      </c>
      <c r="K2923" s="13">
        <v>45697.0</v>
      </c>
      <c r="L2923" s="14">
        <v>0.4383007523148148</v>
      </c>
      <c r="M2923" s="15">
        <f>VLOOKUP(F2923, Time_of_Day_encodings[], 2, FALSE)</f>
        <v>1</v>
      </c>
      <c r="N2923" s="16" t="str">
        <f>VLOOKUP(D2923,Money_encodings[],2,TRUE)</f>
        <v>Fair</v>
      </c>
    </row>
    <row r="2924">
      <c r="A2924" s="5">
        <f t="shared" si="1"/>
        <v>2923</v>
      </c>
      <c r="B2924" s="6">
        <v>10.0</v>
      </c>
      <c r="C2924" s="6" t="s">
        <v>14</v>
      </c>
      <c r="D2924" s="6">
        <v>25.96</v>
      </c>
      <c r="E2924" s="6" t="s">
        <v>21</v>
      </c>
      <c r="F2924" s="6" t="s">
        <v>16</v>
      </c>
      <c r="G2924" s="6" t="s">
        <v>26</v>
      </c>
      <c r="H2924" s="6" t="s">
        <v>44</v>
      </c>
      <c r="I2924" s="6">
        <v>7.0</v>
      </c>
      <c r="J2924" s="6">
        <v>2.0</v>
      </c>
      <c r="K2924" s="7">
        <v>45697.0</v>
      </c>
      <c r="L2924" s="8">
        <v>0.4524076273148148</v>
      </c>
      <c r="M2924" s="9">
        <f>VLOOKUP(F2924, Time_of_Day_encodings[], 2, FALSE)</f>
        <v>1</v>
      </c>
      <c r="N2924" s="10" t="str">
        <f>VLOOKUP(D2924,Money_encodings[],2,TRUE)</f>
        <v>Cheap</v>
      </c>
    </row>
    <row r="2925">
      <c r="A2925" s="11">
        <f t="shared" si="1"/>
        <v>2924</v>
      </c>
      <c r="B2925" s="12">
        <v>12.0</v>
      </c>
      <c r="C2925" s="12" t="s">
        <v>14</v>
      </c>
      <c r="D2925" s="12">
        <v>35.76</v>
      </c>
      <c r="E2925" s="12" t="s">
        <v>15</v>
      </c>
      <c r="F2925" s="12" t="s">
        <v>20</v>
      </c>
      <c r="G2925" s="12" t="s">
        <v>26</v>
      </c>
      <c r="H2925" s="12" t="s">
        <v>44</v>
      </c>
      <c r="I2925" s="12">
        <v>7.0</v>
      </c>
      <c r="J2925" s="12">
        <v>2.0</v>
      </c>
      <c r="K2925" s="13">
        <v>45697.0</v>
      </c>
      <c r="L2925" s="14">
        <v>0.5035301736111111</v>
      </c>
      <c r="M2925" s="15">
        <f>VLOOKUP(F2925, Time_of_Day_encodings[], 2, FALSE)</f>
        <v>2</v>
      </c>
      <c r="N2925" s="16" t="str">
        <f>VLOOKUP(D2925,Money_encodings[],2,TRUE)</f>
        <v>Expensive</v>
      </c>
    </row>
    <row r="2926">
      <c r="A2926" s="5">
        <f t="shared" si="1"/>
        <v>2925</v>
      </c>
      <c r="B2926" s="6">
        <v>15.0</v>
      </c>
      <c r="C2926" s="6" t="s">
        <v>14</v>
      </c>
      <c r="D2926" s="6">
        <v>35.76</v>
      </c>
      <c r="E2926" s="6" t="s">
        <v>24</v>
      </c>
      <c r="F2926" s="6" t="s">
        <v>20</v>
      </c>
      <c r="G2926" s="6" t="s">
        <v>26</v>
      </c>
      <c r="H2926" s="6" t="s">
        <v>44</v>
      </c>
      <c r="I2926" s="6">
        <v>7.0</v>
      </c>
      <c r="J2926" s="6">
        <v>2.0</v>
      </c>
      <c r="K2926" s="7">
        <v>45697.0</v>
      </c>
      <c r="L2926" s="8">
        <v>0.6341339236111111</v>
      </c>
      <c r="M2926" s="9">
        <f>VLOOKUP(F2926, Time_of_Day_encodings[], 2, FALSE)</f>
        <v>2</v>
      </c>
      <c r="N2926" s="10" t="str">
        <f>VLOOKUP(D2926,Money_encodings[],2,TRUE)</f>
        <v>Expensive</v>
      </c>
    </row>
    <row r="2927">
      <c r="A2927" s="11">
        <f t="shared" si="1"/>
        <v>2926</v>
      </c>
      <c r="B2927" s="12">
        <v>15.0</v>
      </c>
      <c r="C2927" s="12" t="s">
        <v>14</v>
      </c>
      <c r="D2927" s="12">
        <v>35.76</v>
      </c>
      <c r="E2927" s="12" t="s">
        <v>15</v>
      </c>
      <c r="F2927" s="12" t="s">
        <v>20</v>
      </c>
      <c r="G2927" s="12" t="s">
        <v>26</v>
      </c>
      <c r="H2927" s="12" t="s">
        <v>44</v>
      </c>
      <c r="I2927" s="12">
        <v>7.0</v>
      </c>
      <c r="J2927" s="12">
        <v>2.0</v>
      </c>
      <c r="K2927" s="13">
        <v>45697.0</v>
      </c>
      <c r="L2927" s="14">
        <v>0.6347493634259259</v>
      </c>
      <c r="M2927" s="15">
        <f>VLOOKUP(F2927, Time_of_Day_encodings[], 2, FALSE)</f>
        <v>2</v>
      </c>
      <c r="N2927" s="16" t="str">
        <f>VLOOKUP(D2927,Money_encodings[],2,TRUE)</f>
        <v>Expensive</v>
      </c>
    </row>
    <row r="2928">
      <c r="A2928" s="5">
        <f t="shared" si="1"/>
        <v>2927</v>
      </c>
      <c r="B2928" s="6">
        <v>15.0</v>
      </c>
      <c r="C2928" s="6" t="s">
        <v>14</v>
      </c>
      <c r="D2928" s="6">
        <v>35.76</v>
      </c>
      <c r="E2928" s="6" t="s">
        <v>19</v>
      </c>
      <c r="F2928" s="6" t="s">
        <v>20</v>
      </c>
      <c r="G2928" s="6" t="s">
        <v>26</v>
      </c>
      <c r="H2928" s="6" t="s">
        <v>44</v>
      </c>
      <c r="I2928" s="6">
        <v>7.0</v>
      </c>
      <c r="J2928" s="6">
        <v>2.0</v>
      </c>
      <c r="K2928" s="7">
        <v>45697.0</v>
      </c>
      <c r="L2928" s="8">
        <v>0.6360867939814815</v>
      </c>
      <c r="M2928" s="9">
        <f>VLOOKUP(F2928, Time_of_Day_encodings[], 2, FALSE)</f>
        <v>2</v>
      </c>
      <c r="N2928" s="10" t="str">
        <f>VLOOKUP(D2928,Money_encodings[],2,TRUE)</f>
        <v>Expensive</v>
      </c>
    </row>
    <row r="2929">
      <c r="A2929" s="11">
        <f t="shared" si="1"/>
        <v>2928</v>
      </c>
      <c r="B2929" s="12">
        <v>15.0</v>
      </c>
      <c r="C2929" s="12" t="s">
        <v>14</v>
      </c>
      <c r="D2929" s="12">
        <v>35.76</v>
      </c>
      <c r="E2929" s="12" t="s">
        <v>24</v>
      </c>
      <c r="F2929" s="12" t="s">
        <v>20</v>
      </c>
      <c r="G2929" s="12" t="s">
        <v>26</v>
      </c>
      <c r="H2929" s="12" t="s">
        <v>44</v>
      </c>
      <c r="I2929" s="12">
        <v>7.0</v>
      </c>
      <c r="J2929" s="12">
        <v>2.0</v>
      </c>
      <c r="K2929" s="13">
        <v>45697.0</v>
      </c>
      <c r="L2929" s="14">
        <v>0.6367155555555556</v>
      </c>
      <c r="M2929" s="15">
        <f>VLOOKUP(F2929, Time_of_Day_encodings[], 2, FALSE)</f>
        <v>2</v>
      </c>
      <c r="N2929" s="16" t="str">
        <f>VLOOKUP(D2929,Money_encodings[],2,TRUE)</f>
        <v>Expensive</v>
      </c>
    </row>
    <row r="2930">
      <c r="A2930" s="5">
        <f t="shared" si="1"/>
        <v>2929</v>
      </c>
      <c r="B2930" s="6">
        <v>16.0</v>
      </c>
      <c r="C2930" s="6" t="s">
        <v>14</v>
      </c>
      <c r="D2930" s="6">
        <v>25.96</v>
      </c>
      <c r="E2930" s="6" t="s">
        <v>27</v>
      </c>
      <c r="F2930" s="6" t="s">
        <v>20</v>
      </c>
      <c r="G2930" s="6" t="s">
        <v>26</v>
      </c>
      <c r="H2930" s="6" t="s">
        <v>44</v>
      </c>
      <c r="I2930" s="6">
        <v>7.0</v>
      </c>
      <c r="J2930" s="6">
        <v>2.0</v>
      </c>
      <c r="K2930" s="7">
        <v>45697.0</v>
      </c>
      <c r="L2930" s="8">
        <v>0.6807734375</v>
      </c>
      <c r="M2930" s="9">
        <f>VLOOKUP(F2930, Time_of_Day_encodings[], 2, FALSE)</f>
        <v>2</v>
      </c>
      <c r="N2930" s="10" t="str">
        <f>VLOOKUP(D2930,Money_encodings[],2,TRUE)</f>
        <v>Cheap</v>
      </c>
    </row>
    <row r="2931">
      <c r="A2931" s="11">
        <f t="shared" si="1"/>
        <v>2930</v>
      </c>
      <c r="B2931" s="12">
        <v>7.0</v>
      </c>
      <c r="C2931" s="12" t="s">
        <v>14</v>
      </c>
      <c r="D2931" s="12">
        <v>25.96</v>
      </c>
      <c r="E2931" s="12" t="s">
        <v>21</v>
      </c>
      <c r="F2931" s="12" t="s">
        <v>16</v>
      </c>
      <c r="G2931" s="12" t="s">
        <v>28</v>
      </c>
      <c r="H2931" s="12" t="s">
        <v>44</v>
      </c>
      <c r="I2931" s="12">
        <v>1.0</v>
      </c>
      <c r="J2931" s="12">
        <v>2.0</v>
      </c>
      <c r="K2931" s="13">
        <v>45698.0</v>
      </c>
      <c r="L2931" s="14">
        <v>0.29290021990740744</v>
      </c>
      <c r="M2931" s="15">
        <f>VLOOKUP(F2931, Time_of_Day_encodings[], 2, FALSE)</f>
        <v>1</v>
      </c>
      <c r="N2931" s="16" t="str">
        <f>VLOOKUP(D2931,Money_encodings[],2,TRUE)</f>
        <v>Cheap</v>
      </c>
    </row>
    <row r="2932">
      <c r="A2932" s="5">
        <f t="shared" si="1"/>
        <v>2931</v>
      </c>
      <c r="B2932" s="6">
        <v>8.0</v>
      </c>
      <c r="C2932" s="6" t="s">
        <v>14</v>
      </c>
      <c r="D2932" s="6">
        <v>25.96</v>
      </c>
      <c r="E2932" s="6" t="s">
        <v>21</v>
      </c>
      <c r="F2932" s="6" t="s">
        <v>16</v>
      </c>
      <c r="G2932" s="6" t="s">
        <v>28</v>
      </c>
      <c r="H2932" s="6" t="s">
        <v>44</v>
      </c>
      <c r="I2932" s="6">
        <v>1.0</v>
      </c>
      <c r="J2932" s="6">
        <v>2.0</v>
      </c>
      <c r="K2932" s="7">
        <v>45698.0</v>
      </c>
      <c r="L2932" s="8">
        <v>0.3448162615740741</v>
      </c>
      <c r="M2932" s="9">
        <f>VLOOKUP(F2932, Time_of_Day_encodings[], 2, FALSE)</f>
        <v>1</v>
      </c>
      <c r="N2932" s="10" t="str">
        <f>VLOOKUP(D2932,Money_encodings[],2,TRUE)</f>
        <v>Cheap</v>
      </c>
    </row>
    <row r="2933">
      <c r="A2933" s="11">
        <f t="shared" si="1"/>
        <v>2932</v>
      </c>
      <c r="B2933" s="12">
        <v>8.0</v>
      </c>
      <c r="C2933" s="12" t="s">
        <v>14</v>
      </c>
      <c r="D2933" s="12">
        <v>25.96</v>
      </c>
      <c r="E2933" s="12" t="s">
        <v>21</v>
      </c>
      <c r="F2933" s="12" t="s">
        <v>16</v>
      </c>
      <c r="G2933" s="12" t="s">
        <v>28</v>
      </c>
      <c r="H2933" s="12" t="s">
        <v>44</v>
      </c>
      <c r="I2933" s="12">
        <v>1.0</v>
      </c>
      <c r="J2933" s="12">
        <v>2.0</v>
      </c>
      <c r="K2933" s="13">
        <v>45698.0</v>
      </c>
      <c r="L2933" s="14">
        <v>0.35065265046296296</v>
      </c>
      <c r="M2933" s="15">
        <f>VLOOKUP(F2933, Time_of_Day_encodings[], 2, FALSE)</f>
        <v>1</v>
      </c>
      <c r="N2933" s="16" t="str">
        <f>VLOOKUP(D2933,Money_encodings[],2,TRUE)</f>
        <v>Cheap</v>
      </c>
    </row>
    <row r="2934">
      <c r="A2934" s="5">
        <f t="shared" si="1"/>
        <v>2933</v>
      </c>
      <c r="B2934" s="6">
        <v>11.0</v>
      </c>
      <c r="C2934" s="6" t="s">
        <v>14</v>
      </c>
      <c r="D2934" s="6">
        <v>30.86</v>
      </c>
      <c r="E2934" s="6" t="s">
        <v>22</v>
      </c>
      <c r="F2934" s="6" t="s">
        <v>16</v>
      </c>
      <c r="G2934" s="6" t="s">
        <v>28</v>
      </c>
      <c r="H2934" s="6" t="s">
        <v>44</v>
      </c>
      <c r="I2934" s="6">
        <v>1.0</v>
      </c>
      <c r="J2934" s="6">
        <v>2.0</v>
      </c>
      <c r="K2934" s="7">
        <v>45698.0</v>
      </c>
      <c r="L2934" s="8">
        <v>0.46647013888888883</v>
      </c>
      <c r="M2934" s="9">
        <f>VLOOKUP(F2934, Time_of_Day_encodings[], 2, FALSE)</f>
        <v>1</v>
      </c>
      <c r="N2934" s="10" t="str">
        <f>VLOOKUP(D2934,Money_encodings[],2,TRUE)</f>
        <v>Fair</v>
      </c>
    </row>
    <row r="2935">
      <c r="A2935" s="11">
        <f t="shared" si="1"/>
        <v>2934</v>
      </c>
      <c r="B2935" s="12">
        <v>13.0</v>
      </c>
      <c r="C2935" s="12" t="s">
        <v>14</v>
      </c>
      <c r="D2935" s="12">
        <v>25.96</v>
      </c>
      <c r="E2935" s="12" t="s">
        <v>21</v>
      </c>
      <c r="F2935" s="12" t="s">
        <v>20</v>
      </c>
      <c r="G2935" s="12" t="s">
        <v>28</v>
      </c>
      <c r="H2935" s="12" t="s">
        <v>44</v>
      </c>
      <c r="I2935" s="12">
        <v>1.0</v>
      </c>
      <c r="J2935" s="12">
        <v>2.0</v>
      </c>
      <c r="K2935" s="13">
        <v>45698.0</v>
      </c>
      <c r="L2935" s="14">
        <v>0.5478028009259259</v>
      </c>
      <c r="M2935" s="15">
        <f>VLOOKUP(F2935, Time_of_Day_encodings[], 2, FALSE)</f>
        <v>2</v>
      </c>
      <c r="N2935" s="16" t="str">
        <f>VLOOKUP(D2935,Money_encodings[],2,TRUE)</f>
        <v>Cheap</v>
      </c>
    </row>
    <row r="2936">
      <c r="A2936" s="5">
        <f t="shared" si="1"/>
        <v>2935</v>
      </c>
      <c r="B2936" s="6">
        <v>13.0</v>
      </c>
      <c r="C2936" s="6" t="s">
        <v>14</v>
      </c>
      <c r="D2936" s="6">
        <v>35.76</v>
      </c>
      <c r="E2936" s="6" t="s">
        <v>24</v>
      </c>
      <c r="F2936" s="6" t="s">
        <v>20</v>
      </c>
      <c r="G2936" s="6" t="s">
        <v>28</v>
      </c>
      <c r="H2936" s="6" t="s">
        <v>44</v>
      </c>
      <c r="I2936" s="6">
        <v>1.0</v>
      </c>
      <c r="J2936" s="6">
        <v>2.0</v>
      </c>
      <c r="K2936" s="7">
        <v>45698.0</v>
      </c>
      <c r="L2936" s="8">
        <v>0.5493747222222223</v>
      </c>
      <c r="M2936" s="9">
        <f>VLOOKUP(F2936, Time_of_Day_encodings[], 2, FALSE)</f>
        <v>2</v>
      </c>
      <c r="N2936" s="10" t="str">
        <f>VLOOKUP(D2936,Money_encodings[],2,TRUE)</f>
        <v>Expensive</v>
      </c>
    </row>
    <row r="2937">
      <c r="A2937" s="11">
        <f t="shared" si="1"/>
        <v>2936</v>
      </c>
      <c r="B2937" s="12">
        <v>13.0</v>
      </c>
      <c r="C2937" s="12" t="s">
        <v>14</v>
      </c>
      <c r="D2937" s="12">
        <v>30.86</v>
      </c>
      <c r="E2937" s="12" t="s">
        <v>22</v>
      </c>
      <c r="F2937" s="12" t="s">
        <v>20</v>
      </c>
      <c r="G2937" s="12" t="s">
        <v>28</v>
      </c>
      <c r="H2937" s="12" t="s">
        <v>44</v>
      </c>
      <c r="I2937" s="12">
        <v>1.0</v>
      </c>
      <c r="J2937" s="12">
        <v>2.0</v>
      </c>
      <c r="K2937" s="13">
        <v>45698.0</v>
      </c>
      <c r="L2937" s="14">
        <v>0.5603549884259259</v>
      </c>
      <c r="M2937" s="15">
        <f>VLOOKUP(F2937, Time_of_Day_encodings[], 2, FALSE)</f>
        <v>2</v>
      </c>
      <c r="N2937" s="16" t="str">
        <f>VLOOKUP(D2937,Money_encodings[],2,TRUE)</f>
        <v>Fair</v>
      </c>
    </row>
    <row r="2938">
      <c r="A2938" s="5">
        <f t="shared" si="1"/>
        <v>2937</v>
      </c>
      <c r="B2938" s="6">
        <v>13.0</v>
      </c>
      <c r="C2938" s="6" t="s">
        <v>14</v>
      </c>
      <c r="D2938" s="6">
        <v>25.96</v>
      </c>
      <c r="E2938" s="6" t="s">
        <v>21</v>
      </c>
      <c r="F2938" s="6" t="s">
        <v>20</v>
      </c>
      <c r="G2938" s="6" t="s">
        <v>28</v>
      </c>
      <c r="H2938" s="6" t="s">
        <v>44</v>
      </c>
      <c r="I2938" s="6">
        <v>1.0</v>
      </c>
      <c r="J2938" s="6">
        <v>2.0</v>
      </c>
      <c r="K2938" s="7">
        <v>45698.0</v>
      </c>
      <c r="L2938" s="8">
        <v>0.5695987152777777</v>
      </c>
      <c r="M2938" s="9">
        <f>VLOOKUP(F2938, Time_of_Day_encodings[], 2, FALSE)</f>
        <v>2</v>
      </c>
      <c r="N2938" s="10" t="str">
        <f>VLOOKUP(D2938,Money_encodings[],2,TRUE)</f>
        <v>Cheap</v>
      </c>
    </row>
    <row r="2939">
      <c r="A2939" s="11">
        <f t="shared" si="1"/>
        <v>2938</v>
      </c>
      <c r="B2939" s="12">
        <v>14.0</v>
      </c>
      <c r="C2939" s="12" t="s">
        <v>14</v>
      </c>
      <c r="D2939" s="12">
        <v>35.76</v>
      </c>
      <c r="E2939" s="12" t="s">
        <v>15</v>
      </c>
      <c r="F2939" s="12" t="s">
        <v>20</v>
      </c>
      <c r="G2939" s="12" t="s">
        <v>28</v>
      </c>
      <c r="H2939" s="12" t="s">
        <v>44</v>
      </c>
      <c r="I2939" s="12">
        <v>1.0</v>
      </c>
      <c r="J2939" s="12">
        <v>2.0</v>
      </c>
      <c r="K2939" s="13">
        <v>45698.0</v>
      </c>
      <c r="L2939" s="14">
        <v>0.5846300810185184</v>
      </c>
      <c r="M2939" s="15">
        <f>VLOOKUP(F2939, Time_of_Day_encodings[], 2, FALSE)</f>
        <v>2</v>
      </c>
      <c r="N2939" s="16" t="str">
        <f>VLOOKUP(D2939,Money_encodings[],2,TRUE)</f>
        <v>Expensive</v>
      </c>
    </row>
    <row r="2940">
      <c r="A2940" s="5">
        <f t="shared" si="1"/>
        <v>2939</v>
      </c>
      <c r="B2940" s="6">
        <v>14.0</v>
      </c>
      <c r="C2940" s="6" t="s">
        <v>14</v>
      </c>
      <c r="D2940" s="6">
        <v>25.96</v>
      </c>
      <c r="E2940" s="6" t="s">
        <v>21</v>
      </c>
      <c r="F2940" s="6" t="s">
        <v>20</v>
      </c>
      <c r="G2940" s="6" t="s">
        <v>28</v>
      </c>
      <c r="H2940" s="6" t="s">
        <v>44</v>
      </c>
      <c r="I2940" s="6">
        <v>1.0</v>
      </c>
      <c r="J2940" s="6">
        <v>2.0</v>
      </c>
      <c r="K2940" s="7">
        <v>45698.0</v>
      </c>
      <c r="L2940" s="8">
        <v>0.588673125</v>
      </c>
      <c r="M2940" s="9">
        <f>VLOOKUP(F2940, Time_of_Day_encodings[], 2, FALSE)</f>
        <v>2</v>
      </c>
      <c r="N2940" s="10" t="str">
        <f>VLOOKUP(D2940,Money_encodings[],2,TRUE)</f>
        <v>Cheap</v>
      </c>
    </row>
    <row r="2941">
      <c r="A2941" s="11">
        <f t="shared" si="1"/>
        <v>2940</v>
      </c>
      <c r="B2941" s="12">
        <v>14.0</v>
      </c>
      <c r="C2941" s="12" t="s">
        <v>14</v>
      </c>
      <c r="D2941" s="12">
        <v>35.76</v>
      </c>
      <c r="E2941" s="12" t="s">
        <v>24</v>
      </c>
      <c r="F2941" s="12" t="s">
        <v>20</v>
      </c>
      <c r="G2941" s="12" t="s">
        <v>28</v>
      </c>
      <c r="H2941" s="12" t="s">
        <v>44</v>
      </c>
      <c r="I2941" s="12">
        <v>1.0</v>
      </c>
      <c r="J2941" s="12">
        <v>2.0</v>
      </c>
      <c r="K2941" s="13">
        <v>45698.0</v>
      </c>
      <c r="L2941" s="14">
        <v>0.5915100231481482</v>
      </c>
      <c r="M2941" s="15">
        <f>VLOOKUP(F2941, Time_of_Day_encodings[], 2, FALSE)</f>
        <v>2</v>
      </c>
      <c r="N2941" s="16" t="str">
        <f>VLOOKUP(D2941,Money_encodings[],2,TRUE)</f>
        <v>Expensive</v>
      </c>
    </row>
    <row r="2942">
      <c r="A2942" s="5">
        <f t="shared" si="1"/>
        <v>2941</v>
      </c>
      <c r="B2942" s="6">
        <v>14.0</v>
      </c>
      <c r="C2942" s="6" t="s">
        <v>14</v>
      </c>
      <c r="D2942" s="6">
        <v>35.76</v>
      </c>
      <c r="E2942" s="6" t="s">
        <v>24</v>
      </c>
      <c r="F2942" s="6" t="s">
        <v>20</v>
      </c>
      <c r="G2942" s="6" t="s">
        <v>28</v>
      </c>
      <c r="H2942" s="6" t="s">
        <v>44</v>
      </c>
      <c r="I2942" s="6">
        <v>1.0</v>
      </c>
      <c r="J2942" s="6">
        <v>2.0</v>
      </c>
      <c r="K2942" s="7">
        <v>45698.0</v>
      </c>
      <c r="L2942" s="8">
        <v>0.5942659953703704</v>
      </c>
      <c r="M2942" s="9">
        <f>VLOOKUP(F2942, Time_of_Day_encodings[], 2, FALSE)</f>
        <v>2</v>
      </c>
      <c r="N2942" s="10" t="str">
        <f>VLOOKUP(D2942,Money_encodings[],2,TRUE)</f>
        <v>Expensive</v>
      </c>
    </row>
    <row r="2943">
      <c r="A2943" s="11">
        <f t="shared" si="1"/>
        <v>2942</v>
      </c>
      <c r="B2943" s="12">
        <v>15.0</v>
      </c>
      <c r="C2943" s="12" t="s">
        <v>14</v>
      </c>
      <c r="D2943" s="12">
        <v>35.76</v>
      </c>
      <c r="E2943" s="12" t="s">
        <v>32</v>
      </c>
      <c r="F2943" s="12" t="s">
        <v>20</v>
      </c>
      <c r="G2943" s="12" t="s">
        <v>28</v>
      </c>
      <c r="H2943" s="12" t="s">
        <v>44</v>
      </c>
      <c r="I2943" s="12">
        <v>1.0</v>
      </c>
      <c r="J2943" s="12">
        <v>2.0</v>
      </c>
      <c r="K2943" s="13">
        <v>45698.0</v>
      </c>
      <c r="L2943" s="14">
        <v>0.6263304398148147</v>
      </c>
      <c r="M2943" s="15">
        <f>VLOOKUP(F2943, Time_of_Day_encodings[], 2, FALSE)</f>
        <v>2</v>
      </c>
      <c r="N2943" s="16" t="str">
        <f>VLOOKUP(D2943,Money_encodings[],2,TRUE)</f>
        <v>Expensive</v>
      </c>
    </row>
    <row r="2944">
      <c r="A2944" s="5">
        <f t="shared" si="1"/>
        <v>2943</v>
      </c>
      <c r="B2944" s="6">
        <v>15.0</v>
      </c>
      <c r="C2944" s="6" t="s">
        <v>14</v>
      </c>
      <c r="D2944" s="6">
        <v>30.86</v>
      </c>
      <c r="E2944" s="6" t="s">
        <v>22</v>
      </c>
      <c r="F2944" s="6" t="s">
        <v>20</v>
      </c>
      <c r="G2944" s="6" t="s">
        <v>28</v>
      </c>
      <c r="H2944" s="6" t="s">
        <v>44</v>
      </c>
      <c r="I2944" s="6">
        <v>1.0</v>
      </c>
      <c r="J2944" s="6">
        <v>2.0</v>
      </c>
      <c r="K2944" s="7">
        <v>45698.0</v>
      </c>
      <c r="L2944" s="8">
        <v>0.6347358217592592</v>
      </c>
      <c r="M2944" s="9">
        <f>VLOOKUP(F2944, Time_of_Day_encodings[], 2, FALSE)</f>
        <v>2</v>
      </c>
      <c r="N2944" s="10" t="str">
        <f>VLOOKUP(D2944,Money_encodings[],2,TRUE)</f>
        <v>Fair</v>
      </c>
    </row>
    <row r="2945">
      <c r="A2945" s="11">
        <f t="shared" si="1"/>
        <v>2944</v>
      </c>
      <c r="B2945" s="12">
        <v>15.0</v>
      </c>
      <c r="C2945" s="12" t="s">
        <v>14</v>
      </c>
      <c r="D2945" s="12">
        <v>35.76</v>
      </c>
      <c r="E2945" s="12" t="s">
        <v>15</v>
      </c>
      <c r="F2945" s="12" t="s">
        <v>20</v>
      </c>
      <c r="G2945" s="12" t="s">
        <v>28</v>
      </c>
      <c r="H2945" s="12" t="s">
        <v>44</v>
      </c>
      <c r="I2945" s="12">
        <v>1.0</v>
      </c>
      <c r="J2945" s="12">
        <v>2.0</v>
      </c>
      <c r="K2945" s="13">
        <v>45698.0</v>
      </c>
      <c r="L2945" s="14">
        <v>0.6569749652777778</v>
      </c>
      <c r="M2945" s="15">
        <f>VLOOKUP(F2945, Time_of_Day_encodings[], 2, FALSE)</f>
        <v>2</v>
      </c>
      <c r="N2945" s="16" t="str">
        <f>VLOOKUP(D2945,Money_encodings[],2,TRUE)</f>
        <v>Expensive</v>
      </c>
    </row>
    <row r="2946">
      <c r="A2946" s="5">
        <f t="shared" si="1"/>
        <v>2945</v>
      </c>
      <c r="B2946" s="6">
        <v>15.0</v>
      </c>
      <c r="C2946" s="6" t="s">
        <v>14</v>
      </c>
      <c r="D2946" s="6">
        <v>35.76</v>
      </c>
      <c r="E2946" s="6" t="s">
        <v>19</v>
      </c>
      <c r="F2946" s="6" t="s">
        <v>20</v>
      </c>
      <c r="G2946" s="6" t="s">
        <v>28</v>
      </c>
      <c r="H2946" s="6" t="s">
        <v>44</v>
      </c>
      <c r="I2946" s="6">
        <v>1.0</v>
      </c>
      <c r="J2946" s="6">
        <v>2.0</v>
      </c>
      <c r="K2946" s="7">
        <v>45698.0</v>
      </c>
      <c r="L2946" s="8">
        <v>0.6581491666666667</v>
      </c>
      <c r="M2946" s="9">
        <f>VLOOKUP(F2946, Time_of_Day_encodings[], 2, FALSE)</f>
        <v>2</v>
      </c>
      <c r="N2946" s="10" t="str">
        <f>VLOOKUP(D2946,Money_encodings[],2,TRUE)</f>
        <v>Expensive</v>
      </c>
    </row>
    <row r="2947">
      <c r="A2947" s="11">
        <f t="shared" si="1"/>
        <v>2946</v>
      </c>
      <c r="B2947" s="12">
        <v>16.0</v>
      </c>
      <c r="C2947" s="12" t="s">
        <v>14</v>
      </c>
      <c r="D2947" s="12">
        <v>35.76</v>
      </c>
      <c r="E2947" s="12" t="s">
        <v>24</v>
      </c>
      <c r="F2947" s="12" t="s">
        <v>20</v>
      </c>
      <c r="G2947" s="12" t="s">
        <v>28</v>
      </c>
      <c r="H2947" s="12" t="s">
        <v>44</v>
      </c>
      <c r="I2947" s="12">
        <v>1.0</v>
      </c>
      <c r="J2947" s="12">
        <v>2.0</v>
      </c>
      <c r="K2947" s="13">
        <v>45698.0</v>
      </c>
      <c r="L2947" s="14">
        <v>0.6811926736111111</v>
      </c>
      <c r="M2947" s="15">
        <f>VLOOKUP(F2947, Time_of_Day_encodings[], 2, FALSE)</f>
        <v>2</v>
      </c>
      <c r="N2947" s="16" t="str">
        <f>VLOOKUP(D2947,Money_encodings[],2,TRUE)</f>
        <v>Expensive</v>
      </c>
    </row>
    <row r="2948">
      <c r="A2948" s="5">
        <f t="shared" si="1"/>
        <v>2947</v>
      </c>
      <c r="B2948" s="6">
        <v>17.0</v>
      </c>
      <c r="C2948" s="6" t="s">
        <v>14</v>
      </c>
      <c r="D2948" s="6">
        <v>25.96</v>
      </c>
      <c r="E2948" s="6" t="s">
        <v>21</v>
      </c>
      <c r="F2948" s="6" t="s">
        <v>23</v>
      </c>
      <c r="G2948" s="6" t="s">
        <v>28</v>
      </c>
      <c r="H2948" s="6" t="s">
        <v>44</v>
      </c>
      <c r="I2948" s="6">
        <v>1.0</v>
      </c>
      <c r="J2948" s="6">
        <v>2.0</v>
      </c>
      <c r="K2948" s="7">
        <v>45698.0</v>
      </c>
      <c r="L2948" s="8">
        <v>0.7166939351851852</v>
      </c>
      <c r="M2948" s="9">
        <f>VLOOKUP(F2948, Time_of_Day_encodings[], 2, FALSE)</f>
        <v>3</v>
      </c>
      <c r="N2948" s="10" t="str">
        <f>VLOOKUP(D2948,Money_encodings[],2,TRUE)</f>
        <v>Cheap</v>
      </c>
    </row>
    <row r="2949">
      <c r="A2949" s="11">
        <f t="shared" si="1"/>
        <v>2948</v>
      </c>
      <c r="B2949" s="12">
        <v>18.0</v>
      </c>
      <c r="C2949" s="12" t="s">
        <v>14</v>
      </c>
      <c r="D2949" s="12">
        <v>30.86</v>
      </c>
      <c r="E2949" s="12" t="s">
        <v>22</v>
      </c>
      <c r="F2949" s="12" t="s">
        <v>23</v>
      </c>
      <c r="G2949" s="12" t="s">
        <v>28</v>
      </c>
      <c r="H2949" s="12" t="s">
        <v>44</v>
      </c>
      <c r="I2949" s="12">
        <v>1.0</v>
      </c>
      <c r="J2949" s="12">
        <v>2.0</v>
      </c>
      <c r="K2949" s="13">
        <v>45698.0</v>
      </c>
      <c r="L2949" s="14">
        <v>0.7689189467592592</v>
      </c>
      <c r="M2949" s="15">
        <f>VLOOKUP(F2949, Time_of_Day_encodings[], 2, FALSE)</f>
        <v>3</v>
      </c>
      <c r="N2949" s="16" t="str">
        <f>VLOOKUP(D2949,Money_encodings[],2,TRUE)</f>
        <v>Fair</v>
      </c>
    </row>
    <row r="2950">
      <c r="A2950" s="5">
        <f t="shared" si="1"/>
        <v>2949</v>
      </c>
      <c r="B2950" s="6">
        <v>19.0</v>
      </c>
      <c r="C2950" s="6" t="s">
        <v>14</v>
      </c>
      <c r="D2950" s="6">
        <v>35.76</v>
      </c>
      <c r="E2950" s="6" t="s">
        <v>15</v>
      </c>
      <c r="F2950" s="6" t="s">
        <v>23</v>
      </c>
      <c r="G2950" s="6" t="s">
        <v>28</v>
      </c>
      <c r="H2950" s="6" t="s">
        <v>44</v>
      </c>
      <c r="I2950" s="6">
        <v>1.0</v>
      </c>
      <c r="J2950" s="6">
        <v>2.0</v>
      </c>
      <c r="K2950" s="7">
        <v>45698.0</v>
      </c>
      <c r="L2950" s="8">
        <v>0.801405798611111</v>
      </c>
      <c r="M2950" s="9">
        <f>VLOOKUP(F2950, Time_of_Day_encodings[], 2, FALSE)</f>
        <v>3</v>
      </c>
      <c r="N2950" s="10" t="str">
        <f>VLOOKUP(D2950,Money_encodings[],2,TRUE)</f>
        <v>Expensive</v>
      </c>
    </row>
    <row r="2951">
      <c r="A2951" s="11">
        <f t="shared" si="1"/>
        <v>2950</v>
      </c>
      <c r="B2951" s="12">
        <v>19.0</v>
      </c>
      <c r="C2951" s="12" t="s">
        <v>14</v>
      </c>
      <c r="D2951" s="12">
        <v>35.76</v>
      </c>
      <c r="E2951" s="12" t="s">
        <v>15</v>
      </c>
      <c r="F2951" s="12" t="s">
        <v>23</v>
      </c>
      <c r="G2951" s="12" t="s">
        <v>28</v>
      </c>
      <c r="H2951" s="12" t="s">
        <v>44</v>
      </c>
      <c r="I2951" s="12">
        <v>1.0</v>
      </c>
      <c r="J2951" s="12">
        <v>2.0</v>
      </c>
      <c r="K2951" s="13">
        <v>45698.0</v>
      </c>
      <c r="L2951" s="14">
        <v>0.8020084027777777</v>
      </c>
      <c r="M2951" s="15">
        <f>VLOOKUP(F2951, Time_of_Day_encodings[], 2, FALSE)</f>
        <v>3</v>
      </c>
      <c r="N2951" s="16" t="str">
        <f>VLOOKUP(D2951,Money_encodings[],2,TRUE)</f>
        <v>Expensive</v>
      </c>
    </row>
    <row r="2952">
      <c r="A2952" s="5">
        <f t="shared" si="1"/>
        <v>2951</v>
      </c>
      <c r="B2952" s="6">
        <v>10.0</v>
      </c>
      <c r="C2952" s="6" t="s">
        <v>14</v>
      </c>
      <c r="D2952" s="6">
        <v>25.96</v>
      </c>
      <c r="E2952" s="6" t="s">
        <v>21</v>
      </c>
      <c r="F2952" s="6" t="s">
        <v>16</v>
      </c>
      <c r="G2952" s="6" t="s">
        <v>30</v>
      </c>
      <c r="H2952" s="6" t="s">
        <v>44</v>
      </c>
      <c r="I2952" s="6">
        <v>2.0</v>
      </c>
      <c r="J2952" s="6">
        <v>2.0</v>
      </c>
      <c r="K2952" s="7">
        <v>45699.0</v>
      </c>
      <c r="L2952" s="8">
        <v>0.4433568865740741</v>
      </c>
      <c r="M2952" s="9">
        <f>VLOOKUP(F2952, Time_of_Day_encodings[], 2, FALSE)</f>
        <v>1</v>
      </c>
      <c r="N2952" s="10" t="str">
        <f>VLOOKUP(D2952,Money_encodings[],2,TRUE)</f>
        <v>Cheap</v>
      </c>
    </row>
    <row r="2953">
      <c r="A2953" s="11">
        <f t="shared" si="1"/>
        <v>2952</v>
      </c>
      <c r="B2953" s="12">
        <v>11.0</v>
      </c>
      <c r="C2953" s="12" t="s">
        <v>14</v>
      </c>
      <c r="D2953" s="12">
        <v>25.96</v>
      </c>
      <c r="E2953" s="12" t="s">
        <v>21</v>
      </c>
      <c r="F2953" s="12" t="s">
        <v>16</v>
      </c>
      <c r="G2953" s="12" t="s">
        <v>30</v>
      </c>
      <c r="H2953" s="12" t="s">
        <v>44</v>
      </c>
      <c r="I2953" s="12">
        <v>2.0</v>
      </c>
      <c r="J2953" s="12">
        <v>2.0</v>
      </c>
      <c r="K2953" s="13">
        <v>45699.0</v>
      </c>
      <c r="L2953" s="14">
        <v>0.4717069212962963</v>
      </c>
      <c r="M2953" s="15">
        <f>VLOOKUP(F2953, Time_of_Day_encodings[], 2, FALSE)</f>
        <v>1</v>
      </c>
      <c r="N2953" s="16" t="str">
        <f>VLOOKUP(D2953,Money_encodings[],2,TRUE)</f>
        <v>Cheap</v>
      </c>
    </row>
    <row r="2954">
      <c r="A2954" s="5">
        <f t="shared" si="1"/>
        <v>2953</v>
      </c>
      <c r="B2954" s="6">
        <v>11.0</v>
      </c>
      <c r="C2954" s="6" t="s">
        <v>14</v>
      </c>
      <c r="D2954" s="6">
        <v>30.86</v>
      </c>
      <c r="E2954" s="6" t="s">
        <v>22</v>
      </c>
      <c r="F2954" s="6" t="s">
        <v>16</v>
      </c>
      <c r="G2954" s="6" t="s">
        <v>30</v>
      </c>
      <c r="H2954" s="6" t="s">
        <v>44</v>
      </c>
      <c r="I2954" s="6">
        <v>2.0</v>
      </c>
      <c r="J2954" s="6">
        <v>2.0</v>
      </c>
      <c r="K2954" s="7">
        <v>45699.0</v>
      </c>
      <c r="L2954" s="8">
        <v>0.4723628703703704</v>
      </c>
      <c r="M2954" s="9">
        <f>VLOOKUP(F2954, Time_of_Day_encodings[], 2, FALSE)</f>
        <v>1</v>
      </c>
      <c r="N2954" s="10" t="str">
        <f>VLOOKUP(D2954,Money_encodings[],2,TRUE)</f>
        <v>Fair</v>
      </c>
    </row>
    <row r="2955">
      <c r="A2955" s="11">
        <f t="shared" si="1"/>
        <v>2954</v>
      </c>
      <c r="B2955" s="12">
        <v>11.0</v>
      </c>
      <c r="C2955" s="12" t="s">
        <v>14</v>
      </c>
      <c r="D2955" s="12">
        <v>35.76</v>
      </c>
      <c r="E2955" s="12" t="s">
        <v>24</v>
      </c>
      <c r="F2955" s="12" t="s">
        <v>16</v>
      </c>
      <c r="G2955" s="12" t="s">
        <v>30</v>
      </c>
      <c r="H2955" s="12" t="s">
        <v>44</v>
      </c>
      <c r="I2955" s="12">
        <v>2.0</v>
      </c>
      <c r="J2955" s="12">
        <v>2.0</v>
      </c>
      <c r="K2955" s="13">
        <v>45699.0</v>
      </c>
      <c r="L2955" s="14">
        <v>0.4730092824074074</v>
      </c>
      <c r="M2955" s="15">
        <f>VLOOKUP(F2955, Time_of_Day_encodings[], 2, FALSE)</f>
        <v>1</v>
      </c>
      <c r="N2955" s="16" t="str">
        <f>VLOOKUP(D2955,Money_encodings[],2,TRUE)</f>
        <v>Expensive</v>
      </c>
    </row>
    <row r="2956">
      <c r="A2956" s="5">
        <f t="shared" si="1"/>
        <v>2955</v>
      </c>
      <c r="B2956" s="6">
        <v>15.0</v>
      </c>
      <c r="C2956" s="6" t="s">
        <v>14</v>
      </c>
      <c r="D2956" s="6">
        <v>35.76</v>
      </c>
      <c r="E2956" s="6" t="s">
        <v>19</v>
      </c>
      <c r="F2956" s="6" t="s">
        <v>20</v>
      </c>
      <c r="G2956" s="6" t="s">
        <v>30</v>
      </c>
      <c r="H2956" s="6" t="s">
        <v>44</v>
      </c>
      <c r="I2956" s="6">
        <v>2.0</v>
      </c>
      <c r="J2956" s="6">
        <v>2.0</v>
      </c>
      <c r="K2956" s="7">
        <v>45699.0</v>
      </c>
      <c r="L2956" s="8">
        <v>0.6644660648148148</v>
      </c>
      <c r="M2956" s="9">
        <f>VLOOKUP(F2956, Time_of_Day_encodings[], 2, FALSE)</f>
        <v>2</v>
      </c>
      <c r="N2956" s="10" t="str">
        <f>VLOOKUP(D2956,Money_encodings[],2,TRUE)</f>
        <v>Expensive</v>
      </c>
    </row>
    <row r="2957">
      <c r="A2957" s="11">
        <f t="shared" si="1"/>
        <v>2956</v>
      </c>
      <c r="B2957" s="12">
        <v>16.0</v>
      </c>
      <c r="C2957" s="12" t="s">
        <v>14</v>
      </c>
      <c r="D2957" s="12">
        <v>30.86</v>
      </c>
      <c r="E2957" s="12" t="s">
        <v>22</v>
      </c>
      <c r="F2957" s="12" t="s">
        <v>20</v>
      </c>
      <c r="G2957" s="12" t="s">
        <v>30</v>
      </c>
      <c r="H2957" s="12" t="s">
        <v>44</v>
      </c>
      <c r="I2957" s="12">
        <v>2.0</v>
      </c>
      <c r="J2957" s="12">
        <v>2.0</v>
      </c>
      <c r="K2957" s="13">
        <v>45699.0</v>
      </c>
      <c r="L2957" s="14">
        <v>0.6730143402777777</v>
      </c>
      <c r="M2957" s="15">
        <f>VLOOKUP(F2957, Time_of_Day_encodings[], 2, FALSE)</f>
        <v>2</v>
      </c>
      <c r="N2957" s="16" t="str">
        <f>VLOOKUP(D2957,Money_encodings[],2,TRUE)</f>
        <v>Fair</v>
      </c>
    </row>
    <row r="2958">
      <c r="A2958" s="5">
        <f t="shared" si="1"/>
        <v>2957</v>
      </c>
      <c r="B2958" s="6">
        <v>16.0</v>
      </c>
      <c r="C2958" s="6" t="s">
        <v>14</v>
      </c>
      <c r="D2958" s="6">
        <v>21.06</v>
      </c>
      <c r="E2958" s="6" t="s">
        <v>29</v>
      </c>
      <c r="F2958" s="6" t="s">
        <v>20</v>
      </c>
      <c r="G2958" s="6" t="s">
        <v>30</v>
      </c>
      <c r="H2958" s="6" t="s">
        <v>44</v>
      </c>
      <c r="I2958" s="6">
        <v>2.0</v>
      </c>
      <c r="J2958" s="6">
        <v>2.0</v>
      </c>
      <c r="K2958" s="7">
        <v>45699.0</v>
      </c>
      <c r="L2958" s="8">
        <v>0.7011689236111112</v>
      </c>
      <c r="M2958" s="9">
        <f>VLOOKUP(F2958, Time_of_Day_encodings[], 2, FALSE)</f>
        <v>2</v>
      </c>
      <c r="N2958" s="10" t="str">
        <f>VLOOKUP(D2958,Money_encodings[],2,TRUE)</f>
        <v>Very Cheap</v>
      </c>
    </row>
    <row r="2959">
      <c r="A2959" s="11">
        <f t="shared" si="1"/>
        <v>2958</v>
      </c>
      <c r="B2959" s="12">
        <v>17.0</v>
      </c>
      <c r="C2959" s="12" t="s">
        <v>14</v>
      </c>
      <c r="D2959" s="12">
        <v>35.76</v>
      </c>
      <c r="E2959" s="12" t="s">
        <v>15</v>
      </c>
      <c r="F2959" s="12" t="s">
        <v>23</v>
      </c>
      <c r="G2959" s="12" t="s">
        <v>30</v>
      </c>
      <c r="H2959" s="12" t="s">
        <v>44</v>
      </c>
      <c r="I2959" s="12">
        <v>2.0</v>
      </c>
      <c r="J2959" s="12">
        <v>2.0</v>
      </c>
      <c r="K2959" s="13">
        <v>45699.0</v>
      </c>
      <c r="L2959" s="14">
        <v>0.7330430555555555</v>
      </c>
      <c r="M2959" s="15">
        <f>VLOOKUP(F2959, Time_of_Day_encodings[], 2, FALSE)</f>
        <v>3</v>
      </c>
      <c r="N2959" s="16" t="str">
        <f>VLOOKUP(D2959,Money_encodings[],2,TRUE)</f>
        <v>Expensive</v>
      </c>
    </row>
    <row r="2960">
      <c r="A2960" s="5">
        <f t="shared" si="1"/>
        <v>2959</v>
      </c>
      <c r="B2960" s="6">
        <v>17.0</v>
      </c>
      <c r="C2960" s="6" t="s">
        <v>14</v>
      </c>
      <c r="D2960" s="6">
        <v>30.86</v>
      </c>
      <c r="E2960" s="6" t="s">
        <v>22</v>
      </c>
      <c r="F2960" s="6" t="s">
        <v>23</v>
      </c>
      <c r="G2960" s="6" t="s">
        <v>30</v>
      </c>
      <c r="H2960" s="6" t="s">
        <v>44</v>
      </c>
      <c r="I2960" s="6">
        <v>2.0</v>
      </c>
      <c r="J2960" s="6">
        <v>2.0</v>
      </c>
      <c r="K2960" s="7">
        <v>45699.0</v>
      </c>
      <c r="L2960" s="8">
        <v>0.7338221296296297</v>
      </c>
      <c r="M2960" s="9">
        <f>VLOOKUP(F2960, Time_of_Day_encodings[], 2, FALSE)</f>
        <v>3</v>
      </c>
      <c r="N2960" s="10" t="str">
        <f>VLOOKUP(D2960,Money_encodings[],2,TRUE)</f>
        <v>Fair</v>
      </c>
    </row>
    <row r="2961">
      <c r="A2961" s="11">
        <f t="shared" si="1"/>
        <v>2960</v>
      </c>
      <c r="B2961" s="12">
        <v>17.0</v>
      </c>
      <c r="C2961" s="12" t="s">
        <v>14</v>
      </c>
      <c r="D2961" s="12">
        <v>30.86</v>
      </c>
      <c r="E2961" s="12" t="s">
        <v>22</v>
      </c>
      <c r="F2961" s="12" t="s">
        <v>23</v>
      </c>
      <c r="G2961" s="12" t="s">
        <v>30</v>
      </c>
      <c r="H2961" s="12" t="s">
        <v>44</v>
      </c>
      <c r="I2961" s="12">
        <v>2.0</v>
      </c>
      <c r="J2961" s="12">
        <v>2.0</v>
      </c>
      <c r="K2961" s="13">
        <v>45699.0</v>
      </c>
      <c r="L2961" s="14">
        <v>0.7390346527777778</v>
      </c>
      <c r="M2961" s="15">
        <f>VLOOKUP(F2961, Time_of_Day_encodings[], 2, FALSE)</f>
        <v>3</v>
      </c>
      <c r="N2961" s="16" t="str">
        <f>VLOOKUP(D2961,Money_encodings[],2,TRUE)</f>
        <v>Fair</v>
      </c>
    </row>
    <row r="2962">
      <c r="A2962" s="5">
        <f t="shared" si="1"/>
        <v>2961</v>
      </c>
      <c r="B2962" s="6">
        <v>17.0</v>
      </c>
      <c r="C2962" s="6" t="s">
        <v>14</v>
      </c>
      <c r="D2962" s="6">
        <v>25.96</v>
      </c>
      <c r="E2962" s="6" t="s">
        <v>21</v>
      </c>
      <c r="F2962" s="6" t="s">
        <v>23</v>
      </c>
      <c r="G2962" s="6" t="s">
        <v>30</v>
      </c>
      <c r="H2962" s="6" t="s">
        <v>44</v>
      </c>
      <c r="I2962" s="6">
        <v>2.0</v>
      </c>
      <c r="J2962" s="6">
        <v>2.0</v>
      </c>
      <c r="K2962" s="7">
        <v>45699.0</v>
      </c>
      <c r="L2962" s="8">
        <v>0.7435234490740741</v>
      </c>
      <c r="M2962" s="9">
        <f>VLOOKUP(F2962, Time_of_Day_encodings[], 2, FALSE)</f>
        <v>3</v>
      </c>
      <c r="N2962" s="10" t="str">
        <f>VLOOKUP(D2962,Money_encodings[],2,TRUE)</f>
        <v>Cheap</v>
      </c>
    </row>
    <row r="2963">
      <c r="A2963" s="11">
        <f t="shared" si="1"/>
        <v>2962</v>
      </c>
      <c r="B2963" s="12">
        <v>17.0</v>
      </c>
      <c r="C2963" s="12" t="s">
        <v>14</v>
      </c>
      <c r="D2963" s="12">
        <v>30.86</v>
      </c>
      <c r="E2963" s="12" t="s">
        <v>22</v>
      </c>
      <c r="F2963" s="12" t="s">
        <v>23</v>
      </c>
      <c r="G2963" s="12" t="s">
        <v>30</v>
      </c>
      <c r="H2963" s="12" t="s">
        <v>44</v>
      </c>
      <c r="I2963" s="12">
        <v>2.0</v>
      </c>
      <c r="J2963" s="12">
        <v>2.0</v>
      </c>
      <c r="K2963" s="13">
        <v>45699.0</v>
      </c>
      <c r="L2963" s="14">
        <v>0.7462712152777777</v>
      </c>
      <c r="M2963" s="15">
        <f>VLOOKUP(F2963, Time_of_Day_encodings[], 2, FALSE)</f>
        <v>3</v>
      </c>
      <c r="N2963" s="16" t="str">
        <f>VLOOKUP(D2963,Money_encodings[],2,TRUE)</f>
        <v>Fair</v>
      </c>
    </row>
    <row r="2964">
      <c r="A2964" s="5">
        <f t="shared" si="1"/>
        <v>2963</v>
      </c>
      <c r="B2964" s="6">
        <v>19.0</v>
      </c>
      <c r="C2964" s="6" t="s">
        <v>14</v>
      </c>
      <c r="D2964" s="6">
        <v>35.76</v>
      </c>
      <c r="E2964" s="6" t="s">
        <v>15</v>
      </c>
      <c r="F2964" s="6" t="s">
        <v>23</v>
      </c>
      <c r="G2964" s="6" t="s">
        <v>30</v>
      </c>
      <c r="H2964" s="6" t="s">
        <v>44</v>
      </c>
      <c r="I2964" s="6">
        <v>2.0</v>
      </c>
      <c r="J2964" s="6">
        <v>2.0</v>
      </c>
      <c r="K2964" s="7">
        <v>45699.0</v>
      </c>
      <c r="L2964" s="8">
        <v>0.7945721874999999</v>
      </c>
      <c r="M2964" s="9">
        <f>VLOOKUP(F2964, Time_of_Day_encodings[], 2, FALSE)</f>
        <v>3</v>
      </c>
      <c r="N2964" s="10" t="str">
        <f>VLOOKUP(D2964,Money_encodings[],2,TRUE)</f>
        <v>Expensive</v>
      </c>
    </row>
    <row r="2965">
      <c r="A2965" s="11">
        <f t="shared" si="1"/>
        <v>2964</v>
      </c>
      <c r="B2965" s="12">
        <v>19.0</v>
      </c>
      <c r="C2965" s="12" t="s">
        <v>14</v>
      </c>
      <c r="D2965" s="12">
        <v>35.76</v>
      </c>
      <c r="E2965" s="12" t="s">
        <v>24</v>
      </c>
      <c r="F2965" s="12" t="s">
        <v>23</v>
      </c>
      <c r="G2965" s="12" t="s">
        <v>30</v>
      </c>
      <c r="H2965" s="12" t="s">
        <v>44</v>
      </c>
      <c r="I2965" s="12">
        <v>2.0</v>
      </c>
      <c r="J2965" s="12">
        <v>2.0</v>
      </c>
      <c r="K2965" s="13">
        <v>45699.0</v>
      </c>
      <c r="L2965" s="14">
        <v>0.7951832175925926</v>
      </c>
      <c r="M2965" s="15">
        <f>VLOOKUP(F2965, Time_of_Day_encodings[], 2, FALSE)</f>
        <v>3</v>
      </c>
      <c r="N2965" s="16" t="str">
        <f>VLOOKUP(D2965,Money_encodings[],2,TRUE)</f>
        <v>Expensive</v>
      </c>
    </row>
    <row r="2966">
      <c r="A2966" s="5">
        <f t="shared" si="1"/>
        <v>2965</v>
      </c>
      <c r="B2966" s="6">
        <v>7.0</v>
      </c>
      <c r="C2966" s="6" t="s">
        <v>14</v>
      </c>
      <c r="D2966" s="6">
        <v>35.76</v>
      </c>
      <c r="E2966" s="6" t="s">
        <v>32</v>
      </c>
      <c r="F2966" s="6" t="s">
        <v>16</v>
      </c>
      <c r="G2966" s="6" t="s">
        <v>31</v>
      </c>
      <c r="H2966" s="6" t="s">
        <v>44</v>
      </c>
      <c r="I2966" s="6">
        <v>3.0</v>
      </c>
      <c r="J2966" s="6">
        <v>2.0</v>
      </c>
      <c r="K2966" s="7">
        <v>45700.0</v>
      </c>
      <c r="L2966" s="8">
        <v>0.30343939814814813</v>
      </c>
      <c r="M2966" s="9">
        <f>VLOOKUP(F2966, Time_of_Day_encodings[], 2, FALSE)</f>
        <v>1</v>
      </c>
      <c r="N2966" s="10" t="str">
        <f>VLOOKUP(D2966,Money_encodings[],2,TRUE)</f>
        <v>Expensive</v>
      </c>
    </row>
    <row r="2967">
      <c r="A2967" s="11">
        <f t="shared" si="1"/>
        <v>2966</v>
      </c>
      <c r="B2967" s="12">
        <v>7.0</v>
      </c>
      <c r="C2967" s="12" t="s">
        <v>14</v>
      </c>
      <c r="D2967" s="12">
        <v>25.96</v>
      </c>
      <c r="E2967" s="12" t="s">
        <v>21</v>
      </c>
      <c r="F2967" s="12" t="s">
        <v>16</v>
      </c>
      <c r="G2967" s="12" t="s">
        <v>31</v>
      </c>
      <c r="H2967" s="12" t="s">
        <v>44</v>
      </c>
      <c r="I2967" s="12">
        <v>3.0</v>
      </c>
      <c r="J2967" s="12">
        <v>2.0</v>
      </c>
      <c r="K2967" s="13">
        <v>45700.0</v>
      </c>
      <c r="L2967" s="14">
        <v>0.31640684027777777</v>
      </c>
      <c r="M2967" s="15">
        <f>VLOOKUP(F2967, Time_of_Day_encodings[], 2, FALSE)</f>
        <v>1</v>
      </c>
      <c r="N2967" s="16" t="str">
        <f>VLOOKUP(D2967,Money_encodings[],2,TRUE)</f>
        <v>Cheap</v>
      </c>
    </row>
    <row r="2968">
      <c r="A2968" s="5">
        <f t="shared" si="1"/>
        <v>2967</v>
      </c>
      <c r="B2968" s="6">
        <v>8.0</v>
      </c>
      <c r="C2968" s="6" t="s">
        <v>14</v>
      </c>
      <c r="D2968" s="6">
        <v>35.76</v>
      </c>
      <c r="E2968" s="6" t="s">
        <v>24</v>
      </c>
      <c r="F2968" s="6" t="s">
        <v>16</v>
      </c>
      <c r="G2968" s="6" t="s">
        <v>31</v>
      </c>
      <c r="H2968" s="6" t="s">
        <v>44</v>
      </c>
      <c r="I2968" s="6">
        <v>3.0</v>
      </c>
      <c r="J2968" s="6">
        <v>2.0</v>
      </c>
      <c r="K2968" s="7">
        <v>45700.0</v>
      </c>
      <c r="L2968" s="8">
        <v>0.3712471990740741</v>
      </c>
      <c r="M2968" s="9">
        <f>VLOOKUP(F2968, Time_of_Day_encodings[], 2, FALSE)</f>
        <v>1</v>
      </c>
      <c r="N2968" s="10" t="str">
        <f>VLOOKUP(D2968,Money_encodings[],2,TRUE)</f>
        <v>Expensive</v>
      </c>
    </row>
    <row r="2969">
      <c r="A2969" s="11">
        <f t="shared" si="1"/>
        <v>2968</v>
      </c>
      <c r="B2969" s="12">
        <v>9.0</v>
      </c>
      <c r="C2969" s="12" t="s">
        <v>14</v>
      </c>
      <c r="D2969" s="12">
        <v>30.86</v>
      </c>
      <c r="E2969" s="12" t="s">
        <v>22</v>
      </c>
      <c r="F2969" s="12" t="s">
        <v>16</v>
      </c>
      <c r="G2969" s="12" t="s">
        <v>31</v>
      </c>
      <c r="H2969" s="12" t="s">
        <v>44</v>
      </c>
      <c r="I2969" s="12">
        <v>3.0</v>
      </c>
      <c r="J2969" s="12">
        <v>2.0</v>
      </c>
      <c r="K2969" s="13">
        <v>45700.0</v>
      </c>
      <c r="L2969" s="14">
        <v>0.38872569444444444</v>
      </c>
      <c r="M2969" s="15">
        <f>VLOOKUP(F2969, Time_of_Day_encodings[], 2, FALSE)</f>
        <v>1</v>
      </c>
      <c r="N2969" s="16" t="str">
        <f>VLOOKUP(D2969,Money_encodings[],2,TRUE)</f>
        <v>Fair</v>
      </c>
    </row>
    <row r="2970">
      <c r="A2970" s="5">
        <f t="shared" si="1"/>
        <v>2969</v>
      </c>
      <c r="B2970" s="6">
        <v>10.0</v>
      </c>
      <c r="C2970" s="6" t="s">
        <v>14</v>
      </c>
      <c r="D2970" s="6">
        <v>25.96</v>
      </c>
      <c r="E2970" s="6" t="s">
        <v>21</v>
      </c>
      <c r="F2970" s="6" t="s">
        <v>16</v>
      </c>
      <c r="G2970" s="6" t="s">
        <v>31</v>
      </c>
      <c r="H2970" s="6" t="s">
        <v>44</v>
      </c>
      <c r="I2970" s="6">
        <v>3.0</v>
      </c>
      <c r="J2970" s="6">
        <v>2.0</v>
      </c>
      <c r="K2970" s="7">
        <v>45700.0</v>
      </c>
      <c r="L2970" s="8">
        <v>0.4466837384259259</v>
      </c>
      <c r="M2970" s="9">
        <f>VLOOKUP(F2970, Time_of_Day_encodings[], 2, FALSE)</f>
        <v>1</v>
      </c>
      <c r="N2970" s="10" t="str">
        <f>VLOOKUP(D2970,Money_encodings[],2,TRUE)</f>
        <v>Cheap</v>
      </c>
    </row>
    <row r="2971">
      <c r="A2971" s="11">
        <f t="shared" si="1"/>
        <v>2970</v>
      </c>
      <c r="B2971" s="12">
        <v>12.0</v>
      </c>
      <c r="C2971" s="12" t="s">
        <v>14</v>
      </c>
      <c r="D2971" s="12">
        <v>25.96</v>
      </c>
      <c r="E2971" s="12" t="s">
        <v>21</v>
      </c>
      <c r="F2971" s="12" t="s">
        <v>20</v>
      </c>
      <c r="G2971" s="12" t="s">
        <v>31</v>
      </c>
      <c r="H2971" s="12" t="s">
        <v>44</v>
      </c>
      <c r="I2971" s="12">
        <v>3.0</v>
      </c>
      <c r="J2971" s="12">
        <v>2.0</v>
      </c>
      <c r="K2971" s="13">
        <v>45700.0</v>
      </c>
      <c r="L2971" s="14">
        <v>0.5301977314814815</v>
      </c>
      <c r="M2971" s="15">
        <f>VLOOKUP(F2971, Time_of_Day_encodings[], 2, FALSE)</f>
        <v>2</v>
      </c>
      <c r="N2971" s="16" t="str">
        <f>VLOOKUP(D2971,Money_encodings[],2,TRUE)</f>
        <v>Cheap</v>
      </c>
    </row>
    <row r="2972">
      <c r="A2972" s="5">
        <f t="shared" si="1"/>
        <v>2971</v>
      </c>
      <c r="B2972" s="6">
        <v>13.0</v>
      </c>
      <c r="C2972" s="6" t="s">
        <v>14</v>
      </c>
      <c r="D2972" s="6">
        <v>25.96</v>
      </c>
      <c r="E2972" s="6" t="s">
        <v>21</v>
      </c>
      <c r="F2972" s="6" t="s">
        <v>20</v>
      </c>
      <c r="G2972" s="6" t="s">
        <v>31</v>
      </c>
      <c r="H2972" s="6" t="s">
        <v>44</v>
      </c>
      <c r="I2972" s="6">
        <v>3.0</v>
      </c>
      <c r="J2972" s="6">
        <v>2.0</v>
      </c>
      <c r="K2972" s="7">
        <v>45700.0</v>
      </c>
      <c r="L2972" s="8">
        <v>0.547330150462963</v>
      </c>
      <c r="M2972" s="9">
        <f>VLOOKUP(F2972, Time_of_Day_encodings[], 2, FALSE)</f>
        <v>2</v>
      </c>
      <c r="N2972" s="10" t="str">
        <f>VLOOKUP(D2972,Money_encodings[],2,TRUE)</f>
        <v>Cheap</v>
      </c>
    </row>
    <row r="2973">
      <c r="A2973" s="11">
        <f t="shared" si="1"/>
        <v>2972</v>
      </c>
      <c r="B2973" s="12">
        <v>13.0</v>
      </c>
      <c r="C2973" s="12" t="s">
        <v>14</v>
      </c>
      <c r="D2973" s="12">
        <v>35.76</v>
      </c>
      <c r="E2973" s="12" t="s">
        <v>19</v>
      </c>
      <c r="F2973" s="12" t="s">
        <v>20</v>
      </c>
      <c r="G2973" s="12" t="s">
        <v>31</v>
      </c>
      <c r="H2973" s="12" t="s">
        <v>44</v>
      </c>
      <c r="I2973" s="12">
        <v>3.0</v>
      </c>
      <c r="J2973" s="12">
        <v>2.0</v>
      </c>
      <c r="K2973" s="13">
        <v>45700.0</v>
      </c>
      <c r="L2973" s="14">
        <v>0.5705986458333333</v>
      </c>
      <c r="M2973" s="15">
        <f>VLOOKUP(F2973, Time_of_Day_encodings[], 2, FALSE)</f>
        <v>2</v>
      </c>
      <c r="N2973" s="16" t="str">
        <f>VLOOKUP(D2973,Money_encodings[],2,TRUE)</f>
        <v>Expensive</v>
      </c>
    </row>
    <row r="2974">
      <c r="A2974" s="5">
        <f t="shared" si="1"/>
        <v>2973</v>
      </c>
      <c r="B2974" s="6">
        <v>15.0</v>
      </c>
      <c r="C2974" s="6" t="s">
        <v>14</v>
      </c>
      <c r="D2974" s="6">
        <v>35.76</v>
      </c>
      <c r="E2974" s="6" t="s">
        <v>19</v>
      </c>
      <c r="F2974" s="6" t="s">
        <v>20</v>
      </c>
      <c r="G2974" s="6" t="s">
        <v>31</v>
      </c>
      <c r="H2974" s="6" t="s">
        <v>44</v>
      </c>
      <c r="I2974" s="6">
        <v>3.0</v>
      </c>
      <c r="J2974" s="6">
        <v>2.0</v>
      </c>
      <c r="K2974" s="7">
        <v>45700.0</v>
      </c>
      <c r="L2974" s="8">
        <v>0.6537589930555556</v>
      </c>
      <c r="M2974" s="9">
        <f>VLOOKUP(F2974, Time_of_Day_encodings[], 2, FALSE)</f>
        <v>2</v>
      </c>
      <c r="N2974" s="10" t="str">
        <f>VLOOKUP(D2974,Money_encodings[],2,TRUE)</f>
        <v>Expensive</v>
      </c>
    </row>
    <row r="2975">
      <c r="A2975" s="11">
        <f t="shared" si="1"/>
        <v>2974</v>
      </c>
      <c r="B2975" s="12">
        <v>15.0</v>
      </c>
      <c r="C2975" s="12" t="s">
        <v>14</v>
      </c>
      <c r="D2975" s="12">
        <v>35.76</v>
      </c>
      <c r="E2975" s="12" t="s">
        <v>15</v>
      </c>
      <c r="F2975" s="12" t="s">
        <v>20</v>
      </c>
      <c r="G2975" s="12" t="s">
        <v>31</v>
      </c>
      <c r="H2975" s="12" t="s">
        <v>44</v>
      </c>
      <c r="I2975" s="12">
        <v>3.0</v>
      </c>
      <c r="J2975" s="12">
        <v>2.0</v>
      </c>
      <c r="K2975" s="13">
        <v>45700.0</v>
      </c>
      <c r="L2975" s="14">
        <v>0.6543585069444444</v>
      </c>
      <c r="M2975" s="15">
        <f>VLOOKUP(F2975, Time_of_Day_encodings[], 2, FALSE)</f>
        <v>2</v>
      </c>
      <c r="N2975" s="16" t="str">
        <f>VLOOKUP(D2975,Money_encodings[],2,TRUE)</f>
        <v>Expensive</v>
      </c>
    </row>
    <row r="2976">
      <c r="A2976" s="5">
        <f t="shared" si="1"/>
        <v>2975</v>
      </c>
      <c r="B2976" s="6">
        <v>15.0</v>
      </c>
      <c r="C2976" s="6" t="s">
        <v>14</v>
      </c>
      <c r="D2976" s="6">
        <v>35.76</v>
      </c>
      <c r="E2976" s="6" t="s">
        <v>19</v>
      </c>
      <c r="F2976" s="6" t="s">
        <v>20</v>
      </c>
      <c r="G2976" s="6" t="s">
        <v>31</v>
      </c>
      <c r="H2976" s="6" t="s">
        <v>44</v>
      </c>
      <c r="I2976" s="6">
        <v>3.0</v>
      </c>
      <c r="J2976" s="6">
        <v>2.0</v>
      </c>
      <c r="K2976" s="7">
        <v>45700.0</v>
      </c>
      <c r="L2976" s="8">
        <v>0.6552606712962963</v>
      </c>
      <c r="M2976" s="9">
        <f>VLOOKUP(F2976, Time_of_Day_encodings[], 2, FALSE)</f>
        <v>2</v>
      </c>
      <c r="N2976" s="10" t="str">
        <f>VLOOKUP(D2976,Money_encodings[],2,TRUE)</f>
        <v>Expensive</v>
      </c>
    </row>
    <row r="2977">
      <c r="A2977" s="11">
        <f t="shared" si="1"/>
        <v>2976</v>
      </c>
      <c r="B2977" s="12">
        <v>16.0</v>
      </c>
      <c r="C2977" s="12" t="s">
        <v>14</v>
      </c>
      <c r="D2977" s="12">
        <v>25.96</v>
      </c>
      <c r="E2977" s="12" t="s">
        <v>21</v>
      </c>
      <c r="F2977" s="12" t="s">
        <v>20</v>
      </c>
      <c r="G2977" s="12" t="s">
        <v>31</v>
      </c>
      <c r="H2977" s="12" t="s">
        <v>44</v>
      </c>
      <c r="I2977" s="12">
        <v>3.0</v>
      </c>
      <c r="J2977" s="12">
        <v>2.0</v>
      </c>
      <c r="K2977" s="13">
        <v>45700.0</v>
      </c>
      <c r="L2977" s="14">
        <v>0.6756756481481481</v>
      </c>
      <c r="M2977" s="15">
        <f>VLOOKUP(F2977, Time_of_Day_encodings[], 2, FALSE)</f>
        <v>2</v>
      </c>
      <c r="N2977" s="16" t="str">
        <f>VLOOKUP(D2977,Money_encodings[],2,TRUE)</f>
        <v>Cheap</v>
      </c>
    </row>
    <row r="2978">
      <c r="A2978" s="5">
        <f t="shared" si="1"/>
        <v>2977</v>
      </c>
      <c r="B2978" s="6">
        <v>16.0</v>
      </c>
      <c r="C2978" s="6" t="s">
        <v>14</v>
      </c>
      <c r="D2978" s="6">
        <v>25.96</v>
      </c>
      <c r="E2978" s="6" t="s">
        <v>21</v>
      </c>
      <c r="F2978" s="6" t="s">
        <v>20</v>
      </c>
      <c r="G2978" s="6" t="s">
        <v>31</v>
      </c>
      <c r="H2978" s="6" t="s">
        <v>44</v>
      </c>
      <c r="I2978" s="6">
        <v>3.0</v>
      </c>
      <c r="J2978" s="6">
        <v>2.0</v>
      </c>
      <c r="K2978" s="7">
        <v>45700.0</v>
      </c>
      <c r="L2978" s="8">
        <v>0.6848209837962963</v>
      </c>
      <c r="M2978" s="9">
        <f>VLOOKUP(F2978, Time_of_Day_encodings[], 2, FALSE)</f>
        <v>2</v>
      </c>
      <c r="N2978" s="10" t="str">
        <f>VLOOKUP(D2978,Money_encodings[],2,TRUE)</f>
        <v>Cheap</v>
      </c>
    </row>
    <row r="2979">
      <c r="A2979" s="11">
        <f t="shared" si="1"/>
        <v>2978</v>
      </c>
      <c r="B2979" s="12">
        <v>17.0</v>
      </c>
      <c r="C2979" s="12" t="s">
        <v>14</v>
      </c>
      <c r="D2979" s="12">
        <v>35.76</v>
      </c>
      <c r="E2979" s="12" t="s">
        <v>32</v>
      </c>
      <c r="F2979" s="12" t="s">
        <v>23</v>
      </c>
      <c r="G2979" s="12" t="s">
        <v>31</v>
      </c>
      <c r="H2979" s="12" t="s">
        <v>44</v>
      </c>
      <c r="I2979" s="12">
        <v>3.0</v>
      </c>
      <c r="J2979" s="12">
        <v>2.0</v>
      </c>
      <c r="K2979" s="13">
        <v>45700.0</v>
      </c>
      <c r="L2979" s="14">
        <v>0.7121757986111111</v>
      </c>
      <c r="M2979" s="15">
        <f>VLOOKUP(F2979, Time_of_Day_encodings[], 2, FALSE)</f>
        <v>3</v>
      </c>
      <c r="N2979" s="16" t="str">
        <f>VLOOKUP(D2979,Money_encodings[],2,TRUE)</f>
        <v>Expensive</v>
      </c>
    </row>
    <row r="2980">
      <c r="A2980" s="5">
        <f t="shared" si="1"/>
        <v>2979</v>
      </c>
      <c r="B2980" s="6">
        <v>17.0</v>
      </c>
      <c r="C2980" s="6" t="s">
        <v>14</v>
      </c>
      <c r="D2980" s="6">
        <v>25.96</v>
      </c>
      <c r="E2980" s="6" t="s">
        <v>21</v>
      </c>
      <c r="F2980" s="6" t="s">
        <v>23</v>
      </c>
      <c r="G2980" s="6" t="s">
        <v>31</v>
      </c>
      <c r="H2980" s="6" t="s">
        <v>44</v>
      </c>
      <c r="I2980" s="6">
        <v>3.0</v>
      </c>
      <c r="J2980" s="6">
        <v>2.0</v>
      </c>
      <c r="K2980" s="7">
        <v>45700.0</v>
      </c>
      <c r="L2980" s="8">
        <v>0.7380958796296296</v>
      </c>
      <c r="M2980" s="9">
        <f>VLOOKUP(F2980, Time_of_Day_encodings[], 2, FALSE)</f>
        <v>3</v>
      </c>
      <c r="N2980" s="10" t="str">
        <f>VLOOKUP(D2980,Money_encodings[],2,TRUE)</f>
        <v>Cheap</v>
      </c>
    </row>
    <row r="2981">
      <c r="A2981" s="11">
        <f t="shared" si="1"/>
        <v>2980</v>
      </c>
      <c r="B2981" s="12">
        <v>20.0</v>
      </c>
      <c r="C2981" s="12" t="s">
        <v>14</v>
      </c>
      <c r="D2981" s="12">
        <v>35.76</v>
      </c>
      <c r="E2981" s="12" t="s">
        <v>15</v>
      </c>
      <c r="F2981" s="12" t="s">
        <v>23</v>
      </c>
      <c r="G2981" s="12" t="s">
        <v>31</v>
      </c>
      <c r="H2981" s="12" t="s">
        <v>44</v>
      </c>
      <c r="I2981" s="12">
        <v>3.0</v>
      </c>
      <c r="J2981" s="12">
        <v>2.0</v>
      </c>
      <c r="K2981" s="13">
        <v>45700.0</v>
      </c>
      <c r="L2981" s="14">
        <v>0.8372770833333334</v>
      </c>
      <c r="M2981" s="15">
        <f>VLOOKUP(F2981, Time_of_Day_encodings[], 2, FALSE)</f>
        <v>3</v>
      </c>
      <c r="N2981" s="16" t="str">
        <f>VLOOKUP(D2981,Money_encodings[],2,TRUE)</f>
        <v>Expensive</v>
      </c>
    </row>
    <row r="2982">
      <c r="A2982" s="5">
        <f t="shared" si="1"/>
        <v>2981</v>
      </c>
      <c r="B2982" s="6">
        <v>20.0</v>
      </c>
      <c r="C2982" s="6" t="s">
        <v>14</v>
      </c>
      <c r="D2982" s="6">
        <v>35.76</v>
      </c>
      <c r="E2982" s="6" t="s">
        <v>24</v>
      </c>
      <c r="F2982" s="6" t="s">
        <v>23</v>
      </c>
      <c r="G2982" s="6" t="s">
        <v>31</v>
      </c>
      <c r="H2982" s="6" t="s">
        <v>44</v>
      </c>
      <c r="I2982" s="6">
        <v>3.0</v>
      </c>
      <c r="J2982" s="6">
        <v>2.0</v>
      </c>
      <c r="K2982" s="7">
        <v>45700.0</v>
      </c>
      <c r="L2982" s="8">
        <v>0.8494603472222222</v>
      </c>
      <c r="M2982" s="9">
        <f>VLOOKUP(F2982, Time_of_Day_encodings[], 2, FALSE)</f>
        <v>3</v>
      </c>
      <c r="N2982" s="10" t="str">
        <f>VLOOKUP(D2982,Money_encodings[],2,TRUE)</f>
        <v>Expensive</v>
      </c>
    </row>
    <row r="2983">
      <c r="A2983" s="11">
        <f t="shared" si="1"/>
        <v>2982</v>
      </c>
      <c r="B2983" s="12">
        <v>21.0</v>
      </c>
      <c r="C2983" s="12" t="s">
        <v>14</v>
      </c>
      <c r="D2983" s="12">
        <v>35.76</v>
      </c>
      <c r="E2983" s="12" t="s">
        <v>32</v>
      </c>
      <c r="F2983" s="12" t="s">
        <v>23</v>
      </c>
      <c r="G2983" s="12" t="s">
        <v>31</v>
      </c>
      <c r="H2983" s="12" t="s">
        <v>44</v>
      </c>
      <c r="I2983" s="12">
        <v>3.0</v>
      </c>
      <c r="J2983" s="12">
        <v>2.0</v>
      </c>
      <c r="K2983" s="13">
        <v>45700.0</v>
      </c>
      <c r="L2983" s="14">
        <v>0.886855</v>
      </c>
      <c r="M2983" s="15">
        <f>VLOOKUP(F2983, Time_of_Day_encodings[], 2, FALSE)</f>
        <v>3</v>
      </c>
      <c r="N2983" s="16" t="str">
        <f>VLOOKUP(D2983,Money_encodings[],2,TRUE)</f>
        <v>Expensive</v>
      </c>
    </row>
    <row r="2984">
      <c r="A2984" s="5">
        <f t="shared" si="1"/>
        <v>2983</v>
      </c>
      <c r="B2984" s="6">
        <v>7.0</v>
      </c>
      <c r="C2984" s="6" t="s">
        <v>14</v>
      </c>
      <c r="D2984" s="6">
        <v>30.86</v>
      </c>
      <c r="E2984" s="6" t="s">
        <v>22</v>
      </c>
      <c r="F2984" s="6" t="s">
        <v>16</v>
      </c>
      <c r="G2984" s="6" t="s">
        <v>33</v>
      </c>
      <c r="H2984" s="6" t="s">
        <v>44</v>
      </c>
      <c r="I2984" s="6">
        <v>4.0</v>
      </c>
      <c r="J2984" s="6">
        <v>2.0</v>
      </c>
      <c r="K2984" s="7">
        <v>45701.0</v>
      </c>
      <c r="L2984" s="8">
        <v>0.3186100347222222</v>
      </c>
      <c r="M2984" s="9">
        <f>VLOOKUP(F2984, Time_of_Day_encodings[], 2, FALSE)</f>
        <v>1</v>
      </c>
      <c r="N2984" s="10" t="str">
        <f>VLOOKUP(D2984,Money_encodings[],2,TRUE)</f>
        <v>Fair</v>
      </c>
    </row>
    <row r="2985">
      <c r="A2985" s="11">
        <f t="shared" si="1"/>
        <v>2984</v>
      </c>
      <c r="B2985" s="12">
        <v>8.0</v>
      </c>
      <c r="C2985" s="12" t="s">
        <v>14</v>
      </c>
      <c r="D2985" s="12">
        <v>25.96</v>
      </c>
      <c r="E2985" s="12" t="s">
        <v>21</v>
      </c>
      <c r="F2985" s="12" t="s">
        <v>16</v>
      </c>
      <c r="G2985" s="12" t="s">
        <v>33</v>
      </c>
      <c r="H2985" s="12" t="s">
        <v>44</v>
      </c>
      <c r="I2985" s="12">
        <v>4.0</v>
      </c>
      <c r="J2985" s="12">
        <v>2.0</v>
      </c>
      <c r="K2985" s="13">
        <v>45701.0</v>
      </c>
      <c r="L2985" s="14">
        <v>0.36524377314814815</v>
      </c>
      <c r="M2985" s="15">
        <f>VLOOKUP(F2985, Time_of_Day_encodings[], 2, FALSE)</f>
        <v>1</v>
      </c>
      <c r="N2985" s="16" t="str">
        <f>VLOOKUP(D2985,Money_encodings[],2,TRUE)</f>
        <v>Cheap</v>
      </c>
    </row>
    <row r="2986">
      <c r="A2986" s="5">
        <f t="shared" si="1"/>
        <v>2985</v>
      </c>
      <c r="B2986" s="6">
        <v>9.0</v>
      </c>
      <c r="C2986" s="6" t="s">
        <v>14</v>
      </c>
      <c r="D2986" s="6">
        <v>21.06</v>
      </c>
      <c r="E2986" s="6" t="s">
        <v>29</v>
      </c>
      <c r="F2986" s="6" t="s">
        <v>16</v>
      </c>
      <c r="G2986" s="6" t="s">
        <v>33</v>
      </c>
      <c r="H2986" s="6" t="s">
        <v>44</v>
      </c>
      <c r="I2986" s="6">
        <v>4.0</v>
      </c>
      <c r="J2986" s="6">
        <v>2.0</v>
      </c>
      <c r="K2986" s="7">
        <v>45701.0</v>
      </c>
      <c r="L2986" s="8">
        <v>0.3870488541666667</v>
      </c>
      <c r="M2986" s="9">
        <f>VLOOKUP(F2986, Time_of_Day_encodings[], 2, FALSE)</f>
        <v>1</v>
      </c>
      <c r="N2986" s="10" t="str">
        <f>VLOOKUP(D2986,Money_encodings[],2,TRUE)</f>
        <v>Very Cheap</v>
      </c>
    </row>
    <row r="2987">
      <c r="A2987" s="11">
        <f t="shared" si="1"/>
        <v>2986</v>
      </c>
      <c r="B2987" s="12">
        <v>9.0</v>
      </c>
      <c r="C2987" s="12" t="s">
        <v>14</v>
      </c>
      <c r="D2987" s="12">
        <v>35.76</v>
      </c>
      <c r="E2987" s="12" t="s">
        <v>24</v>
      </c>
      <c r="F2987" s="12" t="s">
        <v>16</v>
      </c>
      <c r="G2987" s="12" t="s">
        <v>33</v>
      </c>
      <c r="H2987" s="12" t="s">
        <v>44</v>
      </c>
      <c r="I2987" s="12">
        <v>4.0</v>
      </c>
      <c r="J2987" s="12">
        <v>2.0</v>
      </c>
      <c r="K2987" s="13">
        <v>45701.0</v>
      </c>
      <c r="L2987" s="14">
        <v>0.400059375</v>
      </c>
      <c r="M2987" s="15">
        <f>VLOOKUP(F2987, Time_of_Day_encodings[], 2, FALSE)</f>
        <v>1</v>
      </c>
      <c r="N2987" s="16" t="str">
        <f>VLOOKUP(D2987,Money_encodings[],2,TRUE)</f>
        <v>Expensive</v>
      </c>
    </row>
    <row r="2988">
      <c r="A2988" s="5">
        <f t="shared" si="1"/>
        <v>2987</v>
      </c>
      <c r="B2988" s="6">
        <v>10.0</v>
      </c>
      <c r="C2988" s="6" t="s">
        <v>14</v>
      </c>
      <c r="D2988" s="6">
        <v>30.86</v>
      </c>
      <c r="E2988" s="6" t="s">
        <v>22</v>
      </c>
      <c r="F2988" s="6" t="s">
        <v>16</v>
      </c>
      <c r="G2988" s="6" t="s">
        <v>33</v>
      </c>
      <c r="H2988" s="6" t="s">
        <v>44</v>
      </c>
      <c r="I2988" s="6">
        <v>4.0</v>
      </c>
      <c r="J2988" s="6">
        <v>2.0</v>
      </c>
      <c r="K2988" s="7">
        <v>45701.0</v>
      </c>
      <c r="L2988" s="8">
        <v>0.4371835069444444</v>
      </c>
      <c r="M2988" s="9">
        <f>VLOOKUP(F2988, Time_of_Day_encodings[], 2, FALSE)</f>
        <v>1</v>
      </c>
      <c r="N2988" s="10" t="str">
        <f>VLOOKUP(D2988,Money_encodings[],2,TRUE)</f>
        <v>Fair</v>
      </c>
    </row>
    <row r="2989">
      <c r="A2989" s="11">
        <f t="shared" si="1"/>
        <v>2988</v>
      </c>
      <c r="B2989" s="12">
        <v>10.0</v>
      </c>
      <c r="C2989" s="12" t="s">
        <v>14</v>
      </c>
      <c r="D2989" s="12">
        <v>30.86</v>
      </c>
      <c r="E2989" s="12" t="s">
        <v>22</v>
      </c>
      <c r="F2989" s="12" t="s">
        <v>16</v>
      </c>
      <c r="G2989" s="12" t="s">
        <v>33</v>
      </c>
      <c r="H2989" s="12" t="s">
        <v>44</v>
      </c>
      <c r="I2989" s="12">
        <v>4.0</v>
      </c>
      <c r="J2989" s="12">
        <v>2.0</v>
      </c>
      <c r="K2989" s="13">
        <v>45701.0</v>
      </c>
      <c r="L2989" s="14">
        <v>0.4579519444444445</v>
      </c>
      <c r="M2989" s="15">
        <f>VLOOKUP(F2989, Time_of_Day_encodings[], 2, FALSE)</f>
        <v>1</v>
      </c>
      <c r="N2989" s="16" t="str">
        <f>VLOOKUP(D2989,Money_encodings[],2,TRUE)</f>
        <v>Fair</v>
      </c>
    </row>
    <row r="2990">
      <c r="A2990" s="5">
        <f t="shared" si="1"/>
        <v>2989</v>
      </c>
      <c r="B2990" s="6">
        <v>16.0</v>
      </c>
      <c r="C2990" s="6" t="s">
        <v>14</v>
      </c>
      <c r="D2990" s="6">
        <v>25.96</v>
      </c>
      <c r="E2990" s="6" t="s">
        <v>21</v>
      </c>
      <c r="F2990" s="6" t="s">
        <v>20</v>
      </c>
      <c r="G2990" s="6" t="s">
        <v>33</v>
      </c>
      <c r="H2990" s="6" t="s">
        <v>44</v>
      </c>
      <c r="I2990" s="6">
        <v>4.0</v>
      </c>
      <c r="J2990" s="6">
        <v>2.0</v>
      </c>
      <c r="K2990" s="7">
        <v>45701.0</v>
      </c>
      <c r="L2990" s="8">
        <v>0.6879542476851852</v>
      </c>
      <c r="M2990" s="9">
        <f>VLOOKUP(F2990, Time_of_Day_encodings[], 2, FALSE)</f>
        <v>2</v>
      </c>
      <c r="N2990" s="10" t="str">
        <f>VLOOKUP(D2990,Money_encodings[],2,TRUE)</f>
        <v>Cheap</v>
      </c>
    </row>
    <row r="2991">
      <c r="A2991" s="11">
        <f t="shared" si="1"/>
        <v>2990</v>
      </c>
      <c r="B2991" s="12">
        <v>16.0</v>
      </c>
      <c r="C2991" s="12" t="s">
        <v>14</v>
      </c>
      <c r="D2991" s="12">
        <v>25.96</v>
      </c>
      <c r="E2991" s="12" t="s">
        <v>21</v>
      </c>
      <c r="F2991" s="12" t="s">
        <v>20</v>
      </c>
      <c r="G2991" s="12" t="s">
        <v>33</v>
      </c>
      <c r="H2991" s="12" t="s">
        <v>44</v>
      </c>
      <c r="I2991" s="12">
        <v>4.0</v>
      </c>
      <c r="J2991" s="12">
        <v>2.0</v>
      </c>
      <c r="K2991" s="13">
        <v>45701.0</v>
      </c>
      <c r="L2991" s="14">
        <v>0.6885847453703704</v>
      </c>
      <c r="M2991" s="15">
        <f>VLOOKUP(F2991, Time_of_Day_encodings[], 2, FALSE)</f>
        <v>2</v>
      </c>
      <c r="N2991" s="16" t="str">
        <f>VLOOKUP(D2991,Money_encodings[],2,TRUE)</f>
        <v>Cheap</v>
      </c>
    </row>
    <row r="2992">
      <c r="A2992" s="5">
        <f t="shared" si="1"/>
        <v>2991</v>
      </c>
      <c r="B2992" s="6">
        <v>17.0</v>
      </c>
      <c r="C2992" s="6" t="s">
        <v>14</v>
      </c>
      <c r="D2992" s="6">
        <v>30.86</v>
      </c>
      <c r="E2992" s="6" t="s">
        <v>22</v>
      </c>
      <c r="F2992" s="6" t="s">
        <v>23</v>
      </c>
      <c r="G2992" s="6" t="s">
        <v>33</v>
      </c>
      <c r="H2992" s="6" t="s">
        <v>44</v>
      </c>
      <c r="I2992" s="6">
        <v>4.0</v>
      </c>
      <c r="J2992" s="6">
        <v>2.0</v>
      </c>
      <c r="K2992" s="7">
        <v>45701.0</v>
      </c>
      <c r="L2992" s="8">
        <v>0.7195790509259259</v>
      </c>
      <c r="M2992" s="9">
        <f>VLOOKUP(F2992, Time_of_Day_encodings[], 2, FALSE)</f>
        <v>3</v>
      </c>
      <c r="N2992" s="10" t="str">
        <f>VLOOKUP(D2992,Money_encodings[],2,TRUE)</f>
        <v>Fair</v>
      </c>
    </row>
    <row r="2993">
      <c r="A2993" s="11">
        <f t="shared" si="1"/>
        <v>2992</v>
      </c>
      <c r="B2993" s="12">
        <v>17.0</v>
      </c>
      <c r="C2993" s="12" t="s">
        <v>14</v>
      </c>
      <c r="D2993" s="12">
        <v>30.86</v>
      </c>
      <c r="E2993" s="12" t="s">
        <v>22</v>
      </c>
      <c r="F2993" s="12" t="s">
        <v>23</v>
      </c>
      <c r="G2993" s="12" t="s">
        <v>33</v>
      </c>
      <c r="H2993" s="12" t="s">
        <v>44</v>
      </c>
      <c r="I2993" s="12">
        <v>4.0</v>
      </c>
      <c r="J2993" s="12">
        <v>2.0</v>
      </c>
      <c r="K2993" s="13">
        <v>45701.0</v>
      </c>
      <c r="L2993" s="14">
        <v>0.720372650462963</v>
      </c>
      <c r="M2993" s="15">
        <f>VLOOKUP(F2993, Time_of_Day_encodings[], 2, FALSE)</f>
        <v>3</v>
      </c>
      <c r="N2993" s="16" t="str">
        <f>VLOOKUP(D2993,Money_encodings[],2,TRUE)</f>
        <v>Fair</v>
      </c>
    </row>
    <row r="2994">
      <c r="A2994" s="5">
        <f t="shared" si="1"/>
        <v>2993</v>
      </c>
      <c r="B2994" s="6">
        <v>18.0</v>
      </c>
      <c r="C2994" s="6" t="s">
        <v>14</v>
      </c>
      <c r="D2994" s="6">
        <v>35.76</v>
      </c>
      <c r="E2994" s="6" t="s">
        <v>15</v>
      </c>
      <c r="F2994" s="6" t="s">
        <v>23</v>
      </c>
      <c r="G2994" s="6" t="s">
        <v>33</v>
      </c>
      <c r="H2994" s="6" t="s">
        <v>44</v>
      </c>
      <c r="I2994" s="6">
        <v>4.0</v>
      </c>
      <c r="J2994" s="6">
        <v>2.0</v>
      </c>
      <c r="K2994" s="7">
        <v>45701.0</v>
      </c>
      <c r="L2994" s="8">
        <v>0.7511047916666667</v>
      </c>
      <c r="M2994" s="9">
        <f>VLOOKUP(F2994, Time_of_Day_encodings[], 2, FALSE)</f>
        <v>3</v>
      </c>
      <c r="N2994" s="10" t="str">
        <f>VLOOKUP(D2994,Money_encodings[],2,TRUE)</f>
        <v>Expensive</v>
      </c>
    </row>
    <row r="2995">
      <c r="A2995" s="11">
        <f t="shared" si="1"/>
        <v>2994</v>
      </c>
      <c r="B2995" s="12">
        <v>18.0</v>
      </c>
      <c r="C2995" s="12" t="s">
        <v>14</v>
      </c>
      <c r="D2995" s="12">
        <v>35.76</v>
      </c>
      <c r="E2995" s="12" t="s">
        <v>32</v>
      </c>
      <c r="F2995" s="12" t="s">
        <v>23</v>
      </c>
      <c r="G2995" s="12" t="s">
        <v>33</v>
      </c>
      <c r="H2995" s="12" t="s">
        <v>44</v>
      </c>
      <c r="I2995" s="12">
        <v>4.0</v>
      </c>
      <c r="J2995" s="12">
        <v>2.0</v>
      </c>
      <c r="K2995" s="13">
        <v>45701.0</v>
      </c>
      <c r="L2995" s="14">
        <v>0.760515625</v>
      </c>
      <c r="M2995" s="15">
        <f>VLOOKUP(F2995, Time_of_Day_encodings[], 2, FALSE)</f>
        <v>3</v>
      </c>
      <c r="N2995" s="16" t="str">
        <f>VLOOKUP(D2995,Money_encodings[],2,TRUE)</f>
        <v>Expensive</v>
      </c>
    </row>
    <row r="2996">
      <c r="A2996" s="5">
        <f t="shared" si="1"/>
        <v>2995</v>
      </c>
      <c r="B2996" s="6">
        <v>19.0</v>
      </c>
      <c r="C2996" s="6" t="s">
        <v>14</v>
      </c>
      <c r="D2996" s="6">
        <v>35.76</v>
      </c>
      <c r="E2996" s="6" t="s">
        <v>15</v>
      </c>
      <c r="F2996" s="6" t="s">
        <v>23</v>
      </c>
      <c r="G2996" s="6" t="s">
        <v>33</v>
      </c>
      <c r="H2996" s="6" t="s">
        <v>44</v>
      </c>
      <c r="I2996" s="6">
        <v>4.0</v>
      </c>
      <c r="J2996" s="6">
        <v>2.0</v>
      </c>
      <c r="K2996" s="7">
        <v>45701.0</v>
      </c>
      <c r="L2996" s="8">
        <v>0.7961848726851852</v>
      </c>
      <c r="M2996" s="9">
        <f>VLOOKUP(F2996, Time_of_Day_encodings[], 2, FALSE)</f>
        <v>3</v>
      </c>
      <c r="N2996" s="10" t="str">
        <f>VLOOKUP(D2996,Money_encodings[],2,TRUE)</f>
        <v>Expensive</v>
      </c>
    </row>
    <row r="2997">
      <c r="A2997" s="11">
        <f t="shared" si="1"/>
        <v>2996</v>
      </c>
      <c r="B2997" s="12">
        <v>11.0</v>
      </c>
      <c r="C2997" s="12" t="s">
        <v>14</v>
      </c>
      <c r="D2997" s="12">
        <v>25.96</v>
      </c>
      <c r="E2997" s="12" t="s">
        <v>21</v>
      </c>
      <c r="F2997" s="12" t="s">
        <v>16</v>
      </c>
      <c r="G2997" s="12" t="s">
        <v>17</v>
      </c>
      <c r="H2997" s="12" t="s">
        <v>44</v>
      </c>
      <c r="I2997" s="12">
        <v>5.0</v>
      </c>
      <c r="J2997" s="12">
        <v>2.0</v>
      </c>
      <c r="K2997" s="13">
        <v>45702.0</v>
      </c>
      <c r="L2997" s="14">
        <v>0.48536695601851854</v>
      </c>
      <c r="M2997" s="15">
        <f>VLOOKUP(F2997, Time_of_Day_encodings[], 2, FALSE)</f>
        <v>1</v>
      </c>
      <c r="N2997" s="16" t="str">
        <f>VLOOKUP(D2997,Money_encodings[],2,TRUE)</f>
        <v>Cheap</v>
      </c>
    </row>
    <row r="2998">
      <c r="A2998" s="5">
        <f t="shared" si="1"/>
        <v>2997</v>
      </c>
      <c r="B2998" s="6">
        <v>14.0</v>
      </c>
      <c r="C2998" s="6" t="s">
        <v>14</v>
      </c>
      <c r="D2998" s="6">
        <v>35.76</v>
      </c>
      <c r="E2998" s="6" t="s">
        <v>19</v>
      </c>
      <c r="F2998" s="6" t="s">
        <v>20</v>
      </c>
      <c r="G2998" s="6" t="s">
        <v>17</v>
      </c>
      <c r="H2998" s="6" t="s">
        <v>44</v>
      </c>
      <c r="I2998" s="6">
        <v>5.0</v>
      </c>
      <c r="J2998" s="6">
        <v>2.0</v>
      </c>
      <c r="K2998" s="7">
        <v>45702.0</v>
      </c>
      <c r="L2998" s="8">
        <v>0.5883024652777777</v>
      </c>
      <c r="M2998" s="9">
        <f>VLOOKUP(F2998, Time_of_Day_encodings[], 2, FALSE)</f>
        <v>2</v>
      </c>
      <c r="N2998" s="10" t="str">
        <f>VLOOKUP(D2998,Money_encodings[],2,TRUE)</f>
        <v>Expensive</v>
      </c>
    </row>
    <row r="2999">
      <c r="A2999" s="11">
        <f t="shared" si="1"/>
        <v>2998</v>
      </c>
      <c r="B2999" s="12">
        <v>14.0</v>
      </c>
      <c r="C2999" s="12" t="s">
        <v>14</v>
      </c>
      <c r="D2999" s="12">
        <v>25.96</v>
      </c>
      <c r="E2999" s="12" t="s">
        <v>21</v>
      </c>
      <c r="F2999" s="12" t="s">
        <v>20</v>
      </c>
      <c r="G2999" s="12" t="s">
        <v>17</v>
      </c>
      <c r="H2999" s="12" t="s">
        <v>44</v>
      </c>
      <c r="I2999" s="12">
        <v>5.0</v>
      </c>
      <c r="J2999" s="12">
        <v>2.0</v>
      </c>
      <c r="K2999" s="13">
        <v>45702.0</v>
      </c>
      <c r="L2999" s="14">
        <v>0.6152755324074074</v>
      </c>
      <c r="M2999" s="15">
        <f>VLOOKUP(F2999, Time_of_Day_encodings[], 2, FALSE)</f>
        <v>2</v>
      </c>
      <c r="N2999" s="16" t="str">
        <f>VLOOKUP(D2999,Money_encodings[],2,TRUE)</f>
        <v>Cheap</v>
      </c>
    </row>
    <row r="3000">
      <c r="A3000" s="5">
        <f t="shared" si="1"/>
        <v>2999</v>
      </c>
      <c r="B3000" s="6">
        <v>14.0</v>
      </c>
      <c r="C3000" s="6" t="s">
        <v>14</v>
      </c>
      <c r="D3000" s="6">
        <v>21.06</v>
      </c>
      <c r="E3000" s="6" t="s">
        <v>29</v>
      </c>
      <c r="F3000" s="6" t="s">
        <v>20</v>
      </c>
      <c r="G3000" s="6" t="s">
        <v>17</v>
      </c>
      <c r="H3000" s="6" t="s">
        <v>44</v>
      </c>
      <c r="I3000" s="6">
        <v>5.0</v>
      </c>
      <c r="J3000" s="6">
        <v>2.0</v>
      </c>
      <c r="K3000" s="7">
        <v>45702.0</v>
      </c>
      <c r="L3000" s="8">
        <v>0.6157998611111111</v>
      </c>
      <c r="M3000" s="9">
        <f>VLOOKUP(F3000, Time_of_Day_encodings[], 2, FALSE)</f>
        <v>2</v>
      </c>
      <c r="N3000" s="10" t="str">
        <f>VLOOKUP(D3000,Money_encodings[],2,TRUE)</f>
        <v>Very Cheap</v>
      </c>
    </row>
    <row r="3001">
      <c r="A3001" s="11">
        <f t="shared" si="1"/>
        <v>3000</v>
      </c>
      <c r="B3001" s="12">
        <v>14.0</v>
      </c>
      <c r="C3001" s="12" t="s">
        <v>14</v>
      </c>
      <c r="D3001" s="12">
        <v>30.86</v>
      </c>
      <c r="E3001" s="12" t="s">
        <v>22</v>
      </c>
      <c r="F3001" s="12" t="s">
        <v>20</v>
      </c>
      <c r="G3001" s="12" t="s">
        <v>17</v>
      </c>
      <c r="H3001" s="12" t="s">
        <v>44</v>
      </c>
      <c r="I3001" s="12">
        <v>5.0</v>
      </c>
      <c r="J3001" s="12">
        <v>2.0</v>
      </c>
      <c r="K3001" s="13">
        <v>45702.0</v>
      </c>
      <c r="L3001" s="14">
        <v>0.6237528587962964</v>
      </c>
      <c r="M3001" s="15">
        <f>VLOOKUP(F3001, Time_of_Day_encodings[], 2, FALSE)</f>
        <v>2</v>
      </c>
      <c r="N3001" s="16" t="str">
        <f>VLOOKUP(D3001,Money_encodings[],2,TRUE)</f>
        <v>Fair</v>
      </c>
    </row>
    <row r="3002">
      <c r="A3002" s="5">
        <f t="shared" si="1"/>
        <v>3001</v>
      </c>
      <c r="B3002" s="6">
        <v>15.0</v>
      </c>
      <c r="C3002" s="6" t="s">
        <v>14</v>
      </c>
      <c r="D3002" s="6">
        <v>35.76</v>
      </c>
      <c r="E3002" s="6" t="s">
        <v>32</v>
      </c>
      <c r="F3002" s="6" t="s">
        <v>20</v>
      </c>
      <c r="G3002" s="6" t="s">
        <v>17</v>
      </c>
      <c r="H3002" s="6" t="s">
        <v>44</v>
      </c>
      <c r="I3002" s="6">
        <v>5.0</v>
      </c>
      <c r="J3002" s="6">
        <v>2.0</v>
      </c>
      <c r="K3002" s="7">
        <v>45702.0</v>
      </c>
      <c r="L3002" s="8">
        <v>0.6251937847222222</v>
      </c>
      <c r="M3002" s="9">
        <f>VLOOKUP(F3002, Time_of_Day_encodings[], 2, FALSE)</f>
        <v>2</v>
      </c>
      <c r="N3002" s="10" t="str">
        <f>VLOOKUP(D3002,Money_encodings[],2,TRUE)</f>
        <v>Expensive</v>
      </c>
    </row>
    <row r="3003">
      <c r="A3003" s="11">
        <f t="shared" si="1"/>
        <v>3002</v>
      </c>
      <c r="B3003" s="12">
        <v>15.0</v>
      </c>
      <c r="C3003" s="12" t="s">
        <v>14</v>
      </c>
      <c r="D3003" s="12">
        <v>35.76</v>
      </c>
      <c r="E3003" s="12" t="s">
        <v>32</v>
      </c>
      <c r="F3003" s="12" t="s">
        <v>20</v>
      </c>
      <c r="G3003" s="12" t="s">
        <v>17</v>
      </c>
      <c r="H3003" s="12" t="s">
        <v>44</v>
      </c>
      <c r="I3003" s="12">
        <v>5.0</v>
      </c>
      <c r="J3003" s="12">
        <v>2.0</v>
      </c>
      <c r="K3003" s="13">
        <v>45702.0</v>
      </c>
      <c r="L3003" s="14">
        <v>0.6504728819444445</v>
      </c>
      <c r="M3003" s="15">
        <f>VLOOKUP(F3003, Time_of_Day_encodings[], 2, FALSE)</f>
        <v>2</v>
      </c>
      <c r="N3003" s="16" t="str">
        <f>VLOOKUP(D3003,Money_encodings[],2,TRUE)</f>
        <v>Expensive</v>
      </c>
    </row>
    <row r="3004">
      <c r="A3004" s="5">
        <f t="shared" si="1"/>
        <v>3003</v>
      </c>
      <c r="B3004" s="6">
        <v>15.0</v>
      </c>
      <c r="C3004" s="6" t="s">
        <v>14</v>
      </c>
      <c r="D3004" s="6">
        <v>35.76</v>
      </c>
      <c r="E3004" s="6" t="s">
        <v>15</v>
      </c>
      <c r="F3004" s="6" t="s">
        <v>20</v>
      </c>
      <c r="G3004" s="6" t="s">
        <v>17</v>
      </c>
      <c r="H3004" s="6" t="s">
        <v>44</v>
      </c>
      <c r="I3004" s="6">
        <v>5.0</v>
      </c>
      <c r="J3004" s="6">
        <v>2.0</v>
      </c>
      <c r="K3004" s="7">
        <v>45702.0</v>
      </c>
      <c r="L3004" s="8">
        <v>0.6519384027777778</v>
      </c>
      <c r="M3004" s="9">
        <f>VLOOKUP(F3004, Time_of_Day_encodings[], 2, FALSE)</f>
        <v>2</v>
      </c>
      <c r="N3004" s="10" t="str">
        <f>VLOOKUP(D3004,Money_encodings[],2,TRUE)</f>
        <v>Expensive</v>
      </c>
    </row>
    <row r="3005">
      <c r="A3005" s="11">
        <f t="shared" si="1"/>
        <v>3004</v>
      </c>
      <c r="B3005" s="12">
        <v>15.0</v>
      </c>
      <c r="C3005" s="12" t="s">
        <v>14</v>
      </c>
      <c r="D3005" s="12">
        <v>35.76</v>
      </c>
      <c r="E3005" s="12" t="s">
        <v>19</v>
      </c>
      <c r="F3005" s="12" t="s">
        <v>20</v>
      </c>
      <c r="G3005" s="12" t="s">
        <v>17</v>
      </c>
      <c r="H3005" s="12" t="s">
        <v>44</v>
      </c>
      <c r="I3005" s="12">
        <v>5.0</v>
      </c>
      <c r="J3005" s="12">
        <v>2.0</v>
      </c>
      <c r="K3005" s="13">
        <v>45702.0</v>
      </c>
      <c r="L3005" s="14">
        <v>0.6624591087962962</v>
      </c>
      <c r="M3005" s="15">
        <f>VLOOKUP(F3005, Time_of_Day_encodings[], 2, FALSE)</f>
        <v>2</v>
      </c>
      <c r="N3005" s="16" t="str">
        <f>VLOOKUP(D3005,Money_encodings[],2,TRUE)</f>
        <v>Expensive</v>
      </c>
    </row>
    <row r="3006">
      <c r="A3006" s="5">
        <f t="shared" si="1"/>
        <v>3005</v>
      </c>
      <c r="B3006" s="6">
        <v>15.0</v>
      </c>
      <c r="C3006" s="6" t="s">
        <v>14</v>
      </c>
      <c r="D3006" s="6">
        <v>35.76</v>
      </c>
      <c r="E3006" s="6" t="s">
        <v>32</v>
      </c>
      <c r="F3006" s="6" t="s">
        <v>20</v>
      </c>
      <c r="G3006" s="6" t="s">
        <v>17</v>
      </c>
      <c r="H3006" s="6" t="s">
        <v>44</v>
      </c>
      <c r="I3006" s="6">
        <v>5.0</v>
      </c>
      <c r="J3006" s="6">
        <v>2.0</v>
      </c>
      <c r="K3006" s="7">
        <v>45702.0</v>
      </c>
      <c r="L3006" s="8">
        <v>0.6631622685185186</v>
      </c>
      <c r="M3006" s="9">
        <f>VLOOKUP(F3006, Time_of_Day_encodings[], 2, FALSE)</f>
        <v>2</v>
      </c>
      <c r="N3006" s="10" t="str">
        <f>VLOOKUP(D3006,Money_encodings[],2,TRUE)</f>
        <v>Expensive</v>
      </c>
    </row>
    <row r="3007">
      <c r="A3007" s="11">
        <f t="shared" si="1"/>
        <v>3006</v>
      </c>
      <c r="B3007" s="12">
        <v>17.0</v>
      </c>
      <c r="C3007" s="12" t="s">
        <v>14</v>
      </c>
      <c r="D3007" s="12">
        <v>25.96</v>
      </c>
      <c r="E3007" s="12" t="s">
        <v>21</v>
      </c>
      <c r="F3007" s="12" t="s">
        <v>23</v>
      </c>
      <c r="G3007" s="12" t="s">
        <v>17</v>
      </c>
      <c r="H3007" s="12" t="s">
        <v>44</v>
      </c>
      <c r="I3007" s="12">
        <v>5.0</v>
      </c>
      <c r="J3007" s="12">
        <v>2.0</v>
      </c>
      <c r="K3007" s="13">
        <v>45702.0</v>
      </c>
      <c r="L3007" s="14">
        <v>0.7106026388888889</v>
      </c>
      <c r="M3007" s="15">
        <f>VLOOKUP(F3007, Time_of_Day_encodings[], 2, FALSE)</f>
        <v>3</v>
      </c>
      <c r="N3007" s="16" t="str">
        <f>VLOOKUP(D3007,Money_encodings[],2,TRUE)</f>
        <v>Cheap</v>
      </c>
    </row>
    <row r="3008">
      <c r="A3008" s="5">
        <f t="shared" si="1"/>
        <v>3007</v>
      </c>
      <c r="B3008" s="6">
        <v>17.0</v>
      </c>
      <c r="C3008" s="6" t="s">
        <v>14</v>
      </c>
      <c r="D3008" s="6">
        <v>35.76</v>
      </c>
      <c r="E3008" s="6" t="s">
        <v>24</v>
      </c>
      <c r="F3008" s="6" t="s">
        <v>23</v>
      </c>
      <c r="G3008" s="6" t="s">
        <v>17</v>
      </c>
      <c r="H3008" s="6" t="s">
        <v>44</v>
      </c>
      <c r="I3008" s="6">
        <v>5.0</v>
      </c>
      <c r="J3008" s="6">
        <v>2.0</v>
      </c>
      <c r="K3008" s="7">
        <v>45702.0</v>
      </c>
      <c r="L3008" s="8">
        <v>0.7114526504629629</v>
      </c>
      <c r="M3008" s="9">
        <f>VLOOKUP(F3008, Time_of_Day_encodings[], 2, FALSE)</f>
        <v>3</v>
      </c>
      <c r="N3008" s="10" t="str">
        <f>VLOOKUP(D3008,Money_encodings[],2,TRUE)</f>
        <v>Expensive</v>
      </c>
    </row>
    <row r="3009">
      <c r="A3009" s="11">
        <f t="shared" si="1"/>
        <v>3008</v>
      </c>
      <c r="B3009" s="12">
        <v>17.0</v>
      </c>
      <c r="C3009" s="12" t="s">
        <v>14</v>
      </c>
      <c r="D3009" s="12">
        <v>21.06</v>
      </c>
      <c r="E3009" s="12" t="s">
        <v>29</v>
      </c>
      <c r="F3009" s="12" t="s">
        <v>23</v>
      </c>
      <c r="G3009" s="12" t="s">
        <v>17</v>
      </c>
      <c r="H3009" s="12" t="s">
        <v>44</v>
      </c>
      <c r="I3009" s="12">
        <v>5.0</v>
      </c>
      <c r="J3009" s="12">
        <v>2.0</v>
      </c>
      <c r="K3009" s="13">
        <v>45702.0</v>
      </c>
      <c r="L3009" s="14">
        <v>0.7146718287037037</v>
      </c>
      <c r="M3009" s="15">
        <f>VLOOKUP(F3009, Time_of_Day_encodings[], 2, FALSE)</f>
        <v>3</v>
      </c>
      <c r="N3009" s="16" t="str">
        <f>VLOOKUP(D3009,Money_encodings[],2,TRUE)</f>
        <v>Very Cheap</v>
      </c>
    </row>
    <row r="3010">
      <c r="A3010" s="5">
        <f t="shared" si="1"/>
        <v>3009</v>
      </c>
      <c r="B3010" s="6">
        <v>17.0</v>
      </c>
      <c r="C3010" s="6" t="s">
        <v>14</v>
      </c>
      <c r="D3010" s="6">
        <v>30.86</v>
      </c>
      <c r="E3010" s="6" t="s">
        <v>22</v>
      </c>
      <c r="F3010" s="6" t="s">
        <v>23</v>
      </c>
      <c r="G3010" s="6" t="s">
        <v>17</v>
      </c>
      <c r="H3010" s="6" t="s">
        <v>44</v>
      </c>
      <c r="I3010" s="6">
        <v>5.0</v>
      </c>
      <c r="J3010" s="6">
        <v>2.0</v>
      </c>
      <c r="K3010" s="7">
        <v>45702.0</v>
      </c>
      <c r="L3010" s="8">
        <v>0.7259823032407408</v>
      </c>
      <c r="M3010" s="9">
        <f>VLOOKUP(F3010, Time_of_Day_encodings[], 2, FALSE)</f>
        <v>3</v>
      </c>
      <c r="N3010" s="10" t="str">
        <f>VLOOKUP(D3010,Money_encodings[],2,TRUE)</f>
        <v>Fair</v>
      </c>
    </row>
    <row r="3011">
      <c r="A3011" s="11">
        <f t="shared" si="1"/>
        <v>3010</v>
      </c>
      <c r="B3011" s="12">
        <v>21.0</v>
      </c>
      <c r="C3011" s="12" t="s">
        <v>14</v>
      </c>
      <c r="D3011" s="12">
        <v>25.96</v>
      </c>
      <c r="E3011" s="12" t="s">
        <v>21</v>
      </c>
      <c r="F3011" s="12" t="s">
        <v>23</v>
      </c>
      <c r="G3011" s="12" t="s">
        <v>17</v>
      </c>
      <c r="H3011" s="12" t="s">
        <v>44</v>
      </c>
      <c r="I3011" s="12">
        <v>5.0</v>
      </c>
      <c r="J3011" s="12">
        <v>2.0</v>
      </c>
      <c r="K3011" s="13">
        <v>45702.0</v>
      </c>
      <c r="L3011" s="14">
        <v>0.887846712962963</v>
      </c>
      <c r="M3011" s="15">
        <f>VLOOKUP(F3011, Time_of_Day_encodings[], 2, FALSE)</f>
        <v>3</v>
      </c>
      <c r="N3011" s="16" t="str">
        <f>VLOOKUP(D3011,Money_encodings[],2,TRUE)</f>
        <v>Cheap</v>
      </c>
    </row>
    <row r="3012">
      <c r="A3012" s="5">
        <f t="shared" si="1"/>
        <v>3011</v>
      </c>
      <c r="B3012" s="6">
        <v>9.0</v>
      </c>
      <c r="C3012" s="6" t="s">
        <v>14</v>
      </c>
      <c r="D3012" s="6">
        <v>35.76</v>
      </c>
      <c r="E3012" s="6" t="s">
        <v>32</v>
      </c>
      <c r="F3012" s="6" t="s">
        <v>16</v>
      </c>
      <c r="G3012" s="6" t="s">
        <v>25</v>
      </c>
      <c r="H3012" s="6" t="s">
        <v>44</v>
      </c>
      <c r="I3012" s="6">
        <v>6.0</v>
      </c>
      <c r="J3012" s="6">
        <v>2.0</v>
      </c>
      <c r="K3012" s="7">
        <v>45703.0</v>
      </c>
      <c r="L3012" s="8">
        <v>0.39087881944444447</v>
      </c>
      <c r="M3012" s="9">
        <f>VLOOKUP(F3012, Time_of_Day_encodings[], 2, FALSE)</f>
        <v>1</v>
      </c>
      <c r="N3012" s="10" t="str">
        <f>VLOOKUP(D3012,Money_encodings[],2,TRUE)</f>
        <v>Expensive</v>
      </c>
    </row>
    <row r="3013">
      <c r="A3013" s="11">
        <f t="shared" si="1"/>
        <v>3012</v>
      </c>
      <c r="B3013" s="12">
        <v>12.0</v>
      </c>
      <c r="C3013" s="12" t="s">
        <v>14</v>
      </c>
      <c r="D3013" s="12">
        <v>35.76</v>
      </c>
      <c r="E3013" s="12" t="s">
        <v>32</v>
      </c>
      <c r="F3013" s="12" t="s">
        <v>20</v>
      </c>
      <c r="G3013" s="12" t="s">
        <v>25</v>
      </c>
      <c r="H3013" s="12" t="s">
        <v>44</v>
      </c>
      <c r="I3013" s="12">
        <v>6.0</v>
      </c>
      <c r="J3013" s="12">
        <v>2.0</v>
      </c>
      <c r="K3013" s="13">
        <v>45703.0</v>
      </c>
      <c r="L3013" s="14">
        <v>0.5290952546296297</v>
      </c>
      <c r="M3013" s="15">
        <f>VLOOKUP(F3013, Time_of_Day_encodings[], 2, FALSE)</f>
        <v>2</v>
      </c>
      <c r="N3013" s="16" t="str">
        <f>VLOOKUP(D3013,Money_encodings[],2,TRUE)</f>
        <v>Expensive</v>
      </c>
    </row>
    <row r="3014">
      <c r="A3014" s="5">
        <f t="shared" si="1"/>
        <v>3013</v>
      </c>
      <c r="B3014" s="6">
        <v>12.0</v>
      </c>
      <c r="C3014" s="6" t="s">
        <v>14</v>
      </c>
      <c r="D3014" s="6">
        <v>25.96</v>
      </c>
      <c r="E3014" s="6" t="s">
        <v>21</v>
      </c>
      <c r="F3014" s="6" t="s">
        <v>20</v>
      </c>
      <c r="G3014" s="6" t="s">
        <v>25</v>
      </c>
      <c r="H3014" s="6" t="s">
        <v>44</v>
      </c>
      <c r="I3014" s="6">
        <v>6.0</v>
      </c>
      <c r="J3014" s="6">
        <v>2.0</v>
      </c>
      <c r="K3014" s="7">
        <v>45703.0</v>
      </c>
      <c r="L3014" s="8">
        <v>0.5308630902777778</v>
      </c>
      <c r="M3014" s="9">
        <f>VLOOKUP(F3014, Time_of_Day_encodings[], 2, FALSE)</f>
        <v>2</v>
      </c>
      <c r="N3014" s="10" t="str">
        <f>VLOOKUP(D3014,Money_encodings[],2,TRUE)</f>
        <v>Cheap</v>
      </c>
    </row>
    <row r="3015">
      <c r="A3015" s="11">
        <f t="shared" si="1"/>
        <v>3014</v>
      </c>
      <c r="B3015" s="12">
        <v>13.0</v>
      </c>
      <c r="C3015" s="12" t="s">
        <v>14</v>
      </c>
      <c r="D3015" s="12">
        <v>30.86</v>
      </c>
      <c r="E3015" s="12" t="s">
        <v>22</v>
      </c>
      <c r="F3015" s="12" t="s">
        <v>20</v>
      </c>
      <c r="G3015" s="12" t="s">
        <v>25</v>
      </c>
      <c r="H3015" s="12" t="s">
        <v>44</v>
      </c>
      <c r="I3015" s="12">
        <v>6.0</v>
      </c>
      <c r="J3015" s="12">
        <v>2.0</v>
      </c>
      <c r="K3015" s="13">
        <v>45703.0</v>
      </c>
      <c r="L3015" s="14">
        <v>0.5432854976851852</v>
      </c>
      <c r="M3015" s="15">
        <f>VLOOKUP(F3015, Time_of_Day_encodings[], 2, FALSE)</f>
        <v>2</v>
      </c>
      <c r="N3015" s="16" t="str">
        <f>VLOOKUP(D3015,Money_encodings[],2,TRUE)</f>
        <v>Fair</v>
      </c>
    </row>
    <row r="3016">
      <c r="A3016" s="5">
        <f t="shared" si="1"/>
        <v>3015</v>
      </c>
      <c r="B3016" s="6">
        <v>13.0</v>
      </c>
      <c r="C3016" s="6" t="s">
        <v>14</v>
      </c>
      <c r="D3016" s="6">
        <v>30.86</v>
      </c>
      <c r="E3016" s="6" t="s">
        <v>22</v>
      </c>
      <c r="F3016" s="6" t="s">
        <v>20</v>
      </c>
      <c r="G3016" s="6" t="s">
        <v>25</v>
      </c>
      <c r="H3016" s="6" t="s">
        <v>44</v>
      </c>
      <c r="I3016" s="6">
        <v>6.0</v>
      </c>
      <c r="J3016" s="6">
        <v>2.0</v>
      </c>
      <c r="K3016" s="7">
        <v>45703.0</v>
      </c>
      <c r="L3016" s="8">
        <v>0.5639552546296296</v>
      </c>
      <c r="M3016" s="9">
        <f>VLOOKUP(F3016, Time_of_Day_encodings[], 2, FALSE)</f>
        <v>2</v>
      </c>
      <c r="N3016" s="10" t="str">
        <f>VLOOKUP(D3016,Money_encodings[],2,TRUE)</f>
        <v>Fair</v>
      </c>
    </row>
    <row r="3017">
      <c r="A3017" s="11">
        <f t="shared" si="1"/>
        <v>3016</v>
      </c>
      <c r="B3017" s="12">
        <v>14.0</v>
      </c>
      <c r="C3017" s="12" t="s">
        <v>14</v>
      </c>
      <c r="D3017" s="12">
        <v>35.76</v>
      </c>
      <c r="E3017" s="12" t="s">
        <v>32</v>
      </c>
      <c r="F3017" s="12" t="s">
        <v>20</v>
      </c>
      <c r="G3017" s="12" t="s">
        <v>25</v>
      </c>
      <c r="H3017" s="12" t="s">
        <v>44</v>
      </c>
      <c r="I3017" s="12">
        <v>6.0</v>
      </c>
      <c r="J3017" s="12">
        <v>2.0</v>
      </c>
      <c r="K3017" s="13">
        <v>45703.0</v>
      </c>
      <c r="L3017" s="14">
        <v>0.5846206944444444</v>
      </c>
      <c r="M3017" s="15">
        <f>VLOOKUP(F3017, Time_of_Day_encodings[], 2, FALSE)</f>
        <v>2</v>
      </c>
      <c r="N3017" s="16" t="str">
        <f>VLOOKUP(D3017,Money_encodings[],2,TRUE)</f>
        <v>Expensive</v>
      </c>
    </row>
    <row r="3018">
      <c r="A3018" s="5">
        <f t="shared" si="1"/>
        <v>3017</v>
      </c>
      <c r="B3018" s="6">
        <v>14.0</v>
      </c>
      <c r="C3018" s="6" t="s">
        <v>14</v>
      </c>
      <c r="D3018" s="6">
        <v>25.96</v>
      </c>
      <c r="E3018" s="6" t="s">
        <v>21</v>
      </c>
      <c r="F3018" s="6" t="s">
        <v>20</v>
      </c>
      <c r="G3018" s="6" t="s">
        <v>25</v>
      </c>
      <c r="H3018" s="6" t="s">
        <v>44</v>
      </c>
      <c r="I3018" s="6">
        <v>6.0</v>
      </c>
      <c r="J3018" s="6">
        <v>2.0</v>
      </c>
      <c r="K3018" s="7">
        <v>45703.0</v>
      </c>
      <c r="L3018" s="8">
        <v>0.5915963194444445</v>
      </c>
      <c r="M3018" s="9">
        <f>VLOOKUP(F3018, Time_of_Day_encodings[], 2, FALSE)</f>
        <v>2</v>
      </c>
      <c r="N3018" s="10" t="str">
        <f>VLOOKUP(D3018,Money_encodings[],2,TRUE)</f>
        <v>Cheap</v>
      </c>
    </row>
    <row r="3019">
      <c r="A3019" s="11">
        <f t="shared" si="1"/>
        <v>3018</v>
      </c>
      <c r="B3019" s="12">
        <v>15.0</v>
      </c>
      <c r="C3019" s="12" t="s">
        <v>14</v>
      </c>
      <c r="D3019" s="12">
        <v>35.76</v>
      </c>
      <c r="E3019" s="12" t="s">
        <v>19</v>
      </c>
      <c r="F3019" s="12" t="s">
        <v>20</v>
      </c>
      <c r="G3019" s="12" t="s">
        <v>25</v>
      </c>
      <c r="H3019" s="12" t="s">
        <v>44</v>
      </c>
      <c r="I3019" s="12">
        <v>6.0</v>
      </c>
      <c r="J3019" s="12">
        <v>2.0</v>
      </c>
      <c r="K3019" s="13">
        <v>45703.0</v>
      </c>
      <c r="L3019" s="14">
        <v>0.6528665162037037</v>
      </c>
      <c r="M3019" s="15">
        <f>VLOOKUP(F3019, Time_of_Day_encodings[], 2, FALSE)</f>
        <v>2</v>
      </c>
      <c r="N3019" s="16" t="str">
        <f>VLOOKUP(D3019,Money_encodings[],2,TRUE)</f>
        <v>Expensive</v>
      </c>
    </row>
    <row r="3020">
      <c r="A3020" s="5">
        <f t="shared" si="1"/>
        <v>3019</v>
      </c>
      <c r="B3020" s="6">
        <v>15.0</v>
      </c>
      <c r="C3020" s="6" t="s">
        <v>14</v>
      </c>
      <c r="D3020" s="6">
        <v>35.76</v>
      </c>
      <c r="E3020" s="6" t="s">
        <v>19</v>
      </c>
      <c r="F3020" s="6" t="s">
        <v>20</v>
      </c>
      <c r="G3020" s="6" t="s">
        <v>25</v>
      </c>
      <c r="H3020" s="6" t="s">
        <v>44</v>
      </c>
      <c r="I3020" s="6">
        <v>6.0</v>
      </c>
      <c r="J3020" s="6">
        <v>2.0</v>
      </c>
      <c r="K3020" s="7">
        <v>45703.0</v>
      </c>
      <c r="L3020" s="8">
        <v>0.6534657754629629</v>
      </c>
      <c r="M3020" s="9">
        <f>VLOOKUP(F3020, Time_of_Day_encodings[], 2, FALSE)</f>
        <v>2</v>
      </c>
      <c r="N3020" s="10" t="str">
        <f>VLOOKUP(D3020,Money_encodings[],2,TRUE)</f>
        <v>Expensive</v>
      </c>
    </row>
    <row r="3021">
      <c r="A3021" s="11">
        <f t="shared" si="1"/>
        <v>3020</v>
      </c>
      <c r="B3021" s="12">
        <v>10.0</v>
      </c>
      <c r="C3021" s="12" t="s">
        <v>14</v>
      </c>
      <c r="D3021" s="12">
        <v>25.96</v>
      </c>
      <c r="E3021" s="12" t="s">
        <v>21</v>
      </c>
      <c r="F3021" s="12" t="s">
        <v>16</v>
      </c>
      <c r="G3021" s="12" t="s">
        <v>26</v>
      </c>
      <c r="H3021" s="12" t="s">
        <v>44</v>
      </c>
      <c r="I3021" s="12">
        <v>7.0</v>
      </c>
      <c r="J3021" s="12">
        <v>2.0</v>
      </c>
      <c r="K3021" s="13">
        <v>45704.0</v>
      </c>
      <c r="L3021" s="14">
        <v>0.4491113773148148</v>
      </c>
      <c r="M3021" s="15">
        <f>VLOOKUP(F3021, Time_of_Day_encodings[], 2, FALSE)</f>
        <v>1</v>
      </c>
      <c r="N3021" s="16" t="str">
        <f>VLOOKUP(D3021,Money_encodings[],2,TRUE)</f>
        <v>Cheap</v>
      </c>
    </row>
    <row r="3022">
      <c r="A3022" s="5">
        <f t="shared" si="1"/>
        <v>3021</v>
      </c>
      <c r="B3022" s="6">
        <v>10.0</v>
      </c>
      <c r="C3022" s="6" t="s">
        <v>14</v>
      </c>
      <c r="D3022" s="6">
        <v>25.96</v>
      </c>
      <c r="E3022" s="6" t="s">
        <v>21</v>
      </c>
      <c r="F3022" s="6" t="s">
        <v>16</v>
      </c>
      <c r="G3022" s="6" t="s">
        <v>26</v>
      </c>
      <c r="H3022" s="6" t="s">
        <v>44</v>
      </c>
      <c r="I3022" s="6">
        <v>7.0</v>
      </c>
      <c r="J3022" s="6">
        <v>2.0</v>
      </c>
      <c r="K3022" s="7">
        <v>45704.0</v>
      </c>
      <c r="L3022" s="8">
        <v>0.4513960185185185</v>
      </c>
      <c r="M3022" s="9">
        <f>VLOOKUP(F3022, Time_of_Day_encodings[], 2, FALSE)</f>
        <v>1</v>
      </c>
      <c r="N3022" s="10" t="str">
        <f>VLOOKUP(D3022,Money_encodings[],2,TRUE)</f>
        <v>Cheap</v>
      </c>
    </row>
    <row r="3023">
      <c r="A3023" s="11">
        <f t="shared" si="1"/>
        <v>3022</v>
      </c>
      <c r="B3023" s="12">
        <v>10.0</v>
      </c>
      <c r="C3023" s="12" t="s">
        <v>14</v>
      </c>
      <c r="D3023" s="12">
        <v>30.86</v>
      </c>
      <c r="E3023" s="12" t="s">
        <v>22</v>
      </c>
      <c r="F3023" s="12" t="s">
        <v>16</v>
      </c>
      <c r="G3023" s="12" t="s">
        <v>26</v>
      </c>
      <c r="H3023" s="12" t="s">
        <v>44</v>
      </c>
      <c r="I3023" s="12">
        <v>7.0</v>
      </c>
      <c r="J3023" s="12">
        <v>2.0</v>
      </c>
      <c r="K3023" s="13">
        <v>45704.0</v>
      </c>
      <c r="L3023" s="14">
        <v>0.45212924768518514</v>
      </c>
      <c r="M3023" s="15">
        <f>VLOOKUP(F3023, Time_of_Day_encodings[], 2, FALSE)</f>
        <v>1</v>
      </c>
      <c r="N3023" s="16" t="str">
        <f>VLOOKUP(D3023,Money_encodings[],2,TRUE)</f>
        <v>Fair</v>
      </c>
    </row>
    <row r="3024">
      <c r="A3024" s="5">
        <f t="shared" si="1"/>
        <v>3023</v>
      </c>
      <c r="B3024" s="6">
        <v>11.0</v>
      </c>
      <c r="C3024" s="6" t="s">
        <v>14</v>
      </c>
      <c r="D3024" s="6">
        <v>35.76</v>
      </c>
      <c r="E3024" s="6" t="s">
        <v>19</v>
      </c>
      <c r="F3024" s="6" t="s">
        <v>16</v>
      </c>
      <c r="G3024" s="6" t="s">
        <v>26</v>
      </c>
      <c r="H3024" s="6" t="s">
        <v>44</v>
      </c>
      <c r="I3024" s="6">
        <v>7.0</v>
      </c>
      <c r="J3024" s="6">
        <v>2.0</v>
      </c>
      <c r="K3024" s="7">
        <v>45704.0</v>
      </c>
      <c r="L3024" s="8">
        <v>0.46166543981481484</v>
      </c>
      <c r="M3024" s="9">
        <f>VLOOKUP(F3024, Time_of_Day_encodings[], 2, FALSE)</f>
        <v>1</v>
      </c>
      <c r="N3024" s="10" t="str">
        <f>VLOOKUP(D3024,Money_encodings[],2,TRUE)</f>
        <v>Expensive</v>
      </c>
    </row>
    <row r="3025">
      <c r="A3025" s="11">
        <f t="shared" si="1"/>
        <v>3024</v>
      </c>
      <c r="B3025" s="12">
        <v>11.0</v>
      </c>
      <c r="C3025" s="12" t="s">
        <v>14</v>
      </c>
      <c r="D3025" s="12">
        <v>25.96</v>
      </c>
      <c r="E3025" s="12" t="s">
        <v>21</v>
      </c>
      <c r="F3025" s="12" t="s">
        <v>16</v>
      </c>
      <c r="G3025" s="12" t="s">
        <v>26</v>
      </c>
      <c r="H3025" s="12" t="s">
        <v>44</v>
      </c>
      <c r="I3025" s="12">
        <v>7.0</v>
      </c>
      <c r="J3025" s="12">
        <v>2.0</v>
      </c>
      <c r="K3025" s="13">
        <v>45704.0</v>
      </c>
      <c r="L3025" s="14">
        <v>0.48089184027777776</v>
      </c>
      <c r="M3025" s="15">
        <f>VLOOKUP(F3025, Time_of_Day_encodings[], 2, FALSE)</f>
        <v>1</v>
      </c>
      <c r="N3025" s="16" t="str">
        <f>VLOOKUP(D3025,Money_encodings[],2,TRUE)</f>
        <v>Cheap</v>
      </c>
    </row>
    <row r="3026">
      <c r="A3026" s="5">
        <f t="shared" si="1"/>
        <v>3025</v>
      </c>
      <c r="B3026" s="6">
        <v>14.0</v>
      </c>
      <c r="C3026" s="6" t="s">
        <v>14</v>
      </c>
      <c r="D3026" s="6">
        <v>35.76</v>
      </c>
      <c r="E3026" s="6" t="s">
        <v>19</v>
      </c>
      <c r="F3026" s="6" t="s">
        <v>20</v>
      </c>
      <c r="G3026" s="6" t="s">
        <v>26</v>
      </c>
      <c r="H3026" s="6" t="s">
        <v>44</v>
      </c>
      <c r="I3026" s="6">
        <v>7.0</v>
      </c>
      <c r="J3026" s="6">
        <v>2.0</v>
      </c>
      <c r="K3026" s="7">
        <v>45704.0</v>
      </c>
      <c r="L3026" s="8">
        <v>0.5941788078703704</v>
      </c>
      <c r="M3026" s="9">
        <f>VLOOKUP(F3026, Time_of_Day_encodings[], 2, FALSE)</f>
        <v>2</v>
      </c>
      <c r="N3026" s="10" t="str">
        <f>VLOOKUP(D3026,Money_encodings[],2,TRUE)</f>
        <v>Expensive</v>
      </c>
    </row>
    <row r="3027">
      <c r="A3027" s="11">
        <f t="shared" si="1"/>
        <v>3026</v>
      </c>
      <c r="B3027" s="12">
        <v>14.0</v>
      </c>
      <c r="C3027" s="12" t="s">
        <v>14</v>
      </c>
      <c r="D3027" s="12">
        <v>35.76</v>
      </c>
      <c r="E3027" s="12" t="s">
        <v>15</v>
      </c>
      <c r="F3027" s="12" t="s">
        <v>20</v>
      </c>
      <c r="G3027" s="12" t="s">
        <v>26</v>
      </c>
      <c r="H3027" s="12" t="s">
        <v>44</v>
      </c>
      <c r="I3027" s="12">
        <v>7.0</v>
      </c>
      <c r="J3027" s="12">
        <v>2.0</v>
      </c>
      <c r="K3027" s="13">
        <v>45704.0</v>
      </c>
      <c r="L3027" s="14">
        <v>0.5949204166666667</v>
      </c>
      <c r="M3027" s="15">
        <f>VLOOKUP(F3027, Time_of_Day_encodings[], 2, FALSE)</f>
        <v>2</v>
      </c>
      <c r="N3027" s="16" t="str">
        <f>VLOOKUP(D3027,Money_encodings[],2,TRUE)</f>
        <v>Expensive</v>
      </c>
    </row>
    <row r="3028">
      <c r="A3028" s="5">
        <f t="shared" si="1"/>
        <v>3027</v>
      </c>
      <c r="B3028" s="6">
        <v>17.0</v>
      </c>
      <c r="C3028" s="6" t="s">
        <v>14</v>
      </c>
      <c r="D3028" s="6">
        <v>35.76</v>
      </c>
      <c r="E3028" s="6" t="s">
        <v>19</v>
      </c>
      <c r="F3028" s="6" t="s">
        <v>23</v>
      </c>
      <c r="G3028" s="6" t="s">
        <v>26</v>
      </c>
      <c r="H3028" s="6" t="s">
        <v>44</v>
      </c>
      <c r="I3028" s="6">
        <v>7.0</v>
      </c>
      <c r="J3028" s="6">
        <v>2.0</v>
      </c>
      <c r="K3028" s="7">
        <v>45704.0</v>
      </c>
      <c r="L3028" s="8">
        <v>0.7169838194444444</v>
      </c>
      <c r="M3028" s="9">
        <f>VLOOKUP(F3028, Time_of_Day_encodings[], 2, FALSE)</f>
        <v>3</v>
      </c>
      <c r="N3028" s="10" t="str">
        <f>VLOOKUP(D3028,Money_encodings[],2,TRUE)</f>
        <v>Expensive</v>
      </c>
    </row>
    <row r="3029">
      <c r="A3029" s="11">
        <f t="shared" si="1"/>
        <v>3028</v>
      </c>
      <c r="B3029" s="12">
        <v>17.0</v>
      </c>
      <c r="C3029" s="12" t="s">
        <v>14</v>
      </c>
      <c r="D3029" s="12">
        <v>30.86</v>
      </c>
      <c r="E3029" s="12" t="s">
        <v>22</v>
      </c>
      <c r="F3029" s="12" t="s">
        <v>23</v>
      </c>
      <c r="G3029" s="12" t="s">
        <v>26</v>
      </c>
      <c r="H3029" s="12" t="s">
        <v>44</v>
      </c>
      <c r="I3029" s="12">
        <v>7.0</v>
      </c>
      <c r="J3029" s="12">
        <v>2.0</v>
      </c>
      <c r="K3029" s="13">
        <v>45704.0</v>
      </c>
      <c r="L3029" s="14">
        <v>0.7177427430555555</v>
      </c>
      <c r="M3029" s="15">
        <f>VLOOKUP(F3029, Time_of_Day_encodings[], 2, FALSE)</f>
        <v>3</v>
      </c>
      <c r="N3029" s="16" t="str">
        <f>VLOOKUP(D3029,Money_encodings[],2,TRUE)</f>
        <v>Fair</v>
      </c>
    </row>
    <row r="3030">
      <c r="A3030" s="5">
        <f t="shared" si="1"/>
        <v>3029</v>
      </c>
      <c r="B3030" s="6">
        <v>17.0</v>
      </c>
      <c r="C3030" s="6" t="s">
        <v>14</v>
      </c>
      <c r="D3030" s="6">
        <v>30.86</v>
      </c>
      <c r="E3030" s="6" t="s">
        <v>22</v>
      </c>
      <c r="F3030" s="6" t="s">
        <v>23</v>
      </c>
      <c r="G3030" s="6" t="s">
        <v>26</v>
      </c>
      <c r="H3030" s="6" t="s">
        <v>44</v>
      </c>
      <c r="I3030" s="6">
        <v>7.0</v>
      </c>
      <c r="J3030" s="6">
        <v>2.0</v>
      </c>
      <c r="K3030" s="7">
        <v>45704.0</v>
      </c>
      <c r="L3030" s="8">
        <v>0.7392682986111111</v>
      </c>
      <c r="M3030" s="9">
        <f>VLOOKUP(F3030, Time_of_Day_encodings[], 2, FALSE)</f>
        <v>3</v>
      </c>
      <c r="N3030" s="10" t="str">
        <f>VLOOKUP(D3030,Money_encodings[],2,TRUE)</f>
        <v>Fair</v>
      </c>
    </row>
    <row r="3031">
      <c r="A3031" s="11">
        <f t="shared" si="1"/>
        <v>3030</v>
      </c>
      <c r="B3031" s="12">
        <v>6.0</v>
      </c>
      <c r="C3031" s="12" t="s">
        <v>14</v>
      </c>
      <c r="D3031" s="12">
        <v>35.76</v>
      </c>
      <c r="E3031" s="12" t="s">
        <v>32</v>
      </c>
      <c r="F3031" s="12" t="s">
        <v>16</v>
      </c>
      <c r="G3031" s="12" t="s">
        <v>28</v>
      </c>
      <c r="H3031" s="12" t="s">
        <v>44</v>
      </c>
      <c r="I3031" s="12">
        <v>1.0</v>
      </c>
      <c r="J3031" s="12">
        <v>2.0</v>
      </c>
      <c r="K3031" s="13">
        <v>45705.0</v>
      </c>
      <c r="L3031" s="14">
        <v>0.28477378472222226</v>
      </c>
      <c r="M3031" s="15">
        <f>VLOOKUP(F3031, Time_of_Day_encodings[], 2, FALSE)</f>
        <v>1</v>
      </c>
      <c r="N3031" s="16" t="str">
        <f>VLOOKUP(D3031,Money_encodings[],2,TRUE)</f>
        <v>Expensive</v>
      </c>
    </row>
    <row r="3032">
      <c r="A3032" s="5">
        <f t="shared" si="1"/>
        <v>3031</v>
      </c>
      <c r="B3032" s="6">
        <v>8.0</v>
      </c>
      <c r="C3032" s="6" t="s">
        <v>14</v>
      </c>
      <c r="D3032" s="6">
        <v>25.96</v>
      </c>
      <c r="E3032" s="6" t="s">
        <v>21</v>
      </c>
      <c r="F3032" s="6" t="s">
        <v>16</v>
      </c>
      <c r="G3032" s="6" t="s">
        <v>28</v>
      </c>
      <c r="H3032" s="6" t="s">
        <v>44</v>
      </c>
      <c r="I3032" s="6">
        <v>1.0</v>
      </c>
      <c r="J3032" s="6">
        <v>2.0</v>
      </c>
      <c r="K3032" s="7">
        <v>45705.0</v>
      </c>
      <c r="L3032" s="8">
        <v>0.3702987037037037</v>
      </c>
      <c r="M3032" s="9">
        <f>VLOOKUP(F3032, Time_of_Day_encodings[], 2, FALSE)</f>
        <v>1</v>
      </c>
      <c r="N3032" s="10" t="str">
        <f>VLOOKUP(D3032,Money_encodings[],2,TRUE)</f>
        <v>Cheap</v>
      </c>
    </row>
    <row r="3033">
      <c r="A3033" s="11">
        <f t="shared" si="1"/>
        <v>3032</v>
      </c>
      <c r="B3033" s="12">
        <v>9.0</v>
      </c>
      <c r="C3033" s="12" t="s">
        <v>14</v>
      </c>
      <c r="D3033" s="12">
        <v>25.96</v>
      </c>
      <c r="E3033" s="12" t="s">
        <v>21</v>
      </c>
      <c r="F3033" s="12" t="s">
        <v>16</v>
      </c>
      <c r="G3033" s="12" t="s">
        <v>28</v>
      </c>
      <c r="H3033" s="12" t="s">
        <v>44</v>
      </c>
      <c r="I3033" s="12">
        <v>1.0</v>
      </c>
      <c r="J3033" s="12">
        <v>2.0</v>
      </c>
      <c r="K3033" s="13">
        <v>45705.0</v>
      </c>
      <c r="L3033" s="14">
        <v>0.37563827546296297</v>
      </c>
      <c r="M3033" s="15">
        <f>VLOOKUP(F3033, Time_of_Day_encodings[], 2, FALSE)</f>
        <v>1</v>
      </c>
      <c r="N3033" s="16" t="str">
        <f>VLOOKUP(D3033,Money_encodings[],2,TRUE)</f>
        <v>Cheap</v>
      </c>
    </row>
    <row r="3034">
      <c r="A3034" s="5">
        <f t="shared" si="1"/>
        <v>3033</v>
      </c>
      <c r="B3034" s="6">
        <v>9.0</v>
      </c>
      <c r="C3034" s="6" t="s">
        <v>14</v>
      </c>
      <c r="D3034" s="6">
        <v>30.86</v>
      </c>
      <c r="E3034" s="6" t="s">
        <v>22</v>
      </c>
      <c r="F3034" s="6" t="s">
        <v>16</v>
      </c>
      <c r="G3034" s="6" t="s">
        <v>28</v>
      </c>
      <c r="H3034" s="6" t="s">
        <v>44</v>
      </c>
      <c r="I3034" s="6">
        <v>1.0</v>
      </c>
      <c r="J3034" s="6">
        <v>2.0</v>
      </c>
      <c r="K3034" s="7">
        <v>45705.0</v>
      </c>
      <c r="L3034" s="8">
        <v>0.394520625</v>
      </c>
      <c r="M3034" s="9">
        <f>VLOOKUP(F3034, Time_of_Day_encodings[], 2, FALSE)</f>
        <v>1</v>
      </c>
      <c r="N3034" s="10" t="str">
        <f>VLOOKUP(D3034,Money_encodings[],2,TRUE)</f>
        <v>Fair</v>
      </c>
    </row>
    <row r="3035">
      <c r="A3035" s="11">
        <f t="shared" si="1"/>
        <v>3034</v>
      </c>
      <c r="B3035" s="12">
        <v>9.0</v>
      </c>
      <c r="C3035" s="12" t="s">
        <v>14</v>
      </c>
      <c r="D3035" s="12">
        <v>35.76</v>
      </c>
      <c r="E3035" s="12" t="s">
        <v>19</v>
      </c>
      <c r="F3035" s="12" t="s">
        <v>16</v>
      </c>
      <c r="G3035" s="12" t="s">
        <v>28</v>
      </c>
      <c r="H3035" s="12" t="s">
        <v>44</v>
      </c>
      <c r="I3035" s="12">
        <v>1.0</v>
      </c>
      <c r="J3035" s="12">
        <v>2.0</v>
      </c>
      <c r="K3035" s="13">
        <v>45705.0</v>
      </c>
      <c r="L3035" s="14">
        <v>0.414574212962963</v>
      </c>
      <c r="M3035" s="15">
        <f>VLOOKUP(F3035, Time_of_Day_encodings[], 2, FALSE)</f>
        <v>1</v>
      </c>
      <c r="N3035" s="16" t="str">
        <f>VLOOKUP(D3035,Money_encodings[],2,TRUE)</f>
        <v>Expensive</v>
      </c>
    </row>
    <row r="3036">
      <c r="A3036" s="5">
        <f t="shared" si="1"/>
        <v>3035</v>
      </c>
      <c r="B3036" s="6">
        <v>10.0</v>
      </c>
      <c r="C3036" s="6" t="s">
        <v>14</v>
      </c>
      <c r="D3036" s="6">
        <v>30.86</v>
      </c>
      <c r="E3036" s="6" t="s">
        <v>22</v>
      </c>
      <c r="F3036" s="6" t="s">
        <v>16</v>
      </c>
      <c r="G3036" s="6" t="s">
        <v>28</v>
      </c>
      <c r="H3036" s="6" t="s">
        <v>44</v>
      </c>
      <c r="I3036" s="6">
        <v>1.0</v>
      </c>
      <c r="J3036" s="6">
        <v>2.0</v>
      </c>
      <c r="K3036" s="7">
        <v>45705.0</v>
      </c>
      <c r="L3036" s="8">
        <v>0.43069519675925927</v>
      </c>
      <c r="M3036" s="9">
        <f>VLOOKUP(F3036, Time_of_Day_encodings[], 2, FALSE)</f>
        <v>1</v>
      </c>
      <c r="N3036" s="10" t="str">
        <f>VLOOKUP(D3036,Money_encodings[],2,TRUE)</f>
        <v>Fair</v>
      </c>
    </row>
    <row r="3037">
      <c r="A3037" s="11">
        <f t="shared" si="1"/>
        <v>3036</v>
      </c>
      <c r="B3037" s="12">
        <v>10.0</v>
      </c>
      <c r="C3037" s="12" t="s">
        <v>14</v>
      </c>
      <c r="D3037" s="12">
        <v>25.96</v>
      </c>
      <c r="E3037" s="12" t="s">
        <v>21</v>
      </c>
      <c r="F3037" s="12" t="s">
        <v>16</v>
      </c>
      <c r="G3037" s="12" t="s">
        <v>28</v>
      </c>
      <c r="H3037" s="12" t="s">
        <v>44</v>
      </c>
      <c r="I3037" s="12">
        <v>1.0</v>
      </c>
      <c r="J3037" s="12">
        <v>2.0</v>
      </c>
      <c r="K3037" s="13">
        <v>45705.0</v>
      </c>
      <c r="L3037" s="14">
        <v>0.4477778356481481</v>
      </c>
      <c r="M3037" s="15">
        <f>VLOOKUP(F3037, Time_of_Day_encodings[], 2, FALSE)</f>
        <v>1</v>
      </c>
      <c r="N3037" s="16" t="str">
        <f>VLOOKUP(D3037,Money_encodings[],2,TRUE)</f>
        <v>Cheap</v>
      </c>
    </row>
    <row r="3038">
      <c r="A3038" s="5">
        <f t="shared" si="1"/>
        <v>3037</v>
      </c>
      <c r="B3038" s="6">
        <v>11.0</v>
      </c>
      <c r="C3038" s="6" t="s">
        <v>14</v>
      </c>
      <c r="D3038" s="6">
        <v>30.86</v>
      </c>
      <c r="E3038" s="6" t="s">
        <v>22</v>
      </c>
      <c r="F3038" s="6" t="s">
        <v>16</v>
      </c>
      <c r="G3038" s="6" t="s">
        <v>28</v>
      </c>
      <c r="H3038" s="6" t="s">
        <v>44</v>
      </c>
      <c r="I3038" s="6">
        <v>1.0</v>
      </c>
      <c r="J3038" s="6">
        <v>2.0</v>
      </c>
      <c r="K3038" s="7">
        <v>45705.0</v>
      </c>
      <c r="L3038" s="8">
        <v>0.4958172569444444</v>
      </c>
      <c r="M3038" s="9">
        <f>VLOOKUP(F3038, Time_of_Day_encodings[], 2, FALSE)</f>
        <v>1</v>
      </c>
      <c r="N3038" s="10" t="str">
        <f>VLOOKUP(D3038,Money_encodings[],2,TRUE)</f>
        <v>Fair</v>
      </c>
    </row>
    <row r="3039">
      <c r="A3039" s="11">
        <f t="shared" si="1"/>
        <v>3038</v>
      </c>
      <c r="B3039" s="12">
        <v>11.0</v>
      </c>
      <c r="C3039" s="12" t="s">
        <v>14</v>
      </c>
      <c r="D3039" s="12">
        <v>21.06</v>
      </c>
      <c r="E3039" s="12" t="s">
        <v>29</v>
      </c>
      <c r="F3039" s="12" t="s">
        <v>16</v>
      </c>
      <c r="G3039" s="12" t="s">
        <v>28</v>
      </c>
      <c r="H3039" s="12" t="s">
        <v>44</v>
      </c>
      <c r="I3039" s="12">
        <v>1.0</v>
      </c>
      <c r="J3039" s="12">
        <v>2.0</v>
      </c>
      <c r="K3039" s="13">
        <v>45705.0</v>
      </c>
      <c r="L3039" s="14">
        <v>0.49655327546296296</v>
      </c>
      <c r="M3039" s="15">
        <f>VLOOKUP(F3039, Time_of_Day_encodings[], 2, FALSE)</f>
        <v>1</v>
      </c>
      <c r="N3039" s="16" t="str">
        <f>VLOOKUP(D3039,Money_encodings[],2,TRUE)</f>
        <v>Very Cheap</v>
      </c>
    </row>
    <row r="3040">
      <c r="A3040" s="5">
        <f t="shared" si="1"/>
        <v>3039</v>
      </c>
      <c r="B3040" s="6">
        <v>12.0</v>
      </c>
      <c r="C3040" s="6" t="s">
        <v>14</v>
      </c>
      <c r="D3040" s="6">
        <v>35.76</v>
      </c>
      <c r="E3040" s="6" t="s">
        <v>32</v>
      </c>
      <c r="F3040" s="6" t="s">
        <v>20</v>
      </c>
      <c r="G3040" s="6" t="s">
        <v>28</v>
      </c>
      <c r="H3040" s="6" t="s">
        <v>44</v>
      </c>
      <c r="I3040" s="6">
        <v>1.0</v>
      </c>
      <c r="J3040" s="6">
        <v>2.0</v>
      </c>
      <c r="K3040" s="7">
        <v>45705.0</v>
      </c>
      <c r="L3040" s="8">
        <v>0.5340083449074075</v>
      </c>
      <c r="M3040" s="9">
        <f>VLOOKUP(F3040, Time_of_Day_encodings[], 2, FALSE)</f>
        <v>2</v>
      </c>
      <c r="N3040" s="10" t="str">
        <f>VLOOKUP(D3040,Money_encodings[],2,TRUE)</f>
        <v>Expensive</v>
      </c>
    </row>
    <row r="3041">
      <c r="A3041" s="11">
        <f t="shared" si="1"/>
        <v>3040</v>
      </c>
      <c r="B3041" s="12">
        <v>14.0</v>
      </c>
      <c r="C3041" s="12" t="s">
        <v>14</v>
      </c>
      <c r="D3041" s="12">
        <v>35.76</v>
      </c>
      <c r="E3041" s="12" t="s">
        <v>15</v>
      </c>
      <c r="F3041" s="12" t="s">
        <v>20</v>
      </c>
      <c r="G3041" s="12" t="s">
        <v>28</v>
      </c>
      <c r="H3041" s="12" t="s">
        <v>44</v>
      </c>
      <c r="I3041" s="12">
        <v>1.0</v>
      </c>
      <c r="J3041" s="12">
        <v>2.0</v>
      </c>
      <c r="K3041" s="13">
        <v>45705.0</v>
      </c>
      <c r="L3041" s="14">
        <v>0.5993276041666666</v>
      </c>
      <c r="M3041" s="15">
        <f>VLOOKUP(F3041, Time_of_Day_encodings[], 2, FALSE)</f>
        <v>2</v>
      </c>
      <c r="N3041" s="16" t="str">
        <f>VLOOKUP(D3041,Money_encodings[],2,TRUE)</f>
        <v>Expensive</v>
      </c>
    </row>
    <row r="3042">
      <c r="A3042" s="5">
        <f t="shared" si="1"/>
        <v>3041</v>
      </c>
      <c r="B3042" s="6">
        <v>15.0</v>
      </c>
      <c r="C3042" s="6" t="s">
        <v>14</v>
      </c>
      <c r="D3042" s="6">
        <v>30.86</v>
      </c>
      <c r="E3042" s="6" t="s">
        <v>22</v>
      </c>
      <c r="F3042" s="6" t="s">
        <v>20</v>
      </c>
      <c r="G3042" s="6" t="s">
        <v>28</v>
      </c>
      <c r="H3042" s="6" t="s">
        <v>44</v>
      </c>
      <c r="I3042" s="6">
        <v>1.0</v>
      </c>
      <c r="J3042" s="6">
        <v>2.0</v>
      </c>
      <c r="K3042" s="7">
        <v>45705.0</v>
      </c>
      <c r="L3042" s="8">
        <v>0.6289548263888889</v>
      </c>
      <c r="M3042" s="9">
        <f>VLOOKUP(F3042, Time_of_Day_encodings[], 2, FALSE)</f>
        <v>2</v>
      </c>
      <c r="N3042" s="10" t="str">
        <f>VLOOKUP(D3042,Money_encodings[],2,TRUE)</f>
        <v>Fair</v>
      </c>
    </row>
    <row r="3043">
      <c r="A3043" s="11">
        <f t="shared" si="1"/>
        <v>3042</v>
      </c>
      <c r="B3043" s="12">
        <v>15.0</v>
      </c>
      <c r="C3043" s="12" t="s">
        <v>14</v>
      </c>
      <c r="D3043" s="12">
        <v>35.76</v>
      </c>
      <c r="E3043" s="12" t="s">
        <v>15</v>
      </c>
      <c r="F3043" s="12" t="s">
        <v>20</v>
      </c>
      <c r="G3043" s="12" t="s">
        <v>28</v>
      </c>
      <c r="H3043" s="12" t="s">
        <v>44</v>
      </c>
      <c r="I3043" s="12">
        <v>1.0</v>
      </c>
      <c r="J3043" s="12">
        <v>2.0</v>
      </c>
      <c r="K3043" s="13">
        <v>45705.0</v>
      </c>
      <c r="L3043" s="14">
        <v>0.6481431365740741</v>
      </c>
      <c r="M3043" s="15">
        <f>VLOOKUP(F3043, Time_of_Day_encodings[], 2, FALSE)</f>
        <v>2</v>
      </c>
      <c r="N3043" s="16" t="str">
        <f>VLOOKUP(D3043,Money_encodings[],2,TRUE)</f>
        <v>Expensive</v>
      </c>
    </row>
    <row r="3044">
      <c r="A3044" s="5">
        <f t="shared" si="1"/>
        <v>3043</v>
      </c>
      <c r="B3044" s="6">
        <v>16.0</v>
      </c>
      <c r="C3044" s="6" t="s">
        <v>14</v>
      </c>
      <c r="D3044" s="6">
        <v>21.06</v>
      </c>
      <c r="E3044" s="6" t="s">
        <v>29</v>
      </c>
      <c r="F3044" s="6" t="s">
        <v>20</v>
      </c>
      <c r="G3044" s="6" t="s">
        <v>28</v>
      </c>
      <c r="H3044" s="6" t="s">
        <v>44</v>
      </c>
      <c r="I3044" s="6">
        <v>1.0</v>
      </c>
      <c r="J3044" s="6">
        <v>2.0</v>
      </c>
      <c r="K3044" s="7">
        <v>45705.0</v>
      </c>
      <c r="L3044" s="8">
        <v>0.6799351620370371</v>
      </c>
      <c r="M3044" s="9">
        <f>VLOOKUP(F3044, Time_of_Day_encodings[], 2, FALSE)</f>
        <v>2</v>
      </c>
      <c r="N3044" s="10" t="str">
        <f>VLOOKUP(D3044,Money_encodings[],2,TRUE)</f>
        <v>Very Cheap</v>
      </c>
    </row>
    <row r="3045">
      <c r="A3045" s="11">
        <f t="shared" si="1"/>
        <v>3044</v>
      </c>
      <c r="B3045" s="12">
        <v>16.0</v>
      </c>
      <c r="C3045" s="12" t="s">
        <v>14</v>
      </c>
      <c r="D3045" s="12">
        <v>25.96</v>
      </c>
      <c r="E3045" s="12" t="s">
        <v>21</v>
      </c>
      <c r="F3045" s="12" t="s">
        <v>20</v>
      </c>
      <c r="G3045" s="12" t="s">
        <v>28</v>
      </c>
      <c r="H3045" s="12" t="s">
        <v>44</v>
      </c>
      <c r="I3045" s="12">
        <v>1.0</v>
      </c>
      <c r="J3045" s="12">
        <v>2.0</v>
      </c>
      <c r="K3045" s="13">
        <v>45705.0</v>
      </c>
      <c r="L3045" s="14">
        <v>0.6824305671296296</v>
      </c>
      <c r="M3045" s="15">
        <f>VLOOKUP(F3045, Time_of_Day_encodings[], 2, FALSE)</f>
        <v>2</v>
      </c>
      <c r="N3045" s="16" t="str">
        <f>VLOOKUP(D3045,Money_encodings[],2,TRUE)</f>
        <v>Cheap</v>
      </c>
    </row>
    <row r="3046">
      <c r="A3046" s="5">
        <f t="shared" si="1"/>
        <v>3045</v>
      </c>
      <c r="B3046" s="6">
        <v>17.0</v>
      </c>
      <c r="C3046" s="6" t="s">
        <v>14</v>
      </c>
      <c r="D3046" s="6">
        <v>30.86</v>
      </c>
      <c r="E3046" s="6" t="s">
        <v>22</v>
      </c>
      <c r="F3046" s="6" t="s">
        <v>23</v>
      </c>
      <c r="G3046" s="6" t="s">
        <v>28</v>
      </c>
      <c r="H3046" s="6" t="s">
        <v>44</v>
      </c>
      <c r="I3046" s="6">
        <v>1.0</v>
      </c>
      <c r="J3046" s="6">
        <v>2.0</v>
      </c>
      <c r="K3046" s="7">
        <v>45705.0</v>
      </c>
      <c r="L3046" s="8">
        <v>0.7300244328703703</v>
      </c>
      <c r="M3046" s="9">
        <f>VLOOKUP(F3046, Time_of_Day_encodings[], 2, FALSE)</f>
        <v>3</v>
      </c>
      <c r="N3046" s="10" t="str">
        <f>VLOOKUP(D3046,Money_encodings[],2,TRUE)</f>
        <v>Fair</v>
      </c>
    </row>
    <row r="3047">
      <c r="A3047" s="11">
        <f t="shared" si="1"/>
        <v>3046</v>
      </c>
      <c r="B3047" s="12">
        <v>18.0</v>
      </c>
      <c r="C3047" s="12" t="s">
        <v>14</v>
      </c>
      <c r="D3047" s="12">
        <v>25.96</v>
      </c>
      <c r="E3047" s="12" t="s">
        <v>21</v>
      </c>
      <c r="F3047" s="12" t="s">
        <v>23</v>
      </c>
      <c r="G3047" s="12" t="s">
        <v>28</v>
      </c>
      <c r="H3047" s="12" t="s">
        <v>44</v>
      </c>
      <c r="I3047" s="12">
        <v>1.0</v>
      </c>
      <c r="J3047" s="12">
        <v>2.0</v>
      </c>
      <c r="K3047" s="13">
        <v>45705.0</v>
      </c>
      <c r="L3047" s="14">
        <v>0.7665814583333334</v>
      </c>
      <c r="M3047" s="15">
        <f>VLOOKUP(F3047, Time_of_Day_encodings[], 2, FALSE)</f>
        <v>3</v>
      </c>
      <c r="N3047" s="16" t="str">
        <f>VLOOKUP(D3047,Money_encodings[],2,TRUE)</f>
        <v>Cheap</v>
      </c>
    </row>
    <row r="3048">
      <c r="A3048" s="5">
        <f t="shared" si="1"/>
        <v>3047</v>
      </c>
      <c r="B3048" s="6">
        <v>19.0</v>
      </c>
      <c r="C3048" s="6" t="s">
        <v>14</v>
      </c>
      <c r="D3048" s="6">
        <v>25.96</v>
      </c>
      <c r="E3048" s="6" t="s">
        <v>21</v>
      </c>
      <c r="F3048" s="6" t="s">
        <v>23</v>
      </c>
      <c r="G3048" s="6" t="s">
        <v>28</v>
      </c>
      <c r="H3048" s="6" t="s">
        <v>44</v>
      </c>
      <c r="I3048" s="6">
        <v>1.0</v>
      </c>
      <c r="J3048" s="6">
        <v>2.0</v>
      </c>
      <c r="K3048" s="7">
        <v>45705.0</v>
      </c>
      <c r="L3048" s="8">
        <v>0.8012944212962964</v>
      </c>
      <c r="M3048" s="9">
        <f>VLOOKUP(F3048, Time_of_Day_encodings[], 2, FALSE)</f>
        <v>3</v>
      </c>
      <c r="N3048" s="10" t="str">
        <f>VLOOKUP(D3048,Money_encodings[],2,TRUE)</f>
        <v>Cheap</v>
      </c>
    </row>
    <row r="3049">
      <c r="A3049" s="11">
        <f t="shared" si="1"/>
        <v>3048</v>
      </c>
      <c r="B3049" s="12">
        <v>19.0</v>
      </c>
      <c r="C3049" s="12" t="s">
        <v>14</v>
      </c>
      <c r="D3049" s="12">
        <v>25.96</v>
      </c>
      <c r="E3049" s="12" t="s">
        <v>21</v>
      </c>
      <c r="F3049" s="12" t="s">
        <v>23</v>
      </c>
      <c r="G3049" s="12" t="s">
        <v>28</v>
      </c>
      <c r="H3049" s="12" t="s">
        <v>44</v>
      </c>
      <c r="I3049" s="12">
        <v>1.0</v>
      </c>
      <c r="J3049" s="12">
        <v>2.0</v>
      </c>
      <c r="K3049" s="13">
        <v>45705.0</v>
      </c>
      <c r="L3049" s="14">
        <v>0.8020934837962962</v>
      </c>
      <c r="M3049" s="15">
        <f>VLOOKUP(F3049, Time_of_Day_encodings[], 2, FALSE)</f>
        <v>3</v>
      </c>
      <c r="N3049" s="16" t="str">
        <f>VLOOKUP(D3049,Money_encodings[],2,TRUE)</f>
        <v>Cheap</v>
      </c>
    </row>
    <row r="3050">
      <c r="A3050" s="5">
        <f t="shared" si="1"/>
        <v>3049</v>
      </c>
      <c r="B3050" s="6">
        <v>20.0</v>
      </c>
      <c r="C3050" s="6" t="s">
        <v>14</v>
      </c>
      <c r="D3050" s="6">
        <v>35.76</v>
      </c>
      <c r="E3050" s="6" t="s">
        <v>15</v>
      </c>
      <c r="F3050" s="6" t="s">
        <v>23</v>
      </c>
      <c r="G3050" s="6" t="s">
        <v>28</v>
      </c>
      <c r="H3050" s="6" t="s">
        <v>44</v>
      </c>
      <c r="I3050" s="6">
        <v>1.0</v>
      </c>
      <c r="J3050" s="6">
        <v>2.0</v>
      </c>
      <c r="K3050" s="7">
        <v>45705.0</v>
      </c>
      <c r="L3050" s="8">
        <v>0.8460358564814816</v>
      </c>
      <c r="M3050" s="9">
        <f>VLOOKUP(F3050, Time_of_Day_encodings[], 2, FALSE)</f>
        <v>3</v>
      </c>
      <c r="N3050" s="10" t="str">
        <f>VLOOKUP(D3050,Money_encodings[],2,TRUE)</f>
        <v>Expensive</v>
      </c>
    </row>
    <row r="3051">
      <c r="A3051" s="11">
        <f t="shared" si="1"/>
        <v>3050</v>
      </c>
      <c r="B3051" s="12">
        <v>8.0</v>
      </c>
      <c r="C3051" s="12" t="s">
        <v>14</v>
      </c>
      <c r="D3051" s="12">
        <v>25.96</v>
      </c>
      <c r="E3051" s="12" t="s">
        <v>21</v>
      </c>
      <c r="F3051" s="12" t="s">
        <v>16</v>
      </c>
      <c r="G3051" s="12" t="s">
        <v>30</v>
      </c>
      <c r="H3051" s="12" t="s">
        <v>44</v>
      </c>
      <c r="I3051" s="12">
        <v>2.0</v>
      </c>
      <c r="J3051" s="12">
        <v>2.0</v>
      </c>
      <c r="K3051" s="13">
        <v>45706.0</v>
      </c>
      <c r="L3051" s="14">
        <v>0.3702400810185185</v>
      </c>
      <c r="M3051" s="15">
        <f>VLOOKUP(F3051, Time_of_Day_encodings[], 2, FALSE)</f>
        <v>1</v>
      </c>
      <c r="N3051" s="16" t="str">
        <f>VLOOKUP(D3051,Money_encodings[],2,TRUE)</f>
        <v>Cheap</v>
      </c>
    </row>
    <row r="3052">
      <c r="A3052" s="5">
        <f t="shared" si="1"/>
        <v>3051</v>
      </c>
      <c r="B3052" s="6">
        <v>8.0</v>
      </c>
      <c r="C3052" s="6" t="s">
        <v>14</v>
      </c>
      <c r="D3052" s="6">
        <v>25.96</v>
      </c>
      <c r="E3052" s="6" t="s">
        <v>21</v>
      </c>
      <c r="F3052" s="6" t="s">
        <v>16</v>
      </c>
      <c r="G3052" s="6" t="s">
        <v>30</v>
      </c>
      <c r="H3052" s="6" t="s">
        <v>44</v>
      </c>
      <c r="I3052" s="6">
        <v>2.0</v>
      </c>
      <c r="J3052" s="6">
        <v>2.0</v>
      </c>
      <c r="K3052" s="7">
        <v>45706.0</v>
      </c>
      <c r="L3052" s="8">
        <v>0.37100107638888885</v>
      </c>
      <c r="M3052" s="9">
        <f>VLOOKUP(F3052, Time_of_Day_encodings[], 2, FALSE)</f>
        <v>1</v>
      </c>
      <c r="N3052" s="10" t="str">
        <f>VLOOKUP(D3052,Money_encodings[],2,TRUE)</f>
        <v>Cheap</v>
      </c>
    </row>
    <row r="3053">
      <c r="A3053" s="11">
        <f t="shared" si="1"/>
        <v>3052</v>
      </c>
      <c r="B3053" s="12">
        <v>11.0</v>
      </c>
      <c r="C3053" s="12" t="s">
        <v>14</v>
      </c>
      <c r="D3053" s="12">
        <v>25.96</v>
      </c>
      <c r="E3053" s="12" t="s">
        <v>21</v>
      </c>
      <c r="F3053" s="12" t="s">
        <v>16</v>
      </c>
      <c r="G3053" s="12" t="s">
        <v>30</v>
      </c>
      <c r="H3053" s="12" t="s">
        <v>44</v>
      </c>
      <c r="I3053" s="12">
        <v>2.0</v>
      </c>
      <c r="J3053" s="12">
        <v>2.0</v>
      </c>
      <c r="K3053" s="13">
        <v>45706.0</v>
      </c>
      <c r="L3053" s="14">
        <v>0.46360325231481486</v>
      </c>
      <c r="M3053" s="15">
        <f>VLOOKUP(F3053, Time_of_Day_encodings[], 2, FALSE)</f>
        <v>1</v>
      </c>
      <c r="N3053" s="16" t="str">
        <f>VLOOKUP(D3053,Money_encodings[],2,TRUE)</f>
        <v>Cheap</v>
      </c>
    </row>
    <row r="3054">
      <c r="A3054" s="5">
        <f t="shared" si="1"/>
        <v>3053</v>
      </c>
      <c r="B3054" s="6">
        <v>11.0</v>
      </c>
      <c r="C3054" s="6" t="s">
        <v>14</v>
      </c>
      <c r="D3054" s="6">
        <v>25.96</v>
      </c>
      <c r="E3054" s="6" t="s">
        <v>21</v>
      </c>
      <c r="F3054" s="6" t="s">
        <v>16</v>
      </c>
      <c r="G3054" s="6" t="s">
        <v>30</v>
      </c>
      <c r="H3054" s="6" t="s">
        <v>44</v>
      </c>
      <c r="I3054" s="6">
        <v>2.0</v>
      </c>
      <c r="J3054" s="6">
        <v>2.0</v>
      </c>
      <c r="K3054" s="7">
        <v>45706.0</v>
      </c>
      <c r="L3054" s="8">
        <v>0.4792379166666667</v>
      </c>
      <c r="M3054" s="9">
        <f>VLOOKUP(F3054, Time_of_Day_encodings[], 2, FALSE)</f>
        <v>1</v>
      </c>
      <c r="N3054" s="10" t="str">
        <f>VLOOKUP(D3054,Money_encodings[],2,TRUE)</f>
        <v>Cheap</v>
      </c>
    </row>
    <row r="3055">
      <c r="A3055" s="11">
        <f t="shared" si="1"/>
        <v>3054</v>
      </c>
      <c r="B3055" s="12">
        <v>11.0</v>
      </c>
      <c r="C3055" s="12" t="s">
        <v>14</v>
      </c>
      <c r="D3055" s="12">
        <v>30.86</v>
      </c>
      <c r="E3055" s="12" t="s">
        <v>22</v>
      </c>
      <c r="F3055" s="12" t="s">
        <v>16</v>
      </c>
      <c r="G3055" s="12" t="s">
        <v>30</v>
      </c>
      <c r="H3055" s="12" t="s">
        <v>44</v>
      </c>
      <c r="I3055" s="12">
        <v>2.0</v>
      </c>
      <c r="J3055" s="12">
        <v>2.0</v>
      </c>
      <c r="K3055" s="13">
        <v>45706.0</v>
      </c>
      <c r="L3055" s="14">
        <v>0.48499475694444444</v>
      </c>
      <c r="M3055" s="15">
        <f>VLOOKUP(F3055, Time_of_Day_encodings[], 2, FALSE)</f>
        <v>1</v>
      </c>
      <c r="N3055" s="16" t="str">
        <f>VLOOKUP(D3055,Money_encodings[],2,TRUE)</f>
        <v>Fair</v>
      </c>
    </row>
    <row r="3056">
      <c r="A3056" s="5">
        <f t="shared" si="1"/>
        <v>3055</v>
      </c>
      <c r="B3056" s="6">
        <v>12.0</v>
      </c>
      <c r="C3056" s="6" t="s">
        <v>14</v>
      </c>
      <c r="D3056" s="6">
        <v>30.86</v>
      </c>
      <c r="E3056" s="6" t="s">
        <v>22</v>
      </c>
      <c r="F3056" s="6" t="s">
        <v>20</v>
      </c>
      <c r="G3056" s="6" t="s">
        <v>30</v>
      </c>
      <c r="H3056" s="6" t="s">
        <v>44</v>
      </c>
      <c r="I3056" s="6">
        <v>2.0</v>
      </c>
      <c r="J3056" s="6">
        <v>2.0</v>
      </c>
      <c r="K3056" s="7">
        <v>45706.0</v>
      </c>
      <c r="L3056" s="8">
        <v>0.5107242476851852</v>
      </c>
      <c r="M3056" s="9">
        <f>VLOOKUP(F3056, Time_of_Day_encodings[], 2, FALSE)</f>
        <v>2</v>
      </c>
      <c r="N3056" s="10" t="str">
        <f>VLOOKUP(D3056,Money_encodings[],2,TRUE)</f>
        <v>Fair</v>
      </c>
    </row>
    <row r="3057">
      <c r="A3057" s="11">
        <f t="shared" si="1"/>
        <v>3056</v>
      </c>
      <c r="B3057" s="12">
        <v>13.0</v>
      </c>
      <c r="C3057" s="12" t="s">
        <v>14</v>
      </c>
      <c r="D3057" s="12">
        <v>35.76</v>
      </c>
      <c r="E3057" s="12" t="s">
        <v>24</v>
      </c>
      <c r="F3057" s="12" t="s">
        <v>20</v>
      </c>
      <c r="G3057" s="12" t="s">
        <v>30</v>
      </c>
      <c r="H3057" s="12" t="s">
        <v>44</v>
      </c>
      <c r="I3057" s="12">
        <v>2.0</v>
      </c>
      <c r="J3057" s="12">
        <v>2.0</v>
      </c>
      <c r="K3057" s="13">
        <v>45706.0</v>
      </c>
      <c r="L3057" s="14">
        <v>0.544759826388889</v>
      </c>
      <c r="M3057" s="15">
        <f>VLOOKUP(F3057, Time_of_Day_encodings[], 2, FALSE)</f>
        <v>2</v>
      </c>
      <c r="N3057" s="16" t="str">
        <f>VLOOKUP(D3057,Money_encodings[],2,TRUE)</f>
        <v>Expensive</v>
      </c>
    </row>
    <row r="3058">
      <c r="A3058" s="5">
        <f t="shared" si="1"/>
        <v>3057</v>
      </c>
      <c r="B3058" s="6">
        <v>13.0</v>
      </c>
      <c r="C3058" s="6" t="s">
        <v>14</v>
      </c>
      <c r="D3058" s="6">
        <v>25.96</v>
      </c>
      <c r="E3058" s="6" t="s">
        <v>21</v>
      </c>
      <c r="F3058" s="6" t="s">
        <v>20</v>
      </c>
      <c r="G3058" s="6" t="s">
        <v>30</v>
      </c>
      <c r="H3058" s="6" t="s">
        <v>44</v>
      </c>
      <c r="I3058" s="6">
        <v>2.0</v>
      </c>
      <c r="J3058" s="6">
        <v>2.0</v>
      </c>
      <c r="K3058" s="7">
        <v>45706.0</v>
      </c>
      <c r="L3058" s="8">
        <v>0.5595498611111112</v>
      </c>
      <c r="M3058" s="9">
        <f>VLOOKUP(F3058, Time_of_Day_encodings[], 2, FALSE)</f>
        <v>2</v>
      </c>
      <c r="N3058" s="10" t="str">
        <f>VLOOKUP(D3058,Money_encodings[],2,TRUE)</f>
        <v>Cheap</v>
      </c>
    </row>
    <row r="3059">
      <c r="A3059" s="11">
        <f t="shared" si="1"/>
        <v>3058</v>
      </c>
      <c r="B3059" s="12">
        <v>13.0</v>
      </c>
      <c r="C3059" s="12" t="s">
        <v>14</v>
      </c>
      <c r="D3059" s="12">
        <v>30.86</v>
      </c>
      <c r="E3059" s="12" t="s">
        <v>22</v>
      </c>
      <c r="F3059" s="12" t="s">
        <v>20</v>
      </c>
      <c r="G3059" s="12" t="s">
        <v>30</v>
      </c>
      <c r="H3059" s="12" t="s">
        <v>44</v>
      </c>
      <c r="I3059" s="12">
        <v>2.0</v>
      </c>
      <c r="J3059" s="12">
        <v>2.0</v>
      </c>
      <c r="K3059" s="13">
        <v>45706.0</v>
      </c>
      <c r="L3059" s="14">
        <v>0.5604781249999999</v>
      </c>
      <c r="M3059" s="15">
        <f>VLOOKUP(F3059, Time_of_Day_encodings[], 2, FALSE)</f>
        <v>2</v>
      </c>
      <c r="N3059" s="16" t="str">
        <f>VLOOKUP(D3059,Money_encodings[],2,TRUE)</f>
        <v>Fair</v>
      </c>
    </row>
    <row r="3060">
      <c r="A3060" s="5">
        <f t="shared" si="1"/>
        <v>3059</v>
      </c>
      <c r="B3060" s="6">
        <v>17.0</v>
      </c>
      <c r="C3060" s="6" t="s">
        <v>14</v>
      </c>
      <c r="D3060" s="6">
        <v>35.76</v>
      </c>
      <c r="E3060" s="6" t="s">
        <v>19</v>
      </c>
      <c r="F3060" s="6" t="s">
        <v>23</v>
      </c>
      <c r="G3060" s="6" t="s">
        <v>30</v>
      </c>
      <c r="H3060" s="6" t="s">
        <v>44</v>
      </c>
      <c r="I3060" s="6">
        <v>2.0</v>
      </c>
      <c r="J3060" s="6">
        <v>2.0</v>
      </c>
      <c r="K3060" s="7">
        <v>45706.0</v>
      </c>
      <c r="L3060" s="8">
        <v>0.7121301851851852</v>
      </c>
      <c r="M3060" s="9">
        <f>VLOOKUP(F3060, Time_of_Day_encodings[], 2, FALSE)</f>
        <v>3</v>
      </c>
      <c r="N3060" s="10" t="str">
        <f>VLOOKUP(D3060,Money_encodings[],2,TRUE)</f>
        <v>Expensive</v>
      </c>
    </row>
    <row r="3061">
      <c r="A3061" s="11">
        <f t="shared" si="1"/>
        <v>3060</v>
      </c>
      <c r="B3061" s="12">
        <v>17.0</v>
      </c>
      <c r="C3061" s="12" t="s">
        <v>14</v>
      </c>
      <c r="D3061" s="12">
        <v>30.86</v>
      </c>
      <c r="E3061" s="12" t="s">
        <v>22</v>
      </c>
      <c r="F3061" s="12" t="s">
        <v>23</v>
      </c>
      <c r="G3061" s="12" t="s">
        <v>30</v>
      </c>
      <c r="H3061" s="12" t="s">
        <v>44</v>
      </c>
      <c r="I3061" s="12">
        <v>2.0</v>
      </c>
      <c r="J3061" s="12">
        <v>2.0</v>
      </c>
      <c r="K3061" s="13">
        <v>45706.0</v>
      </c>
      <c r="L3061" s="14">
        <v>0.7141123611111111</v>
      </c>
      <c r="M3061" s="15">
        <f>VLOOKUP(F3061, Time_of_Day_encodings[], 2, FALSE)</f>
        <v>3</v>
      </c>
      <c r="N3061" s="16" t="str">
        <f>VLOOKUP(D3061,Money_encodings[],2,TRUE)</f>
        <v>Fair</v>
      </c>
    </row>
    <row r="3062">
      <c r="A3062" s="5">
        <f t="shared" si="1"/>
        <v>3061</v>
      </c>
      <c r="B3062" s="6">
        <v>17.0</v>
      </c>
      <c r="C3062" s="6" t="s">
        <v>14</v>
      </c>
      <c r="D3062" s="6">
        <v>21.06</v>
      </c>
      <c r="E3062" s="6" t="s">
        <v>29</v>
      </c>
      <c r="F3062" s="6" t="s">
        <v>23</v>
      </c>
      <c r="G3062" s="6" t="s">
        <v>30</v>
      </c>
      <c r="H3062" s="6" t="s">
        <v>44</v>
      </c>
      <c r="I3062" s="6">
        <v>2.0</v>
      </c>
      <c r="J3062" s="6">
        <v>2.0</v>
      </c>
      <c r="K3062" s="7">
        <v>45706.0</v>
      </c>
      <c r="L3062" s="8">
        <v>0.7147831134259259</v>
      </c>
      <c r="M3062" s="9">
        <f>VLOOKUP(F3062, Time_of_Day_encodings[], 2, FALSE)</f>
        <v>3</v>
      </c>
      <c r="N3062" s="10" t="str">
        <f>VLOOKUP(D3062,Money_encodings[],2,TRUE)</f>
        <v>Very Cheap</v>
      </c>
    </row>
    <row r="3063">
      <c r="A3063" s="11">
        <f t="shared" si="1"/>
        <v>3062</v>
      </c>
      <c r="B3063" s="12">
        <v>17.0</v>
      </c>
      <c r="C3063" s="12" t="s">
        <v>14</v>
      </c>
      <c r="D3063" s="12">
        <v>35.76</v>
      </c>
      <c r="E3063" s="12" t="s">
        <v>24</v>
      </c>
      <c r="F3063" s="12" t="s">
        <v>23</v>
      </c>
      <c r="G3063" s="12" t="s">
        <v>30</v>
      </c>
      <c r="H3063" s="12" t="s">
        <v>44</v>
      </c>
      <c r="I3063" s="12">
        <v>2.0</v>
      </c>
      <c r="J3063" s="12">
        <v>2.0</v>
      </c>
      <c r="K3063" s="13">
        <v>45706.0</v>
      </c>
      <c r="L3063" s="14">
        <v>0.7155424652777778</v>
      </c>
      <c r="M3063" s="15">
        <f>VLOOKUP(F3063, Time_of_Day_encodings[], 2, FALSE)</f>
        <v>3</v>
      </c>
      <c r="N3063" s="16" t="str">
        <f>VLOOKUP(D3063,Money_encodings[],2,TRUE)</f>
        <v>Expensive</v>
      </c>
    </row>
    <row r="3064">
      <c r="A3064" s="5">
        <f t="shared" si="1"/>
        <v>3063</v>
      </c>
      <c r="B3064" s="6">
        <v>17.0</v>
      </c>
      <c r="C3064" s="6" t="s">
        <v>14</v>
      </c>
      <c r="D3064" s="6">
        <v>35.76</v>
      </c>
      <c r="E3064" s="6" t="s">
        <v>24</v>
      </c>
      <c r="F3064" s="6" t="s">
        <v>23</v>
      </c>
      <c r="G3064" s="6" t="s">
        <v>30</v>
      </c>
      <c r="H3064" s="6" t="s">
        <v>44</v>
      </c>
      <c r="I3064" s="6">
        <v>2.0</v>
      </c>
      <c r="J3064" s="6">
        <v>2.0</v>
      </c>
      <c r="K3064" s="7">
        <v>45706.0</v>
      </c>
      <c r="L3064" s="8">
        <v>0.7163855208333334</v>
      </c>
      <c r="M3064" s="9">
        <f>VLOOKUP(F3064, Time_of_Day_encodings[], 2, FALSE)</f>
        <v>3</v>
      </c>
      <c r="N3064" s="10" t="str">
        <f>VLOOKUP(D3064,Money_encodings[],2,TRUE)</f>
        <v>Expensive</v>
      </c>
    </row>
    <row r="3065">
      <c r="A3065" s="11">
        <f t="shared" si="1"/>
        <v>3064</v>
      </c>
      <c r="B3065" s="12">
        <v>19.0</v>
      </c>
      <c r="C3065" s="12" t="s">
        <v>14</v>
      </c>
      <c r="D3065" s="12">
        <v>35.76</v>
      </c>
      <c r="E3065" s="12" t="s">
        <v>24</v>
      </c>
      <c r="F3065" s="12" t="s">
        <v>23</v>
      </c>
      <c r="G3065" s="12" t="s">
        <v>30</v>
      </c>
      <c r="H3065" s="12" t="s">
        <v>44</v>
      </c>
      <c r="I3065" s="12">
        <v>2.0</v>
      </c>
      <c r="J3065" s="12">
        <v>2.0</v>
      </c>
      <c r="K3065" s="13">
        <v>45706.0</v>
      </c>
      <c r="L3065" s="14">
        <v>0.8169828356481481</v>
      </c>
      <c r="M3065" s="15">
        <f>VLOOKUP(F3065, Time_of_Day_encodings[], 2, FALSE)</f>
        <v>3</v>
      </c>
      <c r="N3065" s="16" t="str">
        <f>VLOOKUP(D3065,Money_encodings[],2,TRUE)</f>
        <v>Expensive</v>
      </c>
    </row>
    <row r="3066">
      <c r="A3066" s="5">
        <f t="shared" si="1"/>
        <v>3065</v>
      </c>
      <c r="B3066" s="6">
        <v>20.0</v>
      </c>
      <c r="C3066" s="6" t="s">
        <v>14</v>
      </c>
      <c r="D3066" s="6">
        <v>35.76</v>
      </c>
      <c r="E3066" s="6" t="s">
        <v>24</v>
      </c>
      <c r="F3066" s="6" t="s">
        <v>23</v>
      </c>
      <c r="G3066" s="6" t="s">
        <v>30</v>
      </c>
      <c r="H3066" s="6" t="s">
        <v>44</v>
      </c>
      <c r="I3066" s="6">
        <v>2.0</v>
      </c>
      <c r="J3066" s="6">
        <v>2.0</v>
      </c>
      <c r="K3066" s="7">
        <v>45706.0</v>
      </c>
      <c r="L3066" s="8">
        <v>0.8381504166666667</v>
      </c>
      <c r="M3066" s="9">
        <f>VLOOKUP(F3066, Time_of_Day_encodings[], 2, FALSE)</f>
        <v>3</v>
      </c>
      <c r="N3066" s="10" t="str">
        <f>VLOOKUP(D3066,Money_encodings[],2,TRUE)</f>
        <v>Expensive</v>
      </c>
    </row>
    <row r="3067">
      <c r="A3067" s="11">
        <f t="shared" si="1"/>
        <v>3066</v>
      </c>
      <c r="B3067" s="12">
        <v>20.0</v>
      </c>
      <c r="C3067" s="12" t="s">
        <v>14</v>
      </c>
      <c r="D3067" s="12">
        <v>35.76</v>
      </c>
      <c r="E3067" s="12" t="s">
        <v>19</v>
      </c>
      <c r="F3067" s="12" t="s">
        <v>23</v>
      </c>
      <c r="G3067" s="12" t="s">
        <v>30</v>
      </c>
      <c r="H3067" s="12" t="s">
        <v>44</v>
      </c>
      <c r="I3067" s="12">
        <v>2.0</v>
      </c>
      <c r="J3067" s="12">
        <v>2.0</v>
      </c>
      <c r="K3067" s="13">
        <v>45706.0</v>
      </c>
      <c r="L3067" s="14">
        <v>0.8737569328703704</v>
      </c>
      <c r="M3067" s="15">
        <f>VLOOKUP(F3067, Time_of_Day_encodings[], 2, FALSE)</f>
        <v>3</v>
      </c>
      <c r="N3067" s="16" t="str">
        <f>VLOOKUP(D3067,Money_encodings[],2,TRUE)</f>
        <v>Expensive</v>
      </c>
    </row>
    <row r="3068">
      <c r="A3068" s="5">
        <f t="shared" si="1"/>
        <v>3067</v>
      </c>
      <c r="B3068" s="6">
        <v>21.0</v>
      </c>
      <c r="C3068" s="6" t="s">
        <v>14</v>
      </c>
      <c r="D3068" s="6">
        <v>30.86</v>
      </c>
      <c r="E3068" s="6" t="s">
        <v>22</v>
      </c>
      <c r="F3068" s="6" t="s">
        <v>23</v>
      </c>
      <c r="G3068" s="6" t="s">
        <v>30</v>
      </c>
      <c r="H3068" s="6" t="s">
        <v>44</v>
      </c>
      <c r="I3068" s="6">
        <v>2.0</v>
      </c>
      <c r="J3068" s="6">
        <v>2.0</v>
      </c>
      <c r="K3068" s="7">
        <v>45706.0</v>
      </c>
      <c r="L3068" s="8">
        <v>0.8763845949074074</v>
      </c>
      <c r="M3068" s="9">
        <f>VLOOKUP(F3068, Time_of_Day_encodings[], 2, FALSE)</f>
        <v>3</v>
      </c>
      <c r="N3068" s="10" t="str">
        <f>VLOOKUP(D3068,Money_encodings[],2,TRUE)</f>
        <v>Fair</v>
      </c>
    </row>
    <row r="3069">
      <c r="A3069" s="11">
        <f t="shared" si="1"/>
        <v>3068</v>
      </c>
      <c r="B3069" s="12">
        <v>8.0</v>
      </c>
      <c r="C3069" s="12" t="s">
        <v>14</v>
      </c>
      <c r="D3069" s="12">
        <v>35.76</v>
      </c>
      <c r="E3069" s="12" t="s">
        <v>32</v>
      </c>
      <c r="F3069" s="12" t="s">
        <v>16</v>
      </c>
      <c r="G3069" s="12" t="s">
        <v>31</v>
      </c>
      <c r="H3069" s="12" t="s">
        <v>44</v>
      </c>
      <c r="I3069" s="12">
        <v>3.0</v>
      </c>
      <c r="J3069" s="12">
        <v>2.0</v>
      </c>
      <c r="K3069" s="13">
        <v>45707.0</v>
      </c>
      <c r="L3069" s="14">
        <v>0.3395017476851852</v>
      </c>
      <c r="M3069" s="15">
        <f>VLOOKUP(F3069, Time_of_Day_encodings[], 2, FALSE)</f>
        <v>1</v>
      </c>
      <c r="N3069" s="16" t="str">
        <f>VLOOKUP(D3069,Money_encodings[],2,TRUE)</f>
        <v>Expensive</v>
      </c>
    </row>
    <row r="3070">
      <c r="A3070" s="5">
        <f t="shared" si="1"/>
        <v>3069</v>
      </c>
      <c r="B3070" s="6">
        <v>8.0</v>
      </c>
      <c r="C3070" s="6" t="s">
        <v>14</v>
      </c>
      <c r="D3070" s="6">
        <v>25.96</v>
      </c>
      <c r="E3070" s="6" t="s">
        <v>21</v>
      </c>
      <c r="F3070" s="6" t="s">
        <v>16</v>
      </c>
      <c r="G3070" s="6" t="s">
        <v>31</v>
      </c>
      <c r="H3070" s="6" t="s">
        <v>44</v>
      </c>
      <c r="I3070" s="6">
        <v>3.0</v>
      </c>
      <c r="J3070" s="6">
        <v>2.0</v>
      </c>
      <c r="K3070" s="7">
        <v>45707.0</v>
      </c>
      <c r="L3070" s="8">
        <v>0.3402092708333333</v>
      </c>
      <c r="M3070" s="9">
        <f>VLOOKUP(F3070, Time_of_Day_encodings[], 2, FALSE)</f>
        <v>1</v>
      </c>
      <c r="N3070" s="10" t="str">
        <f>VLOOKUP(D3070,Money_encodings[],2,TRUE)</f>
        <v>Cheap</v>
      </c>
    </row>
    <row r="3071">
      <c r="A3071" s="11">
        <f t="shared" si="1"/>
        <v>3070</v>
      </c>
      <c r="B3071" s="12">
        <v>8.0</v>
      </c>
      <c r="C3071" s="12" t="s">
        <v>14</v>
      </c>
      <c r="D3071" s="12">
        <v>25.96</v>
      </c>
      <c r="E3071" s="12" t="s">
        <v>21</v>
      </c>
      <c r="F3071" s="12" t="s">
        <v>16</v>
      </c>
      <c r="G3071" s="12" t="s">
        <v>31</v>
      </c>
      <c r="H3071" s="12" t="s">
        <v>44</v>
      </c>
      <c r="I3071" s="12">
        <v>3.0</v>
      </c>
      <c r="J3071" s="12">
        <v>2.0</v>
      </c>
      <c r="K3071" s="13">
        <v>45707.0</v>
      </c>
      <c r="L3071" s="14">
        <v>0.3663516782407407</v>
      </c>
      <c r="M3071" s="15">
        <f>VLOOKUP(F3071, Time_of_Day_encodings[], 2, FALSE)</f>
        <v>1</v>
      </c>
      <c r="N3071" s="16" t="str">
        <f>VLOOKUP(D3071,Money_encodings[],2,TRUE)</f>
        <v>Cheap</v>
      </c>
    </row>
    <row r="3072">
      <c r="A3072" s="5">
        <f t="shared" si="1"/>
        <v>3071</v>
      </c>
      <c r="B3072" s="6">
        <v>9.0</v>
      </c>
      <c r="C3072" s="6" t="s">
        <v>14</v>
      </c>
      <c r="D3072" s="6">
        <v>35.76</v>
      </c>
      <c r="E3072" s="6" t="s">
        <v>32</v>
      </c>
      <c r="F3072" s="6" t="s">
        <v>16</v>
      </c>
      <c r="G3072" s="6" t="s">
        <v>31</v>
      </c>
      <c r="H3072" s="6" t="s">
        <v>44</v>
      </c>
      <c r="I3072" s="6">
        <v>3.0</v>
      </c>
      <c r="J3072" s="6">
        <v>2.0</v>
      </c>
      <c r="K3072" s="7">
        <v>45707.0</v>
      </c>
      <c r="L3072" s="8">
        <v>0.3920367708333333</v>
      </c>
      <c r="M3072" s="9">
        <f>VLOOKUP(F3072, Time_of_Day_encodings[], 2, FALSE)</f>
        <v>1</v>
      </c>
      <c r="N3072" s="10" t="str">
        <f>VLOOKUP(D3072,Money_encodings[],2,TRUE)</f>
        <v>Expensive</v>
      </c>
    </row>
    <row r="3073">
      <c r="A3073" s="11">
        <f t="shared" si="1"/>
        <v>3072</v>
      </c>
      <c r="B3073" s="12">
        <v>10.0</v>
      </c>
      <c r="C3073" s="12" t="s">
        <v>14</v>
      </c>
      <c r="D3073" s="12">
        <v>25.96</v>
      </c>
      <c r="E3073" s="12" t="s">
        <v>21</v>
      </c>
      <c r="F3073" s="12" t="s">
        <v>16</v>
      </c>
      <c r="G3073" s="12" t="s">
        <v>31</v>
      </c>
      <c r="H3073" s="12" t="s">
        <v>44</v>
      </c>
      <c r="I3073" s="12">
        <v>3.0</v>
      </c>
      <c r="J3073" s="12">
        <v>2.0</v>
      </c>
      <c r="K3073" s="13">
        <v>45707.0</v>
      </c>
      <c r="L3073" s="14">
        <v>0.42350695601851845</v>
      </c>
      <c r="M3073" s="15">
        <f>VLOOKUP(F3073, Time_of_Day_encodings[], 2, FALSE)</f>
        <v>1</v>
      </c>
      <c r="N3073" s="16" t="str">
        <f>VLOOKUP(D3073,Money_encodings[],2,TRUE)</f>
        <v>Cheap</v>
      </c>
    </row>
    <row r="3074">
      <c r="A3074" s="5">
        <f t="shared" si="1"/>
        <v>3073</v>
      </c>
      <c r="B3074" s="6">
        <v>10.0</v>
      </c>
      <c r="C3074" s="6" t="s">
        <v>14</v>
      </c>
      <c r="D3074" s="6">
        <v>35.76</v>
      </c>
      <c r="E3074" s="6" t="s">
        <v>19</v>
      </c>
      <c r="F3074" s="6" t="s">
        <v>16</v>
      </c>
      <c r="G3074" s="6" t="s">
        <v>31</v>
      </c>
      <c r="H3074" s="6" t="s">
        <v>44</v>
      </c>
      <c r="I3074" s="6">
        <v>3.0</v>
      </c>
      <c r="J3074" s="6">
        <v>2.0</v>
      </c>
      <c r="K3074" s="7">
        <v>45707.0</v>
      </c>
      <c r="L3074" s="8">
        <v>0.4298758796296296</v>
      </c>
      <c r="M3074" s="9">
        <f>VLOOKUP(F3074, Time_of_Day_encodings[], 2, FALSE)</f>
        <v>1</v>
      </c>
      <c r="N3074" s="10" t="str">
        <f>VLOOKUP(D3074,Money_encodings[],2,TRUE)</f>
        <v>Expensive</v>
      </c>
    </row>
    <row r="3075">
      <c r="A3075" s="11">
        <f t="shared" si="1"/>
        <v>3074</v>
      </c>
      <c r="B3075" s="12">
        <v>10.0</v>
      </c>
      <c r="C3075" s="12" t="s">
        <v>14</v>
      </c>
      <c r="D3075" s="12">
        <v>30.86</v>
      </c>
      <c r="E3075" s="12" t="s">
        <v>22</v>
      </c>
      <c r="F3075" s="12" t="s">
        <v>16</v>
      </c>
      <c r="G3075" s="12" t="s">
        <v>31</v>
      </c>
      <c r="H3075" s="12" t="s">
        <v>44</v>
      </c>
      <c r="I3075" s="12">
        <v>3.0</v>
      </c>
      <c r="J3075" s="12">
        <v>2.0</v>
      </c>
      <c r="K3075" s="13">
        <v>45707.0</v>
      </c>
      <c r="L3075" s="14">
        <v>0.4450415509259259</v>
      </c>
      <c r="M3075" s="15">
        <f>VLOOKUP(F3075, Time_of_Day_encodings[], 2, FALSE)</f>
        <v>1</v>
      </c>
      <c r="N3075" s="16" t="str">
        <f>VLOOKUP(D3075,Money_encodings[],2,TRUE)</f>
        <v>Fair</v>
      </c>
    </row>
    <row r="3076">
      <c r="A3076" s="5">
        <f t="shared" si="1"/>
        <v>3075</v>
      </c>
      <c r="B3076" s="6">
        <v>12.0</v>
      </c>
      <c r="C3076" s="6" t="s">
        <v>14</v>
      </c>
      <c r="D3076" s="6">
        <v>25.96</v>
      </c>
      <c r="E3076" s="6" t="s">
        <v>21</v>
      </c>
      <c r="F3076" s="6" t="s">
        <v>20</v>
      </c>
      <c r="G3076" s="6" t="s">
        <v>31</v>
      </c>
      <c r="H3076" s="6" t="s">
        <v>44</v>
      </c>
      <c r="I3076" s="6">
        <v>3.0</v>
      </c>
      <c r="J3076" s="6">
        <v>2.0</v>
      </c>
      <c r="K3076" s="7">
        <v>45707.0</v>
      </c>
      <c r="L3076" s="8">
        <v>0.5313202777777778</v>
      </c>
      <c r="M3076" s="9">
        <f>VLOOKUP(F3076, Time_of_Day_encodings[], 2, FALSE)</f>
        <v>2</v>
      </c>
      <c r="N3076" s="10" t="str">
        <f>VLOOKUP(D3076,Money_encodings[],2,TRUE)</f>
        <v>Cheap</v>
      </c>
    </row>
    <row r="3077">
      <c r="A3077" s="11">
        <f t="shared" si="1"/>
        <v>3076</v>
      </c>
      <c r="B3077" s="12">
        <v>12.0</v>
      </c>
      <c r="C3077" s="12" t="s">
        <v>14</v>
      </c>
      <c r="D3077" s="12">
        <v>35.76</v>
      </c>
      <c r="E3077" s="12" t="s">
        <v>24</v>
      </c>
      <c r="F3077" s="12" t="s">
        <v>20</v>
      </c>
      <c r="G3077" s="12" t="s">
        <v>31</v>
      </c>
      <c r="H3077" s="12" t="s">
        <v>44</v>
      </c>
      <c r="I3077" s="12">
        <v>3.0</v>
      </c>
      <c r="J3077" s="12">
        <v>2.0</v>
      </c>
      <c r="K3077" s="13">
        <v>45707.0</v>
      </c>
      <c r="L3077" s="14">
        <v>0.5319903240740741</v>
      </c>
      <c r="M3077" s="15">
        <f>VLOOKUP(F3077, Time_of_Day_encodings[], 2, FALSE)</f>
        <v>2</v>
      </c>
      <c r="N3077" s="16" t="str">
        <f>VLOOKUP(D3077,Money_encodings[],2,TRUE)</f>
        <v>Expensive</v>
      </c>
    </row>
    <row r="3078">
      <c r="A3078" s="5">
        <f t="shared" si="1"/>
        <v>3077</v>
      </c>
      <c r="B3078" s="6">
        <v>13.0</v>
      </c>
      <c r="C3078" s="6" t="s">
        <v>14</v>
      </c>
      <c r="D3078" s="6">
        <v>25.96</v>
      </c>
      <c r="E3078" s="6" t="s">
        <v>21</v>
      </c>
      <c r="F3078" s="6" t="s">
        <v>20</v>
      </c>
      <c r="G3078" s="6" t="s">
        <v>31</v>
      </c>
      <c r="H3078" s="6" t="s">
        <v>44</v>
      </c>
      <c r="I3078" s="6">
        <v>3.0</v>
      </c>
      <c r="J3078" s="6">
        <v>2.0</v>
      </c>
      <c r="K3078" s="7">
        <v>45707.0</v>
      </c>
      <c r="L3078" s="8">
        <v>0.5464627546296296</v>
      </c>
      <c r="M3078" s="9">
        <f>VLOOKUP(F3078, Time_of_Day_encodings[], 2, FALSE)</f>
        <v>2</v>
      </c>
      <c r="N3078" s="10" t="str">
        <f>VLOOKUP(D3078,Money_encodings[],2,TRUE)</f>
        <v>Cheap</v>
      </c>
    </row>
    <row r="3079">
      <c r="A3079" s="11">
        <f t="shared" si="1"/>
        <v>3078</v>
      </c>
      <c r="B3079" s="12">
        <v>15.0</v>
      </c>
      <c r="C3079" s="12" t="s">
        <v>14</v>
      </c>
      <c r="D3079" s="12">
        <v>35.76</v>
      </c>
      <c r="E3079" s="12" t="s">
        <v>32</v>
      </c>
      <c r="F3079" s="12" t="s">
        <v>20</v>
      </c>
      <c r="G3079" s="12" t="s">
        <v>31</v>
      </c>
      <c r="H3079" s="12" t="s">
        <v>44</v>
      </c>
      <c r="I3079" s="12">
        <v>3.0</v>
      </c>
      <c r="J3079" s="12">
        <v>2.0</v>
      </c>
      <c r="K3079" s="13">
        <v>45707.0</v>
      </c>
      <c r="L3079" s="14">
        <v>0.6602177662037038</v>
      </c>
      <c r="M3079" s="15">
        <f>VLOOKUP(F3079, Time_of_Day_encodings[], 2, FALSE)</f>
        <v>2</v>
      </c>
      <c r="N3079" s="16" t="str">
        <f>VLOOKUP(D3079,Money_encodings[],2,TRUE)</f>
        <v>Expensive</v>
      </c>
    </row>
    <row r="3080">
      <c r="A3080" s="5">
        <f t="shared" si="1"/>
        <v>3079</v>
      </c>
      <c r="B3080" s="6">
        <v>17.0</v>
      </c>
      <c r="C3080" s="6" t="s">
        <v>14</v>
      </c>
      <c r="D3080" s="6">
        <v>25.96</v>
      </c>
      <c r="E3080" s="6" t="s">
        <v>21</v>
      </c>
      <c r="F3080" s="6" t="s">
        <v>23</v>
      </c>
      <c r="G3080" s="6" t="s">
        <v>31</v>
      </c>
      <c r="H3080" s="6" t="s">
        <v>44</v>
      </c>
      <c r="I3080" s="6">
        <v>3.0</v>
      </c>
      <c r="J3080" s="6">
        <v>2.0</v>
      </c>
      <c r="K3080" s="7">
        <v>45707.0</v>
      </c>
      <c r="L3080" s="8">
        <v>0.7111140972222222</v>
      </c>
      <c r="M3080" s="9">
        <f>VLOOKUP(F3080, Time_of_Day_encodings[], 2, FALSE)</f>
        <v>3</v>
      </c>
      <c r="N3080" s="10" t="str">
        <f>VLOOKUP(D3080,Money_encodings[],2,TRUE)</f>
        <v>Cheap</v>
      </c>
    </row>
    <row r="3081">
      <c r="A3081" s="11">
        <f t="shared" si="1"/>
        <v>3080</v>
      </c>
      <c r="B3081" s="12">
        <v>17.0</v>
      </c>
      <c r="C3081" s="12" t="s">
        <v>14</v>
      </c>
      <c r="D3081" s="12">
        <v>35.76</v>
      </c>
      <c r="E3081" s="12" t="s">
        <v>32</v>
      </c>
      <c r="F3081" s="12" t="s">
        <v>23</v>
      </c>
      <c r="G3081" s="12" t="s">
        <v>31</v>
      </c>
      <c r="H3081" s="12" t="s">
        <v>44</v>
      </c>
      <c r="I3081" s="12">
        <v>3.0</v>
      </c>
      <c r="J3081" s="12">
        <v>2.0</v>
      </c>
      <c r="K3081" s="13">
        <v>45707.0</v>
      </c>
      <c r="L3081" s="14">
        <v>0.7325126851851852</v>
      </c>
      <c r="M3081" s="15">
        <f>VLOOKUP(F3081, Time_of_Day_encodings[], 2, FALSE)</f>
        <v>3</v>
      </c>
      <c r="N3081" s="16" t="str">
        <f>VLOOKUP(D3081,Money_encodings[],2,TRUE)</f>
        <v>Expensive</v>
      </c>
    </row>
    <row r="3082">
      <c r="A3082" s="5">
        <f t="shared" si="1"/>
        <v>3081</v>
      </c>
      <c r="B3082" s="6">
        <v>17.0</v>
      </c>
      <c r="C3082" s="6" t="s">
        <v>14</v>
      </c>
      <c r="D3082" s="6">
        <v>30.86</v>
      </c>
      <c r="E3082" s="6" t="s">
        <v>22</v>
      </c>
      <c r="F3082" s="6" t="s">
        <v>23</v>
      </c>
      <c r="G3082" s="6" t="s">
        <v>31</v>
      </c>
      <c r="H3082" s="6" t="s">
        <v>44</v>
      </c>
      <c r="I3082" s="6">
        <v>3.0</v>
      </c>
      <c r="J3082" s="6">
        <v>2.0</v>
      </c>
      <c r="K3082" s="7">
        <v>45707.0</v>
      </c>
      <c r="L3082" s="8">
        <v>0.7485189236111112</v>
      </c>
      <c r="M3082" s="9">
        <f>VLOOKUP(F3082, Time_of_Day_encodings[], 2, FALSE)</f>
        <v>3</v>
      </c>
      <c r="N3082" s="10" t="str">
        <f>VLOOKUP(D3082,Money_encodings[],2,TRUE)</f>
        <v>Fair</v>
      </c>
    </row>
    <row r="3083">
      <c r="A3083" s="11">
        <f t="shared" si="1"/>
        <v>3082</v>
      </c>
      <c r="B3083" s="12">
        <v>18.0</v>
      </c>
      <c r="C3083" s="12" t="s">
        <v>14</v>
      </c>
      <c r="D3083" s="12">
        <v>35.76</v>
      </c>
      <c r="E3083" s="12" t="s">
        <v>32</v>
      </c>
      <c r="F3083" s="12" t="s">
        <v>23</v>
      </c>
      <c r="G3083" s="12" t="s">
        <v>31</v>
      </c>
      <c r="H3083" s="12" t="s">
        <v>44</v>
      </c>
      <c r="I3083" s="12">
        <v>3.0</v>
      </c>
      <c r="J3083" s="12">
        <v>2.0</v>
      </c>
      <c r="K3083" s="13">
        <v>45707.0</v>
      </c>
      <c r="L3083" s="14">
        <v>0.7747549421296297</v>
      </c>
      <c r="M3083" s="15">
        <f>VLOOKUP(F3083, Time_of_Day_encodings[], 2, FALSE)</f>
        <v>3</v>
      </c>
      <c r="N3083" s="16" t="str">
        <f>VLOOKUP(D3083,Money_encodings[],2,TRUE)</f>
        <v>Expensive</v>
      </c>
    </row>
    <row r="3084">
      <c r="A3084" s="5">
        <f t="shared" si="1"/>
        <v>3083</v>
      </c>
      <c r="B3084" s="6">
        <v>19.0</v>
      </c>
      <c r="C3084" s="6" t="s">
        <v>14</v>
      </c>
      <c r="D3084" s="6">
        <v>35.76</v>
      </c>
      <c r="E3084" s="6" t="s">
        <v>15</v>
      </c>
      <c r="F3084" s="6" t="s">
        <v>23</v>
      </c>
      <c r="G3084" s="6" t="s">
        <v>31</v>
      </c>
      <c r="H3084" s="6" t="s">
        <v>44</v>
      </c>
      <c r="I3084" s="6">
        <v>3.0</v>
      </c>
      <c r="J3084" s="6">
        <v>2.0</v>
      </c>
      <c r="K3084" s="7">
        <v>45707.0</v>
      </c>
      <c r="L3084" s="8">
        <v>0.7927440740740741</v>
      </c>
      <c r="M3084" s="9">
        <f>VLOOKUP(F3084, Time_of_Day_encodings[], 2, FALSE)</f>
        <v>3</v>
      </c>
      <c r="N3084" s="10" t="str">
        <f>VLOOKUP(D3084,Money_encodings[],2,TRUE)</f>
        <v>Expensive</v>
      </c>
    </row>
    <row r="3085">
      <c r="A3085" s="11">
        <f t="shared" si="1"/>
        <v>3084</v>
      </c>
      <c r="B3085" s="12">
        <v>19.0</v>
      </c>
      <c r="C3085" s="12" t="s">
        <v>14</v>
      </c>
      <c r="D3085" s="12">
        <v>35.76</v>
      </c>
      <c r="E3085" s="12" t="s">
        <v>24</v>
      </c>
      <c r="F3085" s="12" t="s">
        <v>23</v>
      </c>
      <c r="G3085" s="12" t="s">
        <v>31</v>
      </c>
      <c r="H3085" s="12" t="s">
        <v>44</v>
      </c>
      <c r="I3085" s="12">
        <v>3.0</v>
      </c>
      <c r="J3085" s="12">
        <v>2.0</v>
      </c>
      <c r="K3085" s="13">
        <v>45707.0</v>
      </c>
      <c r="L3085" s="14">
        <v>0.7998841435185186</v>
      </c>
      <c r="M3085" s="15">
        <f>VLOOKUP(F3085, Time_of_Day_encodings[], 2, FALSE)</f>
        <v>3</v>
      </c>
      <c r="N3085" s="16" t="str">
        <f>VLOOKUP(D3085,Money_encodings[],2,TRUE)</f>
        <v>Expensive</v>
      </c>
    </row>
    <row r="3086">
      <c r="A3086" s="5">
        <f t="shared" si="1"/>
        <v>3085</v>
      </c>
      <c r="B3086" s="6">
        <v>19.0</v>
      </c>
      <c r="C3086" s="6" t="s">
        <v>14</v>
      </c>
      <c r="D3086" s="6">
        <v>35.76</v>
      </c>
      <c r="E3086" s="6" t="s">
        <v>19</v>
      </c>
      <c r="F3086" s="6" t="s">
        <v>23</v>
      </c>
      <c r="G3086" s="6" t="s">
        <v>31</v>
      </c>
      <c r="H3086" s="6" t="s">
        <v>44</v>
      </c>
      <c r="I3086" s="6">
        <v>3.0</v>
      </c>
      <c r="J3086" s="6">
        <v>2.0</v>
      </c>
      <c r="K3086" s="7">
        <v>45707.0</v>
      </c>
      <c r="L3086" s="8">
        <v>0.8004951157407408</v>
      </c>
      <c r="M3086" s="9">
        <f>VLOOKUP(F3086, Time_of_Day_encodings[], 2, FALSE)</f>
        <v>3</v>
      </c>
      <c r="N3086" s="10" t="str">
        <f>VLOOKUP(D3086,Money_encodings[],2,TRUE)</f>
        <v>Expensive</v>
      </c>
    </row>
    <row r="3087">
      <c r="A3087" s="11">
        <f t="shared" si="1"/>
        <v>3086</v>
      </c>
      <c r="B3087" s="12">
        <v>19.0</v>
      </c>
      <c r="C3087" s="12" t="s">
        <v>14</v>
      </c>
      <c r="D3087" s="12">
        <v>35.76</v>
      </c>
      <c r="E3087" s="12" t="s">
        <v>15</v>
      </c>
      <c r="F3087" s="12" t="s">
        <v>23</v>
      </c>
      <c r="G3087" s="12" t="s">
        <v>31</v>
      </c>
      <c r="H3087" s="12" t="s">
        <v>44</v>
      </c>
      <c r="I3087" s="12">
        <v>3.0</v>
      </c>
      <c r="J3087" s="12">
        <v>2.0</v>
      </c>
      <c r="K3087" s="13">
        <v>45707.0</v>
      </c>
      <c r="L3087" s="14">
        <v>0.8099880324074075</v>
      </c>
      <c r="M3087" s="15">
        <f>VLOOKUP(F3087, Time_of_Day_encodings[], 2, FALSE)</f>
        <v>3</v>
      </c>
      <c r="N3087" s="16" t="str">
        <f>VLOOKUP(D3087,Money_encodings[],2,TRUE)</f>
        <v>Expensive</v>
      </c>
    </row>
    <row r="3088">
      <c r="A3088" s="5">
        <f t="shared" si="1"/>
        <v>3087</v>
      </c>
      <c r="B3088" s="6">
        <v>20.0</v>
      </c>
      <c r="C3088" s="6" t="s">
        <v>14</v>
      </c>
      <c r="D3088" s="6">
        <v>35.76</v>
      </c>
      <c r="E3088" s="6" t="s">
        <v>24</v>
      </c>
      <c r="F3088" s="6" t="s">
        <v>23</v>
      </c>
      <c r="G3088" s="6" t="s">
        <v>31</v>
      </c>
      <c r="H3088" s="6" t="s">
        <v>44</v>
      </c>
      <c r="I3088" s="6">
        <v>3.0</v>
      </c>
      <c r="J3088" s="6">
        <v>2.0</v>
      </c>
      <c r="K3088" s="7">
        <v>45707.0</v>
      </c>
      <c r="L3088" s="8">
        <v>0.8371339351851852</v>
      </c>
      <c r="M3088" s="9">
        <f>VLOOKUP(F3088, Time_of_Day_encodings[], 2, FALSE)</f>
        <v>3</v>
      </c>
      <c r="N3088" s="10" t="str">
        <f>VLOOKUP(D3088,Money_encodings[],2,TRUE)</f>
        <v>Expensive</v>
      </c>
    </row>
    <row r="3089">
      <c r="A3089" s="11">
        <f t="shared" si="1"/>
        <v>3088</v>
      </c>
      <c r="B3089" s="12">
        <v>7.0</v>
      </c>
      <c r="C3089" s="12" t="s">
        <v>14</v>
      </c>
      <c r="D3089" s="12">
        <v>35.76</v>
      </c>
      <c r="E3089" s="12" t="s">
        <v>32</v>
      </c>
      <c r="F3089" s="12" t="s">
        <v>16</v>
      </c>
      <c r="G3089" s="12" t="s">
        <v>33</v>
      </c>
      <c r="H3089" s="12" t="s">
        <v>44</v>
      </c>
      <c r="I3089" s="12">
        <v>4.0</v>
      </c>
      <c r="J3089" s="12">
        <v>2.0</v>
      </c>
      <c r="K3089" s="13">
        <v>45708.0</v>
      </c>
      <c r="L3089" s="14">
        <v>0.33083998842592593</v>
      </c>
      <c r="M3089" s="15">
        <f>VLOOKUP(F3089, Time_of_Day_encodings[], 2, FALSE)</f>
        <v>1</v>
      </c>
      <c r="N3089" s="16" t="str">
        <f>VLOOKUP(D3089,Money_encodings[],2,TRUE)</f>
        <v>Expensive</v>
      </c>
    </row>
    <row r="3090">
      <c r="A3090" s="5">
        <f t="shared" si="1"/>
        <v>3089</v>
      </c>
      <c r="B3090" s="6">
        <v>9.0</v>
      </c>
      <c r="C3090" s="6" t="s">
        <v>14</v>
      </c>
      <c r="D3090" s="6">
        <v>25.96</v>
      </c>
      <c r="E3090" s="6" t="s">
        <v>21</v>
      </c>
      <c r="F3090" s="6" t="s">
        <v>16</v>
      </c>
      <c r="G3090" s="6" t="s">
        <v>33</v>
      </c>
      <c r="H3090" s="6" t="s">
        <v>44</v>
      </c>
      <c r="I3090" s="6">
        <v>4.0</v>
      </c>
      <c r="J3090" s="6">
        <v>2.0</v>
      </c>
      <c r="K3090" s="7">
        <v>45708.0</v>
      </c>
      <c r="L3090" s="8">
        <v>0.38742258101851856</v>
      </c>
      <c r="M3090" s="9">
        <f>VLOOKUP(F3090, Time_of_Day_encodings[], 2, FALSE)</f>
        <v>1</v>
      </c>
      <c r="N3090" s="10" t="str">
        <f>VLOOKUP(D3090,Money_encodings[],2,TRUE)</f>
        <v>Cheap</v>
      </c>
    </row>
    <row r="3091">
      <c r="A3091" s="11">
        <f t="shared" si="1"/>
        <v>3090</v>
      </c>
      <c r="B3091" s="12">
        <v>10.0</v>
      </c>
      <c r="C3091" s="12" t="s">
        <v>14</v>
      </c>
      <c r="D3091" s="12">
        <v>35.76</v>
      </c>
      <c r="E3091" s="12" t="s">
        <v>32</v>
      </c>
      <c r="F3091" s="12" t="s">
        <v>16</v>
      </c>
      <c r="G3091" s="12" t="s">
        <v>33</v>
      </c>
      <c r="H3091" s="12" t="s">
        <v>44</v>
      </c>
      <c r="I3091" s="12">
        <v>4.0</v>
      </c>
      <c r="J3091" s="12">
        <v>2.0</v>
      </c>
      <c r="K3091" s="13">
        <v>45708.0</v>
      </c>
      <c r="L3091" s="14">
        <v>0.42824564814814814</v>
      </c>
      <c r="M3091" s="15">
        <f>VLOOKUP(F3091, Time_of_Day_encodings[], 2, FALSE)</f>
        <v>1</v>
      </c>
      <c r="N3091" s="16" t="str">
        <f>VLOOKUP(D3091,Money_encodings[],2,TRUE)</f>
        <v>Expensive</v>
      </c>
    </row>
    <row r="3092">
      <c r="A3092" s="5">
        <f t="shared" si="1"/>
        <v>3091</v>
      </c>
      <c r="B3092" s="6">
        <v>10.0</v>
      </c>
      <c r="C3092" s="6" t="s">
        <v>14</v>
      </c>
      <c r="D3092" s="6">
        <v>25.96</v>
      </c>
      <c r="E3092" s="6" t="s">
        <v>21</v>
      </c>
      <c r="F3092" s="6" t="s">
        <v>16</v>
      </c>
      <c r="G3092" s="6" t="s">
        <v>33</v>
      </c>
      <c r="H3092" s="6" t="s">
        <v>44</v>
      </c>
      <c r="I3092" s="6">
        <v>4.0</v>
      </c>
      <c r="J3092" s="6">
        <v>2.0</v>
      </c>
      <c r="K3092" s="7">
        <v>45708.0</v>
      </c>
      <c r="L3092" s="8">
        <v>0.42891980324074075</v>
      </c>
      <c r="M3092" s="9">
        <f>VLOOKUP(F3092, Time_of_Day_encodings[], 2, FALSE)</f>
        <v>1</v>
      </c>
      <c r="N3092" s="10" t="str">
        <f>VLOOKUP(D3092,Money_encodings[],2,TRUE)</f>
        <v>Cheap</v>
      </c>
    </row>
    <row r="3093">
      <c r="A3093" s="11">
        <f t="shared" si="1"/>
        <v>3092</v>
      </c>
      <c r="B3093" s="12">
        <v>10.0</v>
      </c>
      <c r="C3093" s="12" t="s">
        <v>14</v>
      </c>
      <c r="D3093" s="12">
        <v>25.96</v>
      </c>
      <c r="E3093" s="12" t="s">
        <v>21</v>
      </c>
      <c r="F3093" s="12" t="s">
        <v>16</v>
      </c>
      <c r="G3093" s="12" t="s">
        <v>33</v>
      </c>
      <c r="H3093" s="12" t="s">
        <v>44</v>
      </c>
      <c r="I3093" s="12">
        <v>4.0</v>
      </c>
      <c r="J3093" s="12">
        <v>2.0</v>
      </c>
      <c r="K3093" s="13">
        <v>45708.0</v>
      </c>
      <c r="L3093" s="14">
        <v>0.43084428240740746</v>
      </c>
      <c r="M3093" s="15">
        <f>VLOOKUP(F3093, Time_of_Day_encodings[], 2, FALSE)</f>
        <v>1</v>
      </c>
      <c r="N3093" s="16" t="str">
        <f>VLOOKUP(D3093,Money_encodings[],2,TRUE)</f>
        <v>Cheap</v>
      </c>
    </row>
    <row r="3094">
      <c r="A3094" s="5">
        <f t="shared" si="1"/>
        <v>3093</v>
      </c>
      <c r="B3094" s="6">
        <v>10.0</v>
      </c>
      <c r="C3094" s="6" t="s">
        <v>14</v>
      </c>
      <c r="D3094" s="6">
        <v>25.96</v>
      </c>
      <c r="E3094" s="6" t="s">
        <v>21</v>
      </c>
      <c r="F3094" s="6" t="s">
        <v>16</v>
      </c>
      <c r="G3094" s="6" t="s">
        <v>33</v>
      </c>
      <c r="H3094" s="6" t="s">
        <v>44</v>
      </c>
      <c r="I3094" s="6">
        <v>4.0</v>
      </c>
      <c r="J3094" s="6">
        <v>2.0</v>
      </c>
      <c r="K3094" s="7">
        <v>45708.0</v>
      </c>
      <c r="L3094" s="8">
        <v>0.43360586805555557</v>
      </c>
      <c r="M3094" s="9">
        <f>VLOOKUP(F3094, Time_of_Day_encodings[], 2, FALSE)</f>
        <v>1</v>
      </c>
      <c r="N3094" s="10" t="str">
        <f>VLOOKUP(D3094,Money_encodings[],2,TRUE)</f>
        <v>Cheap</v>
      </c>
    </row>
    <row r="3095">
      <c r="A3095" s="11">
        <f t="shared" si="1"/>
        <v>3094</v>
      </c>
      <c r="B3095" s="12">
        <v>13.0</v>
      </c>
      <c r="C3095" s="12" t="s">
        <v>14</v>
      </c>
      <c r="D3095" s="12">
        <v>30.86</v>
      </c>
      <c r="E3095" s="12" t="s">
        <v>22</v>
      </c>
      <c r="F3095" s="12" t="s">
        <v>20</v>
      </c>
      <c r="G3095" s="12" t="s">
        <v>33</v>
      </c>
      <c r="H3095" s="12" t="s">
        <v>44</v>
      </c>
      <c r="I3095" s="12">
        <v>4.0</v>
      </c>
      <c r="J3095" s="12">
        <v>2.0</v>
      </c>
      <c r="K3095" s="13">
        <v>45708.0</v>
      </c>
      <c r="L3095" s="14">
        <v>0.5432852777777778</v>
      </c>
      <c r="M3095" s="15">
        <f>VLOOKUP(F3095, Time_of_Day_encodings[], 2, FALSE)</f>
        <v>2</v>
      </c>
      <c r="N3095" s="16" t="str">
        <f>VLOOKUP(D3095,Money_encodings[],2,TRUE)</f>
        <v>Fair</v>
      </c>
    </row>
    <row r="3096">
      <c r="A3096" s="5">
        <f t="shared" si="1"/>
        <v>3095</v>
      </c>
      <c r="B3096" s="6">
        <v>14.0</v>
      </c>
      <c r="C3096" s="6" t="s">
        <v>14</v>
      </c>
      <c r="D3096" s="6">
        <v>35.76</v>
      </c>
      <c r="E3096" s="6" t="s">
        <v>15</v>
      </c>
      <c r="F3096" s="6" t="s">
        <v>20</v>
      </c>
      <c r="G3096" s="6" t="s">
        <v>33</v>
      </c>
      <c r="H3096" s="6" t="s">
        <v>44</v>
      </c>
      <c r="I3096" s="6">
        <v>4.0</v>
      </c>
      <c r="J3096" s="6">
        <v>2.0</v>
      </c>
      <c r="K3096" s="7">
        <v>45708.0</v>
      </c>
      <c r="L3096" s="8">
        <v>0.5976053125</v>
      </c>
      <c r="M3096" s="9">
        <f>VLOOKUP(F3096, Time_of_Day_encodings[], 2, FALSE)</f>
        <v>2</v>
      </c>
      <c r="N3096" s="10" t="str">
        <f>VLOOKUP(D3096,Money_encodings[],2,TRUE)</f>
        <v>Expensive</v>
      </c>
    </row>
    <row r="3097">
      <c r="A3097" s="11">
        <f t="shared" si="1"/>
        <v>3096</v>
      </c>
      <c r="B3097" s="12">
        <v>14.0</v>
      </c>
      <c r="C3097" s="12" t="s">
        <v>14</v>
      </c>
      <c r="D3097" s="12">
        <v>25.96</v>
      </c>
      <c r="E3097" s="12" t="s">
        <v>21</v>
      </c>
      <c r="F3097" s="12" t="s">
        <v>20</v>
      </c>
      <c r="G3097" s="12" t="s">
        <v>33</v>
      </c>
      <c r="H3097" s="12" t="s">
        <v>44</v>
      </c>
      <c r="I3097" s="12">
        <v>4.0</v>
      </c>
      <c r="J3097" s="12">
        <v>2.0</v>
      </c>
      <c r="K3097" s="13">
        <v>45708.0</v>
      </c>
      <c r="L3097" s="14">
        <v>0.6097196875</v>
      </c>
      <c r="M3097" s="15">
        <f>VLOOKUP(F3097, Time_of_Day_encodings[], 2, FALSE)</f>
        <v>2</v>
      </c>
      <c r="N3097" s="16" t="str">
        <f>VLOOKUP(D3097,Money_encodings[],2,TRUE)</f>
        <v>Cheap</v>
      </c>
    </row>
    <row r="3098">
      <c r="A3098" s="5">
        <f t="shared" si="1"/>
        <v>3097</v>
      </c>
      <c r="B3098" s="6">
        <v>14.0</v>
      </c>
      <c r="C3098" s="6" t="s">
        <v>14</v>
      </c>
      <c r="D3098" s="6">
        <v>25.96</v>
      </c>
      <c r="E3098" s="6" t="s">
        <v>21</v>
      </c>
      <c r="F3098" s="6" t="s">
        <v>20</v>
      </c>
      <c r="G3098" s="6" t="s">
        <v>33</v>
      </c>
      <c r="H3098" s="6" t="s">
        <v>44</v>
      </c>
      <c r="I3098" s="6">
        <v>4.0</v>
      </c>
      <c r="J3098" s="6">
        <v>2.0</v>
      </c>
      <c r="K3098" s="7">
        <v>45708.0</v>
      </c>
      <c r="L3098" s="8">
        <v>0.6102930439814815</v>
      </c>
      <c r="M3098" s="9">
        <f>VLOOKUP(F3098, Time_of_Day_encodings[], 2, FALSE)</f>
        <v>2</v>
      </c>
      <c r="N3098" s="10" t="str">
        <f>VLOOKUP(D3098,Money_encodings[],2,TRUE)</f>
        <v>Cheap</v>
      </c>
    </row>
    <row r="3099">
      <c r="A3099" s="11">
        <f t="shared" si="1"/>
        <v>3098</v>
      </c>
      <c r="B3099" s="12">
        <v>15.0</v>
      </c>
      <c r="C3099" s="12" t="s">
        <v>14</v>
      </c>
      <c r="D3099" s="12">
        <v>21.06</v>
      </c>
      <c r="E3099" s="12" t="s">
        <v>29</v>
      </c>
      <c r="F3099" s="12" t="s">
        <v>20</v>
      </c>
      <c r="G3099" s="12" t="s">
        <v>33</v>
      </c>
      <c r="H3099" s="12" t="s">
        <v>44</v>
      </c>
      <c r="I3099" s="12">
        <v>4.0</v>
      </c>
      <c r="J3099" s="12">
        <v>2.0</v>
      </c>
      <c r="K3099" s="13">
        <v>45708.0</v>
      </c>
      <c r="L3099" s="14">
        <v>0.6387217013888888</v>
      </c>
      <c r="M3099" s="15">
        <f>VLOOKUP(F3099, Time_of_Day_encodings[], 2, FALSE)</f>
        <v>2</v>
      </c>
      <c r="N3099" s="16" t="str">
        <f>VLOOKUP(D3099,Money_encodings[],2,TRUE)</f>
        <v>Very Cheap</v>
      </c>
    </row>
    <row r="3100">
      <c r="A3100" s="5">
        <f t="shared" si="1"/>
        <v>3099</v>
      </c>
      <c r="B3100" s="6">
        <v>16.0</v>
      </c>
      <c r="C3100" s="6" t="s">
        <v>14</v>
      </c>
      <c r="D3100" s="6">
        <v>35.76</v>
      </c>
      <c r="E3100" s="6" t="s">
        <v>32</v>
      </c>
      <c r="F3100" s="6" t="s">
        <v>20</v>
      </c>
      <c r="G3100" s="6" t="s">
        <v>33</v>
      </c>
      <c r="H3100" s="6" t="s">
        <v>44</v>
      </c>
      <c r="I3100" s="6">
        <v>4.0</v>
      </c>
      <c r="J3100" s="6">
        <v>2.0</v>
      </c>
      <c r="K3100" s="7">
        <v>45708.0</v>
      </c>
      <c r="L3100" s="8">
        <v>0.6707119675925927</v>
      </c>
      <c r="M3100" s="9">
        <f>VLOOKUP(F3100, Time_of_Day_encodings[], 2, FALSE)</f>
        <v>2</v>
      </c>
      <c r="N3100" s="10" t="str">
        <f>VLOOKUP(D3100,Money_encodings[],2,TRUE)</f>
        <v>Expensive</v>
      </c>
    </row>
    <row r="3101">
      <c r="A3101" s="11">
        <f t="shared" si="1"/>
        <v>3100</v>
      </c>
      <c r="B3101" s="12">
        <v>16.0</v>
      </c>
      <c r="C3101" s="12" t="s">
        <v>14</v>
      </c>
      <c r="D3101" s="12">
        <v>35.76</v>
      </c>
      <c r="E3101" s="12" t="s">
        <v>32</v>
      </c>
      <c r="F3101" s="12" t="s">
        <v>20</v>
      </c>
      <c r="G3101" s="12" t="s">
        <v>33</v>
      </c>
      <c r="H3101" s="12" t="s">
        <v>44</v>
      </c>
      <c r="I3101" s="12">
        <v>4.0</v>
      </c>
      <c r="J3101" s="12">
        <v>2.0</v>
      </c>
      <c r="K3101" s="13">
        <v>45708.0</v>
      </c>
      <c r="L3101" s="14">
        <v>0.7077156018518518</v>
      </c>
      <c r="M3101" s="15">
        <f>VLOOKUP(F3101, Time_of_Day_encodings[], 2, FALSE)</f>
        <v>2</v>
      </c>
      <c r="N3101" s="16" t="str">
        <f>VLOOKUP(D3101,Money_encodings[],2,TRUE)</f>
        <v>Expensive</v>
      </c>
    </row>
    <row r="3102">
      <c r="A3102" s="5">
        <f t="shared" si="1"/>
        <v>3101</v>
      </c>
      <c r="B3102" s="6">
        <v>17.0</v>
      </c>
      <c r="C3102" s="6" t="s">
        <v>14</v>
      </c>
      <c r="D3102" s="6">
        <v>35.76</v>
      </c>
      <c r="E3102" s="6" t="s">
        <v>19</v>
      </c>
      <c r="F3102" s="6" t="s">
        <v>23</v>
      </c>
      <c r="G3102" s="6" t="s">
        <v>33</v>
      </c>
      <c r="H3102" s="6" t="s">
        <v>44</v>
      </c>
      <c r="I3102" s="6">
        <v>4.0</v>
      </c>
      <c r="J3102" s="6">
        <v>2.0</v>
      </c>
      <c r="K3102" s="7">
        <v>45708.0</v>
      </c>
      <c r="L3102" s="8">
        <v>0.7087609027777778</v>
      </c>
      <c r="M3102" s="9">
        <f>VLOOKUP(F3102, Time_of_Day_encodings[], 2, FALSE)</f>
        <v>3</v>
      </c>
      <c r="N3102" s="10" t="str">
        <f>VLOOKUP(D3102,Money_encodings[],2,TRUE)</f>
        <v>Expensive</v>
      </c>
    </row>
    <row r="3103">
      <c r="A3103" s="11">
        <f t="shared" si="1"/>
        <v>3102</v>
      </c>
      <c r="B3103" s="12">
        <v>17.0</v>
      </c>
      <c r="C3103" s="12" t="s">
        <v>14</v>
      </c>
      <c r="D3103" s="12">
        <v>25.96</v>
      </c>
      <c r="E3103" s="12" t="s">
        <v>21</v>
      </c>
      <c r="F3103" s="12" t="s">
        <v>23</v>
      </c>
      <c r="G3103" s="12" t="s">
        <v>33</v>
      </c>
      <c r="H3103" s="12" t="s">
        <v>44</v>
      </c>
      <c r="I3103" s="12">
        <v>4.0</v>
      </c>
      <c r="J3103" s="12">
        <v>2.0</v>
      </c>
      <c r="K3103" s="13">
        <v>45708.0</v>
      </c>
      <c r="L3103" s="14">
        <v>0.7135183564814814</v>
      </c>
      <c r="M3103" s="15">
        <f>VLOOKUP(F3103, Time_of_Day_encodings[], 2, FALSE)</f>
        <v>3</v>
      </c>
      <c r="N3103" s="16" t="str">
        <f>VLOOKUP(D3103,Money_encodings[],2,TRUE)</f>
        <v>Cheap</v>
      </c>
    </row>
    <row r="3104">
      <c r="A3104" s="5">
        <f t="shared" si="1"/>
        <v>3103</v>
      </c>
      <c r="B3104" s="6">
        <v>18.0</v>
      </c>
      <c r="C3104" s="6" t="s">
        <v>14</v>
      </c>
      <c r="D3104" s="6">
        <v>25.96</v>
      </c>
      <c r="E3104" s="6" t="s">
        <v>21</v>
      </c>
      <c r="F3104" s="6" t="s">
        <v>23</v>
      </c>
      <c r="G3104" s="6" t="s">
        <v>33</v>
      </c>
      <c r="H3104" s="6" t="s">
        <v>44</v>
      </c>
      <c r="I3104" s="6">
        <v>4.0</v>
      </c>
      <c r="J3104" s="6">
        <v>2.0</v>
      </c>
      <c r="K3104" s="7">
        <v>45708.0</v>
      </c>
      <c r="L3104" s="8">
        <v>0.7899841319444445</v>
      </c>
      <c r="M3104" s="9">
        <f>VLOOKUP(F3104, Time_of_Day_encodings[], 2, FALSE)</f>
        <v>3</v>
      </c>
      <c r="N3104" s="10" t="str">
        <f>VLOOKUP(D3104,Money_encodings[],2,TRUE)</f>
        <v>Cheap</v>
      </c>
    </row>
    <row r="3105">
      <c r="A3105" s="11">
        <f t="shared" si="1"/>
        <v>3104</v>
      </c>
      <c r="B3105" s="12">
        <v>19.0</v>
      </c>
      <c r="C3105" s="12" t="s">
        <v>14</v>
      </c>
      <c r="D3105" s="12">
        <v>35.76</v>
      </c>
      <c r="E3105" s="12" t="s">
        <v>19</v>
      </c>
      <c r="F3105" s="12" t="s">
        <v>23</v>
      </c>
      <c r="G3105" s="12" t="s">
        <v>33</v>
      </c>
      <c r="H3105" s="12" t="s">
        <v>44</v>
      </c>
      <c r="I3105" s="12">
        <v>4.0</v>
      </c>
      <c r="J3105" s="12">
        <v>2.0</v>
      </c>
      <c r="K3105" s="13">
        <v>45708.0</v>
      </c>
      <c r="L3105" s="14">
        <v>0.7929545833333334</v>
      </c>
      <c r="M3105" s="15">
        <f>VLOOKUP(F3105, Time_of_Day_encodings[], 2, FALSE)</f>
        <v>3</v>
      </c>
      <c r="N3105" s="16" t="str">
        <f>VLOOKUP(D3105,Money_encodings[],2,TRUE)</f>
        <v>Expensive</v>
      </c>
    </row>
    <row r="3106">
      <c r="A3106" s="5">
        <f t="shared" si="1"/>
        <v>3105</v>
      </c>
      <c r="B3106" s="6">
        <v>19.0</v>
      </c>
      <c r="C3106" s="6" t="s">
        <v>14</v>
      </c>
      <c r="D3106" s="6">
        <v>35.76</v>
      </c>
      <c r="E3106" s="6" t="s">
        <v>24</v>
      </c>
      <c r="F3106" s="6" t="s">
        <v>23</v>
      </c>
      <c r="G3106" s="6" t="s">
        <v>33</v>
      </c>
      <c r="H3106" s="6" t="s">
        <v>44</v>
      </c>
      <c r="I3106" s="6">
        <v>4.0</v>
      </c>
      <c r="J3106" s="6">
        <v>2.0</v>
      </c>
      <c r="K3106" s="7">
        <v>45708.0</v>
      </c>
      <c r="L3106" s="8">
        <v>0.7968237037037037</v>
      </c>
      <c r="M3106" s="9">
        <f>VLOOKUP(F3106, Time_of_Day_encodings[], 2, FALSE)</f>
        <v>3</v>
      </c>
      <c r="N3106" s="10" t="str">
        <f>VLOOKUP(D3106,Money_encodings[],2,TRUE)</f>
        <v>Expensive</v>
      </c>
    </row>
    <row r="3107">
      <c r="A3107" s="11">
        <f t="shared" si="1"/>
        <v>3106</v>
      </c>
      <c r="B3107" s="12">
        <v>20.0</v>
      </c>
      <c r="C3107" s="12" t="s">
        <v>14</v>
      </c>
      <c r="D3107" s="12">
        <v>35.76</v>
      </c>
      <c r="E3107" s="12" t="s">
        <v>15</v>
      </c>
      <c r="F3107" s="12" t="s">
        <v>23</v>
      </c>
      <c r="G3107" s="12" t="s">
        <v>33</v>
      </c>
      <c r="H3107" s="12" t="s">
        <v>44</v>
      </c>
      <c r="I3107" s="12">
        <v>4.0</v>
      </c>
      <c r="J3107" s="12">
        <v>2.0</v>
      </c>
      <c r="K3107" s="13">
        <v>45708.0</v>
      </c>
      <c r="L3107" s="14">
        <v>0.8382360879629629</v>
      </c>
      <c r="M3107" s="15">
        <f>VLOOKUP(F3107, Time_of_Day_encodings[], 2, FALSE)</f>
        <v>3</v>
      </c>
      <c r="N3107" s="16" t="str">
        <f>VLOOKUP(D3107,Money_encodings[],2,TRUE)</f>
        <v>Expensive</v>
      </c>
    </row>
    <row r="3108">
      <c r="A3108" s="5">
        <f t="shared" si="1"/>
        <v>3107</v>
      </c>
      <c r="B3108" s="6">
        <v>6.0</v>
      </c>
      <c r="C3108" s="6" t="s">
        <v>14</v>
      </c>
      <c r="D3108" s="6">
        <v>25.96</v>
      </c>
      <c r="E3108" s="6" t="s">
        <v>21</v>
      </c>
      <c r="F3108" s="6" t="s">
        <v>16</v>
      </c>
      <c r="G3108" s="6" t="s">
        <v>17</v>
      </c>
      <c r="H3108" s="6" t="s">
        <v>44</v>
      </c>
      <c r="I3108" s="6">
        <v>5.0</v>
      </c>
      <c r="J3108" s="6">
        <v>2.0</v>
      </c>
      <c r="K3108" s="7">
        <v>45709.0</v>
      </c>
      <c r="L3108" s="8">
        <v>0.29106953703703703</v>
      </c>
      <c r="M3108" s="9">
        <f>VLOOKUP(F3108, Time_of_Day_encodings[], 2, FALSE)</f>
        <v>1</v>
      </c>
      <c r="N3108" s="10" t="str">
        <f>VLOOKUP(D3108,Money_encodings[],2,TRUE)</f>
        <v>Cheap</v>
      </c>
    </row>
    <row r="3109">
      <c r="A3109" s="11">
        <f t="shared" si="1"/>
        <v>3108</v>
      </c>
      <c r="B3109" s="12">
        <v>9.0</v>
      </c>
      <c r="C3109" s="12" t="s">
        <v>14</v>
      </c>
      <c r="D3109" s="12">
        <v>35.76</v>
      </c>
      <c r="E3109" s="12" t="s">
        <v>15</v>
      </c>
      <c r="F3109" s="12" t="s">
        <v>16</v>
      </c>
      <c r="G3109" s="12" t="s">
        <v>17</v>
      </c>
      <c r="H3109" s="12" t="s">
        <v>44</v>
      </c>
      <c r="I3109" s="12">
        <v>5.0</v>
      </c>
      <c r="J3109" s="12">
        <v>2.0</v>
      </c>
      <c r="K3109" s="13">
        <v>45709.0</v>
      </c>
      <c r="L3109" s="14">
        <v>0.4038149189814814</v>
      </c>
      <c r="M3109" s="15">
        <f>VLOOKUP(F3109, Time_of_Day_encodings[], 2, FALSE)</f>
        <v>1</v>
      </c>
      <c r="N3109" s="16" t="str">
        <f>VLOOKUP(D3109,Money_encodings[],2,TRUE)</f>
        <v>Expensive</v>
      </c>
    </row>
    <row r="3110">
      <c r="A3110" s="5">
        <f t="shared" si="1"/>
        <v>3109</v>
      </c>
      <c r="B3110" s="6">
        <v>9.0</v>
      </c>
      <c r="C3110" s="6" t="s">
        <v>14</v>
      </c>
      <c r="D3110" s="6">
        <v>35.76</v>
      </c>
      <c r="E3110" s="6" t="s">
        <v>32</v>
      </c>
      <c r="F3110" s="6" t="s">
        <v>16</v>
      </c>
      <c r="G3110" s="6" t="s">
        <v>17</v>
      </c>
      <c r="H3110" s="6" t="s">
        <v>44</v>
      </c>
      <c r="I3110" s="6">
        <v>5.0</v>
      </c>
      <c r="J3110" s="6">
        <v>2.0</v>
      </c>
      <c r="K3110" s="7">
        <v>45709.0</v>
      </c>
      <c r="L3110" s="8">
        <v>0.40926988425925925</v>
      </c>
      <c r="M3110" s="9">
        <f>VLOOKUP(F3110, Time_of_Day_encodings[], 2, FALSE)</f>
        <v>1</v>
      </c>
      <c r="N3110" s="10" t="str">
        <f>VLOOKUP(D3110,Money_encodings[],2,TRUE)</f>
        <v>Expensive</v>
      </c>
    </row>
    <row r="3111">
      <c r="A3111" s="11">
        <f t="shared" si="1"/>
        <v>3110</v>
      </c>
      <c r="B3111" s="12">
        <v>9.0</v>
      </c>
      <c r="C3111" s="12" t="s">
        <v>14</v>
      </c>
      <c r="D3111" s="12">
        <v>21.06</v>
      </c>
      <c r="E3111" s="12" t="s">
        <v>29</v>
      </c>
      <c r="F3111" s="12" t="s">
        <v>16</v>
      </c>
      <c r="G3111" s="12" t="s">
        <v>17</v>
      </c>
      <c r="H3111" s="12" t="s">
        <v>44</v>
      </c>
      <c r="I3111" s="12">
        <v>5.0</v>
      </c>
      <c r="J3111" s="12">
        <v>2.0</v>
      </c>
      <c r="K3111" s="13">
        <v>45709.0</v>
      </c>
      <c r="L3111" s="14">
        <v>0.4105625578703704</v>
      </c>
      <c r="M3111" s="15">
        <f>VLOOKUP(F3111, Time_of_Day_encodings[], 2, FALSE)</f>
        <v>1</v>
      </c>
      <c r="N3111" s="16" t="str">
        <f>VLOOKUP(D3111,Money_encodings[],2,TRUE)</f>
        <v>Very Cheap</v>
      </c>
    </row>
    <row r="3112">
      <c r="A3112" s="5">
        <f t="shared" si="1"/>
        <v>3111</v>
      </c>
      <c r="B3112" s="6">
        <v>10.0</v>
      </c>
      <c r="C3112" s="6" t="s">
        <v>14</v>
      </c>
      <c r="D3112" s="6">
        <v>25.96</v>
      </c>
      <c r="E3112" s="6" t="s">
        <v>21</v>
      </c>
      <c r="F3112" s="6" t="s">
        <v>16</v>
      </c>
      <c r="G3112" s="6" t="s">
        <v>17</v>
      </c>
      <c r="H3112" s="6" t="s">
        <v>44</v>
      </c>
      <c r="I3112" s="6">
        <v>5.0</v>
      </c>
      <c r="J3112" s="6">
        <v>2.0</v>
      </c>
      <c r="K3112" s="7">
        <v>45709.0</v>
      </c>
      <c r="L3112" s="8">
        <v>0.4292937268518519</v>
      </c>
      <c r="M3112" s="9">
        <f>VLOOKUP(F3112, Time_of_Day_encodings[], 2, FALSE)</f>
        <v>1</v>
      </c>
      <c r="N3112" s="10" t="str">
        <f>VLOOKUP(D3112,Money_encodings[],2,TRUE)</f>
        <v>Cheap</v>
      </c>
    </row>
    <row r="3113">
      <c r="A3113" s="11">
        <f t="shared" si="1"/>
        <v>3112</v>
      </c>
      <c r="B3113" s="12">
        <v>11.0</v>
      </c>
      <c r="C3113" s="12" t="s">
        <v>14</v>
      </c>
      <c r="D3113" s="12">
        <v>30.86</v>
      </c>
      <c r="E3113" s="12" t="s">
        <v>22</v>
      </c>
      <c r="F3113" s="12" t="s">
        <v>16</v>
      </c>
      <c r="G3113" s="12" t="s">
        <v>17</v>
      </c>
      <c r="H3113" s="12" t="s">
        <v>44</v>
      </c>
      <c r="I3113" s="12">
        <v>5.0</v>
      </c>
      <c r="J3113" s="12">
        <v>2.0</v>
      </c>
      <c r="K3113" s="13">
        <v>45709.0</v>
      </c>
      <c r="L3113" s="14">
        <v>0.4653649189814815</v>
      </c>
      <c r="M3113" s="15">
        <f>VLOOKUP(F3113, Time_of_Day_encodings[], 2, FALSE)</f>
        <v>1</v>
      </c>
      <c r="N3113" s="16" t="str">
        <f>VLOOKUP(D3113,Money_encodings[],2,TRUE)</f>
        <v>Fair</v>
      </c>
    </row>
    <row r="3114">
      <c r="A3114" s="5">
        <f t="shared" si="1"/>
        <v>3113</v>
      </c>
      <c r="B3114" s="6">
        <v>12.0</v>
      </c>
      <c r="C3114" s="6" t="s">
        <v>14</v>
      </c>
      <c r="D3114" s="6">
        <v>25.96</v>
      </c>
      <c r="E3114" s="6" t="s">
        <v>21</v>
      </c>
      <c r="F3114" s="6" t="s">
        <v>20</v>
      </c>
      <c r="G3114" s="6" t="s">
        <v>17</v>
      </c>
      <c r="H3114" s="6" t="s">
        <v>44</v>
      </c>
      <c r="I3114" s="6">
        <v>5.0</v>
      </c>
      <c r="J3114" s="6">
        <v>2.0</v>
      </c>
      <c r="K3114" s="7">
        <v>45709.0</v>
      </c>
      <c r="L3114" s="8">
        <v>0.5033475925925927</v>
      </c>
      <c r="M3114" s="9">
        <f>VLOOKUP(F3114, Time_of_Day_encodings[], 2, FALSE)</f>
        <v>2</v>
      </c>
      <c r="N3114" s="10" t="str">
        <f>VLOOKUP(D3114,Money_encodings[],2,TRUE)</f>
        <v>Cheap</v>
      </c>
    </row>
    <row r="3115">
      <c r="A3115" s="11">
        <f t="shared" si="1"/>
        <v>3114</v>
      </c>
      <c r="B3115" s="12">
        <v>12.0</v>
      </c>
      <c r="C3115" s="12" t="s">
        <v>14</v>
      </c>
      <c r="D3115" s="12">
        <v>25.96</v>
      </c>
      <c r="E3115" s="12" t="s">
        <v>21</v>
      </c>
      <c r="F3115" s="12" t="s">
        <v>20</v>
      </c>
      <c r="G3115" s="12" t="s">
        <v>17</v>
      </c>
      <c r="H3115" s="12" t="s">
        <v>44</v>
      </c>
      <c r="I3115" s="12">
        <v>5.0</v>
      </c>
      <c r="J3115" s="12">
        <v>2.0</v>
      </c>
      <c r="K3115" s="13">
        <v>45709.0</v>
      </c>
      <c r="L3115" s="14">
        <v>0.505356087962963</v>
      </c>
      <c r="M3115" s="15">
        <f>VLOOKUP(F3115, Time_of_Day_encodings[], 2, FALSE)</f>
        <v>2</v>
      </c>
      <c r="N3115" s="16" t="str">
        <f>VLOOKUP(D3115,Money_encodings[],2,TRUE)</f>
        <v>Cheap</v>
      </c>
    </row>
    <row r="3116">
      <c r="A3116" s="5">
        <f t="shared" si="1"/>
        <v>3115</v>
      </c>
      <c r="B3116" s="6">
        <v>12.0</v>
      </c>
      <c r="C3116" s="6" t="s">
        <v>14</v>
      </c>
      <c r="D3116" s="6">
        <v>25.96</v>
      </c>
      <c r="E3116" s="6" t="s">
        <v>21</v>
      </c>
      <c r="F3116" s="6" t="s">
        <v>20</v>
      </c>
      <c r="G3116" s="6" t="s">
        <v>17</v>
      </c>
      <c r="H3116" s="6" t="s">
        <v>44</v>
      </c>
      <c r="I3116" s="6">
        <v>5.0</v>
      </c>
      <c r="J3116" s="6">
        <v>2.0</v>
      </c>
      <c r="K3116" s="7">
        <v>45709.0</v>
      </c>
      <c r="L3116" s="8">
        <v>0.539097199074074</v>
      </c>
      <c r="M3116" s="9">
        <f>VLOOKUP(F3116, Time_of_Day_encodings[], 2, FALSE)</f>
        <v>2</v>
      </c>
      <c r="N3116" s="10" t="str">
        <f>VLOOKUP(D3116,Money_encodings[],2,TRUE)</f>
        <v>Cheap</v>
      </c>
    </row>
    <row r="3117">
      <c r="A3117" s="11">
        <f t="shared" si="1"/>
        <v>3116</v>
      </c>
      <c r="B3117" s="12">
        <v>12.0</v>
      </c>
      <c r="C3117" s="12" t="s">
        <v>14</v>
      </c>
      <c r="D3117" s="12">
        <v>25.96</v>
      </c>
      <c r="E3117" s="12" t="s">
        <v>21</v>
      </c>
      <c r="F3117" s="12" t="s">
        <v>20</v>
      </c>
      <c r="G3117" s="12" t="s">
        <v>17</v>
      </c>
      <c r="H3117" s="12" t="s">
        <v>44</v>
      </c>
      <c r="I3117" s="12">
        <v>5.0</v>
      </c>
      <c r="J3117" s="12">
        <v>2.0</v>
      </c>
      <c r="K3117" s="13">
        <v>45709.0</v>
      </c>
      <c r="L3117" s="14">
        <v>0.5396164351851852</v>
      </c>
      <c r="M3117" s="15">
        <f>VLOOKUP(F3117, Time_of_Day_encodings[], 2, FALSE)</f>
        <v>2</v>
      </c>
      <c r="N3117" s="16" t="str">
        <f>VLOOKUP(D3117,Money_encodings[],2,TRUE)</f>
        <v>Cheap</v>
      </c>
    </row>
    <row r="3118">
      <c r="A3118" s="5">
        <f t="shared" si="1"/>
        <v>3117</v>
      </c>
      <c r="B3118" s="6">
        <v>13.0</v>
      </c>
      <c r="C3118" s="6" t="s">
        <v>14</v>
      </c>
      <c r="D3118" s="6">
        <v>25.96</v>
      </c>
      <c r="E3118" s="6" t="s">
        <v>21</v>
      </c>
      <c r="F3118" s="6" t="s">
        <v>20</v>
      </c>
      <c r="G3118" s="6" t="s">
        <v>17</v>
      </c>
      <c r="H3118" s="6" t="s">
        <v>44</v>
      </c>
      <c r="I3118" s="6">
        <v>5.0</v>
      </c>
      <c r="J3118" s="6">
        <v>2.0</v>
      </c>
      <c r="K3118" s="7">
        <v>45709.0</v>
      </c>
      <c r="L3118" s="8">
        <v>0.5463301736111111</v>
      </c>
      <c r="M3118" s="9">
        <f>VLOOKUP(F3118, Time_of_Day_encodings[], 2, FALSE)</f>
        <v>2</v>
      </c>
      <c r="N3118" s="10" t="str">
        <f>VLOOKUP(D3118,Money_encodings[],2,TRUE)</f>
        <v>Cheap</v>
      </c>
    </row>
    <row r="3119">
      <c r="A3119" s="11">
        <f t="shared" si="1"/>
        <v>3118</v>
      </c>
      <c r="B3119" s="12">
        <v>14.0</v>
      </c>
      <c r="C3119" s="12" t="s">
        <v>14</v>
      </c>
      <c r="D3119" s="12">
        <v>25.96</v>
      </c>
      <c r="E3119" s="12" t="s">
        <v>21</v>
      </c>
      <c r="F3119" s="12" t="s">
        <v>20</v>
      </c>
      <c r="G3119" s="12" t="s">
        <v>17</v>
      </c>
      <c r="H3119" s="12" t="s">
        <v>44</v>
      </c>
      <c r="I3119" s="12">
        <v>5.0</v>
      </c>
      <c r="J3119" s="12">
        <v>2.0</v>
      </c>
      <c r="K3119" s="13">
        <v>45709.0</v>
      </c>
      <c r="L3119" s="14">
        <v>0.5957731828703704</v>
      </c>
      <c r="M3119" s="15">
        <f>VLOOKUP(F3119, Time_of_Day_encodings[], 2, FALSE)</f>
        <v>2</v>
      </c>
      <c r="N3119" s="16" t="str">
        <f>VLOOKUP(D3119,Money_encodings[],2,TRUE)</f>
        <v>Cheap</v>
      </c>
    </row>
    <row r="3120">
      <c r="A3120" s="5">
        <f t="shared" si="1"/>
        <v>3119</v>
      </c>
      <c r="B3120" s="6">
        <v>15.0</v>
      </c>
      <c r="C3120" s="6" t="s">
        <v>14</v>
      </c>
      <c r="D3120" s="6">
        <v>35.76</v>
      </c>
      <c r="E3120" s="6" t="s">
        <v>32</v>
      </c>
      <c r="F3120" s="6" t="s">
        <v>20</v>
      </c>
      <c r="G3120" s="6" t="s">
        <v>17</v>
      </c>
      <c r="H3120" s="6" t="s">
        <v>44</v>
      </c>
      <c r="I3120" s="6">
        <v>5.0</v>
      </c>
      <c r="J3120" s="6">
        <v>2.0</v>
      </c>
      <c r="K3120" s="7">
        <v>45709.0</v>
      </c>
      <c r="L3120" s="8">
        <v>0.637861886574074</v>
      </c>
      <c r="M3120" s="9">
        <f>VLOOKUP(F3120, Time_of_Day_encodings[], 2, FALSE)</f>
        <v>2</v>
      </c>
      <c r="N3120" s="10" t="str">
        <f>VLOOKUP(D3120,Money_encodings[],2,TRUE)</f>
        <v>Expensive</v>
      </c>
    </row>
    <row r="3121">
      <c r="A3121" s="11">
        <f t="shared" si="1"/>
        <v>3120</v>
      </c>
      <c r="B3121" s="12">
        <v>15.0</v>
      </c>
      <c r="C3121" s="12" t="s">
        <v>14</v>
      </c>
      <c r="D3121" s="12">
        <v>25.96</v>
      </c>
      <c r="E3121" s="12" t="s">
        <v>21</v>
      </c>
      <c r="F3121" s="12" t="s">
        <v>20</v>
      </c>
      <c r="G3121" s="12" t="s">
        <v>17</v>
      </c>
      <c r="H3121" s="12" t="s">
        <v>44</v>
      </c>
      <c r="I3121" s="12">
        <v>5.0</v>
      </c>
      <c r="J3121" s="12">
        <v>2.0</v>
      </c>
      <c r="K3121" s="13">
        <v>45709.0</v>
      </c>
      <c r="L3121" s="14">
        <v>0.6568777199074074</v>
      </c>
      <c r="M3121" s="15">
        <f>VLOOKUP(F3121, Time_of_Day_encodings[], 2, FALSE)</f>
        <v>2</v>
      </c>
      <c r="N3121" s="16" t="str">
        <f>VLOOKUP(D3121,Money_encodings[],2,TRUE)</f>
        <v>Cheap</v>
      </c>
    </row>
    <row r="3122">
      <c r="A3122" s="5">
        <f t="shared" si="1"/>
        <v>3121</v>
      </c>
      <c r="B3122" s="6">
        <v>15.0</v>
      </c>
      <c r="C3122" s="6" t="s">
        <v>14</v>
      </c>
      <c r="D3122" s="6">
        <v>25.96</v>
      </c>
      <c r="E3122" s="6" t="s">
        <v>21</v>
      </c>
      <c r="F3122" s="6" t="s">
        <v>20</v>
      </c>
      <c r="G3122" s="6" t="s">
        <v>17</v>
      </c>
      <c r="H3122" s="6" t="s">
        <v>44</v>
      </c>
      <c r="I3122" s="6">
        <v>5.0</v>
      </c>
      <c r="J3122" s="6">
        <v>2.0</v>
      </c>
      <c r="K3122" s="7">
        <v>45709.0</v>
      </c>
      <c r="L3122" s="8">
        <v>0.6575038773148149</v>
      </c>
      <c r="M3122" s="9">
        <f>VLOOKUP(F3122, Time_of_Day_encodings[], 2, FALSE)</f>
        <v>2</v>
      </c>
      <c r="N3122" s="10" t="str">
        <f>VLOOKUP(D3122,Money_encodings[],2,TRUE)</f>
        <v>Cheap</v>
      </c>
    </row>
    <row r="3123">
      <c r="A3123" s="11">
        <f t="shared" si="1"/>
        <v>3122</v>
      </c>
      <c r="B3123" s="12">
        <v>15.0</v>
      </c>
      <c r="C3123" s="12" t="s">
        <v>14</v>
      </c>
      <c r="D3123" s="12">
        <v>25.96</v>
      </c>
      <c r="E3123" s="12" t="s">
        <v>21</v>
      </c>
      <c r="F3123" s="12" t="s">
        <v>20</v>
      </c>
      <c r="G3123" s="12" t="s">
        <v>17</v>
      </c>
      <c r="H3123" s="12" t="s">
        <v>44</v>
      </c>
      <c r="I3123" s="12">
        <v>5.0</v>
      </c>
      <c r="J3123" s="12">
        <v>2.0</v>
      </c>
      <c r="K3123" s="13">
        <v>45709.0</v>
      </c>
      <c r="L3123" s="14">
        <v>0.6616668981481482</v>
      </c>
      <c r="M3123" s="15">
        <f>VLOOKUP(F3123, Time_of_Day_encodings[], 2, FALSE)</f>
        <v>2</v>
      </c>
      <c r="N3123" s="16" t="str">
        <f>VLOOKUP(D3123,Money_encodings[],2,TRUE)</f>
        <v>Cheap</v>
      </c>
    </row>
    <row r="3124">
      <c r="A3124" s="5">
        <f t="shared" si="1"/>
        <v>3123</v>
      </c>
      <c r="B3124" s="6">
        <v>16.0</v>
      </c>
      <c r="C3124" s="6" t="s">
        <v>14</v>
      </c>
      <c r="D3124" s="6">
        <v>35.76</v>
      </c>
      <c r="E3124" s="6" t="s">
        <v>24</v>
      </c>
      <c r="F3124" s="6" t="s">
        <v>20</v>
      </c>
      <c r="G3124" s="6" t="s">
        <v>17</v>
      </c>
      <c r="H3124" s="6" t="s">
        <v>44</v>
      </c>
      <c r="I3124" s="6">
        <v>5.0</v>
      </c>
      <c r="J3124" s="6">
        <v>2.0</v>
      </c>
      <c r="K3124" s="7">
        <v>45709.0</v>
      </c>
      <c r="L3124" s="8">
        <v>0.6736820023148148</v>
      </c>
      <c r="M3124" s="9">
        <f>VLOOKUP(F3124, Time_of_Day_encodings[], 2, FALSE)</f>
        <v>2</v>
      </c>
      <c r="N3124" s="10" t="str">
        <f>VLOOKUP(D3124,Money_encodings[],2,TRUE)</f>
        <v>Expensive</v>
      </c>
    </row>
    <row r="3125">
      <c r="A3125" s="11">
        <f t="shared" si="1"/>
        <v>3124</v>
      </c>
      <c r="B3125" s="12">
        <v>16.0</v>
      </c>
      <c r="C3125" s="12" t="s">
        <v>14</v>
      </c>
      <c r="D3125" s="12">
        <v>35.76</v>
      </c>
      <c r="E3125" s="12" t="s">
        <v>15</v>
      </c>
      <c r="F3125" s="12" t="s">
        <v>20</v>
      </c>
      <c r="G3125" s="12" t="s">
        <v>17</v>
      </c>
      <c r="H3125" s="12" t="s">
        <v>44</v>
      </c>
      <c r="I3125" s="12">
        <v>5.0</v>
      </c>
      <c r="J3125" s="12">
        <v>2.0</v>
      </c>
      <c r="K3125" s="13">
        <v>45709.0</v>
      </c>
      <c r="L3125" s="14">
        <v>0.6992901967592593</v>
      </c>
      <c r="M3125" s="15">
        <f>VLOOKUP(F3125, Time_of_Day_encodings[], 2, FALSE)</f>
        <v>2</v>
      </c>
      <c r="N3125" s="16" t="str">
        <f>VLOOKUP(D3125,Money_encodings[],2,TRUE)</f>
        <v>Expensive</v>
      </c>
    </row>
    <row r="3126">
      <c r="A3126" s="5">
        <f t="shared" si="1"/>
        <v>3125</v>
      </c>
      <c r="B3126" s="6">
        <v>16.0</v>
      </c>
      <c r="C3126" s="6" t="s">
        <v>14</v>
      </c>
      <c r="D3126" s="6">
        <v>35.76</v>
      </c>
      <c r="E3126" s="6" t="s">
        <v>19</v>
      </c>
      <c r="F3126" s="6" t="s">
        <v>20</v>
      </c>
      <c r="G3126" s="6" t="s">
        <v>17</v>
      </c>
      <c r="H3126" s="6" t="s">
        <v>44</v>
      </c>
      <c r="I3126" s="6">
        <v>5.0</v>
      </c>
      <c r="J3126" s="6">
        <v>2.0</v>
      </c>
      <c r="K3126" s="7">
        <v>45709.0</v>
      </c>
      <c r="L3126" s="8">
        <v>0.7006772569444445</v>
      </c>
      <c r="M3126" s="9">
        <f>VLOOKUP(F3126, Time_of_Day_encodings[], 2, FALSE)</f>
        <v>2</v>
      </c>
      <c r="N3126" s="10" t="str">
        <f>VLOOKUP(D3126,Money_encodings[],2,TRUE)</f>
        <v>Expensive</v>
      </c>
    </row>
    <row r="3127">
      <c r="A3127" s="11">
        <f t="shared" si="1"/>
        <v>3126</v>
      </c>
      <c r="B3127" s="12">
        <v>16.0</v>
      </c>
      <c r="C3127" s="12" t="s">
        <v>14</v>
      </c>
      <c r="D3127" s="12">
        <v>35.76</v>
      </c>
      <c r="E3127" s="12" t="s">
        <v>15</v>
      </c>
      <c r="F3127" s="12" t="s">
        <v>20</v>
      </c>
      <c r="G3127" s="12" t="s">
        <v>17</v>
      </c>
      <c r="H3127" s="12" t="s">
        <v>44</v>
      </c>
      <c r="I3127" s="12">
        <v>5.0</v>
      </c>
      <c r="J3127" s="12">
        <v>2.0</v>
      </c>
      <c r="K3127" s="13">
        <v>45709.0</v>
      </c>
      <c r="L3127" s="14">
        <v>0.7015441782407408</v>
      </c>
      <c r="M3127" s="15">
        <f>VLOOKUP(F3127, Time_of_Day_encodings[], 2, FALSE)</f>
        <v>2</v>
      </c>
      <c r="N3127" s="16" t="str">
        <f>VLOOKUP(D3127,Money_encodings[],2,TRUE)</f>
        <v>Expensive</v>
      </c>
    </row>
    <row r="3128">
      <c r="A3128" s="5">
        <f t="shared" si="1"/>
        <v>3127</v>
      </c>
      <c r="B3128" s="6">
        <v>19.0</v>
      </c>
      <c r="C3128" s="6" t="s">
        <v>14</v>
      </c>
      <c r="D3128" s="6">
        <v>35.76</v>
      </c>
      <c r="E3128" s="6" t="s">
        <v>24</v>
      </c>
      <c r="F3128" s="6" t="s">
        <v>23</v>
      </c>
      <c r="G3128" s="6" t="s">
        <v>17</v>
      </c>
      <c r="H3128" s="6" t="s">
        <v>44</v>
      </c>
      <c r="I3128" s="6">
        <v>5.0</v>
      </c>
      <c r="J3128" s="6">
        <v>2.0</v>
      </c>
      <c r="K3128" s="7">
        <v>45709.0</v>
      </c>
      <c r="L3128" s="8">
        <v>0.7974401041666667</v>
      </c>
      <c r="M3128" s="9">
        <f>VLOOKUP(F3128, Time_of_Day_encodings[], 2, FALSE)</f>
        <v>3</v>
      </c>
      <c r="N3128" s="10" t="str">
        <f>VLOOKUP(D3128,Money_encodings[],2,TRUE)</f>
        <v>Expensive</v>
      </c>
    </row>
    <row r="3129">
      <c r="A3129" s="11">
        <f t="shared" si="1"/>
        <v>3128</v>
      </c>
      <c r="B3129" s="12">
        <v>19.0</v>
      </c>
      <c r="C3129" s="12" t="s">
        <v>14</v>
      </c>
      <c r="D3129" s="12">
        <v>35.76</v>
      </c>
      <c r="E3129" s="12" t="s">
        <v>24</v>
      </c>
      <c r="F3129" s="12" t="s">
        <v>23</v>
      </c>
      <c r="G3129" s="12" t="s">
        <v>17</v>
      </c>
      <c r="H3129" s="12" t="s">
        <v>44</v>
      </c>
      <c r="I3129" s="12">
        <v>5.0</v>
      </c>
      <c r="J3129" s="12">
        <v>2.0</v>
      </c>
      <c r="K3129" s="13">
        <v>45709.0</v>
      </c>
      <c r="L3129" s="14">
        <v>0.7980272106481482</v>
      </c>
      <c r="M3129" s="15">
        <f>VLOOKUP(F3129, Time_of_Day_encodings[], 2, FALSE)</f>
        <v>3</v>
      </c>
      <c r="N3129" s="16" t="str">
        <f>VLOOKUP(D3129,Money_encodings[],2,TRUE)</f>
        <v>Expensive</v>
      </c>
    </row>
    <row r="3130">
      <c r="A3130" s="5">
        <f t="shared" si="1"/>
        <v>3129</v>
      </c>
      <c r="B3130" s="6">
        <v>19.0</v>
      </c>
      <c r="C3130" s="6" t="s">
        <v>14</v>
      </c>
      <c r="D3130" s="6">
        <v>35.76</v>
      </c>
      <c r="E3130" s="6" t="s">
        <v>32</v>
      </c>
      <c r="F3130" s="6" t="s">
        <v>23</v>
      </c>
      <c r="G3130" s="6" t="s">
        <v>17</v>
      </c>
      <c r="H3130" s="6" t="s">
        <v>44</v>
      </c>
      <c r="I3130" s="6">
        <v>5.0</v>
      </c>
      <c r="J3130" s="6">
        <v>2.0</v>
      </c>
      <c r="K3130" s="7">
        <v>45709.0</v>
      </c>
      <c r="L3130" s="8">
        <v>0.8329179976851853</v>
      </c>
      <c r="M3130" s="9">
        <f>VLOOKUP(F3130, Time_of_Day_encodings[], 2, FALSE)</f>
        <v>3</v>
      </c>
      <c r="N3130" s="10" t="str">
        <f>VLOOKUP(D3130,Money_encodings[],2,TRUE)</f>
        <v>Expensive</v>
      </c>
    </row>
    <row r="3131">
      <c r="A3131" s="11">
        <f t="shared" si="1"/>
        <v>3130</v>
      </c>
      <c r="B3131" s="12">
        <v>10.0</v>
      </c>
      <c r="C3131" s="12" t="s">
        <v>14</v>
      </c>
      <c r="D3131" s="12">
        <v>35.76</v>
      </c>
      <c r="E3131" s="12" t="s">
        <v>19</v>
      </c>
      <c r="F3131" s="12" t="s">
        <v>16</v>
      </c>
      <c r="G3131" s="12" t="s">
        <v>25</v>
      </c>
      <c r="H3131" s="12" t="s">
        <v>44</v>
      </c>
      <c r="I3131" s="12">
        <v>6.0</v>
      </c>
      <c r="J3131" s="12">
        <v>2.0</v>
      </c>
      <c r="K3131" s="13">
        <v>45710.0</v>
      </c>
      <c r="L3131" s="14">
        <v>0.45299400462962963</v>
      </c>
      <c r="M3131" s="15">
        <f>VLOOKUP(F3131, Time_of_Day_encodings[], 2, FALSE)</f>
        <v>1</v>
      </c>
      <c r="N3131" s="16" t="str">
        <f>VLOOKUP(D3131,Money_encodings[],2,TRUE)</f>
        <v>Expensive</v>
      </c>
    </row>
    <row r="3132">
      <c r="A3132" s="5">
        <f t="shared" si="1"/>
        <v>3131</v>
      </c>
      <c r="B3132" s="6">
        <v>11.0</v>
      </c>
      <c r="C3132" s="6" t="s">
        <v>14</v>
      </c>
      <c r="D3132" s="6">
        <v>25.96</v>
      </c>
      <c r="E3132" s="6" t="s">
        <v>21</v>
      </c>
      <c r="F3132" s="6" t="s">
        <v>16</v>
      </c>
      <c r="G3132" s="6" t="s">
        <v>25</v>
      </c>
      <c r="H3132" s="6" t="s">
        <v>44</v>
      </c>
      <c r="I3132" s="6">
        <v>6.0</v>
      </c>
      <c r="J3132" s="6">
        <v>2.0</v>
      </c>
      <c r="K3132" s="7">
        <v>45710.0</v>
      </c>
      <c r="L3132" s="8">
        <v>0.47813024305555557</v>
      </c>
      <c r="M3132" s="9">
        <f>VLOOKUP(F3132, Time_of_Day_encodings[], 2, FALSE)</f>
        <v>1</v>
      </c>
      <c r="N3132" s="10" t="str">
        <f>VLOOKUP(D3132,Money_encodings[],2,TRUE)</f>
        <v>Cheap</v>
      </c>
    </row>
    <row r="3133">
      <c r="A3133" s="11">
        <f t="shared" si="1"/>
        <v>3132</v>
      </c>
      <c r="B3133" s="12">
        <v>11.0</v>
      </c>
      <c r="C3133" s="12" t="s">
        <v>14</v>
      </c>
      <c r="D3133" s="12">
        <v>25.96</v>
      </c>
      <c r="E3133" s="12" t="s">
        <v>21</v>
      </c>
      <c r="F3133" s="12" t="s">
        <v>16</v>
      </c>
      <c r="G3133" s="12" t="s">
        <v>25</v>
      </c>
      <c r="H3133" s="12" t="s">
        <v>44</v>
      </c>
      <c r="I3133" s="12">
        <v>6.0</v>
      </c>
      <c r="J3133" s="12">
        <v>2.0</v>
      </c>
      <c r="K3133" s="13">
        <v>45710.0</v>
      </c>
      <c r="L3133" s="14">
        <v>0.4869542592592592</v>
      </c>
      <c r="M3133" s="15">
        <f>VLOOKUP(F3133, Time_of_Day_encodings[], 2, FALSE)</f>
        <v>1</v>
      </c>
      <c r="N3133" s="16" t="str">
        <f>VLOOKUP(D3133,Money_encodings[],2,TRUE)</f>
        <v>Cheap</v>
      </c>
    </row>
    <row r="3134">
      <c r="A3134" s="5">
        <f t="shared" si="1"/>
        <v>3133</v>
      </c>
      <c r="B3134" s="6">
        <v>12.0</v>
      </c>
      <c r="C3134" s="6" t="s">
        <v>14</v>
      </c>
      <c r="D3134" s="6">
        <v>21.06</v>
      </c>
      <c r="E3134" s="6" t="s">
        <v>29</v>
      </c>
      <c r="F3134" s="6" t="s">
        <v>20</v>
      </c>
      <c r="G3134" s="6" t="s">
        <v>25</v>
      </c>
      <c r="H3134" s="6" t="s">
        <v>44</v>
      </c>
      <c r="I3134" s="6">
        <v>6.0</v>
      </c>
      <c r="J3134" s="6">
        <v>2.0</v>
      </c>
      <c r="K3134" s="7">
        <v>45710.0</v>
      </c>
      <c r="L3134" s="8">
        <v>0.5414566319444445</v>
      </c>
      <c r="M3134" s="9">
        <f>VLOOKUP(F3134, Time_of_Day_encodings[], 2, FALSE)</f>
        <v>2</v>
      </c>
      <c r="N3134" s="10" t="str">
        <f>VLOOKUP(D3134,Money_encodings[],2,TRUE)</f>
        <v>Very Cheap</v>
      </c>
    </row>
    <row r="3135">
      <c r="A3135" s="11">
        <f t="shared" si="1"/>
        <v>3134</v>
      </c>
      <c r="B3135" s="12">
        <v>15.0</v>
      </c>
      <c r="C3135" s="12" t="s">
        <v>14</v>
      </c>
      <c r="D3135" s="12">
        <v>30.86</v>
      </c>
      <c r="E3135" s="12" t="s">
        <v>22</v>
      </c>
      <c r="F3135" s="12" t="s">
        <v>20</v>
      </c>
      <c r="G3135" s="12" t="s">
        <v>25</v>
      </c>
      <c r="H3135" s="12" t="s">
        <v>44</v>
      </c>
      <c r="I3135" s="12">
        <v>6.0</v>
      </c>
      <c r="J3135" s="12">
        <v>2.0</v>
      </c>
      <c r="K3135" s="13">
        <v>45710.0</v>
      </c>
      <c r="L3135" s="14">
        <v>0.6271211805555555</v>
      </c>
      <c r="M3135" s="15">
        <f>VLOOKUP(F3135, Time_of_Day_encodings[], 2, FALSE)</f>
        <v>2</v>
      </c>
      <c r="N3135" s="16" t="str">
        <f>VLOOKUP(D3135,Money_encodings[],2,TRUE)</f>
        <v>Fair</v>
      </c>
    </row>
    <row r="3136">
      <c r="A3136" s="5">
        <f t="shared" si="1"/>
        <v>3135</v>
      </c>
      <c r="B3136" s="6">
        <v>10.0</v>
      </c>
      <c r="C3136" s="6" t="s">
        <v>14</v>
      </c>
      <c r="D3136" s="6">
        <v>30.86</v>
      </c>
      <c r="E3136" s="6" t="s">
        <v>22</v>
      </c>
      <c r="F3136" s="6" t="s">
        <v>16</v>
      </c>
      <c r="G3136" s="6" t="s">
        <v>26</v>
      </c>
      <c r="H3136" s="6" t="s">
        <v>44</v>
      </c>
      <c r="I3136" s="6">
        <v>7.0</v>
      </c>
      <c r="J3136" s="6">
        <v>2.0</v>
      </c>
      <c r="K3136" s="7">
        <v>45711.0</v>
      </c>
      <c r="L3136" s="8">
        <v>0.43971663194444444</v>
      </c>
      <c r="M3136" s="9">
        <f>VLOOKUP(F3136, Time_of_Day_encodings[], 2, FALSE)</f>
        <v>1</v>
      </c>
      <c r="N3136" s="10" t="str">
        <f>VLOOKUP(D3136,Money_encodings[],2,TRUE)</f>
        <v>Fair</v>
      </c>
    </row>
    <row r="3137">
      <c r="A3137" s="11">
        <f t="shared" si="1"/>
        <v>3136</v>
      </c>
      <c r="B3137" s="12">
        <v>12.0</v>
      </c>
      <c r="C3137" s="12" t="s">
        <v>14</v>
      </c>
      <c r="D3137" s="12">
        <v>30.86</v>
      </c>
      <c r="E3137" s="12" t="s">
        <v>22</v>
      </c>
      <c r="F3137" s="12" t="s">
        <v>20</v>
      </c>
      <c r="G3137" s="12" t="s">
        <v>26</v>
      </c>
      <c r="H3137" s="12" t="s">
        <v>44</v>
      </c>
      <c r="I3137" s="12">
        <v>7.0</v>
      </c>
      <c r="J3137" s="12">
        <v>2.0</v>
      </c>
      <c r="K3137" s="13">
        <v>45711.0</v>
      </c>
      <c r="L3137" s="14">
        <v>0.536416724537037</v>
      </c>
      <c r="M3137" s="15">
        <f>VLOOKUP(F3137, Time_of_Day_encodings[], 2, FALSE)</f>
        <v>2</v>
      </c>
      <c r="N3137" s="16" t="str">
        <f>VLOOKUP(D3137,Money_encodings[],2,TRUE)</f>
        <v>Fair</v>
      </c>
    </row>
    <row r="3138">
      <c r="A3138" s="5">
        <f t="shared" si="1"/>
        <v>3137</v>
      </c>
      <c r="B3138" s="6">
        <v>12.0</v>
      </c>
      <c r="C3138" s="6" t="s">
        <v>14</v>
      </c>
      <c r="D3138" s="6">
        <v>30.86</v>
      </c>
      <c r="E3138" s="6" t="s">
        <v>22</v>
      </c>
      <c r="F3138" s="6" t="s">
        <v>20</v>
      </c>
      <c r="G3138" s="6" t="s">
        <v>26</v>
      </c>
      <c r="H3138" s="6" t="s">
        <v>44</v>
      </c>
      <c r="I3138" s="6">
        <v>7.0</v>
      </c>
      <c r="J3138" s="6">
        <v>2.0</v>
      </c>
      <c r="K3138" s="7">
        <v>45711.0</v>
      </c>
      <c r="L3138" s="8">
        <v>0.5375714120370371</v>
      </c>
      <c r="M3138" s="9">
        <f>VLOOKUP(F3138, Time_of_Day_encodings[], 2, FALSE)</f>
        <v>2</v>
      </c>
      <c r="N3138" s="10" t="str">
        <f>VLOOKUP(D3138,Money_encodings[],2,TRUE)</f>
        <v>Fair</v>
      </c>
    </row>
    <row r="3139">
      <c r="A3139" s="11">
        <f t="shared" si="1"/>
        <v>3138</v>
      </c>
      <c r="B3139" s="12">
        <v>13.0</v>
      </c>
      <c r="C3139" s="12" t="s">
        <v>14</v>
      </c>
      <c r="D3139" s="12">
        <v>35.76</v>
      </c>
      <c r="E3139" s="12" t="s">
        <v>32</v>
      </c>
      <c r="F3139" s="12" t="s">
        <v>20</v>
      </c>
      <c r="G3139" s="12" t="s">
        <v>26</v>
      </c>
      <c r="H3139" s="12" t="s">
        <v>44</v>
      </c>
      <c r="I3139" s="12">
        <v>7.0</v>
      </c>
      <c r="J3139" s="12">
        <v>2.0</v>
      </c>
      <c r="K3139" s="13">
        <v>45711.0</v>
      </c>
      <c r="L3139" s="14">
        <v>0.5766392013888889</v>
      </c>
      <c r="M3139" s="15">
        <f>VLOOKUP(F3139, Time_of_Day_encodings[], 2, FALSE)</f>
        <v>2</v>
      </c>
      <c r="N3139" s="16" t="str">
        <f>VLOOKUP(D3139,Money_encodings[],2,TRUE)</f>
        <v>Expensive</v>
      </c>
    </row>
    <row r="3140">
      <c r="A3140" s="5">
        <f t="shared" si="1"/>
        <v>3139</v>
      </c>
      <c r="B3140" s="6">
        <v>14.0</v>
      </c>
      <c r="C3140" s="6" t="s">
        <v>14</v>
      </c>
      <c r="D3140" s="6">
        <v>35.76</v>
      </c>
      <c r="E3140" s="6" t="s">
        <v>24</v>
      </c>
      <c r="F3140" s="6" t="s">
        <v>20</v>
      </c>
      <c r="G3140" s="6" t="s">
        <v>26</v>
      </c>
      <c r="H3140" s="6" t="s">
        <v>44</v>
      </c>
      <c r="I3140" s="6">
        <v>7.0</v>
      </c>
      <c r="J3140" s="6">
        <v>2.0</v>
      </c>
      <c r="K3140" s="7">
        <v>45711.0</v>
      </c>
      <c r="L3140" s="8">
        <v>0.5847620486111111</v>
      </c>
      <c r="M3140" s="9">
        <f>VLOOKUP(F3140, Time_of_Day_encodings[], 2, FALSE)</f>
        <v>2</v>
      </c>
      <c r="N3140" s="10" t="str">
        <f>VLOOKUP(D3140,Money_encodings[],2,TRUE)</f>
        <v>Expensive</v>
      </c>
    </row>
    <row r="3141">
      <c r="A3141" s="11">
        <f t="shared" si="1"/>
        <v>3140</v>
      </c>
      <c r="B3141" s="12">
        <v>17.0</v>
      </c>
      <c r="C3141" s="12" t="s">
        <v>14</v>
      </c>
      <c r="D3141" s="12">
        <v>25.96</v>
      </c>
      <c r="E3141" s="12" t="s">
        <v>21</v>
      </c>
      <c r="F3141" s="12" t="s">
        <v>23</v>
      </c>
      <c r="G3141" s="12" t="s">
        <v>26</v>
      </c>
      <c r="H3141" s="12" t="s">
        <v>44</v>
      </c>
      <c r="I3141" s="12">
        <v>7.0</v>
      </c>
      <c r="J3141" s="12">
        <v>2.0</v>
      </c>
      <c r="K3141" s="13">
        <v>45711.0</v>
      </c>
      <c r="L3141" s="14">
        <v>0.7276032638888889</v>
      </c>
      <c r="M3141" s="15">
        <f>VLOOKUP(F3141, Time_of_Day_encodings[], 2, FALSE)</f>
        <v>3</v>
      </c>
      <c r="N3141" s="16" t="str">
        <f>VLOOKUP(D3141,Money_encodings[],2,TRUE)</f>
        <v>Cheap</v>
      </c>
    </row>
    <row r="3142">
      <c r="A3142" s="5">
        <f t="shared" si="1"/>
        <v>3141</v>
      </c>
      <c r="B3142" s="6">
        <v>9.0</v>
      </c>
      <c r="C3142" s="6" t="s">
        <v>14</v>
      </c>
      <c r="D3142" s="6">
        <v>30.86</v>
      </c>
      <c r="E3142" s="6" t="s">
        <v>22</v>
      </c>
      <c r="F3142" s="6" t="s">
        <v>16</v>
      </c>
      <c r="G3142" s="6" t="s">
        <v>28</v>
      </c>
      <c r="H3142" s="6" t="s">
        <v>44</v>
      </c>
      <c r="I3142" s="6">
        <v>1.0</v>
      </c>
      <c r="J3142" s="6">
        <v>2.0</v>
      </c>
      <c r="K3142" s="7">
        <v>45712.0</v>
      </c>
      <c r="L3142" s="8">
        <v>0.38534218750000004</v>
      </c>
      <c r="M3142" s="9">
        <f>VLOOKUP(F3142, Time_of_Day_encodings[], 2, FALSE)</f>
        <v>1</v>
      </c>
      <c r="N3142" s="10" t="str">
        <f>VLOOKUP(D3142,Money_encodings[],2,TRUE)</f>
        <v>Fair</v>
      </c>
    </row>
    <row r="3143">
      <c r="A3143" s="11">
        <f t="shared" si="1"/>
        <v>3142</v>
      </c>
      <c r="B3143" s="12">
        <v>9.0</v>
      </c>
      <c r="C3143" s="12" t="s">
        <v>14</v>
      </c>
      <c r="D3143" s="12">
        <v>35.76</v>
      </c>
      <c r="E3143" s="12" t="s">
        <v>15</v>
      </c>
      <c r="F3143" s="12" t="s">
        <v>16</v>
      </c>
      <c r="G3143" s="12" t="s">
        <v>28</v>
      </c>
      <c r="H3143" s="12" t="s">
        <v>44</v>
      </c>
      <c r="I3143" s="12">
        <v>1.0</v>
      </c>
      <c r="J3143" s="12">
        <v>2.0</v>
      </c>
      <c r="K3143" s="13">
        <v>45712.0</v>
      </c>
      <c r="L3143" s="14">
        <v>0.40637383101851854</v>
      </c>
      <c r="M3143" s="15">
        <f>VLOOKUP(F3143, Time_of_Day_encodings[], 2, FALSE)</f>
        <v>1</v>
      </c>
      <c r="N3143" s="16" t="str">
        <f>VLOOKUP(D3143,Money_encodings[],2,TRUE)</f>
        <v>Expensive</v>
      </c>
    </row>
    <row r="3144">
      <c r="A3144" s="5">
        <f t="shared" si="1"/>
        <v>3143</v>
      </c>
      <c r="B3144" s="6">
        <v>10.0</v>
      </c>
      <c r="C3144" s="6" t="s">
        <v>14</v>
      </c>
      <c r="D3144" s="6">
        <v>25.96</v>
      </c>
      <c r="E3144" s="6" t="s">
        <v>21</v>
      </c>
      <c r="F3144" s="6" t="s">
        <v>16</v>
      </c>
      <c r="G3144" s="6" t="s">
        <v>28</v>
      </c>
      <c r="H3144" s="6" t="s">
        <v>44</v>
      </c>
      <c r="I3144" s="6">
        <v>1.0</v>
      </c>
      <c r="J3144" s="6">
        <v>2.0</v>
      </c>
      <c r="K3144" s="7">
        <v>45712.0</v>
      </c>
      <c r="L3144" s="8">
        <v>0.4186169097222222</v>
      </c>
      <c r="M3144" s="9">
        <f>VLOOKUP(F3144, Time_of_Day_encodings[], 2, FALSE)</f>
        <v>1</v>
      </c>
      <c r="N3144" s="10" t="str">
        <f>VLOOKUP(D3144,Money_encodings[],2,TRUE)</f>
        <v>Cheap</v>
      </c>
    </row>
    <row r="3145">
      <c r="A3145" s="11">
        <f t="shared" si="1"/>
        <v>3144</v>
      </c>
      <c r="B3145" s="12">
        <v>10.0</v>
      </c>
      <c r="C3145" s="12" t="s">
        <v>14</v>
      </c>
      <c r="D3145" s="12">
        <v>30.86</v>
      </c>
      <c r="E3145" s="12" t="s">
        <v>22</v>
      </c>
      <c r="F3145" s="12" t="s">
        <v>16</v>
      </c>
      <c r="G3145" s="12" t="s">
        <v>28</v>
      </c>
      <c r="H3145" s="12" t="s">
        <v>44</v>
      </c>
      <c r="I3145" s="12">
        <v>1.0</v>
      </c>
      <c r="J3145" s="12">
        <v>2.0</v>
      </c>
      <c r="K3145" s="13">
        <v>45712.0</v>
      </c>
      <c r="L3145" s="14">
        <v>0.4230612731481481</v>
      </c>
      <c r="M3145" s="15">
        <f>VLOOKUP(F3145, Time_of_Day_encodings[], 2, FALSE)</f>
        <v>1</v>
      </c>
      <c r="N3145" s="16" t="str">
        <f>VLOOKUP(D3145,Money_encodings[],2,TRUE)</f>
        <v>Fair</v>
      </c>
    </row>
    <row r="3146">
      <c r="A3146" s="5">
        <f t="shared" si="1"/>
        <v>3145</v>
      </c>
      <c r="B3146" s="6">
        <v>10.0</v>
      </c>
      <c r="C3146" s="6" t="s">
        <v>14</v>
      </c>
      <c r="D3146" s="6">
        <v>30.86</v>
      </c>
      <c r="E3146" s="6" t="s">
        <v>22</v>
      </c>
      <c r="F3146" s="6" t="s">
        <v>16</v>
      </c>
      <c r="G3146" s="6" t="s">
        <v>28</v>
      </c>
      <c r="H3146" s="6" t="s">
        <v>44</v>
      </c>
      <c r="I3146" s="6">
        <v>1.0</v>
      </c>
      <c r="J3146" s="6">
        <v>2.0</v>
      </c>
      <c r="K3146" s="7">
        <v>45712.0</v>
      </c>
      <c r="L3146" s="8">
        <v>0.42386256944444445</v>
      </c>
      <c r="M3146" s="9">
        <f>VLOOKUP(F3146, Time_of_Day_encodings[], 2, FALSE)</f>
        <v>1</v>
      </c>
      <c r="N3146" s="10" t="str">
        <f>VLOOKUP(D3146,Money_encodings[],2,TRUE)</f>
        <v>Fair</v>
      </c>
    </row>
    <row r="3147">
      <c r="A3147" s="11">
        <f t="shared" si="1"/>
        <v>3146</v>
      </c>
      <c r="B3147" s="12">
        <v>10.0</v>
      </c>
      <c r="C3147" s="12" t="s">
        <v>14</v>
      </c>
      <c r="D3147" s="12">
        <v>35.76</v>
      </c>
      <c r="E3147" s="12" t="s">
        <v>24</v>
      </c>
      <c r="F3147" s="12" t="s">
        <v>16</v>
      </c>
      <c r="G3147" s="12" t="s">
        <v>28</v>
      </c>
      <c r="H3147" s="12" t="s">
        <v>44</v>
      </c>
      <c r="I3147" s="12">
        <v>1.0</v>
      </c>
      <c r="J3147" s="12">
        <v>2.0</v>
      </c>
      <c r="K3147" s="13">
        <v>45712.0</v>
      </c>
      <c r="L3147" s="14">
        <v>0.44985740740740743</v>
      </c>
      <c r="M3147" s="15">
        <f>VLOOKUP(F3147, Time_of_Day_encodings[], 2, FALSE)</f>
        <v>1</v>
      </c>
      <c r="N3147" s="16" t="str">
        <f>VLOOKUP(D3147,Money_encodings[],2,TRUE)</f>
        <v>Expensive</v>
      </c>
    </row>
    <row r="3148">
      <c r="A3148" s="5">
        <f t="shared" si="1"/>
        <v>3147</v>
      </c>
      <c r="B3148" s="6">
        <v>12.0</v>
      </c>
      <c r="C3148" s="6" t="s">
        <v>14</v>
      </c>
      <c r="D3148" s="6">
        <v>35.76</v>
      </c>
      <c r="E3148" s="6" t="s">
        <v>15</v>
      </c>
      <c r="F3148" s="6" t="s">
        <v>20</v>
      </c>
      <c r="G3148" s="6" t="s">
        <v>28</v>
      </c>
      <c r="H3148" s="6" t="s">
        <v>44</v>
      </c>
      <c r="I3148" s="6">
        <v>1.0</v>
      </c>
      <c r="J3148" s="6">
        <v>2.0</v>
      </c>
      <c r="K3148" s="7">
        <v>45712.0</v>
      </c>
      <c r="L3148" s="8">
        <v>0.5407558912037037</v>
      </c>
      <c r="M3148" s="9">
        <f>VLOOKUP(F3148, Time_of_Day_encodings[], 2, FALSE)</f>
        <v>2</v>
      </c>
      <c r="N3148" s="10" t="str">
        <f>VLOOKUP(D3148,Money_encodings[],2,TRUE)</f>
        <v>Expensive</v>
      </c>
    </row>
    <row r="3149">
      <c r="A3149" s="11">
        <f t="shared" si="1"/>
        <v>3148</v>
      </c>
      <c r="B3149" s="12">
        <v>13.0</v>
      </c>
      <c r="C3149" s="12" t="s">
        <v>14</v>
      </c>
      <c r="D3149" s="12">
        <v>35.76</v>
      </c>
      <c r="E3149" s="12" t="s">
        <v>24</v>
      </c>
      <c r="F3149" s="12" t="s">
        <v>20</v>
      </c>
      <c r="G3149" s="12" t="s">
        <v>28</v>
      </c>
      <c r="H3149" s="12" t="s">
        <v>44</v>
      </c>
      <c r="I3149" s="12">
        <v>1.0</v>
      </c>
      <c r="J3149" s="12">
        <v>2.0</v>
      </c>
      <c r="K3149" s="13">
        <v>45712.0</v>
      </c>
      <c r="L3149" s="14">
        <v>0.5416814583333334</v>
      </c>
      <c r="M3149" s="15">
        <f>VLOOKUP(F3149, Time_of_Day_encodings[], 2, FALSE)</f>
        <v>2</v>
      </c>
      <c r="N3149" s="16" t="str">
        <f>VLOOKUP(D3149,Money_encodings[],2,TRUE)</f>
        <v>Expensive</v>
      </c>
    </row>
    <row r="3150">
      <c r="A3150" s="5">
        <f t="shared" si="1"/>
        <v>3149</v>
      </c>
      <c r="B3150" s="6">
        <v>15.0</v>
      </c>
      <c r="C3150" s="6" t="s">
        <v>14</v>
      </c>
      <c r="D3150" s="6">
        <v>30.86</v>
      </c>
      <c r="E3150" s="6" t="s">
        <v>22</v>
      </c>
      <c r="F3150" s="6" t="s">
        <v>20</v>
      </c>
      <c r="G3150" s="6" t="s">
        <v>28</v>
      </c>
      <c r="H3150" s="6" t="s">
        <v>44</v>
      </c>
      <c r="I3150" s="6">
        <v>1.0</v>
      </c>
      <c r="J3150" s="6">
        <v>2.0</v>
      </c>
      <c r="K3150" s="7">
        <v>45712.0</v>
      </c>
      <c r="L3150" s="8">
        <v>0.6527988425925926</v>
      </c>
      <c r="M3150" s="9">
        <f>VLOOKUP(F3150, Time_of_Day_encodings[], 2, FALSE)</f>
        <v>2</v>
      </c>
      <c r="N3150" s="10" t="str">
        <f>VLOOKUP(D3150,Money_encodings[],2,TRUE)</f>
        <v>Fair</v>
      </c>
    </row>
    <row r="3151">
      <c r="A3151" s="11">
        <f t="shared" si="1"/>
        <v>3150</v>
      </c>
      <c r="B3151" s="12">
        <v>16.0</v>
      </c>
      <c r="C3151" s="12" t="s">
        <v>14</v>
      </c>
      <c r="D3151" s="12">
        <v>35.76</v>
      </c>
      <c r="E3151" s="12" t="s">
        <v>24</v>
      </c>
      <c r="F3151" s="12" t="s">
        <v>20</v>
      </c>
      <c r="G3151" s="12" t="s">
        <v>28</v>
      </c>
      <c r="H3151" s="12" t="s">
        <v>44</v>
      </c>
      <c r="I3151" s="12">
        <v>1.0</v>
      </c>
      <c r="J3151" s="12">
        <v>2.0</v>
      </c>
      <c r="K3151" s="13">
        <v>45712.0</v>
      </c>
      <c r="L3151" s="14">
        <v>0.6667398958333333</v>
      </c>
      <c r="M3151" s="15">
        <f>VLOOKUP(F3151, Time_of_Day_encodings[], 2, FALSE)</f>
        <v>2</v>
      </c>
      <c r="N3151" s="16" t="str">
        <f>VLOOKUP(D3151,Money_encodings[],2,TRUE)</f>
        <v>Expensive</v>
      </c>
    </row>
    <row r="3152">
      <c r="A3152" s="5">
        <f t="shared" si="1"/>
        <v>3151</v>
      </c>
      <c r="B3152" s="6">
        <v>16.0</v>
      </c>
      <c r="C3152" s="6" t="s">
        <v>14</v>
      </c>
      <c r="D3152" s="6">
        <v>35.76</v>
      </c>
      <c r="E3152" s="6" t="s">
        <v>32</v>
      </c>
      <c r="F3152" s="6" t="s">
        <v>20</v>
      </c>
      <c r="G3152" s="6" t="s">
        <v>28</v>
      </c>
      <c r="H3152" s="6" t="s">
        <v>44</v>
      </c>
      <c r="I3152" s="6">
        <v>1.0</v>
      </c>
      <c r="J3152" s="6">
        <v>2.0</v>
      </c>
      <c r="K3152" s="7">
        <v>45712.0</v>
      </c>
      <c r="L3152" s="8">
        <v>0.6738885532407407</v>
      </c>
      <c r="M3152" s="9">
        <f>VLOOKUP(F3152, Time_of_Day_encodings[], 2, FALSE)</f>
        <v>2</v>
      </c>
      <c r="N3152" s="10" t="str">
        <f>VLOOKUP(D3152,Money_encodings[],2,TRUE)</f>
        <v>Expensive</v>
      </c>
    </row>
    <row r="3153">
      <c r="A3153" s="11">
        <f t="shared" si="1"/>
        <v>3152</v>
      </c>
      <c r="B3153" s="12">
        <v>16.0</v>
      </c>
      <c r="C3153" s="12" t="s">
        <v>14</v>
      </c>
      <c r="D3153" s="12">
        <v>35.76</v>
      </c>
      <c r="E3153" s="12" t="s">
        <v>15</v>
      </c>
      <c r="F3153" s="12" t="s">
        <v>20</v>
      </c>
      <c r="G3153" s="12" t="s">
        <v>28</v>
      </c>
      <c r="H3153" s="12" t="s">
        <v>44</v>
      </c>
      <c r="I3153" s="12">
        <v>1.0</v>
      </c>
      <c r="J3153" s="12">
        <v>2.0</v>
      </c>
      <c r="K3153" s="13">
        <v>45712.0</v>
      </c>
      <c r="L3153" s="14">
        <v>0.6867144907407408</v>
      </c>
      <c r="M3153" s="15">
        <f>VLOOKUP(F3153, Time_of_Day_encodings[], 2, FALSE)</f>
        <v>2</v>
      </c>
      <c r="N3153" s="16" t="str">
        <f>VLOOKUP(D3153,Money_encodings[],2,TRUE)</f>
        <v>Expensive</v>
      </c>
    </row>
    <row r="3154">
      <c r="A3154" s="5">
        <f t="shared" si="1"/>
        <v>3153</v>
      </c>
      <c r="B3154" s="6">
        <v>16.0</v>
      </c>
      <c r="C3154" s="6" t="s">
        <v>14</v>
      </c>
      <c r="D3154" s="6">
        <v>25.96</v>
      </c>
      <c r="E3154" s="6" t="s">
        <v>21</v>
      </c>
      <c r="F3154" s="6" t="s">
        <v>20</v>
      </c>
      <c r="G3154" s="6" t="s">
        <v>28</v>
      </c>
      <c r="H3154" s="6" t="s">
        <v>44</v>
      </c>
      <c r="I3154" s="6">
        <v>1.0</v>
      </c>
      <c r="J3154" s="6">
        <v>2.0</v>
      </c>
      <c r="K3154" s="7">
        <v>45712.0</v>
      </c>
      <c r="L3154" s="8">
        <v>0.7080848148148148</v>
      </c>
      <c r="M3154" s="9">
        <f>VLOOKUP(F3154, Time_of_Day_encodings[], 2, FALSE)</f>
        <v>2</v>
      </c>
      <c r="N3154" s="10" t="str">
        <f>VLOOKUP(D3154,Money_encodings[],2,TRUE)</f>
        <v>Cheap</v>
      </c>
    </row>
    <row r="3155">
      <c r="A3155" s="11">
        <f t="shared" si="1"/>
        <v>3154</v>
      </c>
      <c r="B3155" s="12">
        <v>17.0</v>
      </c>
      <c r="C3155" s="12" t="s">
        <v>14</v>
      </c>
      <c r="D3155" s="12">
        <v>25.96</v>
      </c>
      <c r="E3155" s="12" t="s">
        <v>21</v>
      </c>
      <c r="F3155" s="12" t="s">
        <v>23</v>
      </c>
      <c r="G3155" s="12" t="s">
        <v>28</v>
      </c>
      <c r="H3155" s="12" t="s">
        <v>44</v>
      </c>
      <c r="I3155" s="12">
        <v>1.0</v>
      </c>
      <c r="J3155" s="12">
        <v>2.0</v>
      </c>
      <c r="K3155" s="13">
        <v>45712.0</v>
      </c>
      <c r="L3155" s="14">
        <v>0.7088534143518518</v>
      </c>
      <c r="M3155" s="15">
        <f>VLOOKUP(F3155, Time_of_Day_encodings[], 2, FALSE)</f>
        <v>3</v>
      </c>
      <c r="N3155" s="16" t="str">
        <f>VLOOKUP(D3155,Money_encodings[],2,TRUE)</f>
        <v>Cheap</v>
      </c>
    </row>
    <row r="3156">
      <c r="A3156" s="5">
        <f t="shared" si="1"/>
        <v>3155</v>
      </c>
      <c r="B3156" s="6">
        <v>17.0</v>
      </c>
      <c r="C3156" s="6" t="s">
        <v>14</v>
      </c>
      <c r="D3156" s="6">
        <v>30.86</v>
      </c>
      <c r="E3156" s="6" t="s">
        <v>22</v>
      </c>
      <c r="F3156" s="6" t="s">
        <v>23</v>
      </c>
      <c r="G3156" s="6" t="s">
        <v>28</v>
      </c>
      <c r="H3156" s="6" t="s">
        <v>44</v>
      </c>
      <c r="I3156" s="6">
        <v>1.0</v>
      </c>
      <c r="J3156" s="6">
        <v>2.0</v>
      </c>
      <c r="K3156" s="7">
        <v>45712.0</v>
      </c>
      <c r="L3156" s="8">
        <v>0.7344785532407407</v>
      </c>
      <c r="M3156" s="9">
        <f>VLOOKUP(F3156, Time_of_Day_encodings[], 2, FALSE)</f>
        <v>3</v>
      </c>
      <c r="N3156" s="10" t="str">
        <f>VLOOKUP(D3156,Money_encodings[],2,TRUE)</f>
        <v>Fair</v>
      </c>
    </row>
    <row r="3157">
      <c r="A3157" s="11">
        <f t="shared" si="1"/>
        <v>3156</v>
      </c>
      <c r="B3157" s="12">
        <v>18.0</v>
      </c>
      <c r="C3157" s="12" t="s">
        <v>14</v>
      </c>
      <c r="D3157" s="12">
        <v>30.86</v>
      </c>
      <c r="E3157" s="12" t="s">
        <v>22</v>
      </c>
      <c r="F3157" s="12" t="s">
        <v>23</v>
      </c>
      <c r="G3157" s="12" t="s">
        <v>28</v>
      </c>
      <c r="H3157" s="12" t="s">
        <v>44</v>
      </c>
      <c r="I3157" s="12">
        <v>1.0</v>
      </c>
      <c r="J3157" s="12">
        <v>2.0</v>
      </c>
      <c r="K3157" s="13">
        <v>45712.0</v>
      </c>
      <c r="L3157" s="14">
        <v>0.754880775462963</v>
      </c>
      <c r="M3157" s="15">
        <f>VLOOKUP(F3157, Time_of_Day_encodings[], 2, FALSE)</f>
        <v>3</v>
      </c>
      <c r="N3157" s="16" t="str">
        <f>VLOOKUP(D3157,Money_encodings[],2,TRUE)</f>
        <v>Fair</v>
      </c>
    </row>
    <row r="3158">
      <c r="A3158" s="5">
        <f t="shared" si="1"/>
        <v>3157</v>
      </c>
      <c r="B3158" s="6">
        <v>18.0</v>
      </c>
      <c r="C3158" s="6" t="s">
        <v>14</v>
      </c>
      <c r="D3158" s="6">
        <v>35.76</v>
      </c>
      <c r="E3158" s="6" t="s">
        <v>15</v>
      </c>
      <c r="F3158" s="6" t="s">
        <v>23</v>
      </c>
      <c r="G3158" s="6" t="s">
        <v>28</v>
      </c>
      <c r="H3158" s="6" t="s">
        <v>44</v>
      </c>
      <c r="I3158" s="6">
        <v>1.0</v>
      </c>
      <c r="J3158" s="6">
        <v>2.0</v>
      </c>
      <c r="K3158" s="7">
        <v>45712.0</v>
      </c>
      <c r="L3158" s="8">
        <v>0.7652449652777777</v>
      </c>
      <c r="M3158" s="9">
        <f>VLOOKUP(F3158, Time_of_Day_encodings[], 2, FALSE)</f>
        <v>3</v>
      </c>
      <c r="N3158" s="10" t="str">
        <f>VLOOKUP(D3158,Money_encodings[],2,TRUE)</f>
        <v>Expensive</v>
      </c>
    </row>
    <row r="3159">
      <c r="A3159" s="11">
        <f t="shared" si="1"/>
        <v>3158</v>
      </c>
      <c r="B3159" s="12">
        <v>19.0</v>
      </c>
      <c r="C3159" s="12" t="s">
        <v>14</v>
      </c>
      <c r="D3159" s="12">
        <v>30.86</v>
      </c>
      <c r="E3159" s="12" t="s">
        <v>22</v>
      </c>
      <c r="F3159" s="12" t="s">
        <v>23</v>
      </c>
      <c r="G3159" s="12" t="s">
        <v>28</v>
      </c>
      <c r="H3159" s="12" t="s">
        <v>44</v>
      </c>
      <c r="I3159" s="12">
        <v>1.0</v>
      </c>
      <c r="J3159" s="12">
        <v>2.0</v>
      </c>
      <c r="K3159" s="13">
        <v>45712.0</v>
      </c>
      <c r="L3159" s="14">
        <v>0.7948430208333334</v>
      </c>
      <c r="M3159" s="15">
        <f>VLOOKUP(F3159, Time_of_Day_encodings[], 2, FALSE)</f>
        <v>3</v>
      </c>
      <c r="N3159" s="16" t="str">
        <f>VLOOKUP(D3159,Money_encodings[],2,TRUE)</f>
        <v>Fair</v>
      </c>
    </row>
    <row r="3160">
      <c r="A3160" s="5">
        <f t="shared" si="1"/>
        <v>3159</v>
      </c>
      <c r="B3160" s="6">
        <v>19.0</v>
      </c>
      <c r="C3160" s="6" t="s">
        <v>14</v>
      </c>
      <c r="D3160" s="6">
        <v>35.76</v>
      </c>
      <c r="E3160" s="6" t="s">
        <v>19</v>
      </c>
      <c r="F3160" s="6" t="s">
        <v>23</v>
      </c>
      <c r="G3160" s="6" t="s">
        <v>28</v>
      </c>
      <c r="H3160" s="6" t="s">
        <v>44</v>
      </c>
      <c r="I3160" s="6">
        <v>1.0</v>
      </c>
      <c r="J3160" s="6">
        <v>2.0</v>
      </c>
      <c r="K3160" s="7">
        <v>45712.0</v>
      </c>
      <c r="L3160" s="8">
        <v>0.8084584374999999</v>
      </c>
      <c r="M3160" s="9">
        <f>VLOOKUP(F3160, Time_of_Day_encodings[], 2, FALSE)</f>
        <v>3</v>
      </c>
      <c r="N3160" s="10" t="str">
        <f>VLOOKUP(D3160,Money_encodings[],2,TRUE)</f>
        <v>Expensive</v>
      </c>
    </row>
    <row r="3161">
      <c r="A3161" s="11">
        <f t="shared" si="1"/>
        <v>3160</v>
      </c>
      <c r="B3161" s="12">
        <v>19.0</v>
      </c>
      <c r="C3161" s="12" t="s">
        <v>14</v>
      </c>
      <c r="D3161" s="12">
        <v>35.76</v>
      </c>
      <c r="E3161" s="12" t="s">
        <v>15</v>
      </c>
      <c r="F3161" s="12" t="s">
        <v>23</v>
      </c>
      <c r="G3161" s="12" t="s">
        <v>28</v>
      </c>
      <c r="H3161" s="12" t="s">
        <v>44</v>
      </c>
      <c r="I3161" s="12">
        <v>1.0</v>
      </c>
      <c r="J3161" s="12">
        <v>2.0</v>
      </c>
      <c r="K3161" s="13">
        <v>45712.0</v>
      </c>
      <c r="L3161" s="14">
        <v>0.8089630902777777</v>
      </c>
      <c r="M3161" s="15">
        <f>VLOOKUP(F3161, Time_of_Day_encodings[], 2, FALSE)</f>
        <v>3</v>
      </c>
      <c r="N3161" s="16" t="str">
        <f>VLOOKUP(D3161,Money_encodings[],2,TRUE)</f>
        <v>Expensive</v>
      </c>
    </row>
    <row r="3162">
      <c r="A3162" s="5">
        <f t="shared" si="1"/>
        <v>3161</v>
      </c>
      <c r="B3162" s="6">
        <v>19.0</v>
      </c>
      <c r="C3162" s="6" t="s">
        <v>14</v>
      </c>
      <c r="D3162" s="6">
        <v>35.76</v>
      </c>
      <c r="E3162" s="6" t="s">
        <v>24</v>
      </c>
      <c r="F3162" s="6" t="s">
        <v>23</v>
      </c>
      <c r="G3162" s="6" t="s">
        <v>28</v>
      </c>
      <c r="H3162" s="6" t="s">
        <v>44</v>
      </c>
      <c r="I3162" s="6">
        <v>1.0</v>
      </c>
      <c r="J3162" s="6">
        <v>2.0</v>
      </c>
      <c r="K3162" s="7">
        <v>45712.0</v>
      </c>
      <c r="L3162" s="8">
        <v>0.8098931365740741</v>
      </c>
      <c r="M3162" s="9">
        <f>VLOOKUP(F3162, Time_of_Day_encodings[], 2, FALSE)</f>
        <v>3</v>
      </c>
      <c r="N3162" s="10" t="str">
        <f>VLOOKUP(D3162,Money_encodings[],2,TRUE)</f>
        <v>Expensive</v>
      </c>
    </row>
    <row r="3163">
      <c r="A3163" s="11">
        <f t="shared" si="1"/>
        <v>3162</v>
      </c>
      <c r="B3163" s="12">
        <v>20.0</v>
      </c>
      <c r="C3163" s="12" t="s">
        <v>14</v>
      </c>
      <c r="D3163" s="12">
        <v>35.76</v>
      </c>
      <c r="E3163" s="12" t="s">
        <v>24</v>
      </c>
      <c r="F3163" s="12" t="s">
        <v>23</v>
      </c>
      <c r="G3163" s="12" t="s">
        <v>28</v>
      </c>
      <c r="H3163" s="12" t="s">
        <v>44</v>
      </c>
      <c r="I3163" s="12">
        <v>1.0</v>
      </c>
      <c r="J3163" s="12">
        <v>2.0</v>
      </c>
      <c r="K3163" s="13">
        <v>45712.0</v>
      </c>
      <c r="L3163" s="14">
        <v>0.8436493402777778</v>
      </c>
      <c r="M3163" s="15">
        <f>VLOOKUP(F3163, Time_of_Day_encodings[], 2, FALSE)</f>
        <v>3</v>
      </c>
      <c r="N3163" s="16" t="str">
        <f>VLOOKUP(D3163,Money_encodings[],2,TRUE)</f>
        <v>Expensive</v>
      </c>
    </row>
    <row r="3164">
      <c r="A3164" s="5">
        <f t="shared" si="1"/>
        <v>3163</v>
      </c>
      <c r="B3164" s="6">
        <v>8.0</v>
      </c>
      <c r="C3164" s="6" t="s">
        <v>14</v>
      </c>
      <c r="D3164" s="6">
        <v>30.86</v>
      </c>
      <c r="E3164" s="6" t="s">
        <v>22</v>
      </c>
      <c r="F3164" s="6" t="s">
        <v>16</v>
      </c>
      <c r="G3164" s="6" t="s">
        <v>30</v>
      </c>
      <c r="H3164" s="6" t="s">
        <v>44</v>
      </c>
      <c r="I3164" s="6">
        <v>2.0</v>
      </c>
      <c r="J3164" s="6">
        <v>2.0</v>
      </c>
      <c r="K3164" s="7">
        <v>45713.0</v>
      </c>
      <c r="L3164" s="8">
        <v>0.3337876967592593</v>
      </c>
      <c r="M3164" s="9">
        <f>VLOOKUP(F3164, Time_of_Day_encodings[], 2, FALSE)</f>
        <v>1</v>
      </c>
      <c r="N3164" s="10" t="str">
        <f>VLOOKUP(D3164,Money_encodings[],2,TRUE)</f>
        <v>Fair</v>
      </c>
    </row>
    <row r="3165">
      <c r="A3165" s="11">
        <f t="shared" si="1"/>
        <v>3164</v>
      </c>
      <c r="B3165" s="12">
        <v>8.0</v>
      </c>
      <c r="C3165" s="12" t="s">
        <v>14</v>
      </c>
      <c r="D3165" s="12">
        <v>25.96</v>
      </c>
      <c r="E3165" s="12" t="s">
        <v>21</v>
      </c>
      <c r="F3165" s="12" t="s">
        <v>16</v>
      </c>
      <c r="G3165" s="12" t="s">
        <v>30</v>
      </c>
      <c r="H3165" s="12" t="s">
        <v>44</v>
      </c>
      <c r="I3165" s="12">
        <v>2.0</v>
      </c>
      <c r="J3165" s="12">
        <v>2.0</v>
      </c>
      <c r="K3165" s="13">
        <v>45713.0</v>
      </c>
      <c r="L3165" s="14">
        <v>0.3676049537037037</v>
      </c>
      <c r="M3165" s="15">
        <f>VLOOKUP(F3165, Time_of_Day_encodings[], 2, FALSE)</f>
        <v>1</v>
      </c>
      <c r="N3165" s="16" t="str">
        <f>VLOOKUP(D3165,Money_encodings[],2,TRUE)</f>
        <v>Cheap</v>
      </c>
    </row>
    <row r="3166">
      <c r="A3166" s="5">
        <f t="shared" si="1"/>
        <v>3165</v>
      </c>
      <c r="B3166" s="6">
        <v>8.0</v>
      </c>
      <c r="C3166" s="6" t="s">
        <v>14</v>
      </c>
      <c r="D3166" s="6">
        <v>30.86</v>
      </c>
      <c r="E3166" s="6" t="s">
        <v>22</v>
      </c>
      <c r="F3166" s="6" t="s">
        <v>16</v>
      </c>
      <c r="G3166" s="6" t="s">
        <v>30</v>
      </c>
      <c r="H3166" s="6" t="s">
        <v>44</v>
      </c>
      <c r="I3166" s="6">
        <v>2.0</v>
      </c>
      <c r="J3166" s="6">
        <v>2.0</v>
      </c>
      <c r="K3166" s="7">
        <v>45713.0</v>
      </c>
      <c r="L3166" s="8">
        <v>0.36822059027777776</v>
      </c>
      <c r="M3166" s="9">
        <f>VLOOKUP(F3166, Time_of_Day_encodings[], 2, FALSE)</f>
        <v>1</v>
      </c>
      <c r="N3166" s="10" t="str">
        <f>VLOOKUP(D3166,Money_encodings[],2,TRUE)</f>
        <v>Fair</v>
      </c>
    </row>
    <row r="3167">
      <c r="A3167" s="11">
        <f t="shared" si="1"/>
        <v>3166</v>
      </c>
      <c r="B3167" s="12">
        <v>10.0</v>
      </c>
      <c r="C3167" s="12" t="s">
        <v>14</v>
      </c>
      <c r="D3167" s="12">
        <v>21.06</v>
      </c>
      <c r="E3167" s="12" t="s">
        <v>29</v>
      </c>
      <c r="F3167" s="12" t="s">
        <v>16</v>
      </c>
      <c r="G3167" s="12" t="s">
        <v>30</v>
      </c>
      <c r="H3167" s="12" t="s">
        <v>44</v>
      </c>
      <c r="I3167" s="12">
        <v>2.0</v>
      </c>
      <c r="J3167" s="12">
        <v>2.0</v>
      </c>
      <c r="K3167" s="13">
        <v>45713.0</v>
      </c>
      <c r="L3167" s="14">
        <v>0.4185746759259259</v>
      </c>
      <c r="M3167" s="15">
        <f>VLOOKUP(F3167, Time_of_Day_encodings[], 2, FALSE)</f>
        <v>1</v>
      </c>
      <c r="N3167" s="16" t="str">
        <f>VLOOKUP(D3167,Money_encodings[],2,TRUE)</f>
        <v>Very Cheap</v>
      </c>
    </row>
    <row r="3168">
      <c r="A3168" s="5">
        <f t="shared" si="1"/>
        <v>3167</v>
      </c>
      <c r="B3168" s="6">
        <v>11.0</v>
      </c>
      <c r="C3168" s="6" t="s">
        <v>14</v>
      </c>
      <c r="D3168" s="6">
        <v>25.96</v>
      </c>
      <c r="E3168" s="6" t="s">
        <v>21</v>
      </c>
      <c r="F3168" s="6" t="s">
        <v>16</v>
      </c>
      <c r="G3168" s="6" t="s">
        <v>30</v>
      </c>
      <c r="H3168" s="6" t="s">
        <v>44</v>
      </c>
      <c r="I3168" s="6">
        <v>2.0</v>
      </c>
      <c r="J3168" s="6">
        <v>2.0</v>
      </c>
      <c r="K3168" s="7">
        <v>45713.0</v>
      </c>
      <c r="L3168" s="8">
        <v>0.46080844907407403</v>
      </c>
      <c r="M3168" s="9">
        <f>VLOOKUP(F3168, Time_of_Day_encodings[], 2, FALSE)</f>
        <v>1</v>
      </c>
      <c r="N3168" s="10" t="str">
        <f>VLOOKUP(D3168,Money_encodings[],2,TRUE)</f>
        <v>Cheap</v>
      </c>
    </row>
    <row r="3169">
      <c r="A3169" s="11">
        <f t="shared" si="1"/>
        <v>3168</v>
      </c>
      <c r="B3169" s="12">
        <v>11.0</v>
      </c>
      <c r="C3169" s="12" t="s">
        <v>14</v>
      </c>
      <c r="D3169" s="12">
        <v>25.96</v>
      </c>
      <c r="E3169" s="12" t="s">
        <v>21</v>
      </c>
      <c r="F3169" s="12" t="s">
        <v>16</v>
      </c>
      <c r="G3169" s="12" t="s">
        <v>30</v>
      </c>
      <c r="H3169" s="12" t="s">
        <v>44</v>
      </c>
      <c r="I3169" s="12">
        <v>2.0</v>
      </c>
      <c r="J3169" s="12">
        <v>2.0</v>
      </c>
      <c r="K3169" s="13">
        <v>45713.0</v>
      </c>
      <c r="L3169" s="14">
        <v>0.461422650462963</v>
      </c>
      <c r="M3169" s="15">
        <f>VLOOKUP(F3169, Time_of_Day_encodings[], 2, FALSE)</f>
        <v>1</v>
      </c>
      <c r="N3169" s="16" t="str">
        <f>VLOOKUP(D3169,Money_encodings[],2,TRUE)</f>
        <v>Cheap</v>
      </c>
    </row>
    <row r="3170">
      <c r="A3170" s="5">
        <f t="shared" si="1"/>
        <v>3169</v>
      </c>
      <c r="B3170" s="6">
        <v>12.0</v>
      </c>
      <c r="C3170" s="6" t="s">
        <v>14</v>
      </c>
      <c r="D3170" s="6">
        <v>35.76</v>
      </c>
      <c r="E3170" s="6" t="s">
        <v>32</v>
      </c>
      <c r="F3170" s="6" t="s">
        <v>20</v>
      </c>
      <c r="G3170" s="6" t="s">
        <v>30</v>
      </c>
      <c r="H3170" s="6" t="s">
        <v>44</v>
      </c>
      <c r="I3170" s="6">
        <v>2.0</v>
      </c>
      <c r="J3170" s="6">
        <v>2.0</v>
      </c>
      <c r="K3170" s="7">
        <v>45713.0</v>
      </c>
      <c r="L3170" s="8">
        <v>0.5143692939814815</v>
      </c>
      <c r="M3170" s="9">
        <f>VLOOKUP(F3170, Time_of_Day_encodings[], 2, FALSE)</f>
        <v>2</v>
      </c>
      <c r="N3170" s="10" t="str">
        <f>VLOOKUP(D3170,Money_encodings[],2,TRUE)</f>
        <v>Expensive</v>
      </c>
    </row>
    <row r="3171">
      <c r="A3171" s="11">
        <f t="shared" si="1"/>
        <v>3170</v>
      </c>
      <c r="B3171" s="12">
        <v>14.0</v>
      </c>
      <c r="C3171" s="12" t="s">
        <v>14</v>
      </c>
      <c r="D3171" s="12">
        <v>35.76</v>
      </c>
      <c r="E3171" s="12" t="s">
        <v>32</v>
      </c>
      <c r="F3171" s="12" t="s">
        <v>20</v>
      </c>
      <c r="G3171" s="12" t="s">
        <v>30</v>
      </c>
      <c r="H3171" s="12" t="s">
        <v>44</v>
      </c>
      <c r="I3171" s="12">
        <v>2.0</v>
      </c>
      <c r="J3171" s="12">
        <v>2.0</v>
      </c>
      <c r="K3171" s="13">
        <v>45713.0</v>
      </c>
      <c r="L3171" s="14">
        <v>0.5932701504629629</v>
      </c>
      <c r="M3171" s="15">
        <f>VLOOKUP(F3171, Time_of_Day_encodings[], 2, FALSE)</f>
        <v>2</v>
      </c>
      <c r="N3171" s="16" t="str">
        <f>VLOOKUP(D3171,Money_encodings[],2,TRUE)</f>
        <v>Expensive</v>
      </c>
    </row>
    <row r="3172">
      <c r="A3172" s="5">
        <f t="shared" si="1"/>
        <v>3171</v>
      </c>
      <c r="B3172" s="6">
        <v>16.0</v>
      </c>
      <c r="C3172" s="6" t="s">
        <v>14</v>
      </c>
      <c r="D3172" s="6">
        <v>25.96</v>
      </c>
      <c r="E3172" s="6" t="s">
        <v>21</v>
      </c>
      <c r="F3172" s="6" t="s">
        <v>20</v>
      </c>
      <c r="G3172" s="6" t="s">
        <v>30</v>
      </c>
      <c r="H3172" s="6" t="s">
        <v>44</v>
      </c>
      <c r="I3172" s="6">
        <v>2.0</v>
      </c>
      <c r="J3172" s="6">
        <v>2.0</v>
      </c>
      <c r="K3172" s="7">
        <v>45713.0</v>
      </c>
      <c r="L3172" s="8">
        <v>0.7011272569444444</v>
      </c>
      <c r="M3172" s="9">
        <f>VLOOKUP(F3172, Time_of_Day_encodings[], 2, FALSE)</f>
        <v>2</v>
      </c>
      <c r="N3172" s="10" t="str">
        <f>VLOOKUP(D3172,Money_encodings[],2,TRUE)</f>
        <v>Cheap</v>
      </c>
    </row>
    <row r="3173">
      <c r="A3173" s="11">
        <f t="shared" si="1"/>
        <v>3172</v>
      </c>
      <c r="B3173" s="12">
        <v>16.0</v>
      </c>
      <c r="C3173" s="12" t="s">
        <v>14</v>
      </c>
      <c r="D3173" s="12">
        <v>25.96</v>
      </c>
      <c r="E3173" s="12" t="s">
        <v>21</v>
      </c>
      <c r="F3173" s="12" t="s">
        <v>20</v>
      </c>
      <c r="G3173" s="12" t="s">
        <v>30</v>
      </c>
      <c r="H3173" s="12" t="s">
        <v>44</v>
      </c>
      <c r="I3173" s="12">
        <v>2.0</v>
      </c>
      <c r="J3173" s="12">
        <v>2.0</v>
      </c>
      <c r="K3173" s="13">
        <v>45713.0</v>
      </c>
      <c r="L3173" s="14">
        <v>0.7018033680555555</v>
      </c>
      <c r="M3173" s="15">
        <f>VLOOKUP(F3173, Time_of_Day_encodings[], 2, FALSE)</f>
        <v>2</v>
      </c>
      <c r="N3173" s="16" t="str">
        <f>VLOOKUP(D3173,Money_encodings[],2,TRUE)</f>
        <v>Cheap</v>
      </c>
    </row>
    <row r="3174">
      <c r="A3174" s="5">
        <f t="shared" si="1"/>
        <v>3173</v>
      </c>
      <c r="B3174" s="6">
        <v>18.0</v>
      </c>
      <c r="C3174" s="6" t="s">
        <v>14</v>
      </c>
      <c r="D3174" s="6">
        <v>35.76</v>
      </c>
      <c r="E3174" s="6" t="s">
        <v>24</v>
      </c>
      <c r="F3174" s="6" t="s">
        <v>23</v>
      </c>
      <c r="G3174" s="6" t="s">
        <v>30</v>
      </c>
      <c r="H3174" s="6" t="s">
        <v>44</v>
      </c>
      <c r="I3174" s="6">
        <v>2.0</v>
      </c>
      <c r="J3174" s="6">
        <v>2.0</v>
      </c>
      <c r="K3174" s="7">
        <v>45713.0</v>
      </c>
      <c r="L3174" s="8">
        <v>0.7632992708333334</v>
      </c>
      <c r="M3174" s="9">
        <f>VLOOKUP(F3174, Time_of_Day_encodings[], 2, FALSE)</f>
        <v>3</v>
      </c>
      <c r="N3174" s="10" t="str">
        <f>VLOOKUP(D3174,Money_encodings[],2,TRUE)</f>
        <v>Expensive</v>
      </c>
    </row>
    <row r="3175">
      <c r="A3175" s="11">
        <f t="shared" si="1"/>
        <v>3174</v>
      </c>
      <c r="B3175" s="12">
        <v>19.0</v>
      </c>
      <c r="C3175" s="12" t="s">
        <v>14</v>
      </c>
      <c r="D3175" s="12">
        <v>35.76</v>
      </c>
      <c r="E3175" s="12" t="s">
        <v>32</v>
      </c>
      <c r="F3175" s="12" t="s">
        <v>23</v>
      </c>
      <c r="G3175" s="12" t="s">
        <v>30</v>
      </c>
      <c r="H3175" s="12" t="s">
        <v>44</v>
      </c>
      <c r="I3175" s="12">
        <v>2.0</v>
      </c>
      <c r="J3175" s="12">
        <v>2.0</v>
      </c>
      <c r="K3175" s="13">
        <v>45713.0</v>
      </c>
      <c r="L3175" s="14">
        <v>0.814356875</v>
      </c>
      <c r="M3175" s="15">
        <f>VLOOKUP(F3175, Time_of_Day_encodings[], 2, FALSE)</f>
        <v>3</v>
      </c>
      <c r="N3175" s="16" t="str">
        <f>VLOOKUP(D3175,Money_encodings[],2,TRUE)</f>
        <v>Expensive</v>
      </c>
    </row>
    <row r="3176">
      <c r="A3176" s="5">
        <f t="shared" si="1"/>
        <v>3175</v>
      </c>
      <c r="B3176" s="6">
        <v>8.0</v>
      </c>
      <c r="C3176" s="6" t="s">
        <v>14</v>
      </c>
      <c r="D3176" s="6">
        <v>25.96</v>
      </c>
      <c r="E3176" s="6" t="s">
        <v>21</v>
      </c>
      <c r="F3176" s="6" t="s">
        <v>16</v>
      </c>
      <c r="G3176" s="6" t="s">
        <v>31</v>
      </c>
      <c r="H3176" s="6" t="s">
        <v>44</v>
      </c>
      <c r="I3176" s="6">
        <v>3.0</v>
      </c>
      <c r="J3176" s="6">
        <v>2.0</v>
      </c>
      <c r="K3176" s="7">
        <v>45714.0</v>
      </c>
      <c r="L3176" s="8">
        <v>0.373347650462963</v>
      </c>
      <c r="M3176" s="9">
        <f>VLOOKUP(F3176, Time_of_Day_encodings[], 2, FALSE)</f>
        <v>1</v>
      </c>
      <c r="N3176" s="10" t="str">
        <f>VLOOKUP(D3176,Money_encodings[],2,TRUE)</f>
        <v>Cheap</v>
      </c>
    </row>
    <row r="3177">
      <c r="A3177" s="11">
        <f t="shared" si="1"/>
        <v>3176</v>
      </c>
      <c r="B3177" s="12">
        <v>10.0</v>
      </c>
      <c r="C3177" s="12" t="s">
        <v>14</v>
      </c>
      <c r="D3177" s="12">
        <v>30.86</v>
      </c>
      <c r="E3177" s="12" t="s">
        <v>22</v>
      </c>
      <c r="F3177" s="12" t="s">
        <v>16</v>
      </c>
      <c r="G3177" s="12" t="s">
        <v>31</v>
      </c>
      <c r="H3177" s="12" t="s">
        <v>44</v>
      </c>
      <c r="I3177" s="12">
        <v>3.0</v>
      </c>
      <c r="J3177" s="12">
        <v>2.0</v>
      </c>
      <c r="K3177" s="13">
        <v>45714.0</v>
      </c>
      <c r="L3177" s="14">
        <v>0.4246196759259259</v>
      </c>
      <c r="M3177" s="15">
        <f>VLOOKUP(F3177, Time_of_Day_encodings[], 2, FALSE)</f>
        <v>1</v>
      </c>
      <c r="N3177" s="16" t="str">
        <f>VLOOKUP(D3177,Money_encodings[],2,TRUE)</f>
        <v>Fair</v>
      </c>
    </row>
    <row r="3178">
      <c r="A3178" s="5">
        <f t="shared" si="1"/>
        <v>3177</v>
      </c>
      <c r="B3178" s="6">
        <v>10.0</v>
      </c>
      <c r="C3178" s="6" t="s">
        <v>14</v>
      </c>
      <c r="D3178" s="6">
        <v>30.86</v>
      </c>
      <c r="E3178" s="6" t="s">
        <v>22</v>
      </c>
      <c r="F3178" s="6" t="s">
        <v>16</v>
      </c>
      <c r="G3178" s="6" t="s">
        <v>31</v>
      </c>
      <c r="H3178" s="6" t="s">
        <v>44</v>
      </c>
      <c r="I3178" s="6">
        <v>3.0</v>
      </c>
      <c r="J3178" s="6">
        <v>2.0</v>
      </c>
      <c r="K3178" s="7">
        <v>45714.0</v>
      </c>
      <c r="L3178" s="8">
        <v>0.42529528935185185</v>
      </c>
      <c r="M3178" s="9">
        <f>VLOOKUP(F3178, Time_of_Day_encodings[], 2, FALSE)</f>
        <v>1</v>
      </c>
      <c r="N3178" s="10" t="str">
        <f>VLOOKUP(D3178,Money_encodings[],2,TRUE)</f>
        <v>Fair</v>
      </c>
    </row>
    <row r="3179">
      <c r="A3179" s="11">
        <f t="shared" si="1"/>
        <v>3178</v>
      </c>
      <c r="B3179" s="12">
        <v>10.0</v>
      </c>
      <c r="C3179" s="12" t="s">
        <v>14</v>
      </c>
      <c r="D3179" s="12">
        <v>35.76</v>
      </c>
      <c r="E3179" s="12" t="s">
        <v>19</v>
      </c>
      <c r="F3179" s="12" t="s">
        <v>16</v>
      </c>
      <c r="G3179" s="12" t="s">
        <v>31</v>
      </c>
      <c r="H3179" s="12" t="s">
        <v>44</v>
      </c>
      <c r="I3179" s="12">
        <v>3.0</v>
      </c>
      <c r="J3179" s="12">
        <v>2.0</v>
      </c>
      <c r="K3179" s="13">
        <v>45714.0</v>
      </c>
      <c r="L3179" s="14">
        <v>0.42843855324074076</v>
      </c>
      <c r="M3179" s="15">
        <f>VLOOKUP(F3179, Time_of_Day_encodings[], 2, FALSE)</f>
        <v>1</v>
      </c>
      <c r="N3179" s="16" t="str">
        <f>VLOOKUP(D3179,Money_encodings[],2,TRUE)</f>
        <v>Expensive</v>
      </c>
    </row>
    <row r="3180">
      <c r="A3180" s="5">
        <f t="shared" si="1"/>
        <v>3179</v>
      </c>
      <c r="B3180" s="6">
        <v>13.0</v>
      </c>
      <c r="C3180" s="6" t="s">
        <v>14</v>
      </c>
      <c r="D3180" s="6">
        <v>35.76</v>
      </c>
      <c r="E3180" s="6" t="s">
        <v>24</v>
      </c>
      <c r="F3180" s="6" t="s">
        <v>20</v>
      </c>
      <c r="G3180" s="6" t="s">
        <v>31</v>
      </c>
      <c r="H3180" s="6" t="s">
        <v>44</v>
      </c>
      <c r="I3180" s="6">
        <v>3.0</v>
      </c>
      <c r="J3180" s="6">
        <v>2.0</v>
      </c>
      <c r="K3180" s="7">
        <v>45714.0</v>
      </c>
      <c r="L3180" s="8">
        <v>0.5510055208333333</v>
      </c>
      <c r="M3180" s="9">
        <f>VLOOKUP(F3180, Time_of_Day_encodings[], 2, FALSE)</f>
        <v>2</v>
      </c>
      <c r="N3180" s="10" t="str">
        <f>VLOOKUP(D3180,Money_encodings[],2,TRUE)</f>
        <v>Expensive</v>
      </c>
    </row>
    <row r="3181">
      <c r="A3181" s="11">
        <f t="shared" si="1"/>
        <v>3180</v>
      </c>
      <c r="B3181" s="12">
        <v>13.0</v>
      </c>
      <c r="C3181" s="12" t="s">
        <v>14</v>
      </c>
      <c r="D3181" s="12">
        <v>35.76</v>
      </c>
      <c r="E3181" s="12" t="s">
        <v>15</v>
      </c>
      <c r="F3181" s="12" t="s">
        <v>20</v>
      </c>
      <c r="G3181" s="12" t="s">
        <v>31</v>
      </c>
      <c r="H3181" s="12" t="s">
        <v>44</v>
      </c>
      <c r="I3181" s="12">
        <v>3.0</v>
      </c>
      <c r="J3181" s="12">
        <v>2.0</v>
      </c>
      <c r="K3181" s="13">
        <v>45714.0</v>
      </c>
      <c r="L3181" s="14">
        <v>0.5634677199074074</v>
      </c>
      <c r="M3181" s="15">
        <f>VLOOKUP(F3181, Time_of_Day_encodings[], 2, FALSE)</f>
        <v>2</v>
      </c>
      <c r="N3181" s="16" t="str">
        <f>VLOOKUP(D3181,Money_encodings[],2,TRUE)</f>
        <v>Expensive</v>
      </c>
    </row>
    <row r="3182">
      <c r="A3182" s="5">
        <f t="shared" si="1"/>
        <v>3181</v>
      </c>
      <c r="B3182" s="6">
        <v>15.0</v>
      </c>
      <c r="C3182" s="6" t="s">
        <v>14</v>
      </c>
      <c r="D3182" s="6">
        <v>25.96</v>
      </c>
      <c r="E3182" s="6" t="s">
        <v>21</v>
      </c>
      <c r="F3182" s="6" t="s">
        <v>20</v>
      </c>
      <c r="G3182" s="6" t="s">
        <v>31</v>
      </c>
      <c r="H3182" s="6" t="s">
        <v>44</v>
      </c>
      <c r="I3182" s="6">
        <v>3.0</v>
      </c>
      <c r="J3182" s="6">
        <v>2.0</v>
      </c>
      <c r="K3182" s="7">
        <v>45714.0</v>
      </c>
      <c r="L3182" s="8">
        <v>0.6263731018518518</v>
      </c>
      <c r="M3182" s="9">
        <f>VLOOKUP(F3182, Time_of_Day_encodings[], 2, FALSE)</f>
        <v>2</v>
      </c>
      <c r="N3182" s="10" t="str">
        <f>VLOOKUP(D3182,Money_encodings[],2,TRUE)</f>
        <v>Cheap</v>
      </c>
    </row>
    <row r="3183">
      <c r="A3183" s="11">
        <f t="shared" si="1"/>
        <v>3182</v>
      </c>
      <c r="B3183" s="12">
        <v>15.0</v>
      </c>
      <c r="C3183" s="12" t="s">
        <v>14</v>
      </c>
      <c r="D3183" s="12">
        <v>25.96</v>
      </c>
      <c r="E3183" s="12" t="s">
        <v>21</v>
      </c>
      <c r="F3183" s="12" t="s">
        <v>20</v>
      </c>
      <c r="G3183" s="12" t="s">
        <v>31</v>
      </c>
      <c r="H3183" s="12" t="s">
        <v>44</v>
      </c>
      <c r="I3183" s="12">
        <v>3.0</v>
      </c>
      <c r="J3183" s="12">
        <v>2.0</v>
      </c>
      <c r="K3183" s="13">
        <v>45714.0</v>
      </c>
      <c r="L3183" s="14">
        <v>0.635277650462963</v>
      </c>
      <c r="M3183" s="15">
        <f>VLOOKUP(F3183, Time_of_Day_encodings[], 2, FALSE)</f>
        <v>2</v>
      </c>
      <c r="N3183" s="16" t="str">
        <f>VLOOKUP(D3183,Money_encodings[],2,TRUE)</f>
        <v>Cheap</v>
      </c>
    </row>
    <row r="3184">
      <c r="A3184" s="5">
        <f t="shared" si="1"/>
        <v>3183</v>
      </c>
      <c r="B3184" s="6">
        <v>15.0</v>
      </c>
      <c r="C3184" s="6" t="s">
        <v>14</v>
      </c>
      <c r="D3184" s="6">
        <v>25.96</v>
      </c>
      <c r="E3184" s="6" t="s">
        <v>27</v>
      </c>
      <c r="F3184" s="6" t="s">
        <v>20</v>
      </c>
      <c r="G3184" s="6" t="s">
        <v>31</v>
      </c>
      <c r="H3184" s="6" t="s">
        <v>44</v>
      </c>
      <c r="I3184" s="6">
        <v>3.0</v>
      </c>
      <c r="J3184" s="6">
        <v>2.0</v>
      </c>
      <c r="K3184" s="7">
        <v>45714.0</v>
      </c>
      <c r="L3184" s="8">
        <v>0.6370896643518519</v>
      </c>
      <c r="M3184" s="9">
        <f>VLOOKUP(F3184, Time_of_Day_encodings[], 2, FALSE)</f>
        <v>2</v>
      </c>
      <c r="N3184" s="10" t="str">
        <f>VLOOKUP(D3184,Money_encodings[],2,TRUE)</f>
        <v>Cheap</v>
      </c>
    </row>
    <row r="3185">
      <c r="A3185" s="11">
        <f t="shared" si="1"/>
        <v>3184</v>
      </c>
      <c r="B3185" s="12">
        <v>15.0</v>
      </c>
      <c r="C3185" s="12" t="s">
        <v>14</v>
      </c>
      <c r="D3185" s="12">
        <v>35.76</v>
      </c>
      <c r="E3185" s="12" t="s">
        <v>19</v>
      </c>
      <c r="F3185" s="12" t="s">
        <v>20</v>
      </c>
      <c r="G3185" s="12" t="s">
        <v>31</v>
      </c>
      <c r="H3185" s="12" t="s">
        <v>44</v>
      </c>
      <c r="I3185" s="12">
        <v>3.0</v>
      </c>
      <c r="J3185" s="12">
        <v>2.0</v>
      </c>
      <c r="K3185" s="13">
        <v>45714.0</v>
      </c>
      <c r="L3185" s="14">
        <v>0.6389215277777778</v>
      </c>
      <c r="M3185" s="15">
        <f>VLOOKUP(F3185, Time_of_Day_encodings[], 2, FALSE)</f>
        <v>2</v>
      </c>
      <c r="N3185" s="16" t="str">
        <f>VLOOKUP(D3185,Money_encodings[],2,TRUE)</f>
        <v>Expensive</v>
      </c>
    </row>
    <row r="3186">
      <c r="A3186" s="5">
        <f t="shared" si="1"/>
        <v>3185</v>
      </c>
      <c r="B3186" s="6">
        <v>15.0</v>
      </c>
      <c r="C3186" s="6" t="s">
        <v>14</v>
      </c>
      <c r="D3186" s="6">
        <v>25.96</v>
      </c>
      <c r="E3186" s="6" t="s">
        <v>21</v>
      </c>
      <c r="F3186" s="6" t="s">
        <v>20</v>
      </c>
      <c r="G3186" s="6" t="s">
        <v>31</v>
      </c>
      <c r="H3186" s="6" t="s">
        <v>44</v>
      </c>
      <c r="I3186" s="6">
        <v>3.0</v>
      </c>
      <c r="J3186" s="6">
        <v>2.0</v>
      </c>
      <c r="K3186" s="7">
        <v>45714.0</v>
      </c>
      <c r="L3186" s="8">
        <v>0.6394537615740741</v>
      </c>
      <c r="M3186" s="9">
        <f>VLOOKUP(F3186, Time_of_Day_encodings[], 2, FALSE)</f>
        <v>2</v>
      </c>
      <c r="N3186" s="10" t="str">
        <f>VLOOKUP(D3186,Money_encodings[],2,TRUE)</f>
        <v>Cheap</v>
      </c>
    </row>
    <row r="3187">
      <c r="A3187" s="11">
        <f t="shared" si="1"/>
        <v>3186</v>
      </c>
      <c r="B3187" s="12">
        <v>15.0</v>
      </c>
      <c r="C3187" s="12" t="s">
        <v>14</v>
      </c>
      <c r="D3187" s="12">
        <v>25.96</v>
      </c>
      <c r="E3187" s="12" t="s">
        <v>21</v>
      </c>
      <c r="F3187" s="12" t="s">
        <v>20</v>
      </c>
      <c r="G3187" s="12" t="s">
        <v>31</v>
      </c>
      <c r="H3187" s="12" t="s">
        <v>44</v>
      </c>
      <c r="I3187" s="12">
        <v>3.0</v>
      </c>
      <c r="J3187" s="12">
        <v>2.0</v>
      </c>
      <c r="K3187" s="13">
        <v>45714.0</v>
      </c>
      <c r="L3187" s="14">
        <v>0.6449682407407408</v>
      </c>
      <c r="M3187" s="15">
        <f>VLOOKUP(F3187, Time_of_Day_encodings[], 2, FALSE)</f>
        <v>2</v>
      </c>
      <c r="N3187" s="16" t="str">
        <f>VLOOKUP(D3187,Money_encodings[],2,TRUE)</f>
        <v>Cheap</v>
      </c>
    </row>
    <row r="3188">
      <c r="A3188" s="5">
        <f t="shared" si="1"/>
        <v>3187</v>
      </c>
      <c r="B3188" s="6">
        <v>16.0</v>
      </c>
      <c r="C3188" s="6" t="s">
        <v>14</v>
      </c>
      <c r="D3188" s="6">
        <v>35.76</v>
      </c>
      <c r="E3188" s="6" t="s">
        <v>15</v>
      </c>
      <c r="F3188" s="6" t="s">
        <v>20</v>
      </c>
      <c r="G3188" s="6" t="s">
        <v>31</v>
      </c>
      <c r="H3188" s="6" t="s">
        <v>44</v>
      </c>
      <c r="I3188" s="6">
        <v>3.0</v>
      </c>
      <c r="J3188" s="6">
        <v>2.0</v>
      </c>
      <c r="K3188" s="7">
        <v>45714.0</v>
      </c>
      <c r="L3188" s="8">
        <v>0.6810971296296296</v>
      </c>
      <c r="M3188" s="9">
        <f>VLOOKUP(F3188, Time_of_Day_encodings[], 2, FALSE)</f>
        <v>2</v>
      </c>
      <c r="N3188" s="10" t="str">
        <f>VLOOKUP(D3188,Money_encodings[],2,TRUE)</f>
        <v>Expensive</v>
      </c>
    </row>
    <row r="3189">
      <c r="A3189" s="11">
        <f t="shared" si="1"/>
        <v>3188</v>
      </c>
      <c r="B3189" s="12">
        <v>16.0</v>
      </c>
      <c r="C3189" s="12" t="s">
        <v>14</v>
      </c>
      <c r="D3189" s="12">
        <v>35.76</v>
      </c>
      <c r="E3189" s="12" t="s">
        <v>19</v>
      </c>
      <c r="F3189" s="12" t="s">
        <v>20</v>
      </c>
      <c r="G3189" s="12" t="s">
        <v>31</v>
      </c>
      <c r="H3189" s="12" t="s">
        <v>44</v>
      </c>
      <c r="I3189" s="12">
        <v>3.0</v>
      </c>
      <c r="J3189" s="12">
        <v>2.0</v>
      </c>
      <c r="K3189" s="13">
        <v>45714.0</v>
      </c>
      <c r="L3189" s="14">
        <v>0.7050186805555556</v>
      </c>
      <c r="M3189" s="15">
        <f>VLOOKUP(F3189, Time_of_Day_encodings[], 2, FALSE)</f>
        <v>2</v>
      </c>
      <c r="N3189" s="16" t="str">
        <f>VLOOKUP(D3189,Money_encodings[],2,TRUE)</f>
        <v>Expensive</v>
      </c>
    </row>
    <row r="3190">
      <c r="A3190" s="5">
        <f t="shared" si="1"/>
        <v>3189</v>
      </c>
      <c r="B3190" s="6">
        <v>16.0</v>
      </c>
      <c r="C3190" s="6" t="s">
        <v>14</v>
      </c>
      <c r="D3190" s="6">
        <v>35.76</v>
      </c>
      <c r="E3190" s="6" t="s">
        <v>15</v>
      </c>
      <c r="F3190" s="6" t="s">
        <v>20</v>
      </c>
      <c r="G3190" s="6" t="s">
        <v>31</v>
      </c>
      <c r="H3190" s="6" t="s">
        <v>44</v>
      </c>
      <c r="I3190" s="6">
        <v>3.0</v>
      </c>
      <c r="J3190" s="6">
        <v>2.0</v>
      </c>
      <c r="K3190" s="7">
        <v>45714.0</v>
      </c>
      <c r="L3190" s="8">
        <v>0.7055514930555555</v>
      </c>
      <c r="M3190" s="9">
        <f>VLOOKUP(F3190, Time_of_Day_encodings[], 2, FALSE)</f>
        <v>2</v>
      </c>
      <c r="N3190" s="10" t="str">
        <f>VLOOKUP(D3190,Money_encodings[],2,TRUE)</f>
        <v>Expensive</v>
      </c>
    </row>
    <row r="3191">
      <c r="A3191" s="11">
        <f t="shared" si="1"/>
        <v>3190</v>
      </c>
      <c r="B3191" s="12">
        <v>17.0</v>
      </c>
      <c r="C3191" s="12" t="s">
        <v>14</v>
      </c>
      <c r="D3191" s="12">
        <v>30.86</v>
      </c>
      <c r="E3191" s="12" t="s">
        <v>22</v>
      </c>
      <c r="F3191" s="12" t="s">
        <v>23</v>
      </c>
      <c r="G3191" s="12" t="s">
        <v>31</v>
      </c>
      <c r="H3191" s="12" t="s">
        <v>44</v>
      </c>
      <c r="I3191" s="12">
        <v>3.0</v>
      </c>
      <c r="J3191" s="12">
        <v>2.0</v>
      </c>
      <c r="K3191" s="13">
        <v>45714.0</v>
      </c>
      <c r="L3191" s="14">
        <v>0.7241270023148147</v>
      </c>
      <c r="M3191" s="15">
        <f>VLOOKUP(F3191, Time_of_Day_encodings[], 2, FALSE)</f>
        <v>3</v>
      </c>
      <c r="N3191" s="16" t="str">
        <f>VLOOKUP(D3191,Money_encodings[],2,TRUE)</f>
        <v>Fair</v>
      </c>
    </row>
    <row r="3192">
      <c r="A3192" s="5">
        <f t="shared" si="1"/>
        <v>3191</v>
      </c>
      <c r="B3192" s="6">
        <v>18.0</v>
      </c>
      <c r="C3192" s="6" t="s">
        <v>14</v>
      </c>
      <c r="D3192" s="6">
        <v>35.76</v>
      </c>
      <c r="E3192" s="6" t="s">
        <v>15</v>
      </c>
      <c r="F3192" s="6" t="s">
        <v>23</v>
      </c>
      <c r="G3192" s="6" t="s">
        <v>31</v>
      </c>
      <c r="H3192" s="6" t="s">
        <v>44</v>
      </c>
      <c r="I3192" s="6">
        <v>3.0</v>
      </c>
      <c r="J3192" s="6">
        <v>2.0</v>
      </c>
      <c r="K3192" s="7">
        <v>45714.0</v>
      </c>
      <c r="L3192" s="8">
        <v>0.757918287037037</v>
      </c>
      <c r="M3192" s="9">
        <f>VLOOKUP(F3192, Time_of_Day_encodings[], 2, FALSE)</f>
        <v>3</v>
      </c>
      <c r="N3192" s="10" t="str">
        <f>VLOOKUP(D3192,Money_encodings[],2,TRUE)</f>
        <v>Expensive</v>
      </c>
    </row>
    <row r="3193">
      <c r="A3193" s="11">
        <f t="shared" si="1"/>
        <v>3192</v>
      </c>
      <c r="B3193" s="12">
        <v>18.0</v>
      </c>
      <c r="C3193" s="12" t="s">
        <v>14</v>
      </c>
      <c r="D3193" s="12">
        <v>35.76</v>
      </c>
      <c r="E3193" s="12" t="s">
        <v>32</v>
      </c>
      <c r="F3193" s="12" t="s">
        <v>23</v>
      </c>
      <c r="G3193" s="12" t="s">
        <v>31</v>
      </c>
      <c r="H3193" s="12" t="s">
        <v>44</v>
      </c>
      <c r="I3193" s="12">
        <v>3.0</v>
      </c>
      <c r="J3193" s="12">
        <v>2.0</v>
      </c>
      <c r="K3193" s="13">
        <v>45714.0</v>
      </c>
      <c r="L3193" s="14">
        <v>0.7596113310185184</v>
      </c>
      <c r="M3193" s="15">
        <f>VLOOKUP(F3193, Time_of_Day_encodings[], 2, FALSE)</f>
        <v>3</v>
      </c>
      <c r="N3193" s="16" t="str">
        <f>VLOOKUP(D3193,Money_encodings[],2,TRUE)</f>
        <v>Expensive</v>
      </c>
    </row>
    <row r="3194">
      <c r="A3194" s="5">
        <f t="shared" si="1"/>
        <v>3193</v>
      </c>
      <c r="B3194" s="6">
        <v>7.0</v>
      </c>
      <c r="C3194" s="6" t="s">
        <v>14</v>
      </c>
      <c r="D3194" s="6">
        <v>35.76</v>
      </c>
      <c r="E3194" s="6" t="s">
        <v>32</v>
      </c>
      <c r="F3194" s="6" t="s">
        <v>16</v>
      </c>
      <c r="G3194" s="6" t="s">
        <v>33</v>
      </c>
      <c r="H3194" s="6" t="s">
        <v>44</v>
      </c>
      <c r="I3194" s="6">
        <v>4.0</v>
      </c>
      <c r="J3194" s="6">
        <v>2.0</v>
      </c>
      <c r="K3194" s="7">
        <v>45715.0</v>
      </c>
      <c r="L3194" s="8">
        <v>0.304864837962963</v>
      </c>
      <c r="M3194" s="9">
        <f>VLOOKUP(F3194, Time_of_Day_encodings[], 2, FALSE)</f>
        <v>1</v>
      </c>
      <c r="N3194" s="10" t="str">
        <f>VLOOKUP(D3194,Money_encodings[],2,TRUE)</f>
        <v>Expensive</v>
      </c>
    </row>
    <row r="3195">
      <c r="A3195" s="11">
        <f t="shared" si="1"/>
        <v>3194</v>
      </c>
      <c r="B3195" s="12">
        <v>7.0</v>
      </c>
      <c r="C3195" s="12" t="s">
        <v>14</v>
      </c>
      <c r="D3195" s="12">
        <v>35.76</v>
      </c>
      <c r="E3195" s="12" t="s">
        <v>32</v>
      </c>
      <c r="F3195" s="12" t="s">
        <v>16</v>
      </c>
      <c r="G3195" s="12" t="s">
        <v>33</v>
      </c>
      <c r="H3195" s="12" t="s">
        <v>44</v>
      </c>
      <c r="I3195" s="12">
        <v>4.0</v>
      </c>
      <c r="J3195" s="12">
        <v>2.0</v>
      </c>
      <c r="K3195" s="13">
        <v>45715.0</v>
      </c>
      <c r="L3195" s="14">
        <v>0.3062567476851852</v>
      </c>
      <c r="M3195" s="15">
        <f>VLOOKUP(F3195, Time_of_Day_encodings[], 2, FALSE)</f>
        <v>1</v>
      </c>
      <c r="N3195" s="16" t="str">
        <f>VLOOKUP(D3195,Money_encodings[],2,TRUE)</f>
        <v>Expensive</v>
      </c>
    </row>
    <row r="3196">
      <c r="A3196" s="5">
        <f t="shared" si="1"/>
        <v>3195</v>
      </c>
      <c r="B3196" s="6">
        <v>10.0</v>
      </c>
      <c r="C3196" s="6" t="s">
        <v>14</v>
      </c>
      <c r="D3196" s="6">
        <v>21.06</v>
      </c>
      <c r="E3196" s="6" t="s">
        <v>29</v>
      </c>
      <c r="F3196" s="6" t="s">
        <v>16</v>
      </c>
      <c r="G3196" s="6" t="s">
        <v>33</v>
      </c>
      <c r="H3196" s="6" t="s">
        <v>44</v>
      </c>
      <c r="I3196" s="6">
        <v>4.0</v>
      </c>
      <c r="J3196" s="6">
        <v>2.0</v>
      </c>
      <c r="K3196" s="7">
        <v>45715.0</v>
      </c>
      <c r="L3196" s="8">
        <v>0.45311519675925926</v>
      </c>
      <c r="M3196" s="9">
        <f>VLOOKUP(F3196, Time_of_Day_encodings[], 2, FALSE)</f>
        <v>1</v>
      </c>
      <c r="N3196" s="10" t="str">
        <f>VLOOKUP(D3196,Money_encodings[],2,TRUE)</f>
        <v>Very Cheap</v>
      </c>
    </row>
    <row r="3197">
      <c r="A3197" s="11">
        <f t="shared" si="1"/>
        <v>3196</v>
      </c>
      <c r="B3197" s="12">
        <v>11.0</v>
      </c>
      <c r="C3197" s="12" t="s">
        <v>14</v>
      </c>
      <c r="D3197" s="12">
        <v>35.76</v>
      </c>
      <c r="E3197" s="12" t="s">
        <v>24</v>
      </c>
      <c r="F3197" s="12" t="s">
        <v>16</v>
      </c>
      <c r="G3197" s="12" t="s">
        <v>33</v>
      </c>
      <c r="H3197" s="12" t="s">
        <v>44</v>
      </c>
      <c r="I3197" s="12">
        <v>4.0</v>
      </c>
      <c r="J3197" s="12">
        <v>2.0</v>
      </c>
      <c r="K3197" s="13">
        <v>45715.0</v>
      </c>
      <c r="L3197" s="14">
        <v>0.4640840740740741</v>
      </c>
      <c r="M3197" s="15">
        <f>VLOOKUP(F3197, Time_of_Day_encodings[], 2, FALSE)</f>
        <v>1</v>
      </c>
      <c r="N3197" s="16" t="str">
        <f>VLOOKUP(D3197,Money_encodings[],2,TRUE)</f>
        <v>Expensive</v>
      </c>
    </row>
    <row r="3198">
      <c r="A3198" s="5">
        <f t="shared" si="1"/>
        <v>3197</v>
      </c>
      <c r="B3198" s="6">
        <v>12.0</v>
      </c>
      <c r="C3198" s="6" t="s">
        <v>14</v>
      </c>
      <c r="D3198" s="6">
        <v>35.76</v>
      </c>
      <c r="E3198" s="6" t="s">
        <v>24</v>
      </c>
      <c r="F3198" s="6" t="s">
        <v>20</v>
      </c>
      <c r="G3198" s="6" t="s">
        <v>33</v>
      </c>
      <c r="H3198" s="6" t="s">
        <v>44</v>
      </c>
      <c r="I3198" s="6">
        <v>4.0</v>
      </c>
      <c r="J3198" s="6">
        <v>2.0</v>
      </c>
      <c r="K3198" s="7">
        <v>45715.0</v>
      </c>
      <c r="L3198" s="8">
        <v>0.5335171064814814</v>
      </c>
      <c r="M3198" s="9">
        <f>VLOOKUP(F3198, Time_of_Day_encodings[], 2, FALSE)</f>
        <v>2</v>
      </c>
      <c r="N3198" s="10" t="str">
        <f>VLOOKUP(D3198,Money_encodings[],2,TRUE)</f>
        <v>Expensive</v>
      </c>
    </row>
    <row r="3199">
      <c r="A3199" s="11">
        <f t="shared" si="1"/>
        <v>3198</v>
      </c>
      <c r="B3199" s="12">
        <v>13.0</v>
      </c>
      <c r="C3199" s="12" t="s">
        <v>14</v>
      </c>
      <c r="D3199" s="12">
        <v>30.86</v>
      </c>
      <c r="E3199" s="12" t="s">
        <v>22</v>
      </c>
      <c r="F3199" s="12" t="s">
        <v>20</v>
      </c>
      <c r="G3199" s="12" t="s">
        <v>33</v>
      </c>
      <c r="H3199" s="12" t="s">
        <v>44</v>
      </c>
      <c r="I3199" s="12">
        <v>4.0</v>
      </c>
      <c r="J3199" s="12">
        <v>2.0</v>
      </c>
      <c r="K3199" s="13">
        <v>45715.0</v>
      </c>
      <c r="L3199" s="14">
        <v>0.5623660185185185</v>
      </c>
      <c r="M3199" s="15">
        <f>VLOOKUP(F3199, Time_of_Day_encodings[], 2, FALSE)</f>
        <v>2</v>
      </c>
      <c r="N3199" s="16" t="str">
        <f>VLOOKUP(D3199,Money_encodings[],2,TRUE)</f>
        <v>Fair</v>
      </c>
    </row>
    <row r="3200">
      <c r="A3200" s="5">
        <f t="shared" si="1"/>
        <v>3199</v>
      </c>
      <c r="B3200" s="6">
        <v>14.0</v>
      </c>
      <c r="C3200" s="6" t="s">
        <v>14</v>
      </c>
      <c r="D3200" s="6">
        <v>25.96</v>
      </c>
      <c r="E3200" s="6" t="s">
        <v>21</v>
      </c>
      <c r="F3200" s="6" t="s">
        <v>20</v>
      </c>
      <c r="G3200" s="6" t="s">
        <v>33</v>
      </c>
      <c r="H3200" s="6" t="s">
        <v>44</v>
      </c>
      <c r="I3200" s="6">
        <v>4.0</v>
      </c>
      <c r="J3200" s="6">
        <v>2.0</v>
      </c>
      <c r="K3200" s="7">
        <v>45715.0</v>
      </c>
      <c r="L3200" s="8">
        <v>0.5994965162037037</v>
      </c>
      <c r="M3200" s="9">
        <f>VLOOKUP(F3200, Time_of_Day_encodings[], 2, FALSE)</f>
        <v>2</v>
      </c>
      <c r="N3200" s="10" t="str">
        <f>VLOOKUP(D3200,Money_encodings[],2,TRUE)</f>
        <v>Cheap</v>
      </c>
    </row>
    <row r="3201">
      <c r="A3201" s="11">
        <f t="shared" si="1"/>
        <v>3200</v>
      </c>
      <c r="B3201" s="12">
        <v>14.0</v>
      </c>
      <c r="C3201" s="12" t="s">
        <v>14</v>
      </c>
      <c r="D3201" s="12">
        <v>35.76</v>
      </c>
      <c r="E3201" s="12" t="s">
        <v>15</v>
      </c>
      <c r="F3201" s="12" t="s">
        <v>20</v>
      </c>
      <c r="G3201" s="12" t="s">
        <v>33</v>
      </c>
      <c r="H3201" s="12" t="s">
        <v>44</v>
      </c>
      <c r="I3201" s="12">
        <v>4.0</v>
      </c>
      <c r="J3201" s="12">
        <v>2.0</v>
      </c>
      <c r="K3201" s="13">
        <v>45715.0</v>
      </c>
      <c r="L3201" s="14">
        <v>0.6134181134259259</v>
      </c>
      <c r="M3201" s="15">
        <f>VLOOKUP(F3201, Time_of_Day_encodings[], 2, FALSE)</f>
        <v>2</v>
      </c>
      <c r="N3201" s="16" t="str">
        <f>VLOOKUP(D3201,Money_encodings[],2,TRUE)</f>
        <v>Expensive</v>
      </c>
    </row>
    <row r="3202">
      <c r="A3202" s="5">
        <f t="shared" si="1"/>
        <v>3201</v>
      </c>
      <c r="B3202" s="6">
        <v>15.0</v>
      </c>
      <c r="C3202" s="6" t="s">
        <v>14</v>
      </c>
      <c r="D3202" s="6">
        <v>25.96</v>
      </c>
      <c r="E3202" s="6" t="s">
        <v>21</v>
      </c>
      <c r="F3202" s="6" t="s">
        <v>20</v>
      </c>
      <c r="G3202" s="6" t="s">
        <v>33</v>
      </c>
      <c r="H3202" s="6" t="s">
        <v>44</v>
      </c>
      <c r="I3202" s="6">
        <v>4.0</v>
      </c>
      <c r="J3202" s="6">
        <v>2.0</v>
      </c>
      <c r="K3202" s="7">
        <v>45715.0</v>
      </c>
      <c r="L3202" s="8">
        <v>0.6582256018518519</v>
      </c>
      <c r="M3202" s="9">
        <f>VLOOKUP(F3202, Time_of_Day_encodings[], 2, FALSE)</f>
        <v>2</v>
      </c>
      <c r="N3202" s="10" t="str">
        <f>VLOOKUP(D3202,Money_encodings[],2,TRUE)</f>
        <v>Cheap</v>
      </c>
    </row>
    <row r="3203">
      <c r="A3203" s="11">
        <f t="shared" si="1"/>
        <v>3202</v>
      </c>
      <c r="B3203" s="12">
        <v>16.0</v>
      </c>
      <c r="C3203" s="12" t="s">
        <v>14</v>
      </c>
      <c r="D3203" s="12">
        <v>25.96</v>
      </c>
      <c r="E3203" s="12" t="s">
        <v>21</v>
      </c>
      <c r="F3203" s="12" t="s">
        <v>20</v>
      </c>
      <c r="G3203" s="12" t="s">
        <v>33</v>
      </c>
      <c r="H3203" s="12" t="s">
        <v>44</v>
      </c>
      <c r="I3203" s="12">
        <v>4.0</v>
      </c>
      <c r="J3203" s="12">
        <v>2.0</v>
      </c>
      <c r="K3203" s="13">
        <v>45715.0</v>
      </c>
      <c r="L3203" s="14">
        <v>0.6864363773148149</v>
      </c>
      <c r="M3203" s="15">
        <f>VLOOKUP(F3203, Time_of_Day_encodings[], 2, FALSE)</f>
        <v>2</v>
      </c>
      <c r="N3203" s="16" t="str">
        <f>VLOOKUP(D3203,Money_encodings[],2,TRUE)</f>
        <v>Cheap</v>
      </c>
    </row>
    <row r="3204">
      <c r="A3204" s="5">
        <f t="shared" si="1"/>
        <v>3203</v>
      </c>
      <c r="B3204" s="6">
        <v>17.0</v>
      </c>
      <c r="C3204" s="6" t="s">
        <v>14</v>
      </c>
      <c r="D3204" s="6">
        <v>25.96</v>
      </c>
      <c r="E3204" s="6" t="s">
        <v>21</v>
      </c>
      <c r="F3204" s="6" t="s">
        <v>23</v>
      </c>
      <c r="G3204" s="6" t="s">
        <v>33</v>
      </c>
      <c r="H3204" s="6" t="s">
        <v>44</v>
      </c>
      <c r="I3204" s="6">
        <v>4.0</v>
      </c>
      <c r="J3204" s="6">
        <v>2.0</v>
      </c>
      <c r="K3204" s="7">
        <v>45715.0</v>
      </c>
      <c r="L3204" s="8">
        <v>0.7173148032407408</v>
      </c>
      <c r="M3204" s="9">
        <f>VLOOKUP(F3204, Time_of_Day_encodings[], 2, FALSE)</f>
        <v>3</v>
      </c>
      <c r="N3204" s="10" t="str">
        <f>VLOOKUP(D3204,Money_encodings[],2,TRUE)</f>
        <v>Cheap</v>
      </c>
    </row>
    <row r="3205">
      <c r="A3205" s="11">
        <f t="shared" si="1"/>
        <v>3204</v>
      </c>
      <c r="B3205" s="12">
        <v>17.0</v>
      </c>
      <c r="C3205" s="12" t="s">
        <v>14</v>
      </c>
      <c r="D3205" s="12">
        <v>25.96</v>
      </c>
      <c r="E3205" s="12" t="s">
        <v>21</v>
      </c>
      <c r="F3205" s="12" t="s">
        <v>23</v>
      </c>
      <c r="G3205" s="12" t="s">
        <v>33</v>
      </c>
      <c r="H3205" s="12" t="s">
        <v>44</v>
      </c>
      <c r="I3205" s="12">
        <v>4.0</v>
      </c>
      <c r="J3205" s="12">
        <v>2.0</v>
      </c>
      <c r="K3205" s="13">
        <v>45715.0</v>
      </c>
      <c r="L3205" s="14">
        <v>0.7244217824074074</v>
      </c>
      <c r="M3205" s="15">
        <f>VLOOKUP(F3205, Time_of_Day_encodings[], 2, FALSE)</f>
        <v>3</v>
      </c>
      <c r="N3205" s="16" t="str">
        <f>VLOOKUP(D3205,Money_encodings[],2,TRUE)</f>
        <v>Cheap</v>
      </c>
    </row>
    <row r="3206">
      <c r="A3206" s="5">
        <f t="shared" si="1"/>
        <v>3205</v>
      </c>
      <c r="B3206" s="6">
        <v>17.0</v>
      </c>
      <c r="C3206" s="6" t="s">
        <v>14</v>
      </c>
      <c r="D3206" s="6">
        <v>35.76</v>
      </c>
      <c r="E3206" s="6" t="s">
        <v>15</v>
      </c>
      <c r="F3206" s="6" t="s">
        <v>23</v>
      </c>
      <c r="G3206" s="6" t="s">
        <v>33</v>
      </c>
      <c r="H3206" s="6" t="s">
        <v>44</v>
      </c>
      <c r="I3206" s="6">
        <v>4.0</v>
      </c>
      <c r="J3206" s="6">
        <v>2.0</v>
      </c>
      <c r="K3206" s="7">
        <v>45715.0</v>
      </c>
      <c r="L3206" s="8">
        <v>0.7452899768518518</v>
      </c>
      <c r="M3206" s="9">
        <f>VLOOKUP(F3206, Time_of_Day_encodings[], 2, FALSE)</f>
        <v>3</v>
      </c>
      <c r="N3206" s="10" t="str">
        <f>VLOOKUP(D3206,Money_encodings[],2,TRUE)</f>
        <v>Expensive</v>
      </c>
    </row>
    <row r="3207">
      <c r="A3207" s="11">
        <f t="shared" si="1"/>
        <v>3206</v>
      </c>
      <c r="B3207" s="12">
        <v>18.0</v>
      </c>
      <c r="C3207" s="12" t="s">
        <v>14</v>
      </c>
      <c r="D3207" s="12">
        <v>35.76</v>
      </c>
      <c r="E3207" s="12" t="s">
        <v>15</v>
      </c>
      <c r="F3207" s="12" t="s">
        <v>23</v>
      </c>
      <c r="G3207" s="12" t="s">
        <v>33</v>
      </c>
      <c r="H3207" s="12" t="s">
        <v>44</v>
      </c>
      <c r="I3207" s="12">
        <v>4.0</v>
      </c>
      <c r="J3207" s="12">
        <v>2.0</v>
      </c>
      <c r="K3207" s="13">
        <v>45715.0</v>
      </c>
      <c r="L3207" s="14">
        <v>0.7621408449074074</v>
      </c>
      <c r="M3207" s="15">
        <f>VLOOKUP(F3207, Time_of_Day_encodings[], 2, FALSE)</f>
        <v>3</v>
      </c>
      <c r="N3207" s="16" t="str">
        <f>VLOOKUP(D3207,Money_encodings[],2,TRUE)</f>
        <v>Expensive</v>
      </c>
    </row>
    <row r="3208">
      <c r="A3208" s="5">
        <f t="shared" si="1"/>
        <v>3207</v>
      </c>
      <c r="B3208" s="6">
        <v>18.0</v>
      </c>
      <c r="C3208" s="6" t="s">
        <v>14</v>
      </c>
      <c r="D3208" s="6">
        <v>35.76</v>
      </c>
      <c r="E3208" s="6" t="s">
        <v>32</v>
      </c>
      <c r="F3208" s="6" t="s">
        <v>23</v>
      </c>
      <c r="G3208" s="6" t="s">
        <v>33</v>
      </c>
      <c r="H3208" s="6" t="s">
        <v>44</v>
      </c>
      <c r="I3208" s="6">
        <v>4.0</v>
      </c>
      <c r="J3208" s="6">
        <v>2.0</v>
      </c>
      <c r="K3208" s="7">
        <v>45715.0</v>
      </c>
      <c r="L3208" s="8">
        <v>0.7768617592592593</v>
      </c>
      <c r="M3208" s="9">
        <f>VLOOKUP(F3208, Time_of_Day_encodings[], 2, FALSE)</f>
        <v>3</v>
      </c>
      <c r="N3208" s="10" t="str">
        <f>VLOOKUP(D3208,Money_encodings[],2,TRUE)</f>
        <v>Expensive</v>
      </c>
    </row>
    <row r="3209">
      <c r="A3209" s="11">
        <f t="shared" si="1"/>
        <v>3208</v>
      </c>
      <c r="B3209" s="12">
        <v>18.0</v>
      </c>
      <c r="C3209" s="12" t="s">
        <v>14</v>
      </c>
      <c r="D3209" s="12">
        <v>35.76</v>
      </c>
      <c r="E3209" s="12" t="s">
        <v>24</v>
      </c>
      <c r="F3209" s="12" t="s">
        <v>23</v>
      </c>
      <c r="G3209" s="12" t="s">
        <v>33</v>
      </c>
      <c r="H3209" s="12" t="s">
        <v>44</v>
      </c>
      <c r="I3209" s="12">
        <v>4.0</v>
      </c>
      <c r="J3209" s="12">
        <v>2.0</v>
      </c>
      <c r="K3209" s="13">
        <v>45715.0</v>
      </c>
      <c r="L3209" s="14">
        <v>0.7777991087962962</v>
      </c>
      <c r="M3209" s="15">
        <f>VLOOKUP(F3209, Time_of_Day_encodings[], 2, FALSE)</f>
        <v>3</v>
      </c>
      <c r="N3209" s="16" t="str">
        <f>VLOOKUP(D3209,Money_encodings[],2,TRUE)</f>
        <v>Expensive</v>
      </c>
    </row>
    <row r="3210">
      <c r="A3210" s="5">
        <f t="shared" si="1"/>
        <v>3209</v>
      </c>
      <c r="B3210" s="6">
        <v>18.0</v>
      </c>
      <c r="C3210" s="6" t="s">
        <v>14</v>
      </c>
      <c r="D3210" s="6">
        <v>35.76</v>
      </c>
      <c r="E3210" s="6" t="s">
        <v>24</v>
      </c>
      <c r="F3210" s="6" t="s">
        <v>23</v>
      </c>
      <c r="G3210" s="6" t="s">
        <v>33</v>
      </c>
      <c r="H3210" s="6" t="s">
        <v>44</v>
      </c>
      <c r="I3210" s="6">
        <v>4.0</v>
      </c>
      <c r="J3210" s="6">
        <v>2.0</v>
      </c>
      <c r="K3210" s="7">
        <v>45715.0</v>
      </c>
      <c r="L3210" s="8">
        <v>0.7783801967592593</v>
      </c>
      <c r="M3210" s="9">
        <f>VLOOKUP(F3210, Time_of_Day_encodings[], 2, FALSE)</f>
        <v>3</v>
      </c>
      <c r="N3210" s="10" t="str">
        <f>VLOOKUP(D3210,Money_encodings[],2,TRUE)</f>
        <v>Expensive</v>
      </c>
    </row>
    <row r="3211">
      <c r="A3211" s="11">
        <f t="shared" si="1"/>
        <v>3210</v>
      </c>
      <c r="B3211" s="12">
        <v>19.0</v>
      </c>
      <c r="C3211" s="12" t="s">
        <v>14</v>
      </c>
      <c r="D3211" s="12">
        <v>35.76</v>
      </c>
      <c r="E3211" s="12" t="s">
        <v>15</v>
      </c>
      <c r="F3211" s="12" t="s">
        <v>23</v>
      </c>
      <c r="G3211" s="12" t="s">
        <v>33</v>
      </c>
      <c r="H3211" s="12" t="s">
        <v>44</v>
      </c>
      <c r="I3211" s="12">
        <v>4.0</v>
      </c>
      <c r="J3211" s="12">
        <v>2.0</v>
      </c>
      <c r="K3211" s="13">
        <v>45715.0</v>
      </c>
      <c r="L3211" s="14">
        <v>0.8015696990740742</v>
      </c>
      <c r="M3211" s="15">
        <f>VLOOKUP(F3211, Time_of_Day_encodings[], 2, FALSE)</f>
        <v>3</v>
      </c>
      <c r="N3211" s="16" t="str">
        <f>VLOOKUP(D3211,Money_encodings[],2,TRUE)</f>
        <v>Expensive</v>
      </c>
    </row>
    <row r="3212">
      <c r="A3212" s="5">
        <f t="shared" si="1"/>
        <v>3211</v>
      </c>
      <c r="B3212" s="6">
        <v>20.0</v>
      </c>
      <c r="C3212" s="6" t="s">
        <v>14</v>
      </c>
      <c r="D3212" s="6">
        <v>35.76</v>
      </c>
      <c r="E3212" s="6" t="s">
        <v>32</v>
      </c>
      <c r="F3212" s="6" t="s">
        <v>23</v>
      </c>
      <c r="G3212" s="6" t="s">
        <v>33</v>
      </c>
      <c r="H3212" s="6" t="s">
        <v>44</v>
      </c>
      <c r="I3212" s="6">
        <v>4.0</v>
      </c>
      <c r="J3212" s="6">
        <v>2.0</v>
      </c>
      <c r="K3212" s="7">
        <v>45715.0</v>
      </c>
      <c r="L3212" s="8">
        <v>0.834805636574074</v>
      </c>
      <c r="M3212" s="9">
        <f>VLOOKUP(F3212, Time_of_Day_encodings[], 2, FALSE)</f>
        <v>3</v>
      </c>
      <c r="N3212" s="10" t="str">
        <f>VLOOKUP(D3212,Money_encodings[],2,TRUE)</f>
        <v>Expensive</v>
      </c>
    </row>
    <row r="3213">
      <c r="A3213" s="11">
        <f t="shared" si="1"/>
        <v>3212</v>
      </c>
      <c r="B3213" s="12">
        <v>6.0</v>
      </c>
      <c r="C3213" s="12" t="s">
        <v>14</v>
      </c>
      <c r="D3213" s="12">
        <v>30.86</v>
      </c>
      <c r="E3213" s="12" t="s">
        <v>22</v>
      </c>
      <c r="F3213" s="12" t="s">
        <v>16</v>
      </c>
      <c r="G3213" s="12" t="s">
        <v>17</v>
      </c>
      <c r="H3213" s="12" t="s">
        <v>44</v>
      </c>
      <c r="I3213" s="12">
        <v>5.0</v>
      </c>
      <c r="J3213" s="12">
        <v>2.0</v>
      </c>
      <c r="K3213" s="13">
        <v>45716.0</v>
      </c>
      <c r="L3213" s="14">
        <v>0.2866387847222222</v>
      </c>
      <c r="M3213" s="15">
        <f>VLOOKUP(F3213, Time_of_Day_encodings[], 2, FALSE)</f>
        <v>1</v>
      </c>
      <c r="N3213" s="16" t="str">
        <f>VLOOKUP(D3213,Money_encodings[],2,TRUE)</f>
        <v>Fair</v>
      </c>
    </row>
    <row r="3214">
      <c r="A3214" s="5">
        <f t="shared" si="1"/>
        <v>3213</v>
      </c>
      <c r="B3214" s="6">
        <v>6.0</v>
      </c>
      <c r="C3214" s="6" t="s">
        <v>14</v>
      </c>
      <c r="D3214" s="6">
        <v>30.86</v>
      </c>
      <c r="E3214" s="6" t="s">
        <v>22</v>
      </c>
      <c r="F3214" s="6" t="s">
        <v>16</v>
      </c>
      <c r="G3214" s="6" t="s">
        <v>17</v>
      </c>
      <c r="H3214" s="6" t="s">
        <v>44</v>
      </c>
      <c r="I3214" s="6">
        <v>5.0</v>
      </c>
      <c r="J3214" s="6">
        <v>2.0</v>
      </c>
      <c r="K3214" s="7">
        <v>45716.0</v>
      </c>
      <c r="L3214" s="8">
        <v>0.2881941319444445</v>
      </c>
      <c r="M3214" s="9">
        <f>VLOOKUP(F3214, Time_of_Day_encodings[], 2, FALSE)</f>
        <v>1</v>
      </c>
      <c r="N3214" s="10" t="str">
        <f>VLOOKUP(D3214,Money_encodings[],2,TRUE)</f>
        <v>Fair</v>
      </c>
    </row>
    <row r="3215">
      <c r="A3215" s="11">
        <f t="shared" si="1"/>
        <v>3214</v>
      </c>
      <c r="B3215" s="12">
        <v>7.0</v>
      </c>
      <c r="C3215" s="12" t="s">
        <v>14</v>
      </c>
      <c r="D3215" s="12">
        <v>35.76</v>
      </c>
      <c r="E3215" s="12" t="s">
        <v>32</v>
      </c>
      <c r="F3215" s="12" t="s">
        <v>16</v>
      </c>
      <c r="G3215" s="12" t="s">
        <v>17</v>
      </c>
      <c r="H3215" s="12" t="s">
        <v>44</v>
      </c>
      <c r="I3215" s="12">
        <v>5.0</v>
      </c>
      <c r="J3215" s="12">
        <v>2.0</v>
      </c>
      <c r="K3215" s="13">
        <v>45716.0</v>
      </c>
      <c r="L3215" s="14">
        <v>0.3045939814814815</v>
      </c>
      <c r="M3215" s="15">
        <f>VLOOKUP(F3215, Time_of_Day_encodings[], 2, FALSE)</f>
        <v>1</v>
      </c>
      <c r="N3215" s="16" t="str">
        <f>VLOOKUP(D3215,Money_encodings[],2,TRUE)</f>
        <v>Expensive</v>
      </c>
    </row>
    <row r="3216">
      <c r="A3216" s="5">
        <f t="shared" si="1"/>
        <v>3215</v>
      </c>
      <c r="B3216" s="6">
        <v>8.0</v>
      </c>
      <c r="C3216" s="6" t="s">
        <v>14</v>
      </c>
      <c r="D3216" s="6">
        <v>21.06</v>
      </c>
      <c r="E3216" s="6" t="s">
        <v>29</v>
      </c>
      <c r="F3216" s="6" t="s">
        <v>16</v>
      </c>
      <c r="G3216" s="6" t="s">
        <v>17</v>
      </c>
      <c r="H3216" s="6" t="s">
        <v>44</v>
      </c>
      <c r="I3216" s="6">
        <v>5.0</v>
      </c>
      <c r="J3216" s="6">
        <v>2.0</v>
      </c>
      <c r="K3216" s="7">
        <v>45716.0</v>
      </c>
      <c r="L3216" s="8">
        <v>0.34025212962962964</v>
      </c>
      <c r="M3216" s="9">
        <f>VLOOKUP(F3216, Time_of_Day_encodings[], 2, FALSE)</f>
        <v>1</v>
      </c>
      <c r="N3216" s="10" t="str">
        <f>VLOOKUP(D3216,Money_encodings[],2,TRUE)</f>
        <v>Very Cheap</v>
      </c>
    </row>
    <row r="3217">
      <c r="A3217" s="11">
        <f t="shared" si="1"/>
        <v>3216</v>
      </c>
      <c r="B3217" s="12">
        <v>9.0</v>
      </c>
      <c r="C3217" s="12" t="s">
        <v>14</v>
      </c>
      <c r="D3217" s="12">
        <v>30.86</v>
      </c>
      <c r="E3217" s="12" t="s">
        <v>22</v>
      </c>
      <c r="F3217" s="12" t="s">
        <v>16</v>
      </c>
      <c r="G3217" s="12" t="s">
        <v>17</v>
      </c>
      <c r="H3217" s="12" t="s">
        <v>44</v>
      </c>
      <c r="I3217" s="12">
        <v>5.0</v>
      </c>
      <c r="J3217" s="12">
        <v>2.0</v>
      </c>
      <c r="K3217" s="13">
        <v>45716.0</v>
      </c>
      <c r="L3217" s="14">
        <v>0.37682940972222223</v>
      </c>
      <c r="M3217" s="15">
        <f>VLOOKUP(F3217, Time_of_Day_encodings[], 2, FALSE)</f>
        <v>1</v>
      </c>
      <c r="N3217" s="16" t="str">
        <f>VLOOKUP(D3217,Money_encodings[],2,TRUE)</f>
        <v>Fair</v>
      </c>
    </row>
    <row r="3218">
      <c r="A3218" s="5">
        <f t="shared" si="1"/>
        <v>3217</v>
      </c>
      <c r="B3218" s="6">
        <v>14.0</v>
      </c>
      <c r="C3218" s="6" t="s">
        <v>14</v>
      </c>
      <c r="D3218" s="6">
        <v>25.96</v>
      </c>
      <c r="E3218" s="6" t="s">
        <v>21</v>
      </c>
      <c r="F3218" s="6" t="s">
        <v>20</v>
      </c>
      <c r="G3218" s="6" t="s">
        <v>17</v>
      </c>
      <c r="H3218" s="6" t="s">
        <v>44</v>
      </c>
      <c r="I3218" s="6">
        <v>5.0</v>
      </c>
      <c r="J3218" s="6">
        <v>2.0</v>
      </c>
      <c r="K3218" s="7">
        <v>45716.0</v>
      </c>
      <c r="L3218" s="8">
        <v>0.6142142708333334</v>
      </c>
      <c r="M3218" s="9">
        <f>VLOOKUP(F3218, Time_of_Day_encodings[], 2, FALSE)</f>
        <v>2</v>
      </c>
      <c r="N3218" s="10" t="str">
        <f>VLOOKUP(D3218,Money_encodings[],2,TRUE)</f>
        <v>Cheap</v>
      </c>
    </row>
    <row r="3219">
      <c r="A3219" s="11">
        <f t="shared" si="1"/>
        <v>3218</v>
      </c>
      <c r="B3219" s="12">
        <v>14.0</v>
      </c>
      <c r="C3219" s="12" t="s">
        <v>14</v>
      </c>
      <c r="D3219" s="12">
        <v>25.96</v>
      </c>
      <c r="E3219" s="12" t="s">
        <v>21</v>
      </c>
      <c r="F3219" s="12" t="s">
        <v>20</v>
      </c>
      <c r="G3219" s="12" t="s">
        <v>17</v>
      </c>
      <c r="H3219" s="12" t="s">
        <v>44</v>
      </c>
      <c r="I3219" s="12">
        <v>5.0</v>
      </c>
      <c r="J3219" s="12">
        <v>2.0</v>
      </c>
      <c r="K3219" s="13">
        <v>45716.0</v>
      </c>
      <c r="L3219" s="14">
        <v>0.6148382407407407</v>
      </c>
      <c r="M3219" s="15">
        <f>VLOOKUP(F3219, Time_of_Day_encodings[], 2, FALSE)</f>
        <v>2</v>
      </c>
      <c r="N3219" s="16" t="str">
        <f>VLOOKUP(D3219,Money_encodings[],2,TRUE)</f>
        <v>Cheap</v>
      </c>
    </row>
    <row r="3220">
      <c r="A3220" s="5">
        <f t="shared" si="1"/>
        <v>3219</v>
      </c>
      <c r="B3220" s="6">
        <v>14.0</v>
      </c>
      <c r="C3220" s="6" t="s">
        <v>14</v>
      </c>
      <c r="D3220" s="6">
        <v>25.96</v>
      </c>
      <c r="E3220" s="6" t="s">
        <v>21</v>
      </c>
      <c r="F3220" s="6" t="s">
        <v>20</v>
      </c>
      <c r="G3220" s="6" t="s">
        <v>17</v>
      </c>
      <c r="H3220" s="6" t="s">
        <v>44</v>
      </c>
      <c r="I3220" s="6">
        <v>5.0</v>
      </c>
      <c r="J3220" s="6">
        <v>2.0</v>
      </c>
      <c r="K3220" s="7">
        <v>45716.0</v>
      </c>
      <c r="L3220" s="8">
        <v>0.6165780324074074</v>
      </c>
      <c r="M3220" s="9">
        <f>VLOOKUP(F3220, Time_of_Day_encodings[], 2, FALSE)</f>
        <v>2</v>
      </c>
      <c r="N3220" s="10" t="str">
        <f>VLOOKUP(D3220,Money_encodings[],2,TRUE)</f>
        <v>Cheap</v>
      </c>
    </row>
    <row r="3221">
      <c r="A3221" s="11">
        <f t="shared" si="1"/>
        <v>3220</v>
      </c>
      <c r="B3221" s="12">
        <v>14.0</v>
      </c>
      <c r="C3221" s="12" t="s">
        <v>14</v>
      </c>
      <c r="D3221" s="12">
        <v>35.76</v>
      </c>
      <c r="E3221" s="12" t="s">
        <v>15</v>
      </c>
      <c r="F3221" s="12" t="s">
        <v>20</v>
      </c>
      <c r="G3221" s="12" t="s">
        <v>17</v>
      </c>
      <c r="H3221" s="12" t="s">
        <v>44</v>
      </c>
      <c r="I3221" s="12">
        <v>5.0</v>
      </c>
      <c r="J3221" s="12">
        <v>2.0</v>
      </c>
      <c r="K3221" s="13">
        <v>45716.0</v>
      </c>
      <c r="L3221" s="14">
        <v>0.6194700115740741</v>
      </c>
      <c r="M3221" s="15">
        <f>VLOOKUP(F3221, Time_of_Day_encodings[], 2, FALSE)</f>
        <v>2</v>
      </c>
      <c r="N3221" s="16" t="str">
        <f>VLOOKUP(D3221,Money_encodings[],2,TRUE)</f>
        <v>Expensive</v>
      </c>
    </row>
    <row r="3222">
      <c r="A3222" s="5">
        <f t="shared" si="1"/>
        <v>3221</v>
      </c>
      <c r="B3222" s="6">
        <v>15.0</v>
      </c>
      <c r="C3222" s="6" t="s">
        <v>14</v>
      </c>
      <c r="D3222" s="6">
        <v>25.96</v>
      </c>
      <c r="E3222" s="6" t="s">
        <v>21</v>
      </c>
      <c r="F3222" s="6" t="s">
        <v>20</v>
      </c>
      <c r="G3222" s="6" t="s">
        <v>17</v>
      </c>
      <c r="H3222" s="6" t="s">
        <v>44</v>
      </c>
      <c r="I3222" s="6">
        <v>5.0</v>
      </c>
      <c r="J3222" s="6">
        <v>2.0</v>
      </c>
      <c r="K3222" s="7">
        <v>45716.0</v>
      </c>
      <c r="L3222" s="8">
        <v>0.6384105902777778</v>
      </c>
      <c r="M3222" s="9">
        <f>VLOOKUP(F3222, Time_of_Day_encodings[], 2, FALSE)</f>
        <v>2</v>
      </c>
      <c r="N3222" s="10" t="str">
        <f>VLOOKUP(D3222,Money_encodings[],2,TRUE)</f>
        <v>Cheap</v>
      </c>
    </row>
    <row r="3223">
      <c r="A3223" s="11">
        <f t="shared" si="1"/>
        <v>3222</v>
      </c>
      <c r="B3223" s="12">
        <v>16.0</v>
      </c>
      <c r="C3223" s="12" t="s">
        <v>14</v>
      </c>
      <c r="D3223" s="12">
        <v>35.76</v>
      </c>
      <c r="E3223" s="12" t="s">
        <v>24</v>
      </c>
      <c r="F3223" s="12" t="s">
        <v>20</v>
      </c>
      <c r="G3223" s="12" t="s">
        <v>17</v>
      </c>
      <c r="H3223" s="12" t="s">
        <v>44</v>
      </c>
      <c r="I3223" s="12">
        <v>5.0</v>
      </c>
      <c r="J3223" s="12">
        <v>2.0</v>
      </c>
      <c r="K3223" s="13">
        <v>45716.0</v>
      </c>
      <c r="L3223" s="14">
        <v>0.6822613425925925</v>
      </c>
      <c r="M3223" s="15">
        <f>VLOOKUP(F3223, Time_of_Day_encodings[], 2, FALSE)</f>
        <v>2</v>
      </c>
      <c r="N3223" s="16" t="str">
        <f>VLOOKUP(D3223,Money_encodings[],2,TRUE)</f>
        <v>Expensive</v>
      </c>
    </row>
    <row r="3224">
      <c r="A3224" s="5">
        <f t="shared" si="1"/>
        <v>3223</v>
      </c>
      <c r="B3224" s="6">
        <v>16.0</v>
      </c>
      <c r="C3224" s="6" t="s">
        <v>14</v>
      </c>
      <c r="D3224" s="6">
        <v>25.96</v>
      </c>
      <c r="E3224" s="6" t="s">
        <v>21</v>
      </c>
      <c r="F3224" s="6" t="s">
        <v>20</v>
      </c>
      <c r="G3224" s="6" t="s">
        <v>17</v>
      </c>
      <c r="H3224" s="6" t="s">
        <v>44</v>
      </c>
      <c r="I3224" s="6">
        <v>5.0</v>
      </c>
      <c r="J3224" s="6">
        <v>2.0</v>
      </c>
      <c r="K3224" s="7">
        <v>45716.0</v>
      </c>
      <c r="L3224" s="8">
        <v>0.6875774884259259</v>
      </c>
      <c r="M3224" s="9">
        <f>VLOOKUP(F3224, Time_of_Day_encodings[], 2, FALSE)</f>
        <v>2</v>
      </c>
      <c r="N3224" s="10" t="str">
        <f>VLOOKUP(D3224,Money_encodings[],2,TRUE)</f>
        <v>Cheap</v>
      </c>
    </row>
    <row r="3225">
      <c r="A3225" s="11">
        <f t="shared" si="1"/>
        <v>3224</v>
      </c>
      <c r="B3225" s="12">
        <v>17.0</v>
      </c>
      <c r="C3225" s="12" t="s">
        <v>14</v>
      </c>
      <c r="D3225" s="12">
        <v>35.76</v>
      </c>
      <c r="E3225" s="12" t="s">
        <v>15</v>
      </c>
      <c r="F3225" s="12" t="s">
        <v>23</v>
      </c>
      <c r="G3225" s="12" t="s">
        <v>17</v>
      </c>
      <c r="H3225" s="12" t="s">
        <v>44</v>
      </c>
      <c r="I3225" s="12">
        <v>5.0</v>
      </c>
      <c r="J3225" s="12">
        <v>2.0</v>
      </c>
      <c r="K3225" s="13">
        <v>45716.0</v>
      </c>
      <c r="L3225" s="14">
        <v>0.7229269560185185</v>
      </c>
      <c r="M3225" s="15">
        <f>VLOOKUP(F3225, Time_of_Day_encodings[], 2, FALSE)</f>
        <v>3</v>
      </c>
      <c r="N3225" s="16" t="str">
        <f>VLOOKUP(D3225,Money_encodings[],2,TRUE)</f>
        <v>Expensive</v>
      </c>
    </row>
    <row r="3226">
      <c r="A3226" s="5">
        <f t="shared" si="1"/>
        <v>3225</v>
      </c>
      <c r="B3226" s="6">
        <v>17.0</v>
      </c>
      <c r="C3226" s="6" t="s">
        <v>14</v>
      </c>
      <c r="D3226" s="6">
        <v>30.86</v>
      </c>
      <c r="E3226" s="6" t="s">
        <v>22</v>
      </c>
      <c r="F3226" s="6" t="s">
        <v>23</v>
      </c>
      <c r="G3226" s="6" t="s">
        <v>17</v>
      </c>
      <c r="H3226" s="6" t="s">
        <v>44</v>
      </c>
      <c r="I3226" s="6">
        <v>5.0</v>
      </c>
      <c r="J3226" s="6">
        <v>2.0</v>
      </c>
      <c r="K3226" s="7">
        <v>45716.0</v>
      </c>
      <c r="L3226" s="8">
        <v>0.7299114236111112</v>
      </c>
      <c r="M3226" s="9">
        <f>VLOOKUP(F3226, Time_of_Day_encodings[], 2, FALSE)</f>
        <v>3</v>
      </c>
      <c r="N3226" s="10" t="str">
        <f>VLOOKUP(D3226,Money_encodings[],2,TRUE)</f>
        <v>Fair</v>
      </c>
    </row>
    <row r="3227">
      <c r="A3227" s="11">
        <f t="shared" si="1"/>
        <v>3226</v>
      </c>
      <c r="B3227" s="12">
        <v>17.0</v>
      </c>
      <c r="C3227" s="12" t="s">
        <v>14</v>
      </c>
      <c r="D3227" s="12">
        <v>25.96</v>
      </c>
      <c r="E3227" s="12" t="s">
        <v>21</v>
      </c>
      <c r="F3227" s="12" t="s">
        <v>23</v>
      </c>
      <c r="G3227" s="12" t="s">
        <v>17</v>
      </c>
      <c r="H3227" s="12" t="s">
        <v>44</v>
      </c>
      <c r="I3227" s="12">
        <v>5.0</v>
      </c>
      <c r="J3227" s="12">
        <v>2.0</v>
      </c>
      <c r="K3227" s="13">
        <v>45716.0</v>
      </c>
      <c r="L3227" s="14">
        <v>0.7307480555555556</v>
      </c>
      <c r="M3227" s="15">
        <f>VLOOKUP(F3227, Time_of_Day_encodings[], 2, FALSE)</f>
        <v>3</v>
      </c>
      <c r="N3227" s="16" t="str">
        <f>VLOOKUP(D3227,Money_encodings[],2,TRUE)</f>
        <v>Cheap</v>
      </c>
    </row>
    <row r="3228">
      <c r="A3228" s="5">
        <f t="shared" si="1"/>
        <v>3227</v>
      </c>
      <c r="B3228" s="6">
        <v>17.0</v>
      </c>
      <c r="C3228" s="6" t="s">
        <v>14</v>
      </c>
      <c r="D3228" s="6">
        <v>25.96</v>
      </c>
      <c r="E3228" s="6" t="s">
        <v>21</v>
      </c>
      <c r="F3228" s="6" t="s">
        <v>23</v>
      </c>
      <c r="G3228" s="6" t="s">
        <v>17</v>
      </c>
      <c r="H3228" s="6" t="s">
        <v>44</v>
      </c>
      <c r="I3228" s="6">
        <v>5.0</v>
      </c>
      <c r="J3228" s="6">
        <v>2.0</v>
      </c>
      <c r="K3228" s="7">
        <v>45716.0</v>
      </c>
      <c r="L3228" s="8">
        <v>0.7318188425925926</v>
      </c>
      <c r="M3228" s="9">
        <f>VLOOKUP(F3228, Time_of_Day_encodings[], 2, FALSE)</f>
        <v>3</v>
      </c>
      <c r="N3228" s="10" t="str">
        <f>VLOOKUP(D3228,Money_encodings[],2,TRUE)</f>
        <v>Cheap</v>
      </c>
    </row>
    <row r="3229">
      <c r="A3229" s="11">
        <f t="shared" si="1"/>
        <v>3228</v>
      </c>
      <c r="B3229" s="12">
        <v>18.0</v>
      </c>
      <c r="C3229" s="12" t="s">
        <v>14</v>
      </c>
      <c r="D3229" s="12">
        <v>35.76</v>
      </c>
      <c r="E3229" s="12" t="s">
        <v>15</v>
      </c>
      <c r="F3229" s="12" t="s">
        <v>23</v>
      </c>
      <c r="G3229" s="12" t="s">
        <v>17</v>
      </c>
      <c r="H3229" s="12" t="s">
        <v>44</v>
      </c>
      <c r="I3229" s="12">
        <v>5.0</v>
      </c>
      <c r="J3229" s="12">
        <v>2.0</v>
      </c>
      <c r="K3229" s="13">
        <v>45716.0</v>
      </c>
      <c r="L3229" s="14">
        <v>0.7873783217592591</v>
      </c>
      <c r="M3229" s="15">
        <f>VLOOKUP(F3229, Time_of_Day_encodings[], 2, FALSE)</f>
        <v>3</v>
      </c>
      <c r="N3229" s="16" t="str">
        <f>VLOOKUP(D3229,Money_encodings[],2,TRUE)</f>
        <v>Expensive</v>
      </c>
    </row>
    <row r="3230">
      <c r="A3230" s="5">
        <f t="shared" si="1"/>
        <v>3229</v>
      </c>
      <c r="B3230" s="6">
        <v>10.0</v>
      </c>
      <c r="C3230" s="6" t="s">
        <v>14</v>
      </c>
      <c r="D3230" s="6">
        <v>35.76</v>
      </c>
      <c r="E3230" s="6" t="s">
        <v>32</v>
      </c>
      <c r="F3230" s="6" t="s">
        <v>16</v>
      </c>
      <c r="G3230" s="6" t="s">
        <v>25</v>
      </c>
      <c r="H3230" s="6" t="s">
        <v>18</v>
      </c>
      <c r="I3230" s="6">
        <v>6.0</v>
      </c>
      <c r="J3230" s="6">
        <v>3.0</v>
      </c>
      <c r="K3230" s="7">
        <v>45717.0</v>
      </c>
      <c r="L3230" s="8">
        <v>0.43872386574074074</v>
      </c>
      <c r="M3230" s="9">
        <f>VLOOKUP(F3230, Time_of_Day_encodings[], 2, FALSE)</f>
        <v>1</v>
      </c>
      <c r="N3230" s="10" t="str">
        <f>VLOOKUP(D3230,Money_encodings[],2,TRUE)</f>
        <v>Expensive</v>
      </c>
    </row>
    <row r="3231">
      <c r="A3231" s="11">
        <f t="shared" si="1"/>
        <v>3230</v>
      </c>
      <c r="B3231" s="12">
        <v>11.0</v>
      </c>
      <c r="C3231" s="12" t="s">
        <v>14</v>
      </c>
      <c r="D3231" s="12">
        <v>25.96</v>
      </c>
      <c r="E3231" s="12" t="s">
        <v>21</v>
      </c>
      <c r="F3231" s="12" t="s">
        <v>16</v>
      </c>
      <c r="G3231" s="12" t="s">
        <v>25</v>
      </c>
      <c r="H3231" s="12" t="s">
        <v>18</v>
      </c>
      <c r="I3231" s="12">
        <v>6.0</v>
      </c>
      <c r="J3231" s="12">
        <v>3.0</v>
      </c>
      <c r="K3231" s="13">
        <v>45717.0</v>
      </c>
      <c r="L3231" s="14">
        <v>0.4750521643518518</v>
      </c>
      <c r="M3231" s="15">
        <f>VLOOKUP(F3231, Time_of_Day_encodings[], 2, FALSE)</f>
        <v>1</v>
      </c>
      <c r="N3231" s="16" t="str">
        <f>VLOOKUP(D3231,Money_encodings[],2,TRUE)</f>
        <v>Cheap</v>
      </c>
    </row>
    <row r="3232">
      <c r="A3232" s="5">
        <f t="shared" si="1"/>
        <v>3231</v>
      </c>
      <c r="B3232" s="6">
        <v>11.0</v>
      </c>
      <c r="C3232" s="6" t="s">
        <v>14</v>
      </c>
      <c r="D3232" s="6">
        <v>25.96</v>
      </c>
      <c r="E3232" s="6" t="s">
        <v>21</v>
      </c>
      <c r="F3232" s="6" t="s">
        <v>16</v>
      </c>
      <c r="G3232" s="6" t="s">
        <v>25</v>
      </c>
      <c r="H3232" s="6" t="s">
        <v>18</v>
      </c>
      <c r="I3232" s="6">
        <v>6.0</v>
      </c>
      <c r="J3232" s="6">
        <v>3.0</v>
      </c>
      <c r="K3232" s="7">
        <v>45717.0</v>
      </c>
      <c r="L3232" s="8">
        <v>0.47775928240740745</v>
      </c>
      <c r="M3232" s="9">
        <f>VLOOKUP(F3232, Time_of_Day_encodings[], 2, FALSE)</f>
        <v>1</v>
      </c>
      <c r="N3232" s="10" t="str">
        <f>VLOOKUP(D3232,Money_encodings[],2,TRUE)</f>
        <v>Cheap</v>
      </c>
    </row>
    <row r="3233">
      <c r="A3233" s="11">
        <f t="shared" si="1"/>
        <v>3232</v>
      </c>
      <c r="B3233" s="12">
        <v>14.0</v>
      </c>
      <c r="C3233" s="12" t="s">
        <v>14</v>
      </c>
      <c r="D3233" s="12">
        <v>35.76</v>
      </c>
      <c r="E3233" s="12" t="s">
        <v>15</v>
      </c>
      <c r="F3233" s="12" t="s">
        <v>20</v>
      </c>
      <c r="G3233" s="12" t="s">
        <v>25</v>
      </c>
      <c r="H3233" s="12" t="s">
        <v>18</v>
      </c>
      <c r="I3233" s="12">
        <v>6.0</v>
      </c>
      <c r="J3233" s="12">
        <v>3.0</v>
      </c>
      <c r="K3233" s="13">
        <v>45717.0</v>
      </c>
      <c r="L3233" s="14">
        <v>0.6134702199074074</v>
      </c>
      <c r="M3233" s="15">
        <f>VLOOKUP(F3233, Time_of_Day_encodings[], 2, FALSE)</f>
        <v>2</v>
      </c>
      <c r="N3233" s="16" t="str">
        <f>VLOOKUP(D3233,Money_encodings[],2,TRUE)</f>
        <v>Expensive</v>
      </c>
    </row>
    <row r="3234">
      <c r="A3234" s="5">
        <f t="shared" si="1"/>
        <v>3233</v>
      </c>
      <c r="B3234" s="6">
        <v>15.0</v>
      </c>
      <c r="C3234" s="6" t="s">
        <v>14</v>
      </c>
      <c r="D3234" s="6">
        <v>25.96</v>
      </c>
      <c r="E3234" s="6" t="s">
        <v>21</v>
      </c>
      <c r="F3234" s="6" t="s">
        <v>20</v>
      </c>
      <c r="G3234" s="6" t="s">
        <v>25</v>
      </c>
      <c r="H3234" s="6" t="s">
        <v>18</v>
      </c>
      <c r="I3234" s="6">
        <v>6.0</v>
      </c>
      <c r="J3234" s="6">
        <v>3.0</v>
      </c>
      <c r="K3234" s="7">
        <v>45717.0</v>
      </c>
      <c r="L3234" s="8">
        <v>0.6267534722222222</v>
      </c>
      <c r="M3234" s="9">
        <f>VLOOKUP(F3234, Time_of_Day_encodings[], 2, FALSE)</f>
        <v>2</v>
      </c>
      <c r="N3234" s="10" t="str">
        <f>VLOOKUP(D3234,Money_encodings[],2,TRUE)</f>
        <v>Cheap</v>
      </c>
    </row>
    <row r="3235">
      <c r="A3235" s="11">
        <f t="shared" si="1"/>
        <v>3234</v>
      </c>
      <c r="B3235" s="12">
        <v>15.0</v>
      </c>
      <c r="C3235" s="12" t="s">
        <v>14</v>
      </c>
      <c r="D3235" s="12">
        <v>30.86</v>
      </c>
      <c r="E3235" s="12" t="s">
        <v>22</v>
      </c>
      <c r="F3235" s="12" t="s">
        <v>20</v>
      </c>
      <c r="G3235" s="12" t="s">
        <v>25</v>
      </c>
      <c r="H3235" s="12" t="s">
        <v>18</v>
      </c>
      <c r="I3235" s="12">
        <v>6.0</v>
      </c>
      <c r="J3235" s="12">
        <v>3.0</v>
      </c>
      <c r="K3235" s="13">
        <v>45717.0</v>
      </c>
      <c r="L3235" s="14">
        <v>0.6307896180555556</v>
      </c>
      <c r="M3235" s="15">
        <f>VLOOKUP(F3235, Time_of_Day_encodings[], 2, FALSE)</f>
        <v>2</v>
      </c>
      <c r="N3235" s="16" t="str">
        <f>VLOOKUP(D3235,Money_encodings[],2,TRUE)</f>
        <v>Fair</v>
      </c>
    </row>
    <row r="3236">
      <c r="A3236" s="5">
        <f t="shared" si="1"/>
        <v>3235</v>
      </c>
      <c r="B3236" s="6">
        <v>16.0</v>
      </c>
      <c r="C3236" s="6" t="s">
        <v>14</v>
      </c>
      <c r="D3236" s="6">
        <v>35.76</v>
      </c>
      <c r="E3236" s="6" t="s">
        <v>32</v>
      </c>
      <c r="F3236" s="6" t="s">
        <v>20</v>
      </c>
      <c r="G3236" s="6" t="s">
        <v>25</v>
      </c>
      <c r="H3236" s="6" t="s">
        <v>18</v>
      </c>
      <c r="I3236" s="6">
        <v>6.0</v>
      </c>
      <c r="J3236" s="6">
        <v>3.0</v>
      </c>
      <c r="K3236" s="7">
        <v>45717.0</v>
      </c>
      <c r="L3236" s="8">
        <v>0.695984363425926</v>
      </c>
      <c r="M3236" s="9">
        <f>VLOOKUP(F3236, Time_of_Day_encodings[], 2, FALSE)</f>
        <v>2</v>
      </c>
      <c r="N3236" s="10" t="str">
        <f>VLOOKUP(D3236,Money_encodings[],2,TRUE)</f>
        <v>Expensive</v>
      </c>
    </row>
    <row r="3237">
      <c r="A3237" s="11">
        <f t="shared" si="1"/>
        <v>3236</v>
      </c>
      <c r="B3237" s="12">
        <v>17.0</v>
      </c>
      <c r="C3237" s="12" t="s">
        <v>14</v>
      </c>
      <c r="D3237" s="12">
        <v>25.96</v>
      </c>
      <c r="E3237" s="12" t="s">
        <v>21</v>
      </c>
      <c r="F3237" s="12" t="s">
        <v>23</v>
      </c>
      <c r="G3237" s="12" t="s">
        <v>25</v>
      </c>
      <c r="H3237" s="12" t="s">
        <v>18</v>
      </c>
      <c r="I3237" s="12">
        <v>6.0</v>
      </c>
      <c r="J3237" s="12">
        <v>3.0</v>
      </c>
      <c r="K3237" s="13">
        <v>45717.0</v>
      </c>
      <c r="L3237" s="14">
        <v>0.7142766435185185</v>
      </c>
      <c r="M3237" s="15">
        <f>VLOOKUP(F3237, Time_of_Day_encodings[], 2, FALSE)</f>
        <v>3</v>
      </c>
      <c r="N3237" s="16" t="str">
        <f>VLOOKUP(D3237,Money_encodings[],2,TRUE)</f>
        <v>Cheap</v>
      </c>
    </row>
    <row r="3238">
      <c r="A3238" s="5">
        <f t="shared" si="1"/>
        <v>3237</v>
      </c>
      <c r="B3238" s="6">
        <v>9.0</v>
      </c>
      <c r="C3238" s="6" t="s">
        <v>14</v>
      </c>
      <c r="D3238" s="6">
        <v>35.76</v>
      </c>
      <c r="E3238" s="6" t="s">
        <v>24</v>
      </c>
      <c r="F3238" s="6" t="s">
        <v>16</v>
      </c>
      <c r="G3238" s="6" t="s">
        <v>26</v>
      </c>
      <c r="H3238" s="6" t="s">
        <v>18</v>
      </c>
      <c r="I3238" s="6">
        <v>7.0</v>
      </c>
      <c r="J3238" s="6">
        <v>3.0</v>
      </c>
      <c r="K3238" s="7">
        <v>45718.0</v>
      </c>
      <c r="L3238" s="8">
        <v>0.41545480324074074</v>
      </c>
      <c r="M3238" s="9">
        <f>VLOOKUP(F3238, Time_of_Day_encodings[], 2, FALSE)</f>
        <v>1</v>
      </c>
      <c r="N3238" s="10" t="str">
        <f>VLOOKUP(D3238,Money_encodings[],2,TRUE)</f>
        <v>Expensive</v>
      </c>
    </row>
    <row r="3239">
      <c r="A3239" s="11">
        <f t="shared" si="1"/>
        <v>3238</v>
      </c>
      <c r="B3239" s="12">
        <v>12.0</v>
      </c>
      <c r="C3239" s="12" t="s">
        <v>14</v>
      </c>
      <c r="D3239" s="12">
        <v>35.76</v>
      </c>
      <c r="E3239" s="12" t="s">
        <v>15</v>
      </c>
      <c r="F3239" s="12" t="s">
        <v>20</v>
      </c>
      <c r="G3239" s="12" t="s">
        <v>26</v>
      </c>
      <c r="H3239" s="12" t="s">
        <v>18</v>
      </c>
      <c r="I3239" s="12">
        <v>7.0</v>
      </c>
      <c r="J3239" s="12">
        <v>3.0</v>
      </c>
      <c r="K3239" s="13">
        <v>45718.0</v>
      </c>
      <c r="L3239" s="14">
        <v>0.512226574074074</v>
      </c>
      <c r="M3239" s="15">
        <f>VLOOKUP(F3239, Time_of_Day_encodings[], 2, FALSE)</f>
        <v>2</v>
      </c>
      <c r="N3239" s="16" t="str">
        <f>VLOOKUP(D3239,Money_encodings[],2,TRUE)</f>
        <v>Expensive</v>
      </c>
    </row>
    <row r="3240">
      <c r="A3240" s="5">
        <f t="shared" si="1"/>
        <v>3239</v>
      </c>
      <c r="B3240" s="6">
        <v>13.0</v>
      </c>
      <c r="C3240" s="6" t="s">
        <v>14</v>
      </c>
      <c r="D3240" s="6">
        <v>30.86</v>
      </c>
      <c r="E3240" s="6" t="s">
        <v>22</v>
      </c>
      <c r="F3240" s="6" t="s">
        <v>20</v>
      </c>
      <c r="G3240" s="6" t="s">
        <v>26</v>
      </c>
      <c r="H3240" s="6" t="s">
        <v>18</v>
      </c>
      <c r="I3240" s="6">
        <v>7.0</v>
      </c>
      <c r="J3240" s="6">
        <v>3.0</v>
      </c>
      <c r="K3240" s="7">
        <v>45718.0</v>
      </c>
      <c r="L3240" s="8">
        <v>0.5668927777777778</v>
      </c>
      <c r="M3240" s="9">
        <f>VLOOKUP(F3240, Time_of_Day_encodings[], 2, FALSE)</f>
        <v>2</v>
      </c>
      <c r="N3240" s="10" t="str">
        <f>VLOOKUP(D3240,Money_encodings[],2,TRUE)</f>
        <v>Fair</v>
      </c>
    </row>
    <row r="3241">
      <c r="A3241" s="11">
        <f t="shared" si="1"/>
        <v>3240</v>
      </c>
      <c r="B3241" s="12">
        <v>15.0</v>
      </c>
      <c r="C3241" s="12" t="s">
        <v>14</v>
      </c>
      <c r="D3241" s="12">
        <v>30.86</v>
      </c>
      <c r="E3241" s="12" t="s">
        <v>22</v>
      </c>
      <c r="F3241" s="12" t="s">
        <v>20</v>
      </c>
      <c r="G3241" s="12" t="s">
        <v>26</v>
      </c>
      <c r="H3241" s="12" t="s">
        <v>18</v>
      </c>
      <c r="I3241" s="12">
        <v>7.0</v>
      </c>
      <c r="J3241" s="12">
        <v>3.0</v>
      </c>
      <c r="K3241" s="13">
        <v>45718.0</v>
      </c>
      <c r="L3241" s="14">
        <v>0.6404800462962963</v>
      </c>
      <c r="M3241" s="15">
        <f>VLOOKUP(F3241, Time_of_Day_encodings[], 2, FALSE)</f>
        <v>2</v>
      </c>
      <c r="N3241" s="16" t="str">
        <f>VLOOKUP(D3241,Money_encodings[],2,TRUE)</f>
        <v>Fair</v>
      </c>
    </row>
    <row r="3242">
      <c r="A3242" s="5">
        <f t="shared" si="1"/>
        <v>3241</v>
      </c>
      <c r="B3242" s="6">
        <v>15.0</v>
      </c>
      <c r="C3242" s="6" t="s">
        <v>14</v>
      </c>
      <c r="D3242" s="6">
        <v>25.96</v>
      </c>
      <c r="E3242" s="6" t="s">
        <v>21</v>
      </c>
      <c r="F3242" s="6" t="s">
        <v>20</v>
      </c>
      <c r="G3242" s="6" t="s">
        <v>26</v>
      </c>
      <c r="H3242" s="6" t="s">
        <v>18</v>
      </c>
      <c r="I3242" s="6">
        <v>7.0</v>
      </c>
      <c r="J3242" s="6">
        <v>3.0</v>
      </c>
      <c r="K3242" s="7">
        <v>45718.0</v>
      </c>
      <c r="L3242" s="8">
        <v>0.6411543518518518</v>
      </c>
      <c r="M3242" s="9">
        <f>VLOOKUP(F3242, Time_of_Day_encodings[], 2, FALSE)</f>
        <v>2</v>
      </c>
      <c r="N3242" s="10" t="str">
        <f>VLOOKUP(D3242,Money_encodings[],2,TRUE)</f>
        <v>Cheap</v>
      </c>
    </row>
    <row r="3243">
      <c r="A3243" s="11">
        <f t="shared" si="1"/>
        <v>3242</v>
      </c>
      <c r="B3243" s="12">
        <v>15.0</v>
      </c>
      <c r="C3243" s="12" t="s">
        <v>14</v>
      </c>
      <c r="D3243" s="12">
        <v>25.96</v>
      </c>
      <c r="E3243" s="12" t="s">
        <v>21</v>
      </c>
      <c r="F3243" s="12" t="s">
        <v>20</v>
      </c>
      <c r="G3243" s="12" t="s">
        <v>26</v>
      </c>
      <c r="H3243" s="12" t="s">
        <v>18</v>
      </c>
      <c r="I3243" s="12">
        <v>7.0</v>
      </c>
      <c r="J3243" s="12">
        <v>3.0</v>
      </c>
      <c r="K3243" s="13">
        <v>45718.0</v>
      </c>
      <c r="L3243" s="14">
        <v>0.6421901736111111</v>
      </c>
      <c r="M3243" s="15">
        <f>VLOOKUP(F3243, Time_of_Day_encodings[], 2, FALSE)</f>
        <v>2</v>
      </c>
      <c r="N3243" s="16" t="str">
        <f>VLOOKUP(D3243,Money_encodings[],2,TRUE)</f>
        <v>Cheap</v>
      </c>
    </row>
    <row r="3244">
      <c r="A3244" s="5">
        <f t="shared" si="1"/>
        <v>3243</v>
      </c>
      <c r="B3244" s="6">
        <v>8.0</v>
      </c>
      <c r="C3244" s="6" t="s">
        <v>14</v>
      </c>
      <c r="D3244" s="6">
        <v>35.76</v>
      </c>
      <c r="E3244" s="6" t="s">
        <v>32</v>
      </c>
      <c r="F3244" s="6" t="s">
        <v>16</v>
      </c>
      <c r="G3244" s="6" t="s">
        <v>28</v>
      </c>
      <c r="H3244" s="6" t="s">
        <v>18</v>
      </c>
      <c r="I3244" s="6">
        <v>1.0</v>
      </c>
      <c r="J3244" s="6">
        <v>3.0</v>
      </c>
      <c r="K3244" s="7">
        <v>45719.0</v>
      </c>
      <c r="L3244" s="8">
        <v>0.35002247685185184</v>
      </c>
      <c r="M3244" s="9">
        <f>VLOOKUP(F3244, Time_of_Day_encodings[], 2, FALSE)</f>
        <v>1</v>
      </c>
      <c r="N3244" s="10" t="str">
        <f>VLOOKUP(D3244,Money_encodings[],2,TRUE)</f>
        <v>Expensive</v>
      </c>
    </row>
    <row r="3245">
      <c r="A3245" s="11">
        <f t="shared" si="1"/>
        <v>3244</v>
      </c>
      <c r="B3245" s="12">
        <v>9.0</v>
      </c>
      <c r="C3245" s="12" t="s">
        <v>14</v>
      </c>
      <c r="D3245" s="12">
        <v>35.76</v>
      </c>
      <c r="E3245" s="12" t="s">
        <v>24</v>
      </c>
      <c r="F3245" s="12" t="s">
        <v>16</v>
      </c>
      <c r="G3245" s="12" t="s">
        <v>28</v>
      </c>
      <c r="H3245" s="12" t="s">
        <v>18</v>
      </c>
      <c r="I3245" s="12">
        <v>1.0</v>
      </c>
      <c r="J3245" s="12">
        <v>3.0</v>
      </c>
      <c r="K3245" s="13">
        <v>45719.0</v>
      </c>
      <c r="L3245" s="14">
        <v>0.4075459259259259</v>
      </c>
      <c r="M3245" s="15">
        <f>VLOOKUP(F3245, Time_of_Day_encodings[], 2, FALSE)</f>
        <v>1</v>
      </c>
      <c r="N3245" s="16" t="str">
        <f>VLOOKUP(D3245,Money_encodings[],2,TRUE)</f>
        <v>Expensive</v>
      </c>
    </row>
    <row r="3246">
      <c r="A3246" s="5">
        <f t="shared" si="1"/>
        <v>3245</v>
      </c>
      <c r="B3246" s="6">
        <v>9.0</v>
      </c>
      <c r="C3246" s="6" t="s">
        <v>14</v>
      </c>
      <c r="D3246" s="6">
        <v>35.76</v>
      </c>
      <c r="E3246" s="6" t="s">
        <v>15</v>
      </c>
      <c r="F3246" s="6" t="s">
        <v>16</v>
      </c>
      <c r="G3246" s="6" t="s">
        <v>28</v>
      </c>
      <c r="H3246" s="6" t="s">
        <v>18</v>
      </c>
      <c r="I3246" s="6">
        <v>1.0</v>
      </c>
      <c r="J3246" s="6">
        <v>3.0</v>
      </c>
      <c r="K3246" s="7">
        <v>45719.0</v>
      </c>
      <c r="L3246" s="8">
        <v>0.4087886342592593</v>
      </c>
      <c r="M3246" s="9">
        <f>VLOOKUP(F3246, Time_of_Day_encodings[], 2, FALSE)</f>
        <v>1</v>
      </c>
      <c r="N3246" s="10" t="str">
        <f>VLOOKUP(D3246,Money_encodings[],2,TRUE)</f>
        <v>Expensive</v>
      </c>
    </row>
    <row r="3247">
      <c r="A3247" s="11">
        <f t="shared" si="1"/>
        <v>3246</v>
      </c>
      <c r="B3247" s="12">
        <v>10.0</v>
      </c>
      <c r="C3247" s="12" t="s">
        <v>14</v>
      </c>
      <c r="D3247" s="12">
        <v>35.76</v>
      </c>
      <c r="E3247" s="12" t="s">
        <v>19</v>
      </c>
      <c r="F3247" s="12" t="s">
        <v>16</v>
      </c>
      <c r="G3247" s="12" t="s">
        <v>28</v>
      </c>
      <c r="H3247" s="12" t="s">
        <v>18</v>
      </c>
      <c r="I3247" s="12">
        <v>1.0</v>
      </c>
      <c r="J3247" s="12">
        <v>3.0</v>
      </c>
      <c r="K3247" s="13">
        <v>45719.0</v>
      </c>
      <c r="L3247" s="14">
        <v>0.4315351851851852</v>
      </c>
      <c r="M3247" s="15">
        <f>VLOOKUP(F3247, Time_of_Day_encodings[], 2, FALSE)</f>
        <v>1</v>
      </c>
      <c r="N3247" s="16" t="str">
        <f>VLOOKUP(D3247,Money_encodings[],2,TRUE)</f>
        <v>Expensive</v>
      </c>
    </row>
    <row r="3248">
      <c r="A3248" s="5">
        <f t="shared" si="1"/>
        <v>3247</v>
      </c>
      <c r="B3248" s="6">
        <v>10.0</v>
      </c>
      <c r="C3248" s="6" t="s">
        <v>14</v>
      </c>
      <c r="D3248" s="6">
        <v>35.76</v>
      </c>
      <c r="E3248" s="6" t="s">
        <v>19</v>
      </c>
      <c r="F3248" s="6" t="s">
        <v>16</v>
      </c>
      <c r="G3248" s="6" t="s">
        <v>28</v>
      </c>
      <c r="H3248" s="6" t="s">
        <v>18</v>
      </c>
      <c r="I3248" s="6">
        <v>1.0</v>
      </c>
      <c r="J3248" s="6">
        <v>3.0</v>
      </c>
      <c r="K3248" s="7">
        <v>45719.0</v>
      </c>
      <c r="L3248" s="8">
        <v>0.4338740277777778</v>
      </c>
      <c r="M3248" s="9">
        <f>VLOOKUP(F3248, Time_of_Day_encodings[], 2, FALSE)</f>
        <v>1</v>
      </c>
      <c r="N3248" s="10" t="str">
        <f>VLOOKUP(D3248,Money_encodings[],2,TRUE)</f>
        <v>Expensive</v>
      </c>
    </row>
    <row r="3249">
      <c r="A3249" s="11">
        <f t="shared" si="1"/>
        <v>3248</v>
      </c>
      <c r="B3249" s="12">
        <v>12.0</v>
      </c>
      <c r="C3249" s="12" t="s">
        <v>14</v>
      </c>
      <c r="D3249" s="12">
        <v>35.76</v>
      </c>
      <c r="E3249" s="12" t="s">
        <v>32</v>
      </c>
      <c r="F3249" s="12" t="s">
        <v>20</v>
      </c>
      <c r="G3249" s="12" t="s">
        <v>28</v>
      </c>
      <c r="H3249" s="12" t="s">
        <v>18</v>
      </c>
      <c r="I3249" s="12">
        <v>1.0</v>
      </c>
      <c r="J3249" s="12">
        <v>3.0</v>
      </c>
      <c r="K3249" s="13">
        <v>45719.0</v>
      </c>
      <c r="L3249" s="14">
        <v>0.5403709722222223</v>
      </c>
      <c r="M3249" s="15">
        <f>VLOOKUP(F3249, Time_of_Day_encodings[], 2, FALSE)</f>
        <v>2</v>
      </c>
      <c r="N3249" s="16" t="str">
        <f>VLOOKUP(D3249,Money_encodings[],2,TRUE)</f>
        <v>Expensive</v>
      </c>
    </row>
    <row r="3250">
      <c r="A3250" s="5">
        <f t="shared" si="1"/>
        <v>3249</v>
      </c>
      <c r="B3250" s="6">
        <v>15.0</v>
      </c>
      <c r="C3250" s="6" t="s">
        <v>14</v>
      </c>
      <c r="D3250" s="6">
        <v>35.76</v>
      </c>
      <c r="E3250" s="6" t="s">
        <v>15</v>
      </c>
      <c r="F3250" s="6" t="s">
        <v>20</v>
      </c>
      <c r="G3250" s="6" t="s">
        <v>28</v>
      </c>
      <c r="H3250" s="6" t="s">
        <v>18</v>
      </c>
      <c r="I3250" s="6">
        <v>1.0</v>
      </c>
      <c r="J3250" s="6">
        <v>3.0</v>
      </c>
      <c r="K3250" s="7">
        <v>45719.0</v>
      </c>
      <c r="L3250" s="8">
        <v>0.6326528009259259</v>
      </c>
      <c r="M3250" s="9">
        <f>VLOOKUP(F3250, Time_of_Day_encodings[], 2, FALSE)</f>
        <v>2</v>
      </c>
      <c r="N3250" s="10" t="str">
        <f>VLOOKUP(D3250,Money_encodings[],2,TRUE)</f>
        <v>Expensive</v>
      </c>
    </row>
    <row r="3251">
      <c r="A3251" s="11">
        <f t="shared" si="1"/>
        <v>3250</v>
      </c>
      <c r="B3251" s="12">
        <v>15.0</v>
      </c>
      <c r="C3251" s="12" t="s">
        <v>14</v>
      </c>
      <c r="D3251" s="12">
        <v>25.96</v>
      </c>
      <c r="E3251" s="12" t="s">
        <v>21</v>
      </c>
      <c r="F3251" s="12" t="s">
        <v>20</v>
      </c>
      <c r="G3251" s="12" t="s">
        <v>28</v>
      </c>
      <c r="H3251" s="12" t="s">
        <v>18</v>
      </c>
      <c r="I3251" s="12">
        <v>1.0</v>
      </c>
      <c r="J3251" s="12">
        <v>3.0</v>
      </c>
      <c r="K3251" s="13">
        <v>45719.0</v>
      </c>
      <c r="L3251" s="14">
        <v>0.6583196412037038</v>
      </c>
      <c r="M3251" s="15">
        <f>VLOOKUP(F3251, Time_of_Day_encodings[], 2, FALSE)</f>
        <v>2</v>
      </c>
      <c r="N3251" s="16" t="str">
        <f>VLOOKUP(D3251,Money_encodings[],2,TRUE)</f>
        <v>Cheap</v>
      </c>
    </row>
    <row r="3252">
      <c r="A3252" s="5">
        <f t="shared" si="1"/>
        <v>3251</v>
      </c>
      <c r="B3252" s="6">
        <v>16.0</v>
      </c>
      <c r="C3252" s="6" t="s">
        <v>14</v>
      </c>
      <c r="D3252" s="6">
        <v>35.76</v>
      </c>
      <c r="E3252" s="6" t="s">
        <v>24</v>
      </c>
      <c r="F3252" s="6" t="s">
        <v>20</v>
      </c>
      <c r="G3252" s="6" t="s">
        <v>28</v>
      </c>
      <c r="H3252" s="6" t="s">
        <v>18</v>
      </c>
      <c r="I3252" s="6">
        <v>1.0</v>
      </c>
      <c r="J3252" s="6">
        <v>3.0</v>
      </c>
      <c r="K3252" s="7">
        <v>45719.0</v>
      </c>
      <c r="L3252" s="8">
        <v>0.6769729629629629</v>
      </c>
      <c r="M3252" s="9">
        <f>VLOOKUP(F3252, Time_of_Day_encodings[], 2, FALSE)</f>
        <v>2</v>
      </c>
      <c r="N3252" s="10" t="str">
        <f>VLOOKUP(D3252,Money_encodings[],2,TRUE)</f>
        <v>Expensive</v>
      </c>
    </row>
    <row r="3253">
      <c r="A3253" s="11">
        <f t="shared" si="1"/>
        <v>3252</v>
      </c>
      <c r="B3253" s="12">
        <v>16.0</v>
      </c>
      <c r="C3253" s="12" t="s">
        <v>14</v>
      </c>
      <c r="D3253" s="12">
        <v>35.76</v>
      </c>
      <c r="E3253" s="12" t="s">
        <v>15</v>
      </c>
      <c r="F3253" s="12" t="s">
        <v>20</v>
      </c>
      <c r="G3253" s="12" t="s">
        <v>28</v>
      </c>
      <c r="H3253" s="12" t="s">
        <v>18</v>
      </c>
      <c r="I3253" s="12">
        <v>1.0</v>
      </c>
      <c r="J3253" s="12">
        <v>3.0</v>
      </c>
      <c r="K3253" s="13">
        <v>45719.0</v>
      </c>
      <c r="L3253" s="14">
        <v>0.6781856481481481</v>
      </c>
      <c r="M3253" s="15">
        <f>VLOOKUP(F3253, Time_of_Day_encodings[], 2, FALSE)</f>
        <v>2</v>
      </c>
      <c r="N3253" s="16" t="str">
        <f>VLOOKUP(D3253,Money_encodings[],2,TRUE)</f>
        <v>Expensive</v>
      </c>
    </row>
    <row r="3254">
      <c r="A3254" s="5">
        <f t="shared" si="1"/>
        <v>3253</v>
      </c>
      <c r="B3254" s="6">
        <v>16.0</v>
      </c>
      <c r="C3254" s="6" t="s">
        <v>14</v>
      </c>
      <c r="D3254" s="6">
        <v>35.76</v>
      </c>
      <c r="E3254" s="6" t="s">
        <v>15</v>
      </c>
      <c r="F3254" s="6" t="s">
        <v>20</v>
      </c>
      <c r="G3254" s="6" t="s">
        <v>28</v>
      </c>
      <c r="H3254" s="6" t="s">
        <v>18</v>
      </c>
      <c r="I3254" s="6">
        <v>1.0</v>
      </c>
      <c r="J3254" s="6">
        <v>3.0</v>
      </c>
      <c r="K3254" s="7">
        <v>45719.0</v>
      </c>
      <c r="L3254" s="8">
        <v>0.6794801967592593</v>
      </c>
      <c r="M3254" s="9">
        <f>VLOOKUP(F3254, Time_of_Day_encodings[], 2, FALSE)</f>
        <v>2</v>
      </c>
      <c r="N3254" s="10" t="str">
        <f>VLOOKUP(D3254,Money_encodings[],2,TRUE)</f>
        <v>Expensive</v>
      </c>
    </row>
    <row r="3255">
      <c r="A3255" s="11">
        <f t="shared" si="1"/>
        <v>3254</v>
      </c>
      <c r="B3255" s="12">
        <v>16.0</v>
      </c>
      <c r="C3255" s="12" t="s">
        <v>14</v>
      </c>
      <c r="D3255" s="12">
        <v>35.76</v>
      </c>
      <c r="E3255" s="12" t="s">
        <v>32</v>
      </c>
      <c r="F3255" s="12" t="s">
        <v>20</v>
      </c>
      <c r="G3255" s="12" t="s">
        <v>28</v>
      </c>
      <c r="H3255" s="12" t="s">
        <v>18</v>
      </c>
      <c r="I3255" s="12">
        <v>1.0</v>
      </c>
      <c r="J3255" s="12">
        <v>3.0</v>
      </c>
      <c r="K3255" s="13">
        <v>45719.0</v>
      </c>
      <c r="L3255" s="14">
        <v>0.6947836111111111</v>
      </c>
      <c r="M3255" s="15">
        <f>VLOOKUP(F3255, Time_of_Day_encodings[], 2, FALSE)</f>
        <v>2</v>
      </c>
      <c r="N3255" s="16" t="str">
        <f>VLOOKUP(D3255,Money_encodings[],2,TRUE)</f>
        <v>Expensive</v>
      </c>
    </row>
    <row r="3256">
      <c r="A3256" s="5">
        <f t="shared" si="1"/>
        <v>3255</v>
      </c>
      <c r="B3256" s="6">
        <v>16.0</v>
      </c>
      <c r="C3256" s="6" t="s">
        <v>14</v>
      </c>
      <c r="D3256" s="6">
        <v>35.76</v>
      </c>
      <c r="E3256" s="6" t="s">
        <v>32</v>
      </c>
      <c r="F3256" s="6" t="s">
        <v>20</v>
      </c>
      <c r="G3256" s="6" t="s">
        <v>28</v>
      </c>
      <c r="H3256" s="6" t="s">
        <v>18</v>
      </c>
      <c r="I3256" s="6">
        <v>1.0</v>
      </c>
      <c r="J3256" s="6">
        <v>3.0</v>
      </c>
      <c r="K3256" s="7">
        <v>45719.0</v>
      </c>
      <c r="L3256" s="8">
        <v>0.6960950347222222</v>
      </c>
      <c r="M3256" s="9">
        <f>VLOOKUP(F3256, Time_of_Day_encodings[], 2, FALSE)</f>
        <v>2</v>
      </c>
      <c r="N3256" s="10" t="str">
        <f>VLOOKUP(D3256,Money_encodings[],2,TRUE)</f>
        <v>Expensive</v>
      </c>
    </row>
    <row r="3257">
      <c r="A3257" s="11">
        <f t="shared" si="1"/>
        <v>3256</v>
      </c>
      <c r="B3257" s="12">
        <v>16.0</v>
      </c>
      <c r="C3257" s="12" t="s">
        <v>14</v>
      </c>
      <c r="D3257" s="12">
        <v>25.96</v>
      </c>
      <c r="E3257" s="12" t="s">
        <v>21</v>
      </c>
      <c r="F3257" s="12" t="s">
        <v>20</v>
      </c>
      <c r="G3257" s="12" t="s">
        <v>28</v>
      </c>
      <c r="H3257" s="12" t="s">
        <v>18</v>
      </c>
      <c r="I3257" s="12">
        <v>1.0</v>
      </c>
      <c r="J3257" s="12">
        <v>3.0</v>
      </c>
      <c r="K3257" s="13">
        <v>45719.0</v>
      </c>
      <c r="L3257" s="14">
        <v>0.7029123726851852</v>
      </c>
      <c r="M3257" s="15">
        <f>VLOOKUP(F3257, Time_of_Day_encodings[], 2, FALSE)</f>
        <v>2</v>
      </c>
      <c r="N3257" s="16" t="str">
        <f>VLOOKUP(D3257,Money_encodings[],2,TRUE)</f>
        <v>Cheap</v>
      </c>
    </row>
    <row r="3258">
      <c r="A3258" s="5">
        <f t="shared" si="1"/>
        <v>3257</v>
      </c>
      <c r="B3258" s="6">
        <v>17.0</v>
      </c>
      <c r="C3258" s="6" t="s">
        <v>14</v>
      </c>
      <c r="D3258" s="6">
        <v>30.86</v>
      </c>
      <c r="E3258" s="6" t="s">
        <v>22</v>
      </c>
      <c r="F3258" s="6" t="s">
        <v>23</v>
      </c>
      <c r="G3258" s="6" t="s">
        <v>28</v>
      </c>
      <c r="H3258" s="6" t="s">
        <v>18</v>
      </c>
      <c r="I3258" s="6">
        <v>1.0</v>
      </c>
      <c r="J3258" s="6">
        <v>3.0</v>
      </c>
      <c r="K3258" s="7">
        <v>45719.0</v>
      </c>
      <c r="L3258" s="8">
        <v>0.7282731944444444</v>
      </c>
      <c r="M3258" s="9">
        <f>VLOOKUP(F3258, Time_of_Day_encodings[], 2, FALSE)</f>
        <v>3</v>
      </c>
      <c r="N3258" s="10" t="str">
        <f>VLOOKUP(D3258,Money_encodings[],2,TRUE)</f>
        <v>Fair</v>
      </c>
    </row>
    <row r="3259">
      <c r="A3259" s="11">
        <f t="shared" si="1"/>
        <v>3258</v>
      </c>
      <c r="B3259" s="12">
        <v>17.0</v>
      </c>
      <c r="C3259" s="12" t="s">
        <v>14</v>
      </c>
      <c r="D3259" s="12">
        <v>25.96</v>
      </c>
      <c r="E3259" s="12" t="s">
        <v>21</v>
      </c>
      <c r="F3259" s="12" t="s">
        <v>23</v>
      </c>
      <c r="G3259" s="12" t="s">
        <v>28</v>
      </c>
      <c r="H3259" s="12" t="s">
        <v>18</v>
      </c>
      <c r="I3259" s="12">
        <v>1.0</v>
      </c>
      <c r="J3259" s="12">
        <v>3.0</v>
      </c>
      <c r="K3259" s="13">
        <v>45719.0</v>
      </c>
      <c r="L3259" s="14">
        <v>0.7301201388888888</v>
      </c>
      <c r="M3259" s="15">
        <f>VLOOKUP(F3259, Time_of_Day_encodings[], 2, FALSE)</f>
        <v>3</v>
      </c>
      <c r="N3259" s="16" t="str">
        <f>VLOOKUP(D3259,Money_encodings[],2,TRUE)</f>
        <v>Cheap</v>
      </c>
    </row>
    <row r="3260">
      <c r="A3260" s="5">
        <f t="shared" si="1"/>
        <v>3259</v>
      </c>
      <c r="B3260" s="6">
        <v>17.0</v>
      </c>
      <c r="C3260" s="6" t="s">
        <v>14</v>
      </c>
      <c r="D3260" s="6">
        <v>35.76</v>
      </c>
      <c r="E3260" s="6" t="s">
        <v>19</v>
      </c>
      <c r="F3260" s="6" t="s">
        <v>23</v>
      </c>
      <c r="G3260" s="6" t="s">
        <v>28</v>
      </c>
      <c r="H3260" s="6" t="s">
        <v>18</v>
      </c>
      <c r="I3260" s="6">
        <v>1.0</v>
      </c>
      <c r="J3260" s="6">
        <v>3.0</v>
      </c>
      <c r="K3260" s="7">
        <v>45719.0</v>
      </c>
      <c r="L3260" s="8">
        <v>0.7307689467592592</v>
      </c>
      <c r="M3260" s="9">
        <f>VLOOKUP(F3260, Time_of_Day_encodings[], 2, FALSE)</f>
        <v>3</v>
      </c>
      <c r="N3260" s="10" t="str">
        <f>VLOOKUP(D3260,Money_encodings[],2,TRUE)</f>
        <v>Expensive</v>
      </c>
    </row>
    <row r="3261">
      <c r="A3261" s="11">
        <f t="shared" si="1"/>
        <v>3260</v>
      </c>
      <c r="B3261" s="12">
        <v>17.0</v>
      </c>
      <c r="C3261" s="12" t="s">
        <v>14</v>
      </c>
      <c r="D3261" s="12">
        <v>25.96</v>
      </c>
      <c r="E3261" s="12" t="s">
        <v>21</v>
      </c>
      <c r="F3261" s="12" t="s">
        <v>23</v>
      </c>
      <c r="G3261" s="12" t="s">
        <v>28</v>
      </c>
      <c r="H3261" s="12" t="s">
        <v>18</v>
      </c>
      <c r="I3261" s="12">
        <v>1.0</v>
      </c>
      <c r="J3261" s="12">
        <v>3.0</v>
      </c>
      <c r="K3261" s="13">
        <v>45719.0</v>
      </c>
      <c r="L3261" s="14">
        <v>0.7312355671296296</v>
      </c>
      <c r="M3261" s="15">
        <f>VLOOKUP(F3261, Time_of_Day_encodings[], 2, FALSE)</f>
        <v>3</v>
      </c>
      <c r="N3261" s="16" t="str">
        <f>VLOOKUP(D3261,Money_encodings[],2,TRUE)</f>
        <v>Cheap</v>
      </c>
    </row>
    <row r="3262">
      <c r="A3262" s="5">
        <f t="shared" si="1"/>
        <v>3261</v>
      </c>
      <c r="B3262" s="6">
        <v>17.0</v>
      </c>
      <c r="C3262" s="6" t="s">
        <v>14</v>
      </c>
      <c r="D3262" s="6">
        <v>35.76</v>
      </c>
      <c r="E3262" s="6" t="s">
        <v>19</v>
      </c>
      <c r="F3262" s="6" t="s">
        <v>23</v>
      </c>
      <c r="G3262" s="6" t="s">
        <v>28</v>
      </c>
      <c r="H3262" s="6" t="s">
        <v>18</v>
      </c>
      <c r="I3262" s="6">
        <v>1.0</v>
      </c>
      <c r="J3262" s="6">
        <v>3.0</v>
      </c>
      <c r="K3262" s="7">
        <v>45719.0</v>
      </c>
      <c r="L3262" s="8">
        <v>0.748295</v>
      </c>
      <c r="M3262" s="9">
        <f>VLOOKUP(F3262, Time_of_Day_encodings[], 2, FALSE)</f>
        <v>3</v>
      </c>
      <c r="N3262" s="10" t="str">
        <f>VLOOKUP(D3262,Money_encodings[],2,TRUE)</f>
        <v>Expensive</v>
      </c>
    </row>
    <row r="3263">
      <c r="A3263" s="11">
        <f t="shared" si="1"/>
        <v>3262</v>
      </c>
      <c r="B3263" s="12">
        <v>17.0</v>
      </c>
      <c r="C3263" s="12" t="s">
        <v>14</v>
      </c>
      <c r="D3263" s="12">
        <v>35.76</v>
      </c>
      <c r="E3263" s="12" t="s">
        <v>19</v>
      </c>
      <c r="F3263" s="12" t="s">
        <v>23</v>
      </c>
      <c r="G3263" s="12" t="s">
        <v>28</v>
      </c>
      <c r="H3263" s="12" t="s">
        <v>18</v>
      </c>
      <c r="I3263" s="12">
        <v>1.0</v>
      </c>
      <c r="J3263" s="12">
        <v>3.0</v>
      </c>
      <c r="K3263" s="13">
        <v>45719.0</v>
      </c>
      <c r="L3263" s="14">
        <v>0.7489275810185185</v>
      </c>
      <c r="M3263" s="15">
        <f>VLOOKUP(F3263, Time_of_Day_encodings[], 2, FALSE)</f>
        <v>3</v>
      </c>
      <c r="N3263" s="16" t="str">
        <f>VLOOKUP(D3263,Money_encodings[],2,TRUE)</f>
        <v>Expensive</v>
      </c>
    </row>
    <row r="3264">
      <c r="A3264" s="5">
        <f t="shared" si="1"/>
        <v>3263</v>
      </c>
      <c r="B3264" s="6">
        <v>18.0</v>
      </c>
      <c r="C3264" s="6" t="s">
        <v>14</v>
      </c>
      <c r="D3264" s="6">
        <v>30.86</v>
      </c>
      <c r="E3264" s="6" t="s">
        <v>22</v>
      </c>
      <c r="F3264" s="6" t="s">
        <v>23</v>
      </c>
      <c r="G3264" s="6" t="s">
        <v>28</v>
      </c>
      <c r="H3264" s="6" t="s">
        <v>18</v>
      </c>
      <c r="I3264" s="6">
        <v>1.0</v>
      </c>
      <c r="J3264" s="6">
        <v>3.0</v>
      </c>
      <c r="K3264" s="7">
        <v>45719.0</v>
      </c>
      <c r="L3264" s="8">
        <v>0.7521412962962963</v>
      </c>
      <c r="M3264" s="9">
        <f>VLOOKUP(F3264, Time_of_Day_encodings[], 2, FALSE)</f>
        <v>3</v>
      </c>
      <c r="N3264" s="10" t="str">
        <f>VLOOKUP(D3264,Money_encodings[],2,TRUE)</f>
        <v>Fair</v>
      </c>
    </row>
    <row r="3265">
      <c r="A3265" s="11">
        <f t="shared" si="1"/>
        <v>3264</v>
      </c>
      <c r="B3265" s="12">
        <v>18.0</v>
      </c>
      <c r="C3265" s="12" t="s">
        <v>14</v>
      </c>
      <c r="D3265" s="12">
        <v>35.76</v>
      </c>
      <c r="E3265" s="12" t="s">
        <v>15</v>
      </c>
      <c r="F3265" s="12" t="s">
        <v>23</v>
      </c>
      <c r="G3265" s="12" t="s">
        <v>28</v>
      </c>
      <c r="H3265" s="12" t="s">
        <v>18</v>
      </c>
      <c r="I3265" s="12">
        <v>1.0</v>
      </c>
      <c r="J3265" s="12">
        <v>3.0</v>
      </c>
      <c r="K3265" s="13">
        <v>45719.0</v>
      </c>
      <c r="L3265" s="14">
        <v>0.7825533449074074</v>
      </c>
      <c r="M3265" s="15">
        <f>VLOOKUP(F3265, Time_of_Day_encodings[], 2, FALSE)</f>
        <v>3</v>
      </c>
      <c r="N3265" s="16" t="str">
        <f>VLOOKUP(D3265,Money_encodings[],2,TRUE)</f>
        <v>Expensive</v>
      </c>
    </row>
    <row r="3266">
      <c r="A3266" s="5">
        <f t="shared" si="1"/>
        <v>3265</v>
      </c>
      <c r="B3266" s="6">
        <v>7.0</v>
      </c>
      <c r="C3266" s="6" t="s">
        <v>14</v>
      </c>
      <c r="D3266" s="6">
        <v>35.76</v>
      </c>
      <c r="E3266" s="6" t="s">
        <v>32</v>
      </c>
      <c r="F3266" s="6" t="s">
        <v>16</v>
      </c>
      <c r="G3266" s="6" t="s">
        <v>30</v>
      </c>
      <c r="H3266" s="6" t="s">
        <v>18</v>
      </c>
      <c r="I3266" s="6">
        <v>2.0</v>
      </c>
      <c r="J3266" s="6">
        <v>3.0</v>
      </c>
      <c r="K3266" s="7">
        <v>45720.0</v>
      </c>
      <c r="L3266" s="8">
        <v>0.3051150347222222</v>
      </c>
      <c r="M3266" s="9">
        <f>VLOOKUP(F3266, Time_of_Day_encodings[], 2, FALSE)</f>
        <v>1</v>
      </c>
      <c r="N3266" s="10" t="str">
        <f>VLOOKUP(D3266,Money_encodings[],2,TRUE)</f>
        <v>Expensive</v>
      </c>
    </row>
    <row r="3267">
      <c r="A3267" s="11">
        <f t="shared" si="1"/>
        <v>3266</v>
      </c>
      <c r="B3267" s="12">
        <v>7.0</v>
      </c>
      <c r="C3267" s="12" t="s">
        <v>14</v>
      </c>
      <c r="D3267" s="12">
        <v>25.96</v>
      </c>
      <c r="E3267" s="12" t="s">
        <v>21</v>
      </c>
      <c r="F3267" s="12" t="s">
        <v>16</v>
      </c>
      <c r="G3267" s="12" t="s">
        <v>30</v>
      </c>
      <c r="H3267" s="12" t="s">
        <v>18</v>
      </c>
      <c r="I3267" s="12">
        <v>2.0</v>
      </c>
      <c r="J3267" s="12">
        <v>3.0</v>
      </c>
      <c r="K3267" s="13">
        <v>45720.0</v>
      </c>
      <c r="L3267" s="14">
        <v>0.3138357523148148</v>
      </c>
      <c r="M3267" s="15">
        <f>VLOOKUP(F3267, Time_of_Day_encodings[], 2, FALSE)</f>
        <v>1</v>
      </c>
      <c r="N3267" s="16" t="str">
        <f>VLOOKUP(D3267,Money_encodings[],2,TRUE)</f>
        <v>Cheap</v>
      </c>
    </row>
    <row r="3268">
      <c r="A3268" s="5">
        <f t="shared" si="1"/>
        <v>3267</v>
      </c>
      <c r="B3268" s="6">
        <v>8.0</v>
      </c>
      <c r="C3268" s="6" t="s">
        <v>14</v>
      </c>
      <c r="D3268" s="6">
        <v>30.86</v>
      </c>
      <c r="E3268" s="6" t="s">
        <v>22</v>
      </c>
      <c r="F3268" s="6" t="s">
        <v>16</v>
      </c>
      <c r="G3268" s="6" t="s">
        <v>30</v>
      </c>
      <c r="H3268" s="6" t="s">
        <v>18</v>
      </c>
      <c r="I3268" s="6">
        <v>2.0</v>
      </c>
      <c r="J3268" s="6">
        <v>3.0</v>
      </c>
      <c r="K3268" s="7">
        <v>45720.0</v>
      </c>
      <c r="L3268" s="8">
        <v>0.3692739814814815</v>
      </c>
      <c r="M3268" s="9">
        <f>VLOOKUP(F3268, Time_of_Day_encodings[], 2, FALSE)</f>
        <v>1</v>
      </c>
      <c r="N3268" s="10" t="str">
        <f>VLOOKUP(D3268,Money_encodings[],2,TRUE)</f>
        <v>Fair</v>
      </c>
    </row>
    <row r="3269">
      <c r="A3269" s="11">
        <f t="shared" si="1"/>
        <v>3268</v>
      </c>
      <c r="B3269" s="12">
        <v>9.0</v>
      </c>
      <c r="C3269" s="12" t="s">
        <v>14</v>
      </c>
      <c r="D3269" s="12">
        <v>25.96</v>
      </c>
      <c r="E3269" s="12" t="s">
        <v>21</v>
      </c>
      <c r="F3269" s="12" t="s">
        <v>16</v>
      </c>
      <c r="G3269" s="12" t="s">
        <v>30</v>
      </c>
      <c r="H3269" s="12" t="s">
        <v>18</v>
      </c>
      <c r="I3269" s="12">
        <v>2.0</v>
      </c>
      <c r="J3269" s="12">
        <v>3.0</v>
      </c>
      <c r="K3269" s="13">
        <v>45720.0</v>
      </c>
      <c r="L3269" s="14">
        <v>0.3816195486111111</v>
      </c>
      <c r="M3269" s="15">
        <f>VLOOKUP(F3269, Time_of_Day_encodings[], 2, FALSE)</f>
        <v>1</v>
      </c>
      <c r="N3269" s="16" t="str">
        <f>VLOOKUP(D3269,Money_encodings[],2,TRUE)</f>
        <v>Cheap</v>
      </c>
    </row>
    <row r="3270">
      <c r="A3270" s="5">
        <f t="shared" si="1"/>
        <v>3269</v>
      </c>
      <c r="B3270" s="6">
        <v>9.0</v>
      </c>
      <c r="C3270" s="6" t="s">
        <v>14</v>
      </c>
      <c r="D3270" s="6">
        <v>25.96</v>
      </c>
      <c r="E3270" s="6" t="s">
        <v>21</v>
      </c>
      <c r="F3270" s="6" t="s">
        <v>16</v>
      </c>
      <c r="G3270" s="6" t="s">
        <v>30</v>
      </c>
      <c r="H3270" s="6" t="s">
        <v>18</v>
      </c>
      <c r="I3270" s="6">
        <v>2.0</v>
      </c>
      <c r="J3270" s="6">
        <v>3.0</v>
      </c>
      <c r="K3270" s="7">
        <v>45720.0</v>
      </c>
      <c r="L3270" s="8">
        <v>0.38220140046296297</v>
      </c>
      <c r="M3270" s="9">
        <f>VLOOKUP(F3270, Time_of_Day_encodings[], 2, FALSE)</f>
        <v>1</v>
      </c>
      <c r="N3270" s="10" t="str">
        <f>VLOOKUP(D3270,Money_encodings[],2,TRUE)</f>
        <v>Cheap</v>
      </c>
    </row>
    <row r="3271">
      <c r="A3271" s="11">
        <f t="shared" si="1"/>
        <v>3270</v>
      </c>
      <c r="B3271" s="12">
        <v>9.0</v>
      </c>
      <c r="C3271" s="12" t="s">
        <v>14</v>
      </c>
      <c r="D3271" s="12">
        <v>25.96</v>
      </c>
      <c r="E3271" s="12" t="s">
        <v>21</v>
      </c>
      <c r="F3271" s="12" t="s">
        <v>16</v>
      </c>
      <c r="G3271" s="12" t="s">
        <v>30</v>
      </c>
      <c r="H3271" s="12" t="s">
        <v>18</v>
      </c>
      <c r="I3271" s="12">
        <v>2.0</v>
      </c>
      <c r="J3271" s="12">
        <v>3.0</v>
      </c>
      <c r="K3271" s="13">
        <v>45720.0</v>
      </c>
      <c r="L3271" s="14">
        <v>0.4157079629629629</v>
      </c>
      <c r="M3271" s="15">
        <f>VLOOKUP(F3271, Time_of_Day_encodings[], 2, FALSE)</f>
        <v>1</v>
      </c>
      <c r="N3271" s="16" t="str">
        <f>VLOOKUP(D3271,Money_encodings[],2,TRUE)</f>
        <v>Cheap</v>
      </c>
    </row>
    <row r="3272">
      <c r="A3272" s="5">
        <f t="shared" si="1"/>
        <v>3271</v>
      </c>
      <c r="B3272" s="6">
        <v>11.0</v>
      </c>
      <c r="C3272" s="6" t="s">
        <v>14</v>
      </c>
      <c r="D3272" s="6">
        <v>30.86</v>
      </c>
      <c r="E3272" s="6" t="s">
        <v>22</v>
      </c>
      <c r="F3272" s="6" t="s">
        <v>16</v>
      </c>
      <c r="G3272" s="6" t="s">
        <v>30</v>
      </c>
      <c r="H3272" s="6" t="s">
        <v>18</v>
      </c>
      <c r="I3272" s="6">
        <v>2.0</v>
      </c>
      <c r="J3272" s="6">
        <v>3.0</v>
      </c>
      <c r="K3272" s="7">
        <v>45720.0</v>
      </c>
      <c r="L3272" s="8">
        <v>0.4611337615740741</v>
      </c>
      <c r="M3272" s="9">
        <f>VLOOKUP(F3272, Time_of_Day_encodings[], 2, FALSE)</f>
        <v>1</v>
      </c>
      <c r="N3272" s="10" t="str">
        <f>VLOOKUP(D3272,Money_encodings[],2,TRUE)</f>
        <v>Fair</v>
      </c>
    </row>
    <row r="3273">
      <c r="A3273" s="11">
        <f t="shared" si="1"/>
        <v>3272</v>
      </c>
      <c r="B3273" s="12">
        <v>11.0</v>
      </c>
      <c r="C3273" s="12" t="s">
        <v>14</v>
      </c>
      <c r="D3273" s="12">
        <v>25.96</v>
      </c>
      <c r="E3273" s="12" t="s">
        <v>21</v>
      </c>
      <c r="F3273" s="12" t="s">
        <v>16</v>
      </c>
      <c r="G3273" s="12" t="s">
        <v>30</v>
      </c>
      <c r="H3273" s="12" t="s">
        <v>18</v>
      </c>
      <c r="I3273" s="12">
        <v>2.0</v>
      </c>
      <c r="J3273" s="12">
        <v>3.0</v>
      </c>
      <c r="K3273" s="13">
        <v>45720.0</v>
      </c>
      <c r="L3273" s="14">
        <v>0.4618862731481482</v>
      </c>
      <c r="M3273" s="15">
        <f>VLOOKUP(F3273, Time_of_Day_encodings[], 2, FALSE)</f>
        <v>1</v>
      </c>
      <c r="N3273" s="16" t="str">
        <f>VLOOKUP(D3273,Money_encodings[],2,TRUE)</f>
        <v>Cheap</v>
      </c>
    </row>
    <row r="3274">
      <c r="A3274" s="5">
        <f t="shared" si="1"/>
        <v>3273</v>
      </c>
      <c r="B3274" s="6">
        <v>11.0</v>
      </c>
      <c r="C3274" s="6" t="s">
        <v>14</v>
      </c>
      <c r="D3274" s="6">
        <v>25.96</v>
      </c>
      <c r="E3274" s="6" t="s">
        <v>21</v>
      </c>
      <c r="F3274" s="6" t="s">
        <v>16</v>
      </c>
      <c r="G3274" s="6" t="s">
        <v>30</v>
      </c>
      <c r="H3274" s="6" t="s">
        <v>18</v>
      </c>
      <c r="I3274" s="6">
        <v>2.0</v>
      </c>
      <c r="J3274" s="6">
        <v>3.0</v>
      </c>
      <c r="K3274" s="7">
        <v>45720.0</v>
      </c>
      <c r="L3274" s="8">
        <v>0.49075305555555554</v>
      </c>
      <c r="M3274" s="9">
        <f>VLOOKUP(F3274, Time_of_Day_encodings[], 2, FALSE)</f>
        <v>1</v>
      </c>
      <c r="N3274" s="10" t="str">
        <f>VLOOKUP(D3274,Money_encodings[],2,TRUE)</f>
        <v>Cheap</v>
      </c>
    </row>
    <row r="3275">
      <c r="A3275" s="11">
        <f t="shared" si="1"/>
        <v>3274</v>
      </c>
      <c r="B3275" s="12">
        <v>11.0</v>
      </c>
      <c r="C3275" s="12" t="s">
        <v>14</v>
      </c>
      <c r="D3275" s="12">
        <v>25.96</v>
      </c>
      <c r="E3275" s="12" t="s">
        <v>21</v>
      </c>
      <c r="F3275" s="12" t="s">
        <v>16</v>
      </c>
      <c r="G3275" s="12" t="s">
        <v>30</v>
      </c>
      <c r="H3275" s="12" t="s">
        <v>18</v>
      </c>
      <c r="I3275" s="12">
        <v>2.0</v>
      </c>
      <c r="J3275" s="12">
        <v>3.0</v>
      </c>
      <c r="K3275" s="13">
        <v>45720.0</v>
      </c>
      <c r="L3275" s="14">
        <v>0.49125591435185184</v>
      </c>
      <c r="M3275" s="15">
        <f>VLOOKUP(F3275, Time_of_Day_encodings[], 2, FALSE)</f>
        <v>1</v>
      </c>
      <c r="N3275" s="16" t="str">
        <f>VLOOKUP(D3275,Money_encodings[],2,TRUE)</f>
        <v>Cheap</v>
      </c>
    </row>
    <row r="3276">
      <c r="A3276" s="5">
        <f t="shared" si="1"/>
        <v>3275</v>
      </c>
      <c r="B3276" s="6">
        <v>11.0</v>
      </c>
      <c r="C3276" s="6" t="s">
        <v>14</v>
      </c>
      <c r="D3276" s="6">
        <v>25.96</v>
      </c>
      <c r="E3276" s="6" t="s">
        <v>21</v>
      </c>
      <c r="F3276" s="6" t="s">
        <v>16</v>
      </c>
      <c r="G3276" s="6" t="s">
        <v>30</v>
      </c>
      <c r="H3276" s="6" t="s">
        <v>18</v>
      </c>
      <c r="I3276" s="6">
        <v>2.0</v>
      </c>
      <c r="J3276" s="6">
        <v>3.0</v>
      </c>
      <c r="K3276" s="7">
        <v>45720.0</v>
      </c>
      <c r="L3276" s="8">
        <v>0.4941527199074074</v>
      </c>
      <c r="M3276" s="9">
        <f>VLOOKUP(F3276, Time_of_Day_encodings[], 2, FALSE)</f>
        <v>1</v>
      </c>
      <c r="N3276" s="10" t="str">
        <f>VLOOKUP(D3276,Money_encodings[],2,TRUE)</f>
        <v>Cheap</v>
      </c>
    </row>
    <row r="3277">
      <c r="A3277" s="11">
        <f t="shared" si="1"/>
        <v>3276</v>
      </c>
      <c r="B3277" s="12">
        <v>12.0</v>
      </c>
      <c r="C3277" s="12" t="s">
        <v>14</v>
      </c>
      <c r="D3277" s="12">
        <v>35.76</v>
      </c>
      <c r="E3277" s="12" t="s">
        <v>24</v>
      </c>
      <c r="F3277" s="12" t="s">
        <v>20</v>
      </c>
      <c r="G3277" s="12" t="s">
        <v>30</v>
      </c>
      <c r="H3277" s="12" t="s">
        <v>18</v>
      </c>
      <c r="I3277" s="12">
        <v>2.0</v>
      </c>
      <c r="J3277" s="12">
        <v>3.0</v>
      </c>
      <c r="K3277" s="13">
        <v>45720.0</v>
      </c>
      <c r="L3277" s="14">
        <v>0.5180459722222223</v>
      </c>
      <c r="M3277" s="15">
        <f>VLOOKUP(F3277, Time_of_Day_encodings[], 2, FALSE)</f>
        <v>2</v>
      </c>
      <c r="N3277" s="16" t="str">
        <f>VLOOKUP(D3277,Money_encodings[],2,TRUE)</f>
        <v>Expensive</v>
      </c>
    </row>
    <row r="3278">
      <c r="A3278" s="5">
        <f t="shared" si="1"/>
        <v>3277</v>
      </c>
      <c r="B3278" s="6">
        <v>16.0</v>
      </c>
      <c r="C3278" s="6" t="s">
        <v>14</v>
      </c>
      <c r="D3278" s="6">
        <v>25.96</v>
      </c>
      <c r="E3278" s="6" t="s">
        <v>21</v>
      </c>
      <c r="F3278" s="6" t="s">
        <v>20</v>
      </c>
      <c r="G3278" s="6" t="s">
        <v>30</v>
      </c>
      <c r="H3278" s="6" t="s">
        <v>18</v>
      </c>
      <c r="I3278" s="6">
        <v>2.0</v>
      </c>
      <c r="J3278" s="6">
        <v>3.0</v>
      </c>
      <c r="K3278" s="7">
        <v>45720.0</v>
      </c>
      <c r="L3278" s="8">
        <v>0.7006761574074074</v>
      </c>
      <c r="M3278" s="9">
        <f>VLOOKUP(F3278, Time_of_Day_encodings[], 2, FALSE)</f>
        <v>2</v>
      </c>
      <c r="N3278" s="10" t="str">
        <f>VLOOKUP(D3278,Money_encodings[],2,TRUE)</f>
        <v>Cheap</v>
      </c>
    </row>
    <row r="3279">
      <c r="A3279" s="11">
        <f t="shared" si="1"/>
        <v>3278</v>
      </c>
      <c r="B3279" s="12">
        <v>18.0</v>
      </c>
      <c r="C3279" s="12" t="s">
        <v>14</v>
      </c>
      <c r="D3279" s="12">
        <v>35.76</v>
      </c>
      <c r="E3279" s="12" t="s">
        <v>24</v>
      </c>
      <c r="F3279" s="12" t="s">
        <v>23</v>
      </c>
      <c r="G3279" s="12" t="s">
        <v>30</v>
      </c>
      <c r="H3279" s="12" t="s">
        <v>18</v>
      </c>
      <c r="I3279" s="12">
        <v>2.0</v>
      </c>
      <c r="J3279" s="12">
        <v>3.0</v>
      </c>
      <c r="K3279" s="13">
        <v>45720.0</v>
      </c>
      <c r="L3279" s="14">
        <v>0.780114212962963</v>
      </c>
      <c r="M3279" s="15">
        <f>VLOOKUP(F3279, Time_of_Day_encodings[], 2, FALSE)</f>
        <v>3</v>
      </c>
      <c r="N3279" s="16" t="str">
        <f>VLOOKUP(D3279,Money_encodings[],2,TRUE)</f>
        <v>Expensive</v>
      </c>
    </row>
    <row r="3280">
      <c r="A3280" s="5">
        <f t="shared" si="1"/>
        <v>3279</v>
      </c>
      <c r="B3280" s="6">
        <v>19.0</v>
      </c>
      <c r="C3280" s="6" t="s">
        <v>14</v>
      </c>
      <c r="D3280" s="6">
        <v>35.76</v>
      </c>
      <c r="E3280" s="6" t="s">
        <v>15</v>
      </c>
      <c r="F3280" s="6" t="s">
        <v>23</v>
      </c>
      <c r="G3280" s="6" t="s">
        <v>30</v>
      </c>
      <c r="H3280" s="6" t="s">
        <v>18</v>
      </c>
      <c r="I3280" s="6">
        <v>2.0</v>
      </c>
      <c r="J3280" s="6">
        <v>3.0</v>
      </c>
      <c r="K3280" s="7">
        <v>45720.0</v>
      </c>
      <c r="L3280" s="8">
        <v>0.7987207291666667</v>
      </c>
      <c r="M3280" s="9">
        <f>VLOOKUP(F3280, Time_of_Day_encodings[], 2, FALSE)</f>
        <v>3</v>
      </c>
      <c r="N3280" s="10" t="str">
        <f>VLOOKUP(D3280,Money_encodings[],2,TRUE)</f>
        <v>Expensive</v>
      </c>
    </row>
    <row r="3281">
      <c r="A3281" s="11">
        <f t="shared" si="1"/>
        <v>3280</v>
      </c>
      <c r="B3281" s="12">
        <v>20.0</v>
      </c>
      <c r="C3281" s="12" t="s">
        <v>14</v>
      </c>
      <c r="D3281" s="12">
        <v>35.76</v>
      </c>
      <c r="E3281" s="12" t="s">
        <v>15</v>
      </c>
      <c r="F3281" s="12" t="s">
        <v>23</v>
      </c>
      <c r="G3281" s="12" t="s">
        <v>30</v>
      </c>
      <c r="H3281" s="12" t="s">
        <v>18</v>
      </c>
      <c r="I3281" s="12">
        <v>2.0</v>
      </c>
      <c r="J3281" s="12">
        <v>3.0</v>
      </c>
      <c r="K3281" s="13">
        <v>45720.0</v>
      </c>
      <c r="L3281" s="14">
        <v>0.8395897569444444</v>
      </c>
      <c r="M3281" s="15">
        <f>VLOOKUP(F3281, Time_of_Day_encodings[], 2, FALSE)</f>
        <v>3</v>
      </c>
      <c r="N3281" s="16" t="str">
        <f>VLOOKUP(D3281,Money_encodings[],2,TRUE)</f>
        <v>Expensive</v>
      </c>
    </row>
    <row r="3282">
      <c r="A3282" s="5">
        <f t="shared" si="1"/>
        <v>3281</v>
      </c>
      <c r="B3282" s="6">
        <v>8.0</v>
      </c>
      <c r="C3282" s="6" t="s">
        <v>14</v>
      </c>
      <c r="D3282" s="6">
        <v>30.86</v>
      </c>
      <c r="E3282" s="6" t="s">
        <v>22</v>
      </c>
      <c r="F3282" s="6" t="s">
        <v>16</v>
      </c>
      <c r="G3282" s="6" t="s">
        <v>31</v>
      </c>
      <c r="H3282" s="6" t="s">
        <v>18</v>
      </c>
      <c r="I3282" s="6">
        <v>3.0</v>
      </c>
      <c r="J3282" s="6">
        <v>3.0</v>
      </c>
      <c r="K3282" s="7">
        <v>45721.0</v>
      </c>
      <c r="L3282" s="8">
        <v>0.3610140972222222</v>
      </c>
      <c r="M3282" s="9">
        <f>VLOOKUP(F3282, Time_of_Day_encodings[], 2, FALSE)</f>
        <v>1</v>
      </c>
      <c r="N3282" s="10" t="str">
        <f>VLOOKUP(D3282,Money_encodings[],2,TRUE)</f>
        <v>Fair</v>
      </c>
    </row>
    <row r="3283">
      <c r="A3283" s="11">
        <f t="shared" si="1"/>
        <v>3282</v>
      </c>
      <c r="B3283" s="12">
        <v>9.0</v>
      </c>
      <c r="C3283" s="12" t="s">
        <v>14</v>
      </c>
      <c r="D3283" s="12">
        <v>25.96</v>
      </c>
      <c r="E3283" s="12" t="s">
        <v>21</v>
      </c>
      <c r="F3283" s="12" t="s">
        <v>16</v>
      </c>
      <c r="G3283" s="12" t="s">
        <v>31</v>
      </c>
      <c r="H3283" s="12" t="s">
        <v>18</v>
      </c>
      <c r="I3283" s="12">
        <v>3.0</v>
      </c>
      <c r="J3283" s="12">
        <v>3.0</v>
      </c>
      <c r="K3283" s="13">
        <v>45721.0</v>
      </c>
      <c r="L3283" s="14">
        <v>0.4016696527777778</v>
      </c>
      <c r="M3283" s="15">
        <f>VLOOKUP(F3283, Time_of_Day_encodings[], 2, FALSE)</f>
        <v>1</v>
      </c>
      <c r="N3283" s="16" t="str">
        <f>VLOOKUP(D3283,Money_encodings[],2,TRUE)</f>
        <v>Cheap</v>
      </c>
    </row>
    <row r="3284">
      <c r="A3284" s="5">
        <f t="shared" si="1"/>
        <v>3283</v>
      </c>
      <c r="B3284" s="6">
        <v>10.0</v>
      </c>
      <c r="C3284" s="6" t="s">
        <v>14</v>
      </c>
      <c r="D3284" s="6">
        <v>25.96</v>
      </c>
      <c r="E3284" s="6" t="s">
        <v>21</v>
      </c>
      <c r="F3284" s="6" t="s">
        <v>16</v>
      </c>
      <c r="G3284" s="6" t="s">
        <v>31</v>
      </c>
      <c r="H3284" s="6" t="s">
        <v>18</v>
      </c>
      <c r="I3284" s="6">
        <v>3.0</v>
      </c>
      <c r="J3284" s="6">
        <v>3.0</v>
      </c>
      <c r="K3284" s="7">
        <v>45721.0</v>
      </c>
      <c r="L3284" s="8">
        <v>0.4175265740740741</v>
      </c>
      <c r="M3284" s="9">
        <f>VLOOKUP(F3284, Time_of_Day_encodings[], 2, FALSE)</f>
        <v>1</v>
      </c>
      <c r="N3284" s="10" t="str">
        <f>VLOOKUP(D3284,Money_encodings[],2,TRUE)</f>
        <v>Cheap</v>
      </c>
    </row>
    <row r="3285">
      <c r="A3285" s="11">
        <f t="shared" si="1"/>
        <v>3284</v>
      </c>
      <c r="B3285" s="12">
        <v>10.0</v>
      </c>
      <c r="C3285" s="12" t="s">
        <v>14</v>
      </c>
      <c r="D3285" s="12">
        <v>25.96</v>
      </c>
      <c r="E3285" s="12" t="s">
        <v>21</v>
      </c>
      <c r="F3285" s="12" t="s">
        <v>16</v>
      </c>
      <c r="G3285" s="12" t="s">
        <v>31</v>
      </c>
      <c r="H3285" s="12" t="s">
        <v>18</v>
      </c>
      <c r="I3285" s="12">
        <v>3.0</v>
      </c>
      <c r="J3285" s="12">
        <v>3.0</v>
      </c>
      <c r="K3285" s="13">
        <v>45721.0</v>
      </c>
      <c r="L3285" s="14">
        <v>0.4181052893518518</v>
      </c>
      <c r="M3285" s="15">
        <f>VLOOKUP(F3285, Time_of_Day_encodings[], 2, FALSE)</f>
        <v>1</v>
      </c>
      <c r="N3285" s="16" t="str">
        <f>VLOOKUP(D3285,Money_encodings[],2,TRUE)</f>
        <v>Cheap</v>
      </c>
    </row>
    <row r="3286">
      <c r="A3286" s="5">
        <f t="shared" si="1"/>
        <v>3285</v>
      </c>
      <c r="B3286" s="6">
        <v>10.0</v>
      </c>
      <c r="C3286" s="6" t="s">
        <v>14</v>
      </c>
      <c r="D3286" s="6">
        <v>35.76</v>
      </c>
      <c r="E3286" s="6" t="s">
        <v>32</v>
      </c>
      <c r="F3286" s="6" t="s">
        <v>16</v>
      </c>
      <c r="G3286" s="6" t="s">
        <v>31</v>
      </c>
      <c r="H3286" s="6" t="s">
        <v>18</v>
      </c>
      <c r="I3286" s="6">
        <v>3.0</v>
      </c>
      <c r="J3286" s="6">
        <v>3.0</v>
      </c>
      <c r="K3286" s="7">
        <v>45721.0</v>
      </c>
      <c r="L3286" s="8">
        <v>0.4241958449074074</v>
      </c>
      <c r="M3286" s="9">
        <f>VLOOKUP(F3286, Time_of_Day_encodings[], 2, FALSE)</f>
        <v>1</v>
      </c>
      <c r="N3286" s="10" t="str">
        <f>VLOOKUP(D3286,Money_encodings[],2,TRUE)</f>
        <v>Expensive</v>
      </c>
    </row>
    <row r="3287">
      <c r="A3287" s="11">
        <f t="shared" si="1"/>
        <v>3286</v>
      </c>
      <c r="B3287" s="12">
        <v>10.0</v>
      </c>
      <c r="C3287" s="12" t="s">
        <v>14</v>
      </c>
      <c r="D3287" s="12">
        <v>30.86</v>
      </c>
      <c r="E3287" s="12" t="s">
        <v>22</v>
      </c>
      <c r="F3287" s="12" t="s">
        <v>16</v>
      </c>
      <c r="G3287" s="12" t="s">
        <v>31</v>
      </c>
      <c r="H3287" s="12" t="s">
        <v>18</v>
      </c>
      <c r="I3287" s="12">
        <v>3.0</v>
      </c>
      <c r="J3287" s="12">
        <v>3.0</v>
      </c>
      <c r="K3287" s="13">
        <v>45721.0</v>
      </c>
      <c r="L3287" s="14">
        <v>0.4448474652777778</v>
      </c>
      <c r="M3287" s="15">
        <f>VLOOKUP(F3287, Time_of_Day_encodings[], 2, FALSE)</f>
        <v>1</v>
      </c>
      <c r="N3287" s="16" t="str">
        <f>VLOOKUP(D3287,Money_encodings[],2,TRUE)</f>
        <v>Fair</v>
      </c>
    </row>
    <row r="3288">
      <c r="A3288" s="5">
        <f t="shared" si="1"/>
        <v>3287</v>
      </c>
      <c r="B3288" s="6">
        <v>11.0</v>
      </c>
      <c r="C3288" s="6" t="s">
        <v>14</v>
      </c>
      <c r="D3288" s="6">
        <v>35.76</v>
      </c>
      <c r="E3288" s="6" t="s">
        <v>32</v>
      </c>
      <c r="F3288" s="6" t="s">
        <v>16</v>
      </c>
      <c r="G3288" s="6" t="s">
        <v>31</v>
      </c>
      <c r="H3288" s="6" t="s">
        <v>18</v>
      </c>
      <c r="I3288" s="6">
        <v>3.0</v>
      </c>
      <c r="J3288" s="6">
        <v>3.0</v>
      </c>
      <c r="K3288" s="7">
        <v>45721.0</v>
      </c>
      <c r="L3288" s="8">
        <v>0.4642542592592592</v>
      </c>
      <c r="M3288" s="9">
        <f>VLOOKUP(F3288, Time_of_Day_encodings[], 2, FALSE)</f>
        <v>1</v>
      </c>
      <c r="N3288" s="10" t="str">
        <f>VLOOKUP(D3288,Money_encodings[],2,TRUE)</f>
        <v>Expensive</v>
      </c>
    </row>
    <row r="3289">
      <c r="A3289" s="11">
        <f t="shared" si="1"/>
        <v>3288</v>
      </c>
      <c r="B3289" s="12">
        <v>11.0</v>
      </c>
      <c r="C3289" s="12" t="s">
        <v>14</v>
      </c>
      <c r="D3289" s="12">
        <v>35.76</v>
      </c>
      <c r="E3289" s="12" t="s">
        <v>24</v>
      </c>
      <c r="F3289" s="12" t="s">
        <v>16</v>
      </c>
      <c r="G3289" s="12" t="s">
        <v>31</v>
      </c>
      <c r="H3289" s="12" t="s">
        <v>18</v>
      </c>
      <c r="I3289" s="12">
        <v>3.0</v>
      </c>
      <c r="J3289" s="12">
        <v>3.0</v>
      </c>
      <c r="K3289" s="13">
        <v>45721.0</v>
      </c>
      <c r="L3289" s="14">
        <v>0.4659046875</v>
      </c>
      <c r="M3289" s="15">
        <f>VLOOKUP(F3289, Time_of_Day_encodings[], 2, FALSE)</f>
        <v>1</v>
      </c>
      <c r="N3289" s="16" t="str">
        <f>VLOOKUP(D3289,Money_encodings[],2,TRUE)</f>
        <v>Expensive</v>
      </c>
    </row>
    <row r="3290">
      <c r="A3290" s="5">
        <f t="shared" si="1"/>
        <v>3289</v>
      </c>
      <c r="B3290" s="6">
        <v>11.0</v>
      </c>
      <c r="C3290" s="6" t="s">
        <v>14</v>
      </c>
      <c r="D3290" s="6">
        <v>25.96</v>
      </c>
      <c r="E3290" s="6" t="s">
        <v>21</v>
      </c>
      <c r="F3290" s="6" t="s">
        <v>16</v>
      </c>
      <c r="G3290" s="6" t="s">
        <v>31</v>
      </c>
      <c r="H3290" s="6" t="s">
        <v>18</v>
      </c>
      <c r="I3290" s="6">
        <v>3.0</v>
      </c>
      <c r="J3290" s="6">
        <v>3.0</v>
      </c>
      <c r="K3290" s="7">
        <v>45721.0</v>
      </c>
      <c r="L3290" s="8">
        <v>0.4853146064814815</v>
      </c>
      <c r="M3290" s="9">
        <f>VLOOKUP(F3290, Time_of_Day_encodings[], 2, FALSE)</f>
        <v>1</v>
      </c>
      <c r="N3290" s="10" t="str">
        <f>VLOOKUP(D3290,Money_encodings[],2,TRUE)</f>
        <v>Cheap</v>
      </c>
    </row>
    <row r="3291">
      <c r="A3291" s="11">
        <f t="shared" si="1"/>
        <v>3290</v>
      </c>
      <c r="B3291" s="12">
        <v>11.0</v>
      </c>
      <c r="C3291" s="12" t="s">
        <v>14</v>
      </c>
      <c r="D3291" s="12">
        <v>25.96</v>
      </c>
      <c r="E3291" s="12" t="s">
        <v>21</v>
      </c>
      <c r="F3291" s="12" t="s">
        <v>16</v>
      </c>
      <c r="G3291" s="12" t="s">
        <v>31</v>
      </c>
      <c r="H3291" s="12" t="s">
        <v>18</v>
      </c>
      <c r="I3291" s="12">
        <v>3.0</v>
      </c>
      <c r="J3291" s="12">
        <v>3.0</v>
      </c>
      <c r="K3291" s="13">
        <v>45721.0</v>
      </c>
      <c r="L3291" s="14">
        <v>0.48706515046296295</v>
      </c>
      <c r="M3291" s="15">
        <f>VLOOKUP(F3291, Time_of_Day_encodings[], 2, FALSE)</f>
        <v>1</v>
      </c>
      <c r="N3291" s="16" t="str">
        <f>VLOOKUP(D3291,Money_encodings[],2,TRUE)</f>
        <v>Cheap</v>
      </c>
    </row>
    <row r="3292">
      <c r="A3292" s="5">
        <f t="shared" si="1"/>
        <v>3291</v>
      </c>
      <c r="B3292" s="6">
        <v>12.0</v>
      </c>
      <c r="C3292" s="6" t="s">
        <v>14</v>
      </c>
      <c r="D3292" s="6">
        <v>25.96</v>
      </c>
      <c r="E3292" s="6" t="s">
        <v>21</v>
      </c>
      <c r="F3292" s="6" t="s">
        <v>20</v>
      </c>
      <c r="G3292" s="6" t="s">
        <v>31</v>
      </c>
      <c r="H3292" s="6" t="s">
        <v>18</v>
      </c>
      <c r="I3292" s="6">
        <v>3.0</v>
      </c>
      <c r="J3292" s="6">
        <v>3.0</v>
      </c>
      <c r="K3292" s="7">
        <v>45721.0</v>
      </c>
      <c r="L3292" s="8">
        <v>0.5089845949074074</v>
      </c>
      <c r="M3292" s="9">
        <f>VLOOKUP(F3292, Time_of_Day_encodings[], 2, FALSE)</f>
        <v>2</v>
      </c>
      <c r="N3292" s="10" t="str">
        <f>VLOOKUP(D3292,Money_encodings[],2,TRUE)</f>
        <v>Cheap</v>
      </c>
    </row>
    <row r="3293">
      <c r="A3293" s="11">
        <f t="shared" si="1"/>
        <v>3292</v>
      </c>
      <c r="B3293" s="12">
        <v>15.0</v>
      </c>
      <c r="C3293" s="12" t="s">
        <v>14</v>
      </c>
      <c r="D3293" s="12">
        <v>35.76</v>
      </c>
      <c r="E3293" s="12" t="s">
        <v>15</v>
      </c>
      <c r="F3293" s="12" t="s">
        <v>20</v>
      </c>
      <c r="G3293" s="12" t="s">
        <v>31</v>
      </c>
      <c r="H3293" s="12" t="s">
        <v>18</v>
      </c>
      <c r="I3293" s="12">
        <v>3.0</v>
      </c>
      <c r="J3293" s="12">
        <v>3.0</v>
      </c>
      <c r="K3293" s="13">
        <v>45721.0</v>
      </c>
      <c r="L3293" s="14">
        <v>0.6304470254629629</v>
      </c>
      <c r="M3293" s="15">
        <f>VLOOKUP(F3293, Time_of_Day_encodings[], 2, FALSE)</f>
        <v>2</v>
      </c>
      <c r="N3293" s="16" t="str">
        <f>VLOOKUP(D3293,Money_encodings[],2,TRUE)</f>
        <v>Expensive</v>
      </c>
    </row>
    <row r="3294">
      <c r="A3294" s="5">
        <f t="shared" si="1"/>
        <v>3293</v>
      </c>
      <c r="B3294" s="6">
        <v>15.0</v>
      </c>
      <c r="C3294" s="6" t="s">
        <v>14</v>
      </c>
      <c r="D3294" s="6">
        <v>35.76</v>
      </c>
      <c r="E3294" s="6" t="s">
        <v>15</v>
      </c>
      <c r="F3294" s="6" t="s">
        <v>20</v>
      </c>
      <c r="G3294" s="6" t="s">
        <v>31</v>
      </c>
      <c r="H3294" s="6" t="s">
        <v>18</v>
      </c>
      <c r="I3294" s="6">
        <v>3.0</v>
      </c>
      <c r="J3294" s="6">
        <v>3.0</v>
      </c>
      <c r="K3294" s="7">
        <v>45721.0</v>
      </c>
      <c r="L3294" s="8">
        <v>0.6399980555555556</v>
      </c>
      <c r="M3294" s="9">
        <f>VLOOKUP(F3294, Time_of_Day_encodings[], 2, FALSE)</f>
        <v>2</v>
      </c>
      <c r="N3294" s="10" t="str">
        <f>VLOOKUP(D3294,Money_encodings[],2,TRUE)</f>
        <v>Expensive</v>
      </c>
    </row>
    <row r="3295">
      <c r="A3295" s="11">
        <f t="shared" si="1"/>
        <v>3294</v>
      </c>
      <c r="B3295" s="12">
        <v>15.0</v>
      </c>
      <c r="C3295" s="12" t="s">
        <v>14</v>
      </c>
      <c r="D3295" s="12">
        <v>35.76</v>
      </c>
      <c r="E3295" s="12" t="s">
        <v>19</v>
      </c>
      <c r="F3295" s="12" t="s">
        <v>20</v>
      </c>
      <c r="G3295" s="12" t="s">
        <v>31</v>
      </c>
      <c r="H3295" s="12" t="s">
        <v>18</v>
      </c>
      <c r="I3295" s="12">
        <v>3.0</v>
      </c>
      <c r="J3295" s="12">
        <v>3.0</v>
      </c>
      <c r="K3295" s="13">
        <v>45721.0</v>
      </c>
      <c r="L3295" s="14">
        <v>0.6424932291666666</v>
      </c>
      <c r="M3295" s="15">
        <f>VLOOKUP(F3295, Time_of_Day_encodings[], 2, FALSE)</f>
        <v>2</v>
      </c>
      <c r="N3295" s="16" t="str">
        <f>VLOOKUP(D3295,Money_encodings[],2,TRUE)</f>
        <v>Expensive</v>
      </c>
    </row>
    <row r="3296">
      <c r="A3296" s="5">
        <f t="shared" si="1"/>
        <v>3295</v>
      </c>
      <c r="B3296" s="6">
        <v>17.0</v>
      </c>
      <c r="C3296" s="6" t="s">
        <v>14</v>
      </c>
      <c r="D3296" s="6">
        <v>30.86</v>
      </c>
      <c r="E3296" s="6" t="s">
        <v>22</v>
      </c>
      <c r="F3296" s="6" t="s">
        <v>23</v>
      </c>
      <c r="G3296" s="6" t="s">
        <v>31</v>
      </c>
      <c r="H3296" s="6" t="s">
        <v>18</v>
      </c>
      <c r="I3296" s="6">
        <v>3.0</v>
      </c>
      <c r="J3296" s="6">
        <v>3.0</v>
      </c>
      <c r="K3296" s="7">
        <v>45721.0</v>
      </c>
      <c r="L3296" s="8">
        <v>0.7152429398148148</v>
      </c>
      <c r="M3296" s="9">
        <f>VLOOKUP(F3296, Time_of_Day_encodings[], 2, FALSE)</f>
        <v>3</v>
      </c>
      <c r="N3296" s="10" t="str">
        <f>VLOOKUP(D3296,Money_encodings[],2,TRUE)</f>
        <v>Fair</v>
      </c>
    </row>
    <row r="3297">
      <c r="A3297" s="11">
        <f t="shared" si="1"/>
        <v>3296</v>
      </c>
      <c r="B3297" s="12">
        <v>17.0</v>
      </c>
      <c r="C3297" s="12" t="s">
        <v>14</v>
      </c>
      <c r="D3297" s="12">
        <v>21.06</v>
      </c>
      <c r="E3297" s="12" t="s">
        <v>29</v>
      </c>
      <c r="F3297" s="12" t="s">
        <v>23</v>
      </c>
      <c r="G3297" s="12" t="s">
        <v>31</v>
      </c>
      <c r="H3297" s="12" t="s">
        <v>18</v>
      </c>
      <c r="I3297" s="12">
        <v>3.0</v>
      </c>
      <c r="J3297" s="12">
        <v>3.0</v>
      </c>
      <c r="K3297" s="13">
        <v>45721.0</v>
      </c>
      <c r="L3297" s="14">
        <v>0.7197170138888889</v>
      </c>
      <c r="M3297" s="15">
        <f>VLOOKUP(F3297, Time_of_Day_encodings[], 2, FALSE)</f>
        <v>3</v>
      </c>
      <c r="N3297" s="16" t="str">
        <f>VLOOKUP(D3297,Money_encodings[],2,TRUE)</f>
        <v>Very Cheap</v>
      </c>
    </row>
    <row r="3298">
      <c r="A3298" s="5">
        <f t="shared" si="1"/>
        <v>3297</v>
      </c>
      <c r="B3298" s="6">
        <v>17.0</v>
      </c>
      <c r="C3298" s="6" t="s">
        <v>14</v>
      </c>
      <c r="D3298" s="6">
        <v>35.76</v>
      </c>
      <c r="E3298" s="6" t="s">
        <v>15</v>
      </c>
      <c r="F3298" s="6" t="s">
        <v>23</v>
      </c>
      <c r="G3298" s="6" t="s">
        <v>31</v>
      </c>
      <c r="H3298" s="6" t="s">
        <v>18</v>
      </c>
      <c r="I3298" s="6">
        <v>3.0</v>
      </c>
      <c r="J3298" s="6">
        <v>3.0</v>
      </c>
      <c r="K3298" s="7">
        <v>45721.0</v>
      </c>
      <c r="L3298" s="8">
        <v>0.7303342476851852</v>
      </c>
      <c r="M3298" s="9">
        <f>VLOOKUP(F3298, Time_of_Day_encodings[], 2, FALSE)</f>
        <v>3</v>
      </c>
      <c r="N3298" s="10" t="str">
        <f>VLOOKUP(D3298,Money_encodings[],2,TRUE)</f>
        <v>Expensive</v>
      </c>
    </row>
    <row r="3299">
      <c r="A3299" s="11">
        <f t="shared" si="1"/>
        <v>3298</v>
      </c>
      <c r="B3299" s="12">
        <v>18.0</v>
      </c>
      <c r="C3299" s="12" t="s">
        <v>14</v>
      </c>
      <c r="D3299" s="12">
        <v>35.76</v>
      </c>
      <c r="E3299" s="12" t="s">
        <v>32</v>
      </c>
      <c r="F3299" s="12" t="s">
        <v>23</v>
      </c>
      <c r="G3299" s="12" t="s">
        <v>31</v>
      </c>
      <c r="H3299" s="12" t="s">
        <v>18</v>
      </c>
      <c r="I3299" s="12">
        <v>3.0</v>
      </c>
      <c r="J3299" s="12">
        <v>3.0</v>
      </c>
      <c r="K3299" s="13">
        <v>45721.0</v>
      </c>
      <c r="L3299" s="14">
        <v>0.7593399189814815</v>
      </c>
      <c r="M3299" s="15">
        <f>VLOOKUP(F3299, Time_of_Day_encodings[], 2, FALSE)</f>
        <v>3</v>
      </c>
      <c r="N3299" s="16" t="str">
        <f>VLOOKUP(D3299,Money_encodings[],2,TRUE)</f>
        <v>Expensive</v>
      </c>
    </row>
    <row r="3300">
      <c r="A3300" s="5">
        <f t="shared" si="1"/>
        <v>3299</v>
      </c>
      <c r="B3300" s="6">
        <v>19.0</v>
      </c>
      <c r="C3300" s="6" t="s">
        <v>14</v>
      </c>
      <c r="D3300" s="6">
        <v>35.76</v>
      </c>
      <c r="E3300" s="6" t="s">
        <v>24</v>
      </c>
      <c r="F3300" s="6" t="s">
        <v>23</v>
      </c>
      <c r="G3300" s="6" t="s">
        <v>31</v>
      </c>
      <c r="H3300" s="6" t="s">
        <v>18</v>
      </c>
      <c r="I3300" s="6">
        <v>3.0</v>
      </c>
      <c r="J3300" s="6">
        <v>3.0</v>
      </c>
      <c r="K3300" s="7">
        <v>45721.0</v>
      </c>
      <c r="L3300" s="8">
        <v>0.7937131712962963</v>
      </c>
      <c r="M3300" s="9">
        <f>VLOOKUP(F3300, Time_of_Day_encodings[], 2, FALSE)</f>
        <v>3</v>
      </c>
      <c r="N3300" s="10" t="str">
        <f>VLOOKUP(D3300,Money_encodings[],2,TRUE)</f>
        <v>Expensive</v>
      </c>
    </row>
    <row r="3301">
      <c r="A3301" s="11">
        <f t="shared" si="1"/>
        <v>3300</v>
      </c>
      <c r="B3301" s="12">
        <v>9.0</v>
      </c>
      <c r="C3301" s="12" t="s">
        <v>14</v>
      </c>
      <c r="D3301" s="12">
        <v>35.76</v>
      </c>
      <c r="E3301" s="12" t="s">
        <v>19</v>
      </c>
      <c r="F3301" s="12" t="s">
        <v>16</v>
      </c>
      <c r="G3301" s="12" t="s">
        <v>33</v>
      </c>
      <c r="H3301" s="12" t="s">
        <v>18</v>
      </c>
      <c r="I3301" s="12">
        <v>4.0</v>
      </c>
      <c r="J3301" s="12">
        <v>3.0</v>
      </c>
      <c r="K3301" s="13">
        <v>45722.0</v>
      </c>
      <c r="L3301" s="14">
        <v>0.3983714814814815</v>
      </c>
      <c r="M3301" s="15">
        <f>VLOOKUP(F3301, Time_of_Day_encodings[], 2, FALSE)</f>
        <v>1</v>
      </c>
      <c r="N3301" s="16" t="str">
        <f>VLOOKUP(D3301,Money_encodings[],2,TRUE)</f>
        <v>Expensive</v>
      </c>
    </row>
    <row r="3302">
      <c r="A3302" s="5">
        <f t="shared" si="1"/>
        <v>3301</v>
      </c>
      <c r="B3302" s="6">
        <v>9.0</v>
      </c>
      <c r="C3302" s="6" t="s">
        <v>14</v>
      </c>
      <c r="D3302" s="6">
        <v>21.06</v>
      </c>
      <c r="E3302" s="6" t="s">
        <v>29</v>
      </c>
      <c r="F3302" s="6" t="s">
        <v>16</v>
      </c>
      <c r="G3302" s="6" t="s">
        <v>33</v>
      </c>
      <c r="H3302" s="6" t="s">
        <v>18</v>
      </c>
      <c r="I3302" s="6">
        <v>4.0</v>
      </c>
      <c r="J3302" s="6">
        <v>3.0</v>
      </c>
      <c r="K3302" s="7">
        <v>45722.0</v>
      </c>
      <c r="L3302" s="8">
        <v>0.39991822916666664</v>
      </c>
      <c r="M3302" s="9">
        <f>VLOOKUP(F3302, Time_of_Day_encodings[], 2, FALSE)</f>
        <v>1</v>
      </c>
      <c r="N3302" s="10" t="str">
        <f>VLOOKUP(D3302,Money_encodings[],2,TRUE)</f>
        <v>Very Cheap</v>
      </c>
    </row>
    <row r="3303">
      <c r="A3303" s="11">
        <f t="shared" si="1"/>
        <v>3302</v>
      </c>
      <c r="B3303" s="12">
        <v>10.0</v>
      </c>
      <c r="C3303" s="12" t="s">
        <v>14</v>
      </c>
      <c r="D3303" s="12">
        <v>30.86</v>
      </c>
      <c r="E3303" s="12" t="s">
        <v>22</v>
      </c>
      <c r="F3303" s="12" t="s">
        <v>16</v>
      </c>
      <c r="G3303" s="12" t="s">
        <v>33</v>
      </c>
      <c r="H3303" s="12" t="s">
        <v>18</v>
      </c>
      <c r="I3303" s="12">
        <v>4.0</v>
      </c>
      <c r="J3303" s="12">
        <v>3.0</v>
      </c>
      <c r="K3303" s="13">
        <v>45722.0</v>
      </c>
      <c r="L3303" s="14">
        <v>0.45005679398148146</v>
      </c>
      <c r="M3303" s="15">
        <f>VLOOKUP(F3303, Time_of_Day_encodings[], 2, FALSE)</f>
        <v>1</v>
      </c>
      <c r="N3303" s="16" t="str">
        <f>VLOOKUP(D3303,Money_encodings[],2,TRUE)</f>
        <v>Fair</v>
      </c>
    </row>
    <row r="3304">
      <c r="A3304" s="5">
        <f t="shared" si="1"/>
        <v>3303</v>
      </c>
      <c r="B3304" s="6">
        <v>10.0</v>
      </c>
      <c r="C3304" s="6" t="s">
        <v>14</v>
      </c>
      <c r="D3304" s="6">
        <v>25.96</v>
      </c>
      <c r="E3304" s="6" t="s">
        <v>21</v>
      </c>
      <c r="F3304" s="6" t="s">
        <v>16</v>
      </c>
      <c r="G3304" s="6" t="s">
        <v>33</v>
      </c>
      <c r="H3304" s="6" t="s">
        <v>18</v>
      </c>
      <c r="I3304" s="6">
        <v>4.0</v>
      </c>
      <c r="J3304" s="6">
        <v>3.0</v>
      </c>
      <c r="K3304" s="7">
        <v>45722.0</v>
      </c>
      <c r="L3304" s="8">
        <v>0.45610376157407406</v>
      </c>
      <c r="M3304" s="9">
        <f>VLOOKUP(F3304, Time_of_Day_encodings[], 2, FALSE)</f>
        <v>1</v>
      </c>
      <c r="N3304" s="10" t="str">
        <f>VLOOKUP(D3304,Money_encodings[],2,TRUE)</f>
        <v>Cheap</v>
      </c>
    </row>
    <row r="3305">
      <c r="A3305" s="11">
        <f t="shared" si="1"/>
        <v>3304</v>
      </c>
      <c r="B3305" s="12">
        <v>10.0</v>
      </c>
      <c r="C3305" s="12" t="s">
        <v>14</v>
      </c>
      <c r="D3305" s="12">
        <v>25.96</v>
      </c>
      <c r="E3305" s="12" t="s">
        <v>21</v>
      </c>
      <c r="F3305" s="12" t="s">
        <v>16</v>
      </c>
      <c r="G3305" s="12" t="s">
        <v>33</v>
      </c>
      <c r="H3305" s="12" t="s">
        <v>18</v>
      </c>
      <c r="I3305" s="12">
        <v>4.0</v>
      </c>
      <c r="J3305" s="12">
        <v>3.0</v>
      </c>
      <c r="K3305" s="13">
        <v>45722.0</v>
      </c>
      <c r="L3305" s="14">
        <v>0.4566554513888889</v>
      </c>
      <c r="M3305" s="15">
        <f>VLOOKUP(F3305, Time_of_Day_encodings[], 2, FALSE)</f>
        <v>1</v>
      </c>
      <c r="N3305" s="16" t="str">
        <f>VLOOKUP(D3305,Money_encodings[],2,TRUE)</f>
        <v>Cheap</v>
      </c>
    </row>
    <row r="3306">
      <c r="A3306" s="5">
        <f t="shared" si="1"/>
        <v>3305</v>
      </c>
      <c r="B3306" s="6">
        <v>11.0</v>
      </c>
      <c r="C3306" s="6" t="s">
        <v>14</v>
      </c>
      <c r="D3306" s="6">
        <v>25.96</v>
      </c>
      <c r="E3306" s="6" t="s">
        <v>21</v>
      </c>
      <c r="F3306" s="6" t="s">
        <v>16</v>
      </c>
      <c r="G3306" s="6" t="s">
        <v>33</v>
      </c>
      <c r="H3306" s="6" t="s">
        <v>18</v>
      </c>
      <c r="I3306" s="6">
        <v>4.0</v>
      </c>
      <c r="J3306" s="6">
        <v>3.0</v>
      </c>
      <c r="K3306" s="7">
        <v>45722.0</v>
      </c>
      <c r="L3306" s="8">
        <v>0.462310462962963</v>
      </c>
      <c r="M3306" s="9">
        <f>VLOOKUP(F3306, Time_of_Day_encodings[], 2, FALSE)</f>
        <v>1</v>
      </c>
      <c r="N3306" s="10" t="str">
        <f>VLOOKUP(D3306,Money_encodings[],2,TRUE)</f>
        <v>Cheap</v>
      </c>
    </row>
    <row r="3307">
      <c r="A3307" s="11">
        <f t="shared" si="1"/>
        <v>3306</v>
      </c>
      <c r="B3307" s="12">
        <v>11.0</v>
      </c>
      <c r="C3307" s="12" t="s">
        <v>14</v>
      </c>
      <c r="D3307" s="12">
        <v>35.76</v>
      </c>
      <c r="E3307" s="12" t="s">
        <v>32</v>
      </c>
      <c r="F3307" s="12" t="s">
        <v>16</v>
      </c>
      <c r="G3307" s="12" t="s">
        <v>33</v>
      </c>
      <c r="H3307" s="12" t="s">
        <v>18</v>
      </c>
      <c r="I3307" s="12">
        <v>4.0</v>
      </c>
      <c r="J3307" s="12">
        <v>3.0</v>
      </c>
      <c r="K3307" s="13">
        <v>45722.0</v>
      </c>
      <c r="L3307" s="14">
        <v>0.470578912037037</v>
      </c>
      <c r="M3307" s="15">
        <f>VLOOKUP(F3307, Time_of_Day_encodings[], 2, FALSE)</f>
        <v>1</v>
      </c>
      <c r="N3307" s="16" t="str">
        <f>VLOOKUP(D3307,Money_encodings[],2,TRUE)</f>
        <v>Expensive</v>
      </c>
    </row>
    <row r="3308">
      <c r="A3308" s="5">
        <f t="shared" si="1"/>
        <v>3307</v>
      </c>
      <c r="B3308" s="6">
        <v>13.0</v>
      </c>
      <c r="C3308" s="6" t="s">
        <v>14</v>
      </c>
      <c r="D3308" s="6">
        <v>35.76</v>
      </c>
      <c r="E3308" s="6" t="s">
        <v>15</v>
      </c>
      <c r="F3308" s="6" t="s">
        <v>20</v>
      </c>
      <c r="G3308" s="6" t="s">
        <v>33</v>
      </c>
      <c r="H3308" s="6" t="s">
        <v>18</v>
      </c>
      <c r="I3308" s="6">
        <v>4.0</v>
      </c>
      <c r="J3308" s="6">
        <v>3.0</v>
      </c>
      <c r="K3308" s="7">
        <v>45722.0</v>
      </c>
      <c r="L3308" s="8">
        <v>0.5774664467592593</v>
      </c>
      <c r="M3308" s="9">
        <f>VLOOKUP(F3308, Time_of_Day_encodings[], 2, FALSE)</f>
        <v>2</v>
      </c>
      <c r="N3308" s="10" t="str">
        <f>VLOOKUP(D3308,Money_encodings[],2,TRUE)</f>
        <v>Expensive</v>
      </c>
    </row>
    <row r="3309">
      <c r="A3309" s="11">
        <f t="shared" si="1"/>
        <v>3308</v>
      </c>
      <c r="B3309" s="12">
        <v>16.0</v>
      </c>
      <c r="C3309" s="12" t="s">
        <v>14</v>
      </c>
      <c r="D3309" s="12">
        <v>30.86</v>
      </c>
      <c r="E3309" s="12" t="s">
        <v>22</v>
      </c>
      <c r="F3309" s="12" t="s">
        <v>20</v>
      </c>
      <c r="G3309" s="12" t="s">
        <v>33</v>
      </c>
      <c r="H3309" s="12" t="s">
        <v>18</v>
      </c>
      <c r="I3309" s="12">
        <v>4.0</v>
      </c>
      <c r="J3309" s="12">
        <v>3.0</v>
      </c>
      <c r="K3309" s="13">
        <v>45722.0</v>
      </c>
      <c r="L3309" s="14">
        <v>0.6713808217592593</v>
      </c>
      <c r="M3309" s="15">
        <f>VLOOKUP(F3309, Time_of_Day_encodings[], 2, FALSE)</f>
        <v>2</v>
      </c>
      <c r="N3309" s="16" t="str">
        <f>VLOOKUP(D3309,Money_encodings[],2,TRUE)</f>
        <v>Fair</v>
      </c>
    </row>
    <row r="3310">
      <c r="A3310" s="5">
        <f t="shared" si="1"/>
        <v>3309</v>
      </c>
      <c r="B3310" s="6">
        <v>17.0</v>
      </c>
      <c r="C3310" s="6" t="s">
        <v>14</v>
      </c>
      <c r="D3310" s="6">
        <v>35.76</v>
      </c>
      <c r="E3310" s="6" t="s">
        <v>24</v>
      </c>
      <c r="F3310" s="6" t="s">
        <v>23</v>
      </c>
      <c r="G3310" s="6" t="s">
        <v>33</v>
      </c>
      <c r="H3310" s="6" t="s">
        <v>18</v>
      </c>
      <c r="I3310" s="6">
        <v>4.0</v>
      </c>
      <c r="J3310" s="6">
        <v>3.0</v>
      </c>
      <c r="K3310" s="7">
        <v>45722.0</v>
      </c>
      <c r="L3310" s="8">
        <v>0.7424908333333333</v>
      </c>
      <c r="M3310" s="9">
        <f>VLOOKUP(F3310, Time_of_Day_encodings[], 2, FALSE)</f>
        <v>3</v>
      </c>
      <c r="N3310" s="10" t="str">
        <f>VLOOKUP(D3310,Money_encodings[],2,TRUE)</f>
        <v>Expensive</v>
      </c>
    </row>
    <row r="3311">
      <c r="A3311" s="11">
        <f t="shared" si="1"/>
        <v>3310</v>
      </c>
      <c r="B3311" s="12">
        <v>18.0</v>
      </c>
      <c r="C3311" s="12" t="s">
        <v>14</v>
      </c>
      <c r="D3311" s="12">
        <v>35.76</v>
      </c>
      <c r="E3311" s="12" t="s">
        <v>32</v>
      </c>
      <c r="F3311" s="12" t="s">
        <v>23</v>
      </c>
      <c r="G3311" s="12" t="s">
        <v>33</v>
      </c>
      <c r="H3311" s="12" t="s">
        <v>18</v>
      </c>
      <c r="I3311" s="12">
        <v>4.0</v>
      </c>
      <c r="J3311" s="12">
        <v>3.0</v>
      </c>
      <c r="K3311" s="13">
        <v>45722.0</v>
      </c>
      <c r="L3311" s="14">
        <v>0.7688856944444444</v>
      </c>
      <c r="M3311" s="15">
        <f>VLOOKUP(F3311, Time_of_Day_encodings[], 2, FALSE)</f>
        <v>3</v>
      </c>
      <c r="N3311" s="16" t="str">
        <f>VLOOKUP(D3311,Money_encodings[],2,TRUE)</f>
        <v>Expensive</v>
      </c>
    </row>
    <row r="3312">
      <c r="A3312" s="5">
        <f t="shared" si="1"/>
        <v>3311</v>
      </c>
      <c r="B3312" s="6">
        <v>19.0</v>
      </c>
      <c r="C3312" s="6" t="s">
        <v>14</v>
      </c>
      <c r="D3312" s="6">
        <v>30.86</v>
      </c>
      <c r="E3312" s="6" t="s">
        <v>22</v>
      </c>
      <c r="F3312" s="6" t="s">
        <v>23</v>
      </c>
      <c r="G3312" s="6" t="s">
        <v>33</v>
      </c>
      <c r="H3312" s="6" t="s">
        <v>18</v>
      </c>
      <c r="I3312" s="6">
        <v>4.0</v>
      </c>
      <c r="J3312" s="6">
        <v>3.0</v>
      </c>
      <c r="K3312" s="7">
        <v>45722.0</v>
      </c>
      <c r="L3312" s="8">
        <v>0.8070685069444444</v>
      </c>
      <c r="M3312" s="9">
        <f>VLOOKUP(F3312, Time_of_Day_encodings[], 2, FALSE)</f>
        <v>3</v>
      </c>
      <c r="N3312" s="10" t="str">
        <f>VLOOKUP(D3312,Money_encodings[],2,TRUE)</f>
        <v>Fair</v>
      </c>
    </row>
    <row r="3313">
      <c r="A3313" s="11">
        <f t="shared" si="1"/>
        <v>3312</v>
      </c>
      <c r="B3313" s="12">
        <v>7.0</v>
      </c>
      <c r="C3313" s="12" t="s">
        <v>14</v>
      </c>
      <c r="D3313" s="12">
        <v>35.76</v>
      </c>
      <c r="E3313" s="12" t="s">
        <v>32</v>
      </c>
      <c r="F3313" s="12" t="s">
        <v>16</v>
      </c>
      <c r="G3313" s="12" t="s">
        <v>17</v>
      </c>
      <c r="H3313" s="12" t="s">
        <v>18</v>
      </c>
      <c r="I3313" s="12">
        <v>5.0</v>
      </c>
      <c r="J3313" s="12">
        <v>3.0</v>
      </c>
      <c r="K3313" s="13">
        <v>45723.0</v>
      </c>
      <c r="L3313" s="14">
        <v>0.2956287152777778</v>
      </c>
      <c r="M3313" s="15">
        <f>VLOOKUP(F3313, Time_of_Day_encodings[], 2, FALSE)</f>
        <v>1</v>
      </c>
      <c r="N3313" s="16" t="str">
        <f>VLOOKUP(D3313,Money_encodings[],2,TRUE)</f>
        <v>Expensive</v>
      </c>
    </row>
    <row r="3314">
      <c r="A3314" s="5">
        <f t="shared" si="1"/>
        <v>3313</v>
      </c>
      <c r="B3314" s="6">
        <v>8.0</v>
      </c>
      <c r="C3314" s="6" t="s">
        <v>14</v>
      </c>
      <c r="D3314" s="6">
        <v>25.96</v>
      </c>
      <c r="E3314" s="6" t="s">
        <v>21</v>
      </c>
      <c r="F3314" s="6" t="s">
        <v>16</v>
      </c>
      <c r="G3314" s="6" t="s">
        <v>17</v>
      </c>
      <c r="H3314" s="6" t="s">
        <v>18</v>
      </c>
      <c r="I3314" s="6">
        <v>5.0</v>
      </c>
      <c r="J3314" s="6">
        <v>3.0</v>
      </c>
      <c r="K3314" s="7">
        <v>45723.0</v>
      </c>
      <c r="L3314" s="8">
        <v>0.36470934027777774</v>
      </c>
      <c r="M3314" s="9">
        <f>VLOOKUP(F3314, Time_of_Day_encodings[], 2, FALSE)</f>
        <v>1</v>
      </c>
      <c r="N3314" s="10" t="str">
        <f>VLOOKUP(D3314,Money_encodings[],2,TRUE)</f>
        <v>Cheap</v>
      </c>
    </row>
    <row r="3315">
      <c r="A3315" s="11">
        <f t="shared" si="1"/>
        <v>3314</v>
      </c>
      <c r="B3315" s="12">
        <v>8.0</v>
      </c>
      <c r="C3315" s="12" t="s">
        <v>14</v>
      </c>
      <c r="D3315" s="12">
        <v>25.96</v>
      </c>
      <c r="E3315" s="12" t="s">
        <v>21</v>
      </c>
      <c r="F3315" s="12" t="s">
        <v>16</v>
      </c>
      <c r="G3315" s="12" t="s">
        <v>17</v>
      </c>
      <c r="H3315" s="12" t="s">
        <v>18</v>
      </c>
      <c r="I3315" s="12">
        <v>5.0</v>
      </c>
      <c r="J3315" s="12">
        <v>3.0</v>
      </c>
      <c r="K3315" s="13">
        <v>45723.0</v>
      </c>
      <c r="L3315" s="14">
        <v>0.3653220833333333</v>
      </c>
      <c r="M3315" s="15">
        <f>VLOOKUP(F3315, Time_of_Day_encodings[], 2, FALSE)</f>
        <v>1</v>
      </c>
      <c r="N3315" s="16" t="str">
        <f>VLOOKUP(D3315,Money_encodings[],2,TRUE)</f>
        <v>Cheap</v>
      </c>
    </row>
    <row r="3316">
      <c r="A3316" s="5">
        <f t="shared" si="1"/>
        <v>3315</v>
      </c>
      <c r="B3316" s="6">
        <v>9.0</v>
      </c>
      <c r="C3316" s="6" t="s">
        <v>14</v>
      </c>
      <c r="D3316" s="6">
        <v>25.96</v>
      </c>
      <c r="E3316" s="6" t="s">
        <v>21</v>
      </c>
      <c r="F3316" s="6" t="s">
        <v>16</v>
      </c>
      <c r="G3316" s="6" t="s">
        <v>17</v>
      </c>
      <c r="H3316" s="6" t="s">
        <v>18</v>
      </c>
      <c r="I3316" s="6">
        <v>5.0</v>
      </c>
      <c r="J3316" s="6">
        <v>3.0</v>
      </c>
      <c r="K3316" s="7">
        <v>45723.0</v>
      </c>
      <c r="L3316" s="8">
        <v>0.37686101851851855</v>
      </c>
      <c r="M3316" s="9">
        <f>VLOOKUP(F3316, Time_of_Day_encodings[], 2, FALSE)</f>
        <v>1</v>
      </c>
      <c r="N3316" s="10" t="str">
        <f>VLOOKUP(D3316,Money_encodings[],2,TRUE)</f>
        <v>Cheap</v>
      </c>
    </row>
    <row r="3317">
      <c r="A3317" s="11">
        <f t="shared" si="1"/>
        <v>3316</v>
      </c>
      <c r="B3317" s="12">
        <v>10.0</v>
      </c>
      <c r="C3317" s="12" t="s">
        <v>14</v>
      </c>
      <c r="D3317" s="12">
        <v>35.76</v>
      </c>
      <c r="E3317" s="12" t="s">
        <v>19</v>
      </c>
      <c r="F3317" s="12" t="s">
        <v>16</v>
      </c>
      <c r="G3317" s="12" t="s">
        <v>17</v>
      </c>
      <c r="H3317" s="12" t="s">
        <v>18</v>
      </c>
      <c r="I3317" s="12">
        <v>5.0</v>
      </c>
      <c r="J3317" s="12">
        <v>3.0</v>
      </c>
      <c r="K3317" s="13">
        <v>45723.0</v>
      </c>
      <c r="L3317" s="14">
        <v>0.42358716435185184</v>
      </c>
      <c r="M3317" s="15">
        <f>VLOOKUP(F3317, Time_of_Day_encodings[], 2, FALSE)</f>
        <v>1</v>
      </c>
      <c r="N3317" s="16" t="str">
        <f>VLOOKUP(D3317,Money_encodings[],2,TRUE)</f>
        <v>Expensive</v>
      </c>
    </row>
    <row r="3318">
      <c r="A3318" s="5">
        <f t="shared" si="1"/>
        <v>3317</v>
      </c>
      <c r="B3318" s="6">
        <v>10.0</v>
      </c>
      <c r="C3318" s="6" t="s">
        <v>14</v>
      </c>
      <c r="D3318" s="6">
        <v>30.86</v>
      </c>
      <c r="E3318" s="6" t="s">
        <v>22</v>
      </c>
      <c r="F3318" s="6" t="s">
        <v>16</v>
      </c>
      <c r="G3318" s="6" t="s">
        <v>17</v>
      </c>
      <c r="H3318" s="6" t="s">
        <v>18</v>
      </c>
      <c r="I3318" s="6">
        <v>5.0</v>
      </c>
      <c r="J3318" s="6">
        <v>3.0</v>
      </c>
      <c r="K3318" s="7">
        <v>45723.0</v>
      </c>
      <c r="L3318" s="8">
        <v>0.43512659722222224</v>
      </c>
      <c r="M3318" s="9">
        <f>VLOOKUP(F3318, Time_of_Day_encodings[], 2, FALSE)</f>
        <v>1</v>
      </c>
      <c r="N3318" s="10" t="str">
        <f>VLOOKUP(D3318,Money_encodings[],2,TRUE)</f>
        <v>Fair</v>
      </c>
    </row>
    <row r="3319">
      <c r="A3319" s="11">
        <f t="shared" si="1"/>
        <v>3318</v>
      </c>
      <c r="B3319" s="12">
        <v>10.0</v>
      </c>
      <c r="C3319" s="12" t="s">
        <v>14</v>
      </c>
      <c r="D3319" s="12">
        <v>30.86</v>
      </c>
      <c r="E3319" s="12" t="s">
        <v>22</v>
      </c>
      <c r="F3319" s="12" t="s">
        <v>16</v>
      </c>
      <c r="G3319" s="12" t="s">
        <v>17</v>
      </c>
      <c r="H3319" s="12" t="s">
        <v>18</v>
      </c>
      <c r="I3319" s="12">
        <v>5.0</v>
      </c>
      <c r="J3319" s="12">
        <v>3.0</v>
      </c>
      <c r="K3319" s="13">
        <v>45723.0</v>
      </c>
      <c r="L3319" s="14">
        <v>0.4357932986111111</v>
      </c>
      <c r="M3319" s="15">
        <f>VLOOKUP(F3319, Time_of_Day_encodings[], 2, FALSE)</f>
        <v>1</v>
      </c>
      <c r="N3319" s="16" t="str">
        <f>VLOOKUP(D3319,Money_encodings[],2,TRUE)</f>
        <v>Fair</v>
      </c>
    </row>
    <row r="3320">
      <c r="A3320" s="5">
        <f t="shared" si="1"/>
        <v>3319</v>
      </c>
      <c r="B3320" s="6">
        <v>10.0</v>
      </c>
      <c r="C3320" s="6" t="s">
        <v>14</v>
      </c>
      <c r="D3320" s="6">
        <v>35.76</v>
      </c>
      <c r="E3320" s="6" t="s">
        <v>24</v>
      </c>
      <c r="F3320" s="6" t="s">
        <v>16</v>
      </c>
      <c r="G3320" s="6" t="s">
        <v>17</v>
      </c>
      <c r="H3320" s="6" t="s">
        <v>18</v>
      </c>
      <c r="I3320" s="6">
        <v>5.0</v>
      </c>
      <c r="J3320" s="6">
        <v>3.0</v>
      </c>
      <c r="K3320" s="7">
        <v>45723.0</v>
      </c>
      <c r="L3320" s="8">
        <v>0.4456688773148148</v>
      </c>
      <c r="M3320" s="9">
        <f>VLOOKUP(F3320, Time_of_Day_encodings[], 2, FALSE)</f>
        <v>1</v>
      </c>
      <c r="N3320" s="10" t="str">
        <f>VLOOKUP(D3320,Money_encodings[],2,TRUE)</f>
        <v>Expensive</v>
      </c>
    </row>
    <row r="3321">
      <c r="A3321" s="11">
        <f t="shared" si="1"/>
        <v>3320</v>
      </c>
      <c r="B3321" s="12">
        <v>11.0</v>
      </c>
      <c r="C3321" s="12" t="s">
        <v>14</v>
      </c>
      <c r="D3321" s="12">
        <v>35.76</v>
      </c>
      <c r="E3321" s="12" t="s">
        <v>24</v>
      </c>
      <c r="F3321" s="12" t="s">
        <v>16</v>
      </c>
      <c r="G3321" s="12" t="s">
        <v>17</v>
      </c>
      <c r="H3321" s="12" t="s">
        <v>18</v>
      </c>
      <c r="I3321" s="12">
        <v>5.0</v>
      </c>
      <c r="J3321" s="12">
        <v>3.0</v>
      </c>
      <c r="K3321" s="13">
        <v>45723.0</v>
      </c>
      <c r="L3321" s="14">
        <v>0.4937436805555555</v>
      </c>
      <c r="M3321" s="15">
        <f>VLOOKUP(F3321, Time_of_Day_encodings[], 2, FALSE)</f>
        <v>1</v>
      </c>
      <c r="N3321" s="16" t="str">
        <f>VLOOKUP(D3321,Money_encodings[],2,TRUE)</f>
        <v>Expensive</v>
      </c>
    </row>
    <row r="3322">
      <c r="A3322" s="5">
        <f t="shared" si="1"/>
        <v>3321</v>
      </c>
      <c r="B3322" s="6">
        <v>12.0</v>
      </c>
      <c r="C3322" s="6" t="s">
        <v>14</v>
      </c>
      <c r="D3322" s="6">
        <v>30.86</v>
      </c>
      <c r="E3322" s="6" t="s">
        <v>22</v>
      </c>
      <c r="F3322" s="6" t="s">
        <v>20</v>
      </c>
      <c r="G3322" s="6" t="s">
        <v>17</v>
      </c>
      <c r="H3322" s="6" t="s">
        <v>18</v>
      </c>
      <c r="I3322" s="6">
        <v>5.0</v>
      </c>
      <c r="J3322" s="6">
        <v>3.0</v>
      </c>
      <c r="K3322" s="7">
        <v>45723.0</v>
      </c>
      <c r="L3322" s="8">
        <v>0.502618599537037</v>
      </c>
      <c r="M3322" s="9">
        <f>VLOOKUP(F3322, Time_of_Day_encodings[], 2, FALSE)</f>
        <v>2</v>
      </c>
      <c r="N3322" s="10" t="str">
        <f>VLOOKUP(D3322,Money_encodings[],2,TRUE)</f>
        <v>Fair</v>
      </c>
    </row>
    <row r="3323">
      <c r="A3323" s="11">
        <f t="shared" si="1"/>
        <v>3322</v>
      </c>
      <c r="B3323" s="12">
        <v>13.0</v>
      </c>
      <c r="C3323" s="12" t="s">
        <v>14</v>
      </c>
      <c r="D3323" s="12">
        <v>35.76</v>
      </c>
      <c r="E3323" s="12" t="s">
        <v>19</v>
      </c>
      <c r="F3323" s="12" t="s">
        <v>20</v>
      </c>
      <c r="G3323" s="12" t="s">
        <v>17</v>
      </c>
      <c r="H3323" s="12" t="s">
        <v>18</v>
      </c>
      <c r="I3323" s="12">
        <v>5.0</v>
      </c>
      <c r="J3323" s="12">
        <v>3.0</v>
      </c>
      <c r="K3323" s="13">
        <v>45723.0</v>
      </c>
      <c r="L3323" s="14">
        <v>0.5720884837962963</v>
      </c>
      <c r="M3323" s="15">
        <f>VLOOKUP(F3323, Time_of_Day_encodings[], 2, FALSE)</f>
        <v>2</v>
      </c>
      <c r="N3323" s="16" t="str">
        <f>VLOOKUP(D3323,Money_encodings[],2,TRUE)</f>
        <v>Expensive</v>
      </c>
    </row>
    <row r="3324">
      <c r="A3324" s="5">
        <f t="shared" si="1"/>
        <v>3323</v>
      </c>
      <c r="B3324" s="6">
        <v>13.0</v>
      </c>
      <c r="C3324" s="6" t="s">
        <v>14</v>
      </c>
      <c r="D3324" s="6">
        <v>25.96</v>
      </c>
      <c r="E3324" s="6" t="s">
        <v>21</v>
      </c>
      <c r="F3324" s="6" t="s">
        <v>20</v>
      </c>
      <c r="G3324" s="6" t="s">
        <v>17</v>
      </c>
      <c r="H3324" s="6" t="s">
        <v>18</v>
      </c>
      <c r="I3324" s="6">
        <v>5.0</v>
      </c>
      <c r="J3324" s="6">
        <v>3.0</v>
      </c>
      <c r="K3324" s="7">
        <v>45723.0</v>
      </c>
      <c r="L3324" s="8">
        <v>0.5802269097222222</v>
      </c>
      <c r="M3324" s="9">
        <f>VLOOKUP(F3324, Time_of_Day_encodings[], 2, FALSE)</f>
        <v>2</v>
      </c>
      <c r="N3324" s="10" t="str">
        <f>VLOOKUP(D3324,Money_encodings[],2,TRUE)</f>
        <v>Cheap</v>
      </c>
    </row>
    <row r="3325">
      <c r="A3325" s="11">
        <f t="shared" si="1"/>
        <v>3324</v>
      </c>
      <c r="B3325" s="12">
        <v>14.0</v>
      </c>
      <c r="C3325" s="12" t="s">
        <v>14</v>
      </c>
      <c r="D3325" s="12">
        <v>35.76</v>
      </c>
      <c r="E3325" s="12" t="s">
        <v>32</v>
      </c>
      <c r="F3325" s="12" t="s">
        <v>20</v>
      </c>
      <c r="G3325" s="12" t="s">
        <v>17</v>
      </c>
      <c r="H3325" s="12" t="s">
        <v>18</v>
      </c>
      <c r="I3325" s="12">
        <v>5.0</v>
      </c>
      <c r="J3325" s="12">
        <v>3.0</v>
      </c>
      <c r="K3325" s="13">
        <v>45723.0</v>
      </c>
      <c r="L3325" s="14">
        <v>0.620487962962963</v>
      </c>
      <c r="M3325" s="15">
        <f>VLOOKUP(F3325, Time_of_Day_encodings[], 2, FALSE)</f>
        <v>2</v>
      </c>
      <c r="N3325" s="16" t="str">
        <f>VLOOKUP(D3325,Money_encodings[],2,TRUE)</f>
        <v>Expensive</v>
      </c>
    </row>
    <row r="3326">
      <c r="A3326" s="5">
        <f t="shared" si="1"/>
        <v>3325</v>
      </c>
      <c r="B3326" s="6">
        <v>15.0</v>
      </c>
      <c r="C3326" s="6" t="s">
        <v>14</v>
      </c>
      <c r="D3326" s="6">
        <v>35.76</v>
      </c>
      <c r="E3326" s="6" t="s">
        <v>15</v>
      </c>
      <c r="F3326" s="6" t="s">
        <v>20</v>
      </c>
      <c r="G3326" s="6" t="s">
        <v>17</v>
      </c>
      <c r="H3326" s="6" t="s">
        <v>18</v>
      </c>
      <c r="I3326" s="6">
        <v>5.0</v>
      </c>
      <c r="J3326" s="6">
        <v>3.0</v>
      </c>
      <c r="K3326" s="7">
        <v>45723.0</v>
      </c>
      <c r="L3326" s="8">
        <v>0.6313000578703704</v>
      </c>
      <c r="M3326" s="9">
        <f>VLOOKUP(F3326, Time_of_Day_encodings[], 2, FALSE)</f>
        <v>2</v>
      </c>
      <c r="N3326" s="10" t="str">
        <f>VLOOKUP(D3326,Money_encodings[],2,TRUE)</f>
        <v>Expensive</v>
      </c>
    </row>
    <row r="3327">
      <c r="A3327" s="11">
        <f t="shared" si="1"/>
        <v>3326</v>
      </c>
      <c r="B3327" s="12">
        <v>15.0</v>
      </c>
      <c r="C3327" s="12" t="s">
        <v>14</v>
      </c>
      <c r="D3327" s="12">
        <v>35.76</v>
      </c>
      <c r="E3327" s="12" t="s">
        <v>15</v>
      </c>
      <c r="F3327" s="12" t="s">
        <v>20</v>
      </c>
      <c r="G3327" s="12" t="s">
        <v>17</v>
      </c>
      <c r="H3327" s="12" t="s">
        <v>18</v>
      </c>
      <c r="I3327" s="12">
        <v>5.0</v>
      </c>
      <c r="J3327" s="12">
        <v>3.0</v>
      </c>
      <c r="K3327" s="13">
        <v>45723.0</v>
      </c>
      <c r="L3327" s="14">
        <v>0.6617244097222222</v>
      </c>
      <c r="M3327" s="15">
        <f>VLOOKUP(F3327, Time_of_Day_encodings[], 2, FALSE)</f>
        <v>2</v>
      </c>
      <c r="N3327" s="16" t="str">
        <f>VLOOKUP(D3327,Money_encodings[],2,TRUE)</f>
        <v>Expensive</v>
      </c>
    </row>
    <row r="3328">
      <c r="A3328" s="5">
        <f t="shared" si="1"/>
        <v>3327</v>
      </c>
      <c r="B3328" s="6">
        <v>17.0</v>
      </c>
      <c r="C3328" s="6" t="s">
        <v>14</v>
      </c>
      <c r="D3328" s="6">
        <v>35.76</v>
      </c>
      <c r="E3328" s="6" t="s">
        <v>15</v>
      </c>
      <c r="F3328" s="6" t="s">
        <v>23</v>
      </c>
      <c r="G3328" s="6" t="s">
        <v>17</v>
      </c>
      <c r="H3328" s="6" t="s">
        <v>18</v>
      </c>
      <c r="I3328" s="6">
        <v>5.0</v>
      </c>
      <c r="J3328" s="6">
        <v>3.0</v>
      </c>
      <c r="K3328" s="7">
        <v>45723.0</v>
      </c>
      <c r="L3328" s="8">
        <v>0.7156167245370371</v>
      </c>
      <c r="M3328" s="9">
        <f>VLOOKUP(F3328, Time_of_Day_encodings[], 2, FALSE)</f>
        <v>3</v>
      </c>
      <c r="N3328" s="10" t="str">
        <f>VLOOKUP(D3328,Money_encodings[],2,TRUE)</f>
        <v>Expensive</v>
      </c>
    </row>
    <row r="3329">
      <c r="A3329" s="11">
        <f t="shared" si="1"/>
        <v>3328</v>
      </c>
      <c r="B3329" s="12">
        <v>17.0</v>
      </c>
      <c r="C3329" s="12" t="s">
        <v>14</v>
      </c>
      <c r="D3329" s="12">
        <v>35.76</v>
      </c>
      <c r="E3329" s="12" t="s">
        <v>19</v>
      </c>
      <c r="F3329" s="12" t="s">
        <v>23</v>
      </c>
      <c r="G3329" s="12" t="s">
        <v>17</v>
      </c>
      <c r="H3329" s="12" t="s">
        <v>18</v>
      </c>
      <c r="I3329" s="12">
        <v>5.0</v>
      </c>
      <c r="J3329" s="12">
        <v>3.0</v>
      </c>
      <c r="K3329" s="13">
        <v>45723.0</v>
      </c>
      <c r="L3329" s="14">
        <v>0.7169399074074074</v>
      </c>
      <c r="M3329" s="15">
        <f>VLOOKUP(F3329, Time_of_Day_encodings[], 2, FALSE)</f>
        <v>3</v>
      </c>
      <c r="N3329" s="16" t="str">
        <f>VLOOKUP(D3329,Money_encodings[],2,TRUE)</f>
        <v>Expensive</v>
      </c>
    </row>
    <row r="3330">
      <c r="A3330" s="5">
        <f t="shared" si="1"/>
        <v>3329</v>
      </c>
      <c r="B3330" s="6">
        <v>9.0</v>
      </c>
      <c r="C3330" s="6" t="s">
        <v>14</v>
      </c>
      <c r="D3330" s="6">
        <v>30.86</v>
      </c>
      <c r="E3330" s="6" t="s">
        <v>22</v>
      </c>
      <c r="F3330" s="6" t="s">
        <v>16</v>
      </c>
      <c r="G3330" s="6" t="s">
        <v>25</v>
      </c>
      <c r="H3330" s="6" t="s">
        <v>18</v>
      </c>
      <c r="I3330" s="6">
        <v>6.0</v>
      </c>
      <c r="J3330" s="6">
        <v>3.0</v>
      </c>
      <c r="K3330" s="7">
        <v>45724.0</v>
      </c>
      <c r="L3330" s="8">
        <v>0.3914877777777778</v>
      </c>
      <c r="M3330" s="9">
        <f>VLOOKUP(F3330, Time_of_Day_encodings[], 2, FALSE)</f>
        <v>1</v>
      </c>
      <c r="N3330" s="10" t="str">
        <f>VLOOKUP(D3330,Money_encodings[],2,TRUE)</f>
        <v>Fair</v>
      </c>
    </row>
    <row r="3331">
      <c r="A3331" s="11">
        <f t="shared" si="1"/>
        <v>3330</v>
      </c>
      <c r="B3331" s="12">
        <v>9.0</v>
      </c>
      <c r="C3331" s="12" t="s">
        <v>14</v>
      </c>
      <c r="D3331" s="12">
        <v>30.86</v>
      </c>
      <c r="E3331" s="12" t="s">
        <v>22</v>
      </c>
      <c r="F3331" s="12" t="s">
        <v>16</v>
      </c>
      <c r="G3331" s="12" t="s">
        <v>25</v>
      </c>
      <c r="H3331" s="12" t="s">
        <v>18</v>
      </c>
      <c r="I3331" s="12">
        <v>6.0</v>
      </c>
      <c r="J3331" s="12">
        <v>3.0</v>
      </c>
      <c r="K3331" s="13">
        <v>45724.0</v>
      </c>
      <c r="L3331" s="14">
        <v>0.40408449074074076</v>
      </c>
      <c r="M3331" s="15">
        <f>VLOOKUP(F3331, Time_of_Day_encodings[], 2, FALSE)</f>
        <v>1</v>
      </c>
      <c r="N3331" s="16" t="str">
        <f>VLOOKUP(D3331,Money_encodings[],2,TRUE)</f>
        <v>Fair</v>
      </c>
    </row>
    <row r="3332">
      <c r="A3332" s="5">
        <f t="shared" si="1"/>
        <v>3331</v>
      </c>
      <c r="B3332" s="6">
        <v>10.0</v>
      </c>
      <c r="C3332" s="6" t="s">
        <v>14</v>
      </c>
      <c r="D3332" s="6">
        <v>25.96</v>
      </c>
      <c r="E3332" s="6" t="s">
        <v>21</v>
      </c>
      <c r="F3332" s="6" t="s">
        <v>16</v>
      </c>
      <c r="G3332" s="6" t="s">
        <v>25</v>
      </c>
      <c r="H3332" s="6" t="s">
        <v>18</v>
      </c>
      <c r="I3332" s="6">
        <v>6.0</v>
      </c>
      <c r="J3332" s="6">
        <v>3.0</v>
      </c>
      <c r="K3332" s="7">
        <v>45724.0</v>
      </c>
      <c r="L3332" s="8">
        <v>0.4543244675925926</v>
      </c>
      <c r="M3332" s="9">
        <f>VLOOKUP(F3332, Time_of_Day_encodings[], 2, FALSE)</f>
        <v>1</v>
      </c>
      <c r="N3332" s="10" t="str">
        <f>VLOOKUP(D3332,Money_encodings[],2,TRUE)</f>
        <v>Cheap</v>
      </c>
    </row>
    <row r="3333">
      <c r="A3333" s="11">
        <f t="shared" si="1"/>
        <v>3332</v>
      </c>
      <c r="B3333" s="12">
        <v>11.0</v>
      </c>
      <c r="C3333" s="12" t="s">
        <v>14</v>
      </c>
      <c r="D3333" s="12">
        <v>25.96</v>
      </c>
      <c r="E3333" s="12" t="s">
        <v>21</v>
      </c>
      <c r="F3333" s="12" t="s">
        <v>16</v>
      </c>
      <c r="G3333" s="12" t="s">
        <v>25</v>
      </c>
      <c r="H3333" s="12" t="s">
        <v>18</v>
      </c>
      <c r="I3333" s="12">
        <v>6.0</v>
      </c>
      <c r="J3333" s="12">
        <v>3.0</v>
      </c>
      <c r="K3333" s="13">
        <v>45724.0</v>
      </c>
      <c r="L3333" s="14">
        <v>0.47205530092592596</v>
      </c>
      <c r="M3333" s="15">
        <f>VLOOKUP(F3333, Time_of_Day_encodings[], 2, FALSE)</f>
        <v>1</v>
      </c>
      <c r="N3333" s="16" t="str">
        <f>VLOOKUP(D3333,Money_encodings[],2,TRUE)</f>
        <v>Cheap</v>
      </c>
    </row>
    <row r="3334">
      <c r="A3334" s="5">
        <f t="shared" si="1"/>
        <v>3333</v>
      </c>
      <c r="B3334" s="6">
        <v>11.0</v>
      </c>
      <c r="C3334" s="6" t="s">
        <v>14</v>
      </c>
      <c r="D3334" s="6">
        <v>25.96</v>
      </c>
      <c r="E3334" s="6" t="s">
        <v>21</v>
      </c>
      <c r="F3334" s="6" t="s">
        <v>16</v>
      </c>
      <c r="G3334" s="6" t="s">
        <v>25</v>
      </c>
      <c r="H3334" s="6" t="s">
        <v>18</v>
      </c>
      <c r="I3334" s="6">
        <v>6.0</v>
      </c>
      <c r="J3334" s="6">
        <v>3.0</v>
      </c>
      <c r="K3334" s="7">
        <v>45724.0</v>
      </c>
      <c r="L3334" s="8">
        <v>0.47259695601851853</v>
      </c>
      <c r="M3334" s="9">
        <f>VLOOKUP(F3334, Time_of_Day_encodings[], 2, FALSE)</f>
        <v>1</v>
      </c>
      <c r="N3334" s="10" t="str">
        <f>VLOOKUP(D3334,Money_encodings[],2,TRUE)</f>
        <v>Cheap</v>
      </c>
    </row>
    <row r="3335">
      <c r="A3335" s="11">
        <f t="shared" si="1"/>
        <v>3334</v>
      </c>
      <c r="B3335" s="12">
        <v>12.0</v>
      </c>
      <c r="C3335" s="12" t="s">
        <v>14</v>
      </c>
      <c r="D3335" s="12">
        <v>30.86</v>
      </c>
      <c r="E3335" s="12" t="s">
        <v>22</v>
      </c>
      <c r="F3335" s="12" t="s">
        <v>20</v>
      </c>
      <c r="G3335" s="12" t="s">
        <v>25</v>
      </c>
      <c r="H3335" s="12" t="s">
        <v>18</v>
      </c>
      <c r="I3335" s="12">
        <v>6.0</v>
      </c>
      <c r="J3335" s="12">
        <v>3.0</v>
      </c>
      <c r="K3335" s="13">
        <v>45724.0</v>
      </c>
      <c r="L3335" s="14">
        <v>0.5287018055555556</v>
      </c>
      <c r="M3335" s="15">
        <f>VLOOKUP(F3335, Time_of_Day_encodings[], 2, FALSE)</f>
        <v>2</v>
      </c>
      <c r="N3335" s="16" t="str">
        <f>VLOOKUP(D3335,Money_encodings[],2,TRUE)</f>
        <v>Fair</v>
      </c>
    </row>
    <row r="3336">
      <c r="A3336" s="5">
        <f t="shared" si="1"/>
        <v>3335</v>
      </c>
      <c r="B3336" s="6">
        <v>12.0</v>
      </c>
      <c r="C3336" s="6" t="s">
        <v>14</v>
      </c>
      <c r="D3336" s="6">
        <v>25.96</v>
      </c>
      <c r="E3336" s="6" t="s">
        <v>21</v>
      </c>
      <c r="F3336" s="6" t="s">
        <v>20</v>
      </c>
      <c r="G3336" s="6" t="s">
        <v>25</v>
      </c>
      <c r="H3336" s="6" t="s">
        <v>18</v>
      </c>
      <c r="I3336" s="6">
        <v>6.0</v>
      </c>
      <c r="J3336" s="6">
        <v>3.0</v>
      </c>
      <c r="K3336" s="7">
        <v>45724.0</v>
      </c>
      <c r="L3336" s="8">
        <v>0.5313117708333334</v>
      </c>
      <c r="M3336" s="9">
        <f>VLOOKUP(F3336, Time_of_Day_encodings[], 2, FALSE)</f>
        <v>2</v>
      </c>
      <c r="N3336" s="10" t="str">
        <f>VLOOKUP(D3336,Money_encodings[],2,TRUE)</f>
        <v>Cheap</v>
      </c>
    </row>
    <row r="3337">
      <c r="A3337" s="11">
        <f t="shared" si="1"/>
        <v>3336</v>
      </c>
      <c r="B3337" s="12">
        <v>13.0</v>
      </c>
      <c r="C3337" s="12" t="s">
        <v>14</v>
      </c>
      <c r="D3337" s="12">
        <v>35.76</v>
      </c>
      <c r="E3337" s="12" t="s">
        <v>32</v>
      </c>
      <c r="F3337" s="12" t="s">
        <v>20</v>
      </c>
      <c r="G3337" s="12" t="s">
        <v>25</v>
      </c>
      <c r="H3337" s="12" t="s">
        <v>18</v>
      </c>
      <c r="I3337" s="12">
        <v>6.0</v>
      </c>
      <c r="J3337" s="12">
        <v>3.0</v>
      </c>
      <c r="K3337" s="13">
        <v>45724.0</v>
      </c>
      <c r="L3337" s="14">
        <v>0.5695145138888889</v>
      </c>
      <c r="M3337" s="15">
        <f>VLOOKUP(F3337, Time_of_Day_encodings[], 2, FALSE)</f>
        <v>2</v>
      </c>
      <c r="N3337" s="16" t="str">
        <f>VLOOKUP(D3337,Money_encodings[],2,TRUE)</f>
        <v>Expensive</v>
      </c>
    </row>
    <row r="3338">
      <c r="A3338" s="5">
        <f t="shared" si="1"/>
        <v>3337</v>
      </c>
      <c r="B3338" s="6">
        <v>9.0</v>
      </c>
      <c r="C3338" s="6" t="s">
        <v>14</v>
      </c>
      <c r="D3338" s="6">
        <v>21.06</v>
      </c>
      <c r="E3338" s="6" t="s">
        <v>29</v>
      </c>
      <c r="F3338" s="6" t="s">
        <v>16</v>
      </c>
      <c r="G3338" s="6" t="s">
        <v>26</v>
      </c>
      <c r="H3338" s="6" t="s">
        <v>18</v>
      </c>
      <c r="I3338" s="6">
        <v>7.0</v>
      </c>
      <c r="J3338" s="6">
        <v>3.0</v>
      </c>
      <c r="K3338" s="7">
        <v>45725.0</v>
      </c>
      <c r="L3338" s="8">
        <v>0.4042116087962963</v>
      </c>
      <c r="M3338" s="9">
        <f>VLOOKUP(F3338, Time_of_Day_encodings[], 2, FALSE)</f>
        <v>1</v>
      </c>
      <c r="N3338" s="10" t="str">
        <f>VLOOKUP(D3338,Money_encodings[],2,TRUE)</f>
        <v>Very Cheap</v>
      </c>
    </row>
    <row r="3339">
      <c r="A3339" s="11">
        <f t="shared" si="1"/>
        <v>3338</v>
      </c>
      <c r="B3339" s="12">
        <v>11.0</v>
      </c>
      <c r="C3339" s="12" t="s">
        <v>14</v>
      </c>
      <c r="D3339" s="12">
        <v>30.86</v>
      </c>
      <c r="E3339" s="12" t="s">
        <v>22</v>
      </c>
      <c r="F3339" s="12" t="s">
        <v>16</v>
      </c>
      <c r="G3339" s="12" t="s">
        <v>26</v>
      </c>
      <c r="H3339" s="12" t="s">
        <v>18</v>
      </c>
      <c r="I3339" s="12">
        <v>7.0</v>
      </c>
      <c r="J3339" s="12">
        <v>3.0</v>
      </c>
      <c r="K3339" s="13">
        <v>45725.0</v>
      </c>
      <c r="L3339" s="14">
        <v>0.47631</v>
      </c>
      <c r="M3339" s="15">
        <f>VLOOKUP(F3339, Time_of_Day_encodings[], 2, FALSE)</f>
        <v>1</v>
      </c>
      <c r="N3339" s="16" t="str">
        <f>VLOOKUP(D3339,Money_encodings[],2,TRUE)</f>
        <v>Fair</v>
      </c>
    </row>
    <row r="3340">
      <c r="A3340" s="5">
        <f t="shared" si="1"/>
        <v>3339</v>
      </c>
      <c r="B3340" s="6">
        <v>13.0</v>
      </c>
      <c r="C3340" s="6" t="s">
        <v>14</v>
      </c>
      <c r="D3340" s="6">
        <v>35.76</v>
      </c>
      <c r="E3340" s="6" t="s">
        <v>32</v>
      </c>
      <c r="F3340" s="6" t="s">
        <v>20</v>
      </c>
      <c r="G3340" s="6" t="s">
        <v>26</v>
      </c>
      <c r="H3340" s="6" t="s">
        <v>18</v>
      </c>
      <c r="I3340" s="6">
        <v>7.0</v>
      </c>
      <c r="J3340" s="6">
        <v>3.0</v>
      </c>
      <c r="K3340" s="7">
        <v>45725.0</v>
      </c>
      <c r="L3340" s="8">
        <v>0.577734699074074</v>
      </c>
      <c r="M3340" s="9">
        <f>VLOOKUP(F3340, Time_of_Day_encodings[], 2, FALSE)</f>
        <v>2</v>
      </c>
      <c r="N3340" s="10" t="str">
        <f>VLOOKUP(D3340,Money_encodings[],2,TRUE)</f>
        <v>Expensive</v>
      </c>
    </row>
    <row r="3341">
      <c r="A3341" s="11">
        <f t="shared" si="1"/>
        <v>3340</v>
      </c>
      <c r="B3341" s="12">
        <v>14.0</v>
      </c>
      <c r="C3341" s="12" t="s">
        <v>14</v>
      </c>
      <c r="D3341" s="12">
        <v>25.96</v>
      </c>
      <c r="E3341" s="12" t="s">
        <v>21</v>
      </c>
      <c r="F3341" s="12" t="s">
        <v>20</v>
      </c>
      <c r="G3341" s="12" t="s">
        <v>26</v>
      </c>
      <c r="H3341" s="12" t="s">
        <v>18</v>
      </c>
      <c r="I3341" s="12">
        <v>7.0</v>
      </c>
      <c r="J3341" s="12">
        <v>3.0</v>
      </c>
      <c r="K3341" s="13">
        <v>45725.0</v>
      </c>
      <c r="L3341" s="14">
        <v>0.5961812731481482</v>
      </c>
      <c r="M3341" s="15">
        <f>VLOOKUP(F3341, Time_of_Day_encodings[], 2, FALSE)</f>
        <v>2</v>
      </c>
      <c r="N3341" s="16" t="str">
        <f>VLOOKUP(D3341,Money_encodings[],2,TRUE)</f>
        <v>Cheap</v>
      </c>
    </row>
    <row r="3342">
      <c r="A3342" s="5">
        <f t="shared" si="1"/>
        <v>3341</v>
      </c>
      <c r="B3342" s="6">
        <v>15.0</v>
      </c>
      <c r="C3342" s="6" t="s">
        <v>14</v>
      </c>
      <c r="D3342" s="6">
        <v>35.76</v>
      </c>
      <c r="E3342" s="6" t="s">
        <v>32</v>
      </c>
      <c r="F3342" s="6" t="s">
        <v>20</v>
      </c>
      <c r="G3342" s="6" t="s">
        <v>26</v>
      </c>
      <c r="H3342" s="6" t="s">
        <v>18</v>
      </c>
      <c r="I3342" s="6">
        <v>7.0</v>
      </c>
      <c r="J3342" s="6">
        <v>3.0</v>
      </c>
      <c r="K3342" s="7">
        <v>45725.0</v>
      </c>
      <c r="L3342" s="8">
        <v>0.6338125462962964</v>
      </c>
      <c r="M3342" s="9">
        <f>VLOOKUP(F3342, Time_of_Day_encodings[], 2, FALSE)</f>
        <v>2</v>
      </c>
      <c r="N3342" s="10" t="str">
        <f>VLOOKUP(D3342,Money_encodings[],2,TRUE)</f>
        <v>Expensive</v>
      </c>
    </row>
    <row r="3343">
      <c r="A3343" s="11">
        <f t="shared" si="1"/>
        <v>3342</v>
      </c>
      <c r="B3343" s="12">
        <v>15.0</v>
      </c>
      <c r="C3343" s="12" t="s">
        <v>14</v>
      </c>
      <c r="D3343" s="12">
        <v>25.96</v>
      </c>
      <c r="E3343" s="12" t="s">
        <v>21</v>
      </c>
      <c r="F3343" s="12" t="s">
        <v>20</v>
      </c>
      <c r="G3343" s="12" t="s">
        <v>26</v>
      </c>
      <c r="H3343" s="12" t="s">
        <v>18</v>
      </c>
      <c r="I3343" s="12">
        <v>7.0</v>
      </c>
      <c r="J3343" s="12">
        <v>3.0</v>
      </c>
      <c r="K3343" s="13">
        <v>45725.0</v>
      </c>
      <c r="L3343" s="14">
        <v>0.6521658796296296</v>
      </c>
      <c r="M3343" s="15">
        <f>VLOOKUP(F3343, Time_of_Day_encodings[], 2, FALSE)</f>
        <v>2</v>
      </c>
      <c r="N3343" s="16" t="str">
        <f>VLOOKUP(D3343,Money_encodings[],2,TRUE)</f>
        <v>Cheap</v>
      </c>
    </row>
    <row r="3344">
      <c r="A3344" s="5">
        <f t="shared" si="1"/>
        <v>3343</v>
      </c>
      <c r="B3344" s="6">
        <v>15.0</v>
      </c>
      <c r="C3344" s="6" t="s">
        <v>14</v>
      </c>
      <c r="D3344" s="6">
        <v>30.86</v>
      </c>
      <c r="E3344" s="6" t="s">
        <v>22</v>
      </c>
      <c r="F3344" s="6" t="s">
        <v>20</v>
      </c>
      <c r="G3344" s="6" t="s">
        <v>26</v>
      </c>
      <c r="H3344" s="6" t="s">
        <v>18</v>
      </c>
      <c r="I3344" s="6">
        <v>7.0</v>
      </c>
      <c r="J3344" s="6">
        <v>3.0</v>
      </c>
      <c r="K3344" s="7">
        <v>45725.0</v>
      </c>
      <c r="L3344" s="8">
        <v>0.6615662962962963</v>
      </c>
      <c r="M3344" s="9">
        <f>VLOOKUP(F3344, Time_of_Day_encodings[], 2, FALSE)</f>
        <v>2</v>
      </c>
      <c r="N3344" s="10" t="str">
        <f>VLOOKUP(D3344,Money_encodings[],2,TRUE)</f>
        <v>Fair</v>
      </c>
    </row>
    <row r="3345">
      <c r="A3345" s="11">
        <f t="shared" si="1"/>
        <v>3344</v>
      </c>
      <c r="B3345" s="12">
        <v>15.0</v>
      </c>
      <c r="C3345" s="12" t="s">
        <v>14</v>
      </c>
      <c r="D3345" s="12">
        <v>35.76</v>
      </c>
      <c r="E3345" s="12" t="s">
        <v>24</v>
      </c>
      <c r="F3345" s="12" t="s">
        <v>20</v>
      </c>
      <c r="G3345" s="12" t="s">
        <v>26</v>
      </c>
      <c r="H3345" s="12" t="s">
        <v>18</v>
      </c>
      <c r="I3345" s="12">
        <v>7.0</v>
      </c>
      <c r="J3345" s="12">
        <v>3.0</v>
      </c>
      <c r="K3345" s="13">
        <v>45725.0</v>
      </c>
      <c r="L3345" s="14">
        <v>0.6622730787037037</v>
      </c>
      <c r="M3345" s="15">
        <f>VLOOKUP(F3345, Time_of_Day_encodings[], 2, FALSE)</f>
        <v>2</v>
      </c>
      <c r="N3345" s="16" t="str">
        <f>VLOOKUP(D3345,Money_encodings[],2,TRUE)</f>
        <v>Expensive</v>
      </c>
    </row>
    <row r="3346">
      <c r="A3346" s="5">
        <f t="shared" si="1"/>
        <v>3345</v>
      </c>
      <c r="B3346" s="6">
        <v>8.0</v>
      </c>
      <c r="C3346" s="6" t="s">
        <v>14</v>
      </c>
      <c r="D3346" s="6">
        <v>25.96</v>
      </c>
      <c r="E3346" s="6" t="s">
        <v>21</v>
      </c>
      <c r="F3346" s="6" t="s">
        <v>16</v>
      </c>
      <c r="G3346" s="6" t="s">
        <v>28</v>
      </c>
      <c r="H3346" s="6" t="s">
        <v>18</v>
      </c>
      <c r="I3346" s="6">
        <v>1.0</v>
      </c>
      <c r="J3346" s="6">
        <v>3.0</v>
      </c>
      <c r="K3346" s="7">
        <v>45726.0</v>
      </c>
      <c r="L3346" s="8">
        <v>0.3574477199074074</v>
      </c>
      <c r="M3346" s="9">
        <f>VLOOKUP(F3346, Time_of_Day_encodings[], 2, FALSE)</f>
        <v>1</v>
      </c>
      <c r="N3346" s="10" t="str">
        <f>VLOOKUP(D3346,Money_encodings[],2,TRUE)</f>
        <v>Cheap</v>
      </c>
    </row>
    <row r="3347">
      <c r="A3347" s="11">
        <f t="shared" si="1"/>
        <v>3346</v>
      </c>
      <c r="B3347" s="12">
        <v>8.0</v>
      </c>
      <c r="C3347" s="12" t="s">
        <v>14</v>
      </c>
      <c r="D3347" s="12">
        <v>35.76</v>
      </c>
      <c r="E3347" s="12" t="s">
        <v>15</v>
      </c>
      <c r="F3347" s="12" t="s">
        <v>16</v>
      </c>
      <c r="G3347" s="12" t="s">
        <v>28</v>
      </c>
      <c r="H3347" s="12" t="s">
        <v>18</v>
      </c>
      <c r="I3347" s="12">
        <v>1.0</v>
      </c>
      <c r="J3347" s="12">
        <v>3.0</v>
      </c>
      <c r="K3347" s="13">
        <v>45726.0</v>
      </c>
      <c r="L3347" s="14">
        <v>0.35810738425925925</v>
      </c>
      <c r="M3347" s="15">
        <f>VLOOKUP(F3347, Time_of_Day_encodings[], 2, FALSE)</f>
        <v>1</v>
      </c>
      <c r="N3347" s="16" t="str">
        <f>VLOOKUP(D3347,Money_encodings[],2,TRUE)</f>
        <v>Expensive</v>
      </c>
    </row>
    <row r="3348">
      <c r="A3348" s="5">
        <f t="shared" si="1"/>
        <v>3347</v>
      </c>
      <c r="B3348" s="6">
        <v>9.0</v>
      </c>
      <c r="C3348" s="6" t="s">
        <v>14</v>
      </c>
      <c r="D3348" s="6">
        <v>30.86</v>
      </c>
      <c r="E3348" s="6" t="s">
        <v>22</v>
      </c>
      <c r="F3348" s="6" t="s">
        <v>16</v>
      </c>
      <c r="G3348" s="6" t="s">
        <v>28</v>
      </c>
      <c r="H3348" s="6" t="s">
        <v>18</v>
      </c>
      <c r="I3348" s="6">
        <v>1.0</v>
      </c>
      <c r="J3348" s="6">
        <v>3.0</v>
      </c>
      <c r="K3348" s="7">
        <v>45726.0</v>
      </c>
      <c r="L3348" s="8">
        <v>0.37948626157407406</v>
      </c>
      <c r="M3348" s="9">
        <f>VLOOKUP(F3348, Time_of_Day_encodings[], 2, FALSE)</f>
        <v>1</v>
      </c>
      <c r="N3348" s="10" t="str">
        <f>VLOOKUP(D3348,Money_encodings[],2,TRUE)</f>
        <v>Fair</v>
      </c>
    </row>
    <row r="3349">
      <c r="A3349" s="11">
        <f t="shared" si="1"/>
        <v>3348</v>
      </c>
      <c r="B3349" s="12">
        <v>9.0</v>
      </c>
      <c r="C3349" s="12" t="s">
        <v>14</v>
      </c>
      <c r="D3349" s="12">
        <v>35.76</v>
      </c>
      <c r="E3349" s="12" t="s">
        <v>19</v>
      </c>
      <c r="F3349" s="12" t="s">
        <v>16</v>
      </c>
      <c r="G3349" s="12" t="s">
        <v>28</v>
      </c>
      <c r="H3349" s="12" t="s">
        <v>18</v>
      </c>
      <c r="I3349" s="12">
        <v>1.0</v>
      </c>
      <c r="J3349" s="12">
        <v>3.0</v>
      </c>
      <c r="K3349" s="13">
        <v>45726.0</v>
      </c>
      <c r="L3349" s="14">
        <v>0.38852878472222224</v>
      </c>
      <c r="M3349" s="15">
        <f>VLOOKUP(F3349, Time_of_Day_encodings[], 2, FALSE)</f>
        <v>1</v>
      </c>
      <c r="N3349" s="16" t="str">
        <f>VLOOKUP(D3349,Money_encodings[],2,TRUE)</f>
        <v>Expensive</v>
      </c>
    </row>
    <row r="3350">
      <c r="A3350" s="5">
        <f t="shared" si="1"/>
        <v>3349</v>
      </c>
      <c r="B3350" s="6">
        <v>9.0</v>
      </c>
      <c r="C3350" s="6" t="s">
        <v>14</v>
      </c>
      <c r="D3350" s="6">
        <v>35.76</v>
      </c>
      <c r="E3350" s="6" t="s">
        <v>24</v>
      </c>
      <c r="F3350" s="6" t="s">
        <v>16</v>
      </c>
      <c r="G3350" s="6" t="s">
        <v>28</v>
      </c>
      <c r="H3350" s="6" t="s">
        <v>18</v>
      </c>
      <c r="I3350" s="6">
        <v>1.0</v>
      </c>
      <c r="J3350" s="6">
        <v>3.0</v>
      </c>
      <c r="K3350" s="7">
        <v>45726.0</v>
      </c>
      <c r="L3350" s="8">
        <v>0.4103486458333333</v>
      </c>
      <c r="M3350" s="9">
        <f>VLOOKUP(F3350, Time_of_Day_encodings[], 2, FALSE)</f>
        <v>1</v>
      </c>
      <c r="N3350" s="10" t="str">
        <f>VLOOKUP(D3350,Money_encodings[],2,TRUE)</f>
        <v>Expensive</v>
      </c>
    </row>
    <row r="3351">
      <c r="A3351" s="11">
        <f t="shared" si="1"/>
        <v>3350</v>
      </c>
      <c r="B3351" s="12">
        <v>10.0</v>
      </c>
      <c r="C3351" s="12" t="s">
        <v>14</v>
      </c>
      <c r="D3351" s="12">
        <v>35.76</v>
      </c>
      <c r="E3351" s="12" t="s">
        <v>19</v>
      </c>
      <c r="F3351" s="12" t="s">
        <v>16</v>
      </c>
      <c r="G3351" s="12" t="s">
        <v>28</v>
      </c>
      <c r="H3351" s="12" t="s">
        <v>18</v>
      </c>
      <c r="I3351" s="12">
        <v>1.0</v>
      </c>
      <c r="J3351" s="12">
        <v>3.0</v>
      </c>
      <c r="K3351" s="13">
        <v>45726.0</v>
      </c>
      <c r="L3351" s="14">
        <v>0.4298270833333333</v>
      </c>
      <c r="M3351" s="15">
        <f>VLOOKUP(F3351, Time_of_Day_encodings[], 2, FALSE)</f>
        <v>1</v>
      </c>
      <c r="N3351" s="16" t="str">
        <f>VLOOKUP(D3351,Money_encodings[],2,TRUE)</f>
        <v>Expensive</v>
      </c>
    </row>
    <row r="3352">
      <c r="A3352" s="5">
        <f t="shared" si="1"/>
        <v>3351</v>
      </c>
      <c r="B3352" s="6">
        <v>12.0</v>
      </c>
      <c r="C3352" s="6" t="s">
        <v>14</v>
      </c>
      <c r="D3352" s="6">
        <v>25.96</v>
      </c>
      <c r="E3352" s="6" t="s">
        <v>21</v>
      </c>
      <c r="F3352" s="6" t="s">
        <v>20</v>
      </c>
      <c r="G3352" s="6" t="s">
        <v>28</v>
      </c>
      <c r="H3352" s="6" t="s">
        <v>18</v>
      </c>
      <c r="I3352" s="6">
        <v>1.0</v>
      </c>
      <c r="J3352" s="6">
        <v>3.0</v>
      </c>
      <c r="K3352" s="7">
        <v>45726.0</v>
      </c>
      <c r="L3352" s="8">
        <v>0.52517125</v>
      </c>
      <c r="M3352" s="9">
        <f>VLOOKUP(F3352, Time_of_Day_encodings[], 2, FALSE)</f>
        <v>2</v>
      </c>
      <c r="N3352" s="10" t="str">
        <f>VLOOKUP(D3352,Money_encodings[],2,TRUE)</f>
        <v>Cheap</v>
      </c>
    </row>
    <row r="3353">
      <c r="A3353" s="11">
        <f t="shared" si="1"/>
        <v>3352</v>
      </c>
      <c r="B3353" s="12">
        <v>15.0</v>
      </c>
      <c r="C3353" s="12" t="s">
        <v>14</v>
      </c>
      <c r="D3353" s="12">
        <v>25.96</v>
      </c>
      <c r="E3353" s="12" t="s">
        <v>21</v>
      </c>
      <c r="F3353" s="12" t="s">
        <v>20</v>
      </c>
      <c r="G3353" s="12" t="s">
        <v>28</v>
      </c>
      <c r="H3353" s="12" t="s">
        <v>18</v>
      </c>
      <c r="I3353" s="12">
        <v>1.0</v>
      </c>
      <c r="J3353" s="12">
        <v>3.0</v>
      </c>
      <c r="K3353" s="13">
        <v>45726.0</v>
      </c>
      <c r="L3353" s="14">
        <v>0.6473319097222222</v>
      </c>
      <c r="M3353" s="15">
        <f>VLOOKUP(F3353, Time_of_Day_encodings[], 2, FALSE)</f>
        <v>2</v>
      </c>
      <c r="N3353" s="16" t="str">
        <f>VLOOKUP(D3353,Money_encodings[],2,TRUE)</f>
        <v>Cheap</v>
      </c>
    </row>
    <row r="3354">
      <c r="A3354" s="5">
        <f t="shared" si="1"/>
        <v>3353</v>
      </c>
      <c r="B3354" s="6">
        <v>15.0</v>
      </c>
      <c r="C3354" s="6" t="s">
        <v>14</v>
      </c>
      <c r="D3354" s="6">
        <v>35.76</v>
      </c>
      <c r="E3354" s="6" t="s">
        <v>19</v>
      </c>
      <c r="F3354" s="6" t="s">
        <v>20</v>
      </c>
      <c r="G3354" s="6" t="s">
        <v>28</v>
      </c>
      <c r="H3354" s="6" t="s">
        <v>18</v>
      </c>
      <c r="I3354" s="6">
        <v>1.0</v>
      </c>
      <c r="J3354" s="6">
        <v>3.0</v>
      </c>
      <c r="K3354" s="7">
        <v>45726.0</v>
      </c>
      <c r="L3354" s="8">
        <v>0.6541420486111111</v>
      </c>
      <c r="M3354" s="9">
        <f>VLOOKUP(F3354, Time_of_Day_encodings[], 2, FALSE)</f>
        <v>2</v>
      </c>
      <c r="N3354" s="10" t="str">
        <f>VLOOKUP(D3354,Money_encodings[],2,TRUE)</f>
        <v>Expensive</v>
      </c>
    </row>
    <row r="3355">
      <c r="A3355" s="11">
        <f t="shared" si="1"/>
        <v>3354</v>
      </c>
      <c r="B3355" s="12">
        <v>16.0</v>
      </c>
      <c r="C3355" s="12" t="s">
        <v>14</v>
      </c>
      <c r="D3355" s="12">
        <v>35.76</v>
      </c>
      <c r="E3355" s="12" t="s">
        <v>15</v>
      </c>
      <c r="F3355" s="12" t="s">
        <v>20</v>
      </c>
      <c r="G3355" s="12" t="s">
        <v>28</v>
      </c>
      <c r="H3355" s="12" t="s">
        <v>18</v>
      </c>
      <c r="I3355" s="12">
        <v>1.0</v>
      </c>
      <c r="J3355" s="12">
        <v>3.0</v>
      </c>
      <c r="K3355" s="13">
        <v>45726.0</v>
      </c>
      <c r="L3355" s="14">
        <v>0.6791735300925926</v>
      </c>
      <c r="M3355" s="15">
        <f>VLOOKUP(F3355, Time_of_Day_encodings[], 2, FALSE)</f>
        <v>2</v>
      </c>
      <c r="N3355" s="16" t="str">
        <f>VLOOKUP(D3355,Money_encodings[],2,TRUE)</f>
        <v>Expensive</v>
      </c>
    </row>
    <row r="3356">
      <c r="A3356" s="5">
        <f t="shared" si="1"/>
        <v>3355</v>
      </c>
      <c r="B3356" s="6">
        <v>16.0</v>
      </c>
      <c r="C3356" s="6" t="s">
        <v>14</v>
      </c>
      <c r="D3356" s="6">
        <v>35.76</v>
      </c>
      <c r="E3356" s="6" t="s">
        <v>15</v>
      </c>
      <c r="F3356" s="6" t="s">
        <v>20</v>
      </c>
      <c r="G3356" s="6" t="s">
        <v>28</v>
      </c>
      <c r="H3356" s="6" t="s">
        <v>18</v>
      </c>
      <c r="I3356" s="6">
        <v>1.0</v>
      </c>
      <c r="J3356" s="6">
        <v>3.0</v>
      </c>
      <c r="K3356" s="7">
        <v>45726.0</v>
      </c>
      <c r="L3356" s="8">
        <v>0.6797942708333333</v>
      </c>
      <c r="M3356" s="9">
        <f>VLOOKUP(F3356, Time_of_Day_encodings[], 2, FALSE)</f>
        <v>2</v>
      </c>
      <c r="N3356" s="10" t="str">
        <f>VLOOKUP(D3356,Money_encodings[],2,TRUE)</f>
        <v>Expensive</v>
      </c>
    </row>
    <row r="3357">
      <c r="A3357" s="11">
        <f t="shared" si="1"/>
        <v>3356</v>
      </c>
      <c r="B3357" s="12">
        <v>16.0</v>
      </c>
      <c r="C3357" s="12" t="s">
        <v>14</v>
      </c>
      <c r="D3357" s="12">
        <v>35.76</v>
      </c>
      <c r="E3357" s="12" t="s">
        <v>32</v>
      </c>
      <c r="F3357" s="12" t="s">
        <v>20</v>
      </c>
      <c r="G3357" s="12" t="s">
        <v>28</v>
      </c>
      <c r="H3357" s="12" t="s">
        <v>18</v>
      </c>
      <c r="I3357" s="12">
        <v>1.0</v>
      </c>
      <c r="J3357" s="12">
        <v>3.0</v>
      </c>
      <c r="K3357" s="13">
        <v>45726.0</v>
      </c>
      <c r="L3357" s="14">
        <v>0.6836277662037037</v>
      </c>
      <c r="M3357" s="15">
        <f>VLOOKUP(F3357, Time_of_Day_encodings[], 2, FALSE)</f>
        <v>2</v>
      </c>
      <c r="N3357" s="16" t="str">
        <f>VLOOKUP(D3357,Money_encodings[],2,TRUE)</f>
        <v>Expensive</v>
      </c>
    </row>
    <row r="3358">
      <c r="A3358" s="5">
        <f t="shared" si="1"/>
        <v>3357</v>
      </c>
      <c r="B3358" s="6">
        <v>16.0</v>
      </c>
      <c r="C3358" s="6" t="s">
        <v>14</v>
      </c>
      <c r="D3358" s="6">
        <v>30.86</v>
      </c>
      <c r="E3358" s="6" t="s">
        <v>22</v>
      </c>
      <c r="F3358" s="6" t="s">
        <v>20</v>
      </c>
      <c r="G3358" s="6" t="s">
        <v>28</v>
      </c>
      <c r="H3358" s="6" t="s">
        <v>18</v>
      </c>
      <c r="I3358" s="6">
        <v>1.0</v>
      </c>
      <c r="J3358" s="6">
        <v>3.0</v>
      </c>
      <c r="K3358" s="7">
        <v>45726.0</v>
      </c>
      <c r="L3358" s="8">
        <v>0.684403449074074</v>
      </c>
      <c r="M3358" s="9">
        <f>VLOOKUP(F3358, Time_of_Day_encodings[], 2, FALSE)</f>
        <v>2</v>
      </c>
      <c r="N3358" s="10" t="str">
        <f>VLOOKUP(D3358,Money_encodings[],2,TRUE)</f>
        <v>Fair</v>
      </c>
    </row>
    <row r="3359">
      <c r="A3359" s="11">
        <f t="shared" si="1"/>
        <v>3358</v>
      </c>
      <c r="B3359" s="12">
        <v>18.0</v>
      </c>
      <c r="C3359" s="12" t="s">
        <v>14</v>
      </c>
      <c r="D3359" s="12">
        <v>25.96</v>
      </c>
      <c r="E3359" s="12" t="s">
        <v>21</v>
      </c>
      <c r="F3359" s="12" t="s">
        <v>23</v>
      </c>
      <c r="G3359" s="12" t="s">
        <v>28</v>
      </c>
      <c r="H3359" s="12" t="s">
        <v>18</v>
      </c>
      <c r="I3359" s="12">
        <v>1.0</v>
      </c>
      <c r="J3359" s="12">
        <v>3.0</v>
      </c>
      <c r="K3359" s="13">
        <v>45726.0</v>
      </c>
      <c r="L3359" s="14">
        <v>0.7610444560185184</v>
      </c>
      <c r="M3359" s="15">
        <f>VLOOKUP(F3359, Time_of_Day_encodings[], 2, FALSE)</f>
        <v>3</v>
      </c>
      <c r="N3359" s="16" t="str">
        <f>VLOOKUP(D3359,Money_encodings[],2,TRUE)</f>
        <v>Cheap</v>
      </c>
    </row>
    <row r="3360">
      <c r="A3360" s="5">
        <f t="shared" si="1"/>
        <v>3359</v>
      </c>
      <c r="B3360" s="6">
        <v>18.0</v>
      </c>
      <c r="C3360" s="6" t="s">
        <v>14</v>
      </c>
      <c r="D3360" s="6">
        <v>35.76</v>
      </c>
      <c r="E3360" s="6" t="s">
        <v>15</v>
      </c>
      <c r="F3360" s="6" t="s">
        <v>23</v>
      </c>
      <c r="G3360" s="6" t="s">
        <v>28</v>
      </c>
      <c r="H3360" s="6" t="s">
        <v>18</v>
      </c>
      <c r="I3360" s="6">
        <v>1.0</v>
      </c>
      <c r="J3360" s="6">
        <v>3.0</v>
      </c>
      <c r="K3360" s="7">
        <v>45726.0</v>
      </c>
      <c r="L3360" s="8">
        <v>0.7836831944444445</v>
      </c>
      <c r="M3360" s="9">
        <f>VLOOKUP(F3360, Time_of_Day_encodings[], 2, FALSE)</f>
        <v>3</v>
      </c>
      <c r="N3360" s="10" t="str">
        <f>VLOOKUP(D3360,Money_encodings[],2,TRUE)</f>
        <v>Expensive</v>
      </c>
    </row>
    <row r="3361">
      <c r="A3361" s="11">
        <f t="shared" si="1"/>
        <v>3360</v>
      </c>
      <c r="B3361" s="12">
        <v>18.0</v>
      </c>
      <c r="C3361" s="12" t="s">
        <v>14</v>
      </c>
      <c r="D3361" s="12">
        <v>35.76</v>
      </c>
      <c r="E3361" s="12" t="s">
        <v>15</v>
      </c>
      <c r="F3361" s="12" t="s">
        <v>23</v>
      </c>
      <c r="G3361" s="12" t="s">
        <v>28</v>
      </c>
      <c r="H3361" s="12" t="s">
        <v>18</v>
      </c>
      <c r="I3361" s="12">
        <v>1.0</v>
      </c>
      <c r="J3361" s="12">
        <v>3.0</v>
      </c>
      <c r="K3361" s="13">
        <v>45726.0</v>
      </c>
      <c r="L3361" s="14">
        <v>0.7842860763888888</v>
      </c>
      <c r="M3361" s="15">
        <f>VLOOKUP(F3361, Time_of_Day_encodings[], 2, FALSE)</f>
        <v>3</v>
      </c>
      <c r="N3361" s="16" t="str">
        <f>VLOOKUP(D3361,Money_encodings[],2,TRUE)</f>
        <v>Expensive</v>
      </c>
    </row>
    <row r="3362">
      <c r="A3362" s="5">
        <f t="shared" si="1"/>
        <v>3361</v>
      </c>
      <c r="B3362" s="6">
        <v>19.0</v>
      </c>
      <c r="C3362" s="6" t="s">
        <v>14</v>
      </c>
      <c r="D3362" s="6">
        <v>30.86</v>
      </c>
      <c r="E3362" s="6" t="s">
        <v>22</v>
      </c>
      <c r="F3362" s="6" t="s">
        <v>23</v>
      </c>
      <c r="G3362" s="6" t="s">
        <v>28</v>
      </c>
      <c r="H3362" s="6" t="s">
        <v>18</v>
      </c>
      <c r="I3362" s="6">
        <v>1.0</v>
      </c>
      <c r="J3362" s="6">
        <v>3.0</v>
      </c>
      <c r="K3362" s="7">
        <v>45726.0</v>
      </c>
      <c r="L3362" s="8">
        <v>0.8102184606481482</v>
      </c>
      <c r="M3362" s="9">
        <f>VLOOKUP(F3362, Time_of_Day_encodings[], 2, FALSE)</f>
        <v>3</v>
      </c>
      <c r="N3362" s="10" t="str">
        <f>VLOOKUP(D3362,Money_encodings[],2,TRUE)</f>
        <v>Fair</v>
      </c>
    </row>
    <row r="3363">
      <c r="A3363" s="11">
        <f t="shared" si="1"/>
        <v>3362</v>
      </c>
      <c r="B3363" s="12">
        <v>8.0</v>
      </c>
      <c r="C3363" s="12" t="s">
        <v>14</v>
      </c>
      <c r="D3363" s="12">
        <v>25.96</v>
      </c>
      <c r="E3363" s="12" t="s">
        <v>21</v>
      </c>
      <c r="F3363" s="12" t="s">
        <v>16</v>
      </c>
      <c r="G3363" s="12" t="s">
        <v>30</v>
      </c>
      <c r="H3363" s="12" t="s">
        <v>18</v>
      </c>
      <c r="I3363" s="12">
        <v>2.0</v>
      </c>
      <c r="J3363" s="12">
        <v>3.0</v>
      </c>
      <c r="K3363" s="13">
        <v>45727.0</v>
      </c>
      <c r="L3363" s="14">
        <v>0.36557375</v>
      </c>
      <c r="M3363" s="15">
        <f>VLOOKUP(F3363, Time_of_Day_encodings[], 2, FALSE)</f>
        <v>1</v>
      </c>
      <c r="N3363" s="16" t="str">
        <f>VLOOKUP(D3363,Money_encodings[],2,TRUE)</f>
        <v>Cheap</v>
      </c>
    </row>
    <row r="3364">
      <c r="A3364" s="5">
        <f t="shared" si="1"/>
        <v>3363</v>
      </c>
      <c r="B3364" s="6">
        <v>9.0</v>
      </c>
      <c r="C3364" s="6" t="s">
        <v>14</v>
      </c>
      <c r="D3364" s="6">
        <v>35.76</v>
      </c>
      <c r="E3364" s="6" t="s">
        <v>32</v>
      </c>
      <c r="F3364" s="6" t="s">
        <v>16</v>
      </c>
      <c r="G3364" s="6" t="s">
        <v>30</v>
      </c>
      <c r="H3364" s="6" t="s">
        <v>18</v>
      </c>
      <c r="I3364" s="6">
        <v>2.0</v>
      </c>
      <c r="J3364" s="6">
        <v>3.0</v>
      </c>
      <c r="K3364" s="7">
        <v>45727.0</v>
      </c>
      <c r="L3364" s="8">
        <v>0.3836538194444445</v>
      </c>
      <c r="M3364" s="9">
        <f>VLOOKUP(F3364, Time_of_Day_encodings[], 2, FALSE)</f>
        <v>1</v>
      </c>
      <c r="N3364" s="10" t="str">
        <f>VLOOKUP(D3364,Money_encodings[],2,TRUE)</f>
        <v>Expensive</v>
      </c>
    </row>
    <row r="3365">
      <c r="A3365" s="11">
        <f t="shared" si="1"/>
        <v>3364</v>
      </c>
      <c r="B3365" s="12">
        <v>9.0</v>
      </c>
      <c r="C3365" s="12" t="s">
        <v>14</v>
      </c>
      <c r="D3365" s="12">
        <v>35.76</v>
      </c>
      <c r="E3365" s="12" t="s">
        <v>15</v>
      </c>
      <c r="F3365" s="12" t="s">
        <v>16</v>
      </c>
      <c r="G3365" s="12" t="s">
        <v>30</v>
      </c>
      <c r="H3365" s="12" t="s">
        <v>18</v>
      </c>
      <c r="I3365" s="12">
        <v>2.0</v>
      </c>
      <c r="J3365" s="12">
        <v>3.0</v>
      </c>
      <c r="K3365" s="13">
        <v>45727.0</v>
      </c>
      <c r="L3365" s="14">
        <v>0.3938009606481481</v>
      </c>
      <c r="M3365" s="15">
        <f>VLOOKUP(F3365, Time_of_Day_encodings[], 2, FALSE)</f>
        <v>1</v>
      </c>
      <c r="N3365" s="16" t="str">
        <f>VLOOKUP(D3365,Money_encodings[],2,TRUE)</f>
        <v>Expensive</v>
      </c>
    </row>
    <row r="3366">
      <c r="A3366" s="5">
        <f t="shared" si="1"/>
        <v>3365</v>
      </c>
      <c r="B3366" s="6">
        <v>10.0</v>
      </c>
      <c r="C3366" s="6" t="s">
        <v>14</v>
      </c>
      <c r="D3366" s="6">
        <v>25.96</v>
      </c>
      <c r="E3366" s="6" t="s">
        <v>21</v>
      </c>
      <c r="F3366" s="6" t="s">
        <v>16</v>
      </c>
      <c r="G3366" s="6" t="s">
        <v>30</v>
      </c>
      <c r="H3366" s="6" t="s">
        <v>18</v>
      </c>
      <c r="I3366" s="6">
        <v>2.0</v>
      </c>
      <c r="J3366" s="6">
        <v>3.0</v>
      </c>
      <c r="K3366" s="7">
        <v>45727.0</v>
      </c>
      <c r="L3366" s="8">
        <v>0.4353913657407407</v>
      </c>
      <c r="M3366" s="9">
        <f>VLOOKUP(F3366, Time_of_Day_encodings[], 2, FALSE)</f>
        <v>1</v>
      </c>
      <c r="N3366" s="10" t="str">
        <f>VLOOKUP(D3366,Money_encodings[],2,TRUE)</f>
        <v>Cheap</v>
      </c>
    </row>
    <row r="3367">
      <c r="A3367" s="11">
        <f t="shared" si="1"/>
        <v>3366</v>
      </c>
      <c r="B3367" s="12">
        <v>12.0</v>
      </c>
      <c r="C3367" s="12" t="s">
        <v>14</v>
      </c>
      <c r="D3367" s="12">
        <v>25.96</v>
      </c>
      <c r="E3367" s="12" t="s">
        <v>21</v>
      </c>
      <c r="F3367" s="12" t="s">
        <v>20</v>
      </c>
      <c r="G3367" s="12" t="s">
        <v>30</v>
      </c>
      <c r="H3367" s="12" t="s">
        <v>18</v>
      </c>
      <c r="I3367" s="12">
        <v>2.0</v>
      </c>
      <c r="J3367" s="12">
        <v>3.0</v>
      </c>
      <c r="K3367" s="13">
        <v>45727.0</v>
      </c>
      <c r="L3367" s="14">
        <v>0.5231522569444444</v>
      </c>
      <c r="M3367" s="15">
        <f>VLOOKUP(F3367, Time_of_Day_encodings[], 2, FALSE)</f>
        <v>2</v>
      </c>
      <c r="N3367" s="16" t="str">
        <f>VLOOKUP(D3367,Money_encodings[],2,TRUE)</f>
        <v>Cheap</v>
      </c>
    </row>
    <row r="3368">
      <c r="A3368" s="5">
        <f t="shared" si="1"/>
        <v>3367</v>
      </c>
      <c r="B3368" s="6">
        <v>13.0</v>
      </c>
      <c r="C3368" s="6" t="s">
        <v>14</v>
      </c>
      <c r="D3368" s="6">
        <v>25.96</v>
      </c>
      <c r="E3368" s="6" t="s">
        <v>21</v>
      </c>
      <c r="F3368" s="6" t="s">
        <v>20</v>
      </c>
      <c r="G3368" s="6" t="s">
        <v>30</v>
      </c>
      <c r="H3368" s="6" t="s">
        <v>18</v>
      </c>
      <c r="I3368" s="6">
        <v>2.0</v>
      </c>
      <c r="J3368" s="6">
        <v>3.0</v>
      </c>
      <c r="K3368" s="7">
        <v>45727.0</v>
      </c>
      <c r="L3368" s="8">
        <v>0.5534107638888889</v>
      </c>
      <c r="M3368" s="9">
        <f>VLOOKUP(F3368, Time_of_Day_encodings[], 2, FALSE)</f>
        <v>2</v>
      </c>
      <c r="N3368" s="10" t="str">
        <f>VLOOKUP(D3368,Money_encodings[],2,TRUE)</f>
        <v>Cheap</v>
      </c>
    </row>
    <row r="3369">
      <c r="A3369" s="11">
        <f t="shared" si="1"/>
        <v>3368</v>
      </c>
      <c r="B3369" s="12">
        <v>16.0</v>
      </c>
      <c r="C3369" s="12" t="s">
        <v>14</v>
      </c>
      <c r="D3369" s="12">
        <v>35.76</v>
      </c>
      <c r="E3369" s="12" t="s">
        <v>19</v>
      </c>
      <c r="F3369" s="12" t="s">
        <v>20</v>
      </c>
      <c r="G3369" s="12" t="s">
        <v>30</v>
      </c>
      <c r="H3369" s="12" t="s">
        <v>18</v>
      </c>
      <c r="I3369" s="12">
        <v>2.0</v>
      </c>
      <c r="J3369" s="12">
        <v>3.0</v>
      </c>
      <c r="K3369" s="13">
        <v>45727.0</v>
      </c>
      <c r="L3369" s="14">
        <v>0.6871650694444444</v>
      </c>
      <c r="M3369" s="15">
        <f>VLOOKUP(F3369, Time_of_Day_encodings[], 2, FALSE)</f>
        <v>2</v>
      </c>
      <c r="N3369" s="16" t="str">
        <f>VLOOKUP(D3369,Money_encodings[],2,TRUE)</f>
        <v>Expensive</v>
      </c>
    </row>
    <row r="3370">
      <c r="A3370" s="5">
        <f t="shared" si="1"/>
        <v>3369</v>
      </c>
      <c r="B3370" s="6">
        <v>16.0</v>
      </c>
      <c r="C3370" s="6" t="s">
        <v>14</v>
      </c>
      <c r="D3370" s="6">
        <v>35.76</v>
      </c>
      <c r="E3370" s="6" t="s">
        <v>24</v>
      </c>
      <c r="F3370" s="6" t="s">
        <v>20</v>
      </c>
      <c r="G3370" s="6" t="s">
        <v>30</v>
      </c>
      <c r="H3370" s="6" t="s">
        <v>18</v>
      </c>
      <c r="I3370" s="6">
        <v>2.0</v>
      </c>
      <c r="J3370" s="6">
        <v>3.0</v>
      </c>
      <c r="K3370" s="7">
        <v>45727.0</v>
      </c>
      <c r="L3370" s="8">
        <v>0.6876862152777777</v>
      </c>
      <c r="M3370" s="9">
        <f>VLOOKUP(F3370, Time_of_Day_encodings[], 2, FALSE)</f>
        <v>2</v>
      </c>
      <c r="N3370" s="10" t="str">
        <f>VLOOKUP(D3370,Money_encodings[],2,TRUE)</f>
        <v>Expensive</v>
      </c>
    </row>
    <row r="3371">
      <c r="A3371" s="11">
        <f t="shared" si="1"/>
        <v>3370</v>
      </c>
      <c r="B3371" s="12">
        <v>16.0</v>
      </c>
      <c r="C3371" s="12" t="s">
        <v>14</v>
      </c>
      <c r="D3371" s="12">
        <v>35.76</v>
      </c>
      <c r="E3371" s="12" t="s">
        <v>19</v>
      </c>
      <c r="F3371" s="12" t="s">
        <v>20</v>
      </c>
      <c r="G3371" s="12" t="s">
        <v>30</v>
      </c>
      <c r="H3371" s="12" t="s">
        <v>18</v>
      </c>
      <c r="I3371" s="12">
        <v>2.0</v>
      </c>
      <c r="J3371" s="12">
        <v>3.0</v>
      </c>
      <c r="K3371" s="13">
        <v>45727.0</v>
      </c>
      <c r="L3371" s="14">
        <v>0.701166087962963</v>
      </c>
      <c r="M3371" s="15">
        <f>VLOOKUP(F3371, Time_of_Day_encodings[], 2, FALSE)</f>
        <v>2</v>
      </c>
      <c r="N3371" s="16" t="str">
        <f>VLOOKUP(D3371,Money_encodings[],2,TRUE)</f>
        <v>Expensive</v>
      </c>
    </row>
    <row r="3372">
      <c r="A3372" s="5">
        <f t="shared" si="1"/>
        <v>3371</v>
      </c>
      <c r="B3372" s="6">
        <v>17.0</v>
      </c>
      <c r="C3372" s="6" t="s">
        <v>14</v>
      </c>
      <c r="D3372" s="6">
        <v>35.76</v>
      </c>
      <c r="E3372" s="6" t="s">
        <v>32</v>
      </c>
      <c r="F3372" s="6" t="s">
        <v>23</v>
      </c>
      <c r="G3372" s="6" t="s">
        <v>30</v>
      </c>
      <c r="H3372" s="6" t="s">
        <v>18</v>
      </c>
      <c r="I3372" s="6">
        <v>2.0</v>
      </c>
      <c r="J3372" s="6">
        <v>3.0</v>
      </c>
      <c r="K3372" s="7">
        <v>45727.0</v>
      </c>
      <c r="L3372" s="8">
        <v>0.7408591782407408</v>
      </c>
      <c r="M3372" s="9">
        <f>VLOOKUP(F3372, Time_of_Day_encodings[], 2, FALSE)</f>
        <v>3</v>
      </c>
      <c r="N3372" s="10" t="str">
        <f>VLOOKUP(D3372,Money_encodings[],2,TRUE)</f>
        <v>Expensive</v>
      </c>
    </row>
    <row r="3373">
      <c r="A3373" s="11">
        <f t="shared" si="1"/>
        <v>3372</v>
      </c>
      <c r="B3373" s="12">
        <v>18.0</v>
      </c>
      <c r="C3373" s="12" t="s">
        <v>14</v>
      </c>
      <c r="D3373" s="12">
        <v>30.86</v>
      </c>
      <c r="E3373" s="12" t="s">
        <v>22</v>
      </c>
      <c r="F3373" s="12" t="s">
        <v>23</v>
      </c>
      <c r="G3373" s="12" t="s">
        <v>30</v>
      </c>
      <c r="H3373" s="12" t="s">
        <v>18</v>
      </c>
      <c r="I3373" s="12">
        <v>2.0</v>
      </c>
      <c r="J3373" s="12">
        <v>3.0</v>
      </c>
      <c r="K3373" s="13">
        <v>45727.0</v>
      </c>
      <c r="L3373" s="14">
        <v>0.789492037037037</v>
      </c>
      <c r="M3373" s="15">
        <f>VLOOKUP(F3373, Time_of_Day_encodings[], 2, FALSE)</f>
        <v>3</v>
      </c>
      <c r="N3373" s="16" t="str">
        <f>VLOOKUP(D3373,Money_encodings[],2,TRUE)</f>
        <v>Fair</v>
      </c>
    </row>
    <row r="3374">
      <c r="A3374" s="5">
        <f t="shared" si="1"/>
        <v>3373</v>
      </c>
      <c r="B3374" s="6">
        <v>19.0</v>
      </c>
      <c r="C3374" s="6" t="s">
        <v>14</v>
      </c>
      <c r="D3374" s="6">
        <v>35.76</v>
      </c>
      <c r="E3374" s="6" t="s">
        <v>15</v>
      </c>
      <c r="F3374" s="6" t="s">
        <v>23</v>
      </c>
      <c r="G3374" s="6" t="s">
        <v>30</v>
      </c>
      <c r="H3374" s="6" t="s">
        <v>18</v>
      </c>
      <c r="I3374" s="6">
        <v>2.0</v>
      </c>
      <c r="J3374" s="6">
        <v>3.0</v>
      </c>
      <c r="K3374" s="7">
        <v>45727.0</v>
      </c>
      <c r="L3374" s="8">
        <v>0.7966941435185185</v>
      </c>
      <c r="M3374" s="9">
        <f>VLOOKUP(F3374, Time_of_Day_encodings[], 2, FALSE)</f>
        <v>3</v>
      </c>
      <c r="N3374" s="10" t="str">
        <f>VLOOKUP(D3374,Money_encodings[],2,TRUE)</f>
        <v>Expensive</v>
      </c>
    </row>
    <row r="3375">
      <c r="A3375" s="11">
        <f t="shared" si="1"/>
        <v>3374</v>
      </c>
      <c r="B3375" s="12">
        <v>20.0</v>
      </c>
      <c r="C3375" s="12" t="s">
        <v>14</v>
      </c>
      <c r="D3375" s="12">
        <v>35.76</v>
      </c>
      <c r="E3375" s="12" t="s">
        <v>24</v>
      </c>
      <c r="F3375" s="12" t="s">
        <v>23</v>
      </c>
      <c r="G3375" s="12" t="s">
        <v>30</v>
      </c>
      <c r="H3375" s="12" t="s">
        <v>18</v>
      </c>
      <c r="I3375" s="12">
        <v>2.0</v>
      </c>
      <c r="J3375" s="12">
        <v>3.0</v>
      </c>
      <c r="K3375" s="13">
        <v>45727.0</v>
      </c>
      <c r="L3375" s="14">
        <v>0.8395408449074074</v>
      </c>
      <c r="M3375" s="15">
        <f>VLOOKUP(F3375, Time_of_Day_encodings[], 2, FALSE)</f>
        <v>3</v>
      </c>
      <c r="N3375" s="16" t="str">
        <f>VLOOKUP(D3375,Money_encodings[],2,TRUE)</f>
        <v>Expensive</v>
      </c>
    </row>
    <row r="3376">
      <c r="A3376" s="5">
        <f t="shared" si="1"/>
        <v>3375</v>
      </c>
      <c r="B3376" s="6">
        <v>11.0</v>
      </c>
      <c r="C3376" s="6" t="s">
        <v>14</v>
      </c>
      <c r="D3376" s="6">
        <v>35.76</v>
      </c>
      <c r="E3376" s="6" t="s">
        <v>24</v>
      </c>
      <c r="F3376" s="6" t="s">
        <v>16</v>
      </c>
      <c r="G3376" s="6" t="s">
        <v>31</v>
      </c>
      <c r="H3376" s="6" t="s">
        <v>18</v>
      </c>
      <c r="I3376" s="6">
        <v>3.0</v>
      </c>
      <c r="J3376" s="6">
        <v>3.0</v>
      </c>
      <c r="K3376" s="7">
        <v>45728.0</v>
      </c>
      <c r="L3376" s="8">
        <v>0.4664287731481482</v>
      </c>
      <c r="M3376" s="9">
        <f>VLOOKUP(F3376, Time_of_Day_encodings[], 2, FALSE)</f>
        <v>1</v>
      </c>
      <c r="N3376" s="10" t="str">
        <f>VLOOKUP(D3376,Money_encodings[],2,TRUE)</f>
        <v>Expensive</v>
      </c>
    </row>
    <row r="3377">
      <c r="A3377" s="11">
        <f t="shared" si="1"/>
        <v>3376</v>
      </c>
      <c r="B3377" s="12">
        <v>11.0</v>
      </c>
      <c r="C3377" s="12" t="s">
        <v>14</v>
      </c>
      <c r="D3377" s="12">
        <v>30.86</v>
      </c>
      <c r="E3377" s="12" t="s">
        <v>22</v>
      </c>
      <c r="F3377" s="12" t="s">
        <v>16</v>
      </c>
      <c r="G3377" s="12" t="s">
        <v>31</v>
      </c>
      <c r="H3377" s="12" t="s">
        <v>18</v>
      </c>
      <c r="I3377" s="12">
        <v>3.0</v>
      </c>
      <c r="J3377" s="12">
        <v>3.0</v>
      </c>
      <c r="K3377" s="13">
        <v>45728.0</v>
      </c>
      <c r="L3377" s="14">
        <v>0.49136871527777776</v>
      </c>
      <c r="M3377" s="15">
        <f>VLOOKUP(F3377, Time_of_Day_encodings[], 2, FALSE)</f>
        <v>1</v>
      </c>
      <c r="N3377" s="16" t="str">
        <f>VLOOKUP(D3377,Money_encodings[],2,TRUE)</f>
        <v>Fair</v>
      </c>
    </row>
    <row r="3378">
      <c r="A3378" s="5">
        <f t="shared" si="1"/>
        <v>3377</v>
      </c>
      <c r="B3378" s="6">
        <v>11.0</v>
      </c>
      <c r="C3378" s="6" t="s">
        <v>14</v>
      </c>
      <c r="D3378" s="6">
        <v>35.76</v>
      </c>
      <c r="E3378" s="6" t="s">
        <v>32</v>
      </c>
      <c r="F3378" s="6" t="s">
        <v>16</v>
      </c>
      <c r="G3378" s="6" t="s">
        <v>31</v>
      </c>
      <c r="H3378" s="6" t="s">
        <v>18</v>
      </c>
      <c r="I3378" s="6">
        <v>3.0</v>
      </c>
      <c r="J3378" s="6">
        <v>3.0</v>
      </c>
      <c r="K3378" s="7">
        <v>45728.0</v>
      </c>
      <c r="L3378" s="8">
        <v>0.4932337847222222</v>
      </c>
      <c r="M3378" s="9">
        <f>VLOOKUP(F3378, Time_of_Day_encodings[], 2, FALSE)</f>
        <v>1</v>
      </c>
      <c r="N3378" s="10" t="str">
        <f>VLOOKUP(D3378,Money_encodings[],2,TRUE)</f>
        <v>Expensive</v>
      </c>
    </row>
    <row r="3379">
      <c r="A3379" s="11">
        <f t="shared" si="1"/>
        <v>3378</v>
      </c>
      <c r="B3379" s="12">
        <v>11.0</v>
      </c>
      <c r="C3379" s="12" t="s">
        <v>14</v>
      </c>
      <c r="D3379" s="12">
        <v>25.96</v>
      </c>
      <c r="E3379" s="12" t="s">
        <v>21</v>
      </c>
      <c r="F3379" s="12" t="s">
        <v>16</v>
      </c>
      <c r="G3379" s="12" t="s">
        <v>31</v>
      </c>
      <c r="H3379" s="12" t="s">
        <v>18</v>
      </c>
      <c r="I3379" s="12">
        <v>3.0</v>
      </c>
      <c r="J3379" s="12">
        <v>3.0</v>
      </c>
      <c r="K3379" s="13">
        <v>45728.0</v>
      </c>
      <c r="L3379" s="14">
        <v>0.49717429398148144</v>
      </c>
      <c r="M3379" s="15">
        <f>VLOOKUP(F3379, Time_of_Day_encodings[], 2, FALSE)</f>
        <v>1</v>
      </c>
      <c r="N3379" s="16" t="str">
        <f>VLOOKUP(D3379,Money_encodings[],2,TRUE)</f>
        <v>Cheap</v>
      </c>
    </row>
    <row r="3380">
      <c r="A3380" s="5">
        <f t="shared" si="1"/>
        <v>3379</v>
      </c>
      <c r="B3380" s="6">
        <v>11.0</v>
      </c>
      <c r="C3380" s="6" t="s">
        <v>14</v>
      </c>
      <c r="D3380" s="6">
        <v>25.96</v>
      </c>
      <c r="E3380" s="6" t="s">
        <v>21</v>
      </c>
      <c r="F3380" s="6" t="s">
        <v>16</v>
      </c>
      <c r="G3380" s="6" t="s">
        <v>31</v>
      </c>
      <c r="H3380" s="6" t="s">
        <v>18</v>
      </c>
      <c r="I3380" s="6">
        <v>3.0</v>
      </c>
      <c r="J3380" s="6">
        <v>3.0</v>
      </c>
      <c r="K3380" s="7">
        <v>45728.0</v>
      </c>
      <c r="L3380" s="8">
        <v>0.49778818287037035</v>
      </c>
      <c r="M3380" s="9">
        <f>VLOOKUP(F3380, Time_of_Day_encodings[], 2, FALSE)</f>
        <v>1</v>
      </c>
      <c r="N3380" s="10" t="str">
        <f>VLOOKUP(D3380,Money_encodings[],2,TRUE)</f>
        <v>Cheap</v>
      </c>
    </row>
    <row r="3381">
      <c r="A3381" s="11">
        <f t="shared" si="1"/>
        <v>3380</v>
      </c>
      <c r="B3381" s="12">
        <v>12.0</v>
      </c>
      <c r="C3381" s="12" t="s">
        <v>14</v>
      </c>
      <c r="D3381" s="12">
        <v>25.96</v>
      </c>
      <c r="E3381" s="12" t="s">
        <v>21</v>
      </c>
      <c r="F3381" s="12" t="s">
        <v>20</v>
      </c>
      <c r="G3381" s="12" t="s">
        <v>31</v>
      </c>
      <c r="H3381" s="12" t="s">
        <v>18</v>
      </c>
      <c r="I3381" s="12">
        <v>3.0</v>
      </c>
      <c r="J3381" s="12">
        <v>3.0</v>
      </c>
      <c r="K3381" s="13">
        <v>45728.0</v>
      </c>
      <c r="L3381" s="14">
        <v>0.5042946527777777</v>
      </c>
      <c r="M3381" s="15">
        <f>VLOOKUP(F3381, Time_of_Day_encodings[], 2, FALSE)</f>
        <v>2</v>
      </c>
      <c r="N3381" s="16" t="str">
        <f>VLOOKUP(D3381,Money_encodings[],2,TRUE)</f>
        <v>Cheap</v>
      </c>
    </row>
    <row r="3382">
      <c r="A3382" s="5">
        <f t="shared" si="1"/>
        <v>3381</v>
      </c>
      <c r="B3382" s="6">
        <v>12.0</v>
      </c>
      <c r="C3382" s="6" t="s">
        <v>14</v>
      </c>
      <c r="D3382" s="6">
        <v>35.76</v>
      </c>
      <c r="E3382" s="6" t="s">
        <v>19</v>
      </c>
      <c r="F3382" s="6" t="s">
        <v>20</v>
      </c>
      <c r="G3382" s="6" t="s">
        <v>31</v>
      </c>
      <c r="H3382" s="6" t="s">
        <v>18</v>
      </c>
      <c r="I3382" s="6">
        <v>3.0</v>
      </c>
      <c r="J3382" s="6">
        <v>3.0</v>
      </c>
      <c r="K3382" s="7">
        <v>45728.0</v>
      </c>
      <c r="L3382" s="8">
        <v>0.5386390277777777</v>
      </c>
      <c r="M3382" s="9">
        <f>VLOOKUP(F3382, Time_of_Day_encodings[], 2, FALSE)</f>
        <v>2</v>
      </c>
      <c r="N3382" s="10" t="str">
        <f>VLOOKUP(D3382,Money_encodings[],2,TRUE)</f>
        <v>Expensive</v>
      </c>
    </row>
    <row r="3383">
      <c r="A3383" s="11">
        <f t="shared" si="1"/>
        <v>3382</v>
      </c>
      <c r="B3383" s="12">
        <v>13.0</v>
      </c>
      <c r="C3383" s="12" t="s">
        <v>14</v>
      </c>
      <c r="D3383" s="12">
        <v>35.76</v>
      </c>
      <c r="E3383" s="12" t="s">
        <v>15</v>
      </c>
      <c r="F3383" s="12" t="s">
        <v>20</v>
      </c>
      <c r="G3383" s="12" t="s">
        <v>31</v>
      </c>
      <c r="H3383" s="12" t="s">
        <v>18</v>
      </c>
      <c r="I3383" s="12">
        <v>3.0</v>
      </c>
      <c r="J3383" s="12">
        <v>3.0</v>
      </c>
      <c r="K3383" s="13">
        <v>45728.0</v>
      </c>
      <c r="L3383" s="14">
        <v>0.5429318171296297</v>
      </c>
      <c r="M3383" s="15">
        <f>VLOOKUP(F3383, Time_of_Day_encodings[], 2, FALSE)</f>
        <v>2</v>
      </c>
      <c r="N3383" s="16" t="str">
        <f>VLOOKUP(D3383,Money_encodings[],2,TRUE)</f>
        <v>Expensive</v>
      </c>
    </row>
    <row r="3384">
      <c r="A3384" s="5">
        <f t="shared" si="1"/>
        <v>3383</v>
      </c>
      <c r="B3384" s="6">
        <v>13.0</v>
      </c>
      <c r="C3384" s="6" t="s">
        <v>14</v>
      </c>
      <c r="D3384" s="6">
        <v>35.76</v>
      </c>
      <c r="E3384" s="6" t="s">
        <v>15</v>
      </c>
      <c r="F3384" s="6" t="s">
        <v>20</v>
      </c>
      <c r="G3384" s="6" t="s">
        <v>31</v>
      </c>
      <c r="H3384" s="6" t="s">
        <v>18</v>
      </c>
      <c r="I3384" s="6">
        <v>3.0</v>
      </c>
      <c r="J3384" s="6">
        <v>3.0</v>
      </c>
      <c r="K3384" s="7">
        <v>45728.0</v>
      </c>
      <c r="L3384" s="8">
        <v>0.5808291782407408</v>
      </c>
      <c r="M3384" s="9">
        <f>VLOOKUP(F3384, Time_of_Day_encodings[], 2, FALSE)</f>
        <v>2</v>
      </c>
      <c r="N3384" s="10" t="str">
        <f>VLOOKUP(D3384,Money_encodings[],2,TRUE)</f>
        <v>Expensive</v>
      </c>
    </row>
    <row r="3385">
      <c r="A3385" s="11">
        <f t="shared" si="1"/>
        <v>3384</v>
      </c>
      <c r="B3385" s="12">
        <v>16.0</v>
      </c>
      <c r="C3385" s="12" t="s">
        <v>14</v>
      </c>
      <c r="D3385" s="12">
        <v>35.76</v>
      </c>
      <c r="E3385" s="12" t="s">
        <v>32</v>
      </c>
      <c r="F3385" s="12" t="s">
        <v>20</v>
      </c>
      <c r="G3385" s="12" t="s">
        <v>31</v>
      </c>
      <c r="H3385" s="12" t="s">
        <v>18</v>
      </c>
      <c r="I3385" s="12">
        <v>3.0</v>
      </c>
      <c r="J3385" s="12">
        <v>3.0</v>
      </c>
      <c r="K3385" s="13">
        <v>45728.0</v>
      </c>
      <c r="L3385" s="14">
        <v>0.6858470023148148</v>
      </c>
      <c r="M3385" s="15">
        <f>VLOOKUP(F3385, Time_of_Day_encodings[], 2, FALSE)</f>
        <v>2</v>
      </c>
      <c r="N3385" s="16" t="str">
        <f>VLOOKUP(D3385,Money_encodings[],2,TRUE)</f>
        <v>Expensive</v>
      </c>
    </row>
    <row r="3386">
      <c r="A3386" s="5">
        <f t="shared" si="1"/>
        <v>3385</v>
      </c>
      <c r="B3386" s="6">
        <v>16.0</v>
      </c>
      <c r="C3386" s="6" t="s">
        <v>14</v>
      </c>
      <c r="D3386" s="6">
        <v>35.76</v>
      </c>
      <c r="E3386" s="6" t="s">
        <v>15</v>
      </c>
      <c r="F3386" s="6" t="s">
        <v>20</v>
      </c>
      <c r="G3386" s="6" t="s">
        <v>31</v>
      </c>
      <c r="H3386" s="6" t="s">
        <v>18</v>
      </c>
      <c r="I3386" s="6">
        <v>3.0</v>
      </c>
      <c r="J3386" s="6">
        <v>3.0</v>
      </c>
      <c r="K3386" s="7">
        <v>45728.0</v>
      </c>
      <c r="L3386" s="8">
        <v>0.691018287037037</v>
      </c>
      <c r="M3386" s="9">
        <f>VLOOKUP(F3386, Time_of_Day_encodings[], 2, FALSE)</f>
        <v>2</v>
      </c>
      <c r="N3386" s="10" t="str">
        <f>VLOOKUP(D3386,Money_encodings[],2,TRUE)</f>
        <v>Expensive</v>
      </c>
    </row>
    <row r="3387">
      <c r="A3387" s="11">
        <f t="shared" si="1"/>
        <v>3386</v>
      </c>
      <c r="B3387" s="12">
        <v>16.0</v>
      </c>
      <c r="C3387" s="12" t="s">
        <v>14</v>
      </c>
      <c r="D3387" s="12">
        <v>35.76</v>
      </c>
      <c r="E3387" s="12" t="s">
        <v>15</v>
      </c>
      <c r="F3387" s="12" t="s">
        <v>20</v>
      </c>
      <c r="G3387" s="12" t="s">
        <v>31</v>
      </c>
      <c r="H3387" s="12" t="s">
        <v>18</v>
      </c>
      <c r="I3387" s="12">
        <v>3.0</v>
      </c>
      <c r="J3387" s="12">
        <v>3.0</v>
      </c>
      <c r="K3387" s="13">
        <v>45728.0</v>
      </c>
      <c r="L3387" s="14">
        <v>0.6916742592592593</v>
      </c>
      <c r="M3387" s="15">
        <f>VLOOKUP(F3387, Time_of_Day_encodings[], 2, FALSE)</f>
        <v>2</v>
      </c>
      <c r="N3387" s="16" t="str">
        <f>VLOOKUP(D3387,Money_encodings[],2,TRUE)</f>
        <v>Expensive</v>
      </c>
    </row>
    <row r="3388">
      <c r="A3388" s="5">
        <f t="shared" si="1"/>
        <v>3387</v>
      </c>
      <c r="B3388" s="6">
        <v>18.0</v>
      </c>
      <c r="C3388" s="6" t="s">
        <v>14</v>
      </c>
      <c r="D3388" s="6">
        <v>25.96</v>
      </c>
      <c r="E3388" s="6" t="s">
        <v>21</v>
      </c>
      <c r="F3388" s="6" t="s">
        <v>23</v>
      </c>
      <c r="G3388" s="6" t="s">
        <v>31</v>
      </c>
      <c r="H3388" s="6" t="s">
        <v>18</v>
      </c>
      <c r="I3388" s="6">
        <v>3.0</v>
      </c>
      <c r="J3388" s="6">
        <v>3.0</v>
      </c>
      <c r="K3388" s="7">
        <v>45728.0</v>
      </c>
      <c r="L3388" s="8">
        <v>0.7573403819444445</v>
      </c>
      <c r="M3388" s="9">
        <f>VLOOKUP(F3388, Time_of_Day_encodings[], 2, FALSE)</f>
        <v>3</v>
      </c>
      <c r="N3388" s="10" t="str">
        <f>VLOOKUP(D3388,Money_encodings[],2,TRUE)</f>
        <v>Cheap</v>
      </c>
    </row>
    <row r="3389">
      <c r="A3389" s="11">
        <f t="shared" si="1"/>
        <v>3388</v>
      </c>
      <c r="B3389" s="12">
        <v>18.0</v>
      </c>
      <c r="C3389" s="12" t="s">
        <v>14</v>
      </c>
      <c r="D3389" s="12">
        <v>35.76</v>
      </c>
      <c r="E3389" s="12" t="s">
        <v>24</v>
      </c>
      <c r="F3389" s="12" t="s">
        <v>23</v>
      </c>
      <c r="G3389" s="12" t="s">
        <v>31</v>
      </c>
      <c r="H3389" s="12" t="s">
        <v>18</v>
      </c>
      <c r="I3389" s="12">
        <v>3.0</v>
      </c>
      <c r="J3389" s="12">
        <v>3.0</v>
      </c>
      <c r="K3389" s="13">
        <v>45728.0</v>
      </c>
      <c r="L3389" s="14">
        <v>0.7620120833333333</v>
      </c>
      <c r="M3389" s="15">
        <f>VLOOKUP(F3389, Time_of_Day_encodings[], 2, FALSE)</f>
        <v>3</v>
      </c>
      <c r="N3389" s="16" t="str">
        <f>VLOOKUP(D3389,Money_encodings[],2,TRUE)</f>
        <v>Expensive</v>
      </c>
    </row>
    <row r="3390">
      <c r="A3390" s="5">
        <f t="shared" si="1"/>
        <v>3389</v>
      </c>
      <c r="B3390" s="6">
        <v>18.0</v>
      </c>
      <c r="C3390" s="6" t="s">
        <v>14</v>
      </c>
      <c r="D3390" s="6">
        <v>25.96</v>
      </c>
      <c r="E3390" s="6" t="s">
        <v>21</v>
      </c>
      <c r="F3390" s="6" t="s">
        <v>23</v>
      </c>
      <c r="G3390" s="6" t="s">
        <v>31</v>
      </c>
      <c r="H3390" s="6" t="s">
        <v>18</v>
      </c>
      <c r="I3390" s="6">
        <v>3.0</v>
      </c>
      <c r="J3390" s="6">
        <v>3.0</v>
      </c>
      <c r="K3390" s="7">
        <v>45728.0</v>
      </c>
      <c r="L3390" s="8">
        <v>0.7671353124999999</v>
      </c>
      <c r="M3390" s="9">
        <f>VLOOKUP(F3390, Time_of_Day_encodings[], 2, FALSE)</f>
        <v>3</v>
      </c>
      <c r="N3390" s="10" t="str">
        <f>VLOOKUP(D3390,Money_encodings[],2,TRUE)</f>
        <v>Cheap</v>
      </c>
    </row>
    <row r="3391">
      <c r="A3391" s="11">
        <f t="shared" si="1"/>
        <v>3390</v>
      </c>
      <c r="B3391" s="12">
        <v>18.0</v>
      </c>
      <c r="C3391" s="12" t="s">
        <v>14</v>
      </c>
      <c r="D3391" s="12">
        <v>35.76</v>
      </c>
      <c r="E3391" s="12" t="s">
        <v>32</v>
      </c>
      <c r="F3391" s="12" t="s">
        <v>23</v>
      </c>
      <c r="G3391" s="12" t="s">
        <v>31</v>
      </c>
      <c r="H3391" s="12" t="s">
        <v>18</v>
      </c>
      <c r="I3391" s="12">
        <v>3.0</v>
      </c>
      <c r="J3391" s="12">
        <v>3.0</v>
      </c>
      <c r="K3391" s="13">
        <v>45728.0</v>
      </c>
      <c r="L3391" s="14">
        <v>0.777044537037037</v>
      </c>
      <c r="M3391" s="15">
        <f>VLOOKUP(F3391, Time_of_Day_encodings[], 2, FALSE)</f>
        <v>3</v>
      </c>
      <c r="N3391" s="16" t="str">
        <f>VLOOKUP(D3391,Money_encodings[],2,TRUE)</f>
        <v>Expensive</v>
      </c>
    </row>
    <row r="3392">
      <c r="A3392" s="5">
        <f t="shared" si="1"/>
        <v>3391</v>
      </c>
      <c r="B3392" s="6">
        <v>18.0</v>
      </c>
      <c r="C3392" s="6" t="s">
        <v>14</v>
      </c>
      <c r="D3392" s="6">
        <v>25.96</v>
      </c>
      <c r="E3392" s="6" t="s">
        <v>21</v>
      </c>
      <c r="F3392" s="6" t="s">
        <v>23</v>
      </c>
      <c r="G3392" s="6" t="s">
        <v>31</v>
      </c>
      <c r="H3392" s="6" t="s">
        <v>18</v>
      </c>
      <c r="I3392" s="6">
        <v>3.0</v>
      </c>
      <c r="J3392" s="6">
        <v>3.0</v>
      </c>
      <c r="K3392" s="7">
        <v>45728.0</v>
      </c>
      <c r="L3392" s="8">
        <v>0.7793247222222223</v>
      </c>
      <c r="M3392" s="9">
        <f>VLOOKUP(F3392, Time_of_Day_encodings[], 2, FALSE)</f>
        <v>3</v>
      </c>
      <c r="N3392" s="10" t="str">
        <f>VLOOKUP(D3392,Money_encodings[],2,TRUE)</f>
        <v>Cheap</v>
      </c>
    </row>
    <row r="3393">
      <c r="A3393" s="11">
        <f t="shared" si="1"/>
        <v>3392</v>
      </c>
      <c r="B3393" s="12">
        <v>7.0</v>
      </c>
      <c r="C3393" s="12" t="s">
        <v>14</v>
      </c>
      <c r="D3393" s="12">
        <v>35.76</v>
      </c>
      <c r="E3393" s="12" t="s">
        <v>32</v>
      </c>
      <c r="F3393" s="12" t="s">
        <v>16</v>
      </c>
      <c r="G3393" s="12" t="s">
        <v>33</v>
      </c>
      <c r="H3393" s="12" t="s">
        <v>18</v>
      </c>
      <c r="I3393" s="12">
        <v>4.0</v>
      </c>
      <c r="J3393" s="12">
        <v>3.0</v>
      </c>
      <c r="K3393" s="13">
        <v>45729.0</v>
      </c>
      <c r="L3393" s="14">
        <v>0.2927825</v>
      </c>
      <c r="M3393" s="15">
        <f>VLOOKUP(F3393, Time_of_Day_encodings[], 2, FALSE)</f>
        <v>1</v>
      </c>
      <c r="N3393" s="16" t="str">
        <f>VLOOKUP(D3393,Money_encodings[],2,TRUE)</f>
        <v>Expensive</v>
      </c>
    </row>
    <row r="3394">
      <c r="A3394" s="5">
        <f t="shared" si="1"/>
        <v>3393</v>
      </c>
      <c r="B3394" s="6">
        <v>8.0</v>
      </c>
      <c r="C3394" s="6" t="s">
        <v>14</v>
      </c>
      <c r="D3394" s="6">
        <v>30.86</v>
      </c>
      <c r="E3394" s="6" t="s">
        <v>22</v>
      </c>
      <c r="F3394" s="6" t="s">
        <v>16</v>
      </c>
      <c r="G3394" s="6" t="s">
        <v>33</v>
      </c>
      <c r="H3394" s="6" t="s">
        <v>18</v>
      </c>
      <c r="I3394" s="6">
        <v>4.0</v>
      </c>
      <c r="J3394" s="6">
        <v>3.0</v>
      </c>
      <c r="K3394" s="7">
        <v>45729.0</v>
      </c>
      <c r="L3394" s="8">
        <v>0.34950782407407405</v>
      </c>
      <c r="M3394" s="9">
        <f>VLOOKUP(F3394, Time_of_Day_encodings[], 2, FALSE)</f>
        <v>1</v>
      </c>
      <c r="N3394" s="10" t="str">
        <f>VLOOKUP(D3394,Money_encodings[],2,TRUE)</f>
        <v>Fair</v>
      </c>
    </row>
    <row r="3395">
      <c r="A3395" s="11">
        <f t="shared" si="1"/>
        <v>3394</v>
      </c>
      <c r="B3395" s="12">
        <v>9.0</v>
      </c>
      <c r="C3395" s="12" t="s">
        <v>14</v>
      </c>
      <c r="D3395" s="12">
        <v>30.86</v>
      </c>
      <c r="E3395" s="12" t="s">
        <v>22</v>
      </c>
      <c r="F3395" s="12" t="s">
        <v>16</v>
      </c>
      <c r="G3395" s="12" t="s">
        <v>33</v>
      </c>
      <c r="H3395" s="12" t="s">
        <v>18</v>
      </c>
      <c r="I3395" s="12">
        <v>4.0</v>
      </c>
      <c r="J3395" s="12">
        <v>3.0</v>
      </c>
      <c r="K3395" s="13">
        <v>45729.0</v>
      </c>
      <c r="L3395" s="14">
        <v>0.3783250462962963</v>
      </c>
      <c r="M3395" s="15">
        <f>VLOOKUP(F3395, Time_of_Day_encodings[], 2, FALSE)</f>
        <v>1</v>
      </c>
      <c r="N3395" s="16" t="str">
        <f>VLOOKUP(D3395,Money_encodings[],2,TRUE)</f>
        <v>Fair</v>
      </c>
    </row>
    <row r="3396">
      <c r="A3396" s="5">
        <f t="shared" si="1"/>
        <v>3395</v>
      </c>
      <c r="B3396" s="6">
        <v>9.0</v>
      </c>
      <c r="C3396" s="6" t="s">
        <v>14</v>
      </c>
      <c r="D3396" s="6">
        <v>35.76</v>
      </c>
      <c r="E3396" s="6" t="s">
        <v>15</v>
      </c>
      <c r="F3396" s="6" t="s">
        <v>16</v>
      </c>
      <c r="G3396" s="6" t="s">
        <v>33</v>
      </c>
      <c r="H3396" s="6" t="s">
        <v>18</v>
      </c>
      <c r="I3396" s="6">
        <v>4.0</v>
      </c>
      <c r="J3396" s="6">
        <v>3.0</v>
      </c>
      <c r="K3396" s="7">
        <v>45729.0</v>
      </c>
      <c r="L3396" s="8">
        <v>0.3889984490740741</v>
      </c>
      <c r="M3396" s="9">
        <f>VLOOKUP(F3396, Time_of_Day_encodings[], 2, FALSE)</f>
        <v>1</v>
      </c>
      <c r="N3396" s="10" t="str">
        <f>VLOOKUP(D3396,Money_encodings[],2,TRUE)</f>
        <v>Expensive</v>
      </c>
    </row>
    <row r="3397">
      <c r="A3397" s="11">
        <f t="shared" si="1"/>
        <v>3396</v>
      </c>
      <c r="B3397" s="12">
        <v>9.0</v>
      </c>
      <c r="C3397" s="12" t="s">
        <v>14</v>
      </c>
      <c r="D3397" s="12">
        <v>21.06</v>
      </c>
      <c r="E3397" s="12" t="s">
        <v>29</v>
      </c>
      <c r="F3397" s="12" t="s">
        <v>16</v>
      </c>
      <c r="G3397" s="12" t="s">
        <v>33</v>
      </c>
      <c r="H3397" s="12" t="s">
        <v>18</v>
      </c>
      <c r="I3397" s="12">
        <v>4.0</v>
      </c>
      <c r="J3397" s="12">
        <v>3.0</v>
      </c>
      <c r="K3397" s="13">
        <v>45729.0</v>
      </c>
      <c r="L3397" s="14">
        <v>0.39033126157407405</v>
      </c>
      <c r="M3397" s="15">
        <f>VLOOKUP(F3397, Time_of_Day_encodings[], 2, FALSE)</f>
        <v>1</v>
      </c>
      <c r="N3397" s="16" t="str">
        <f>VLOOKUP(D3397,Money_encodings[],2,TRUE)</f>
        <v>Very Cheap</v>
      </c>
    </row>
    <row r="3398">
      <c r="A3398" s="5">
        <f t="shared" si="1"/>
        <v>3397</v>
      </c>
      <c r="B3398" s="6">
        <v>9.0</v>
      </c>
      <c r="C3398" s="6" t="s">
        <v>14</v>
      </c>
      <c r="D3398" s="6">
        <v>25.96</v>
      </c>
      <c r="E3398" s="6" t="s">
        <v>21</v>
      </c>
      <c r="F3398" s="6" t="s">
        <v>16</v>
      </c>
      <c r="G3398" s="6" t="s">
        <v>33</v>
      </c>
      <c r="H3398" s="6" t="s">
        <v>18</v>
      </c>
      <c r="I3398" s="6">
        <v>4.0</v>
      </c>
      <c r="J3398" s="6">
        <v>3.0</v>
      </c>
      <c r="K3398" s="7">
        <v>45729.0</v>
      </c>
      <c r="L3398" s="8">
        <v>0.40161605324074073</v>
      </c>
      <c r="M3398" s="9">
        <f>VLOOKUP(F3398, Time_of_Day_encodings[], 2, FALSE)</f>
        <v>1</v>
      </c>
      <c r="N3398" s="10" t="str">
        <f>VLOOKUP(D3398,Money_encodings[],2,TRUE)</f>
        <v>Cheap</v>
      </c>
    </row>
    <row r="3399">
      <c r="A3399" s="11">
        <f t="shared" si="1"/>
        <v>3398</v>
      </c>
      <c r="B3399" s="12">
        <v>9.0</v>
      </c>
      <c r="C3399" s="12" t="s">
        <v>14</v>
      </c>
      <c r="D3399" s="12">
        <v>30.86</v>
      </c>
      <c r="E3399" s="12" t="s">
        <v>22</v>
      </c>
      <c r="F3399" s="12" t="s">
        <v>16</v>
      </c>
      <c r="G3399" s="12" t="s">
        <v>33</v>
      </c>
      <c r="H3399" s="12" t="s">
        <v>18</v>
      </c>
      <c r="I3399" s="12">
        <v>4.0</v>
      </c>
      <c r="J3399" s="12">
        <v>3.0</v>
      </c>
      <c r="K3399" s="13">
        <v>45729.0</v>
      </c>
      <c r="L3399" s="14">
        <v>0.402252175925926</v>
      </c>
      <c r="M3399" s="15">
        <f>VLOOKUP(F3399, Time_of_Day_encodings[], 2, FALSE)</f>
        <v>1</v>
      </c>
      <c r="N3399" s="16" t="str">
        <f>VLOOKUP(D3399,Money_encodings[],2,TRUE)</f>
        <v>Fair</v>
      </c>
    </row>
    <row r="3400">
      <c r="A3400" s="5">
        <f t="shared" si="1"/>
        <v>3399</v>
      </c>
      <c r="B3400" s="6">
        <v>11.0</v>
      </c>
      <c r="C3400" s="6" t="s">
        <v>14</v>
      </c>
      <c r="D3400" s="6">
        <v>25.96</v>
      </c>
      <c r="E3400" s="6" t="s">
        <v>21</v>
      </c>
      <c r="F3400" s="6" t="s">
        <v>16</v>
      </c>
      <c r="G3400" s="6" t="s">
        <v>33</v>
      </c>
      <c r="H3400" s="6" t="s">
        <v>18</v>
      </c>
      <c r="I3400" s="6">
        <v>4.0</v>
      </c>
      <c r="J3400" s="6">
        <v>3.0</v>
      </c>
      <c r="K3400" s="7">
        <v>45729.0</v>
      </c>
      <c r="L3400" s="8">
        <v>0.4708600578703704</v>
      </c>
      <c r="M3400" s="9">
        <f>VLOOKUP(F3400, Time_of_Day_encodings[], 2, FALSE)</f>
        <v>1</v>
      </c>
      <c r="N3400" s="10" t="str">
        <f>VLOOKUP(D3400,Money_encodings[],2,TRUE)</f>
        <v>Cheap</v>
      </c>
    </row>
    <row r="3401">
      <c r="A3401" s="11">
        <f t="shared" si="1"/>
        <v>3400</v>
      </c>
      <c r="B3401" s="12">
        <v>12.0</v>
      </c>
      <c r="C3401" s="12" t="s">
        <v>14</v>
      </c>
      <c r="D3401" s="12">
        <v>35.76</v>
      </c>
      <c r="E3401" s="12" t="s">
        <v>15</v>
      </c>
      <c r="F3401" s="12" t="s">
        <v>20</v>
      </c>
      <c r="G3401" s="12" t="s">
        <v>33</v>
      </c>
      <c r="H3401" s="12" t="s">
        <v>18</v>
      </c>
      <c r="I3401" s="12">
        <v>4.0</v>
      </c>
      <c r="J3401" s="12">
        <v>3.0</v>
      </c>
      <c r="K3401" s="13">
        <v>45729.0</v>
      </c>
      <c r="L3401" s="14">
        <v>0.5094602430555555</v>
      </c>
      <c r="M3401" s="15">
        <f>VLOOKUP(F3401, Time_of_Day_encodings[], 2, FALSE)</f>
        <v>2</v>
      </c>
      <c r="N3401" s="16" t="str">
        <f>VLOOKUP(D3401,Money_encodings[],2,TRUE)</f>
        <v>Expensive</v>
      </c>
    </row>
    <row r="3402">
      <c r="A3402" s="5">
        <f t="shared" si="1"/>
        <v>3401</v>
      </c>
      <c r="B3402" s="6">
        <v>14.0</v>
      </c>
      <c r="C3402" s="6" t="s">
        <v>14</v>
      </c>
      <c r="D3402" s="6">
        <v>30.86</v>
      </c>
      <c r="E3402" s="6" t="s">
        <v>22</v>
      </c>
      <c r="F3402" s="6" t="s">
        <v>20</v>
      </c>
      <c r="G3402" s="6" t="s">
        <v>33</v>
      </c>
      <c r="H3402" s="6" t="s">
        <v>18</v>
      </c>
      <c r="I3402" s="6">
        <v>4.0</v>
      </c>
      <c r="J3402" s="6">
        <v>3.0</v>
      </c>
      <c r="K3402" s="7">
        <v>45729.0</v>
      </c>
      <c r="L3402" s="8">
        <v>0.6207176736111111</v>
      </c>
      <c r="M3402" s="9">
        <f>VLOOKUP(F3402, Time_of_Day_encodings[], 2, FALSE)</f>
        <v>2</v>
      </c>
      <c r="N3402" s="10" t="str">
        <f>VLOOKUP(D3402,Money_encodings[],2,TRUE)</f>
        <v>Fair</v>
      </c>
    </row>
    <row r="3403">
      <c r="A3403" s="11">
        <f t="shared" si="1"/>
        <v>3402</v>
      </c>
      <c r="B3403" s="12">
        <v>14.0</v>
      </c>
      <c r="C3403" s="12" t="s">
        <v>14</v>
      </c>
      <c r="D3403" s="12">
        <v>25.96</v>
      </c>
      <c r="E3403" s="12" t="s">
        <v>21</v>
      </c>
      <c r="F3403" s="12" t="s">
        <v>20</v>
      </c>
      <c r="G3403" s="12" t="s">
        <v>33</v>
      </c>
      <c r="H3403" s="12" t="s">
        <v>18</v>
      </c>
      <c r="I3403" s="12">
        <v>4.0</v>
      </c>
      <c r="J3403" s="12">
        <v>3.0</v>
      </c>
      <c r="K3403" s="13">
        <v>45729.0</v>
      </c>
      <c r="L3403" s="14">
        <v>0.6218929861111111</v>
      </c>
      <c r="M3403" s="15">
        <f>VLOOKUP(F3403, Time_of_Day_encodings[], 2, FALSE)</f>
        <v>2</v>
      </c>
      <c r="N3403" s="16" t="str">
        <f>VLOOKUP(D3403,Money_encodings[],2,TRUE)</f>
        <v>Cheap</v>
      </c>
    </row>
    <row r="3404">
      <c r="A3404" s="5">
        <f t="shared" si="1"/>
        <v>3403</v>
      </c>
      <c r="B3404" s="6">
        <v>18.0</v>
      </c>
      <c r="C3404" s="6" t="s">
        <v>14</v>
      </c>
      <c r="D3404" s="6">
        <v>35.76</v>
      </c>
      <c r="E3404" s="6" t="s">
        <v>32</v>
      </c>
      <c r="F3404" s="6" t="s">
        <v>23</v>
      </c>
      <c r="G3404" s="6" t="s">
        <v>33</v>
      </c>
      <c r="H3404" s="6" t="s">
        <v>18</v>
      </c>
      <c r="I3404" s="6">
        <v>4.0</v>
      </c>
      <c r="J3404" s="6">
        <v>3.0</v>
      </c>
      <c r="K3404" s="7">
        <v>45729.0</v>
      </c>
      <c r="L3404" s="8">
        <v>0.783144039351852</v>
      </c>
      <c r="M3404" s="9">
        <f>VLOOKUP(F3404, Time_of_Day_encodings[], 2, FALSE)</f>
        <v>3</v>
      </c>
      <c r="N3404" s="10" t="str">
        <f>VLOOKUP(D3404,Money_encodings[],2,TRUE)</f>
        <v>Expensive</v>
      </c>
    </row>
    <row r="3405">
      <c r="A3405" s="11">
        <f t="shared" si="1"/>
        <v>3404</v>
      </c>
      <c r="B3405" s="12">
        <v>7.0</v>
      </c>
      <c r="C3405" s="12" t="s">
        <v>14</v>
      </c>
      <c r="D3405" s="12">
        <v>25.96</v>
      </c>
      <c r="E3405" s="12" t="s">
        <v>21</v>
      </c>
      <c r="F3405" s="12" t="s">
        <v>16</v>
      </c>
      <c r="G3405" s="12" t="s">
        <v>17</v>
      </c>
      <c r="H3405" s="12" t="s">
        <v>18</v>
      </c>
      <c r="I3405" s="12">
        <v>5.0</v>
      </c>
      <c r="J3405" s="12">
        <v>3.0</v>
      </c>
      <c r="K3405" s="13">
        <v>45730.0</v>
      </c>
      <c r="L3405" s="14">
        <v>0.32993</v>
      </c>
      <c r="M3405" s="15">
        <f>VLOOKUP(F3405, Time_of_Day_encodings[], 2, FALSE)</f>
        <v>1</v>
      </c>
      <c r="N3405" s="16" t="str">
        <f>VLOOKUP(D3405,Money_encodings[],2,TRUE)</f>
        <v>Cheap</v>
      </c>
    </row>
    <row r="3406">
      <c r="A3406" s="5">
        <f t="shared" si="1"/>
        <v>3405</v>
      </c>
      <c r="B3406" s="6">
        <v>8.0</v>
      </c>
      <c r="C3406" s="6" t="s">
        <v>14</v>
      </c>
      <c r="D3406" s="6">
        <v>30.86</v>
      </c>
      <c r="E3406" s="6" t="s">
        <v>22</v>
      </c>
      <c r="F3406" s="6" t="s">
        <v>16</v>
      </c>
      <c r="G3406" s="6" t="s">
        <v>17</v>
      </c>
      <c r="H3406" s="6" t="s">
        <v>18</v>
      </c>
      <c r="I3406" s="6">
        <v>5.0</v>
      </c>
      <c r="J3406" s="6">
        <v>3.0</v>
      </c>
      <c r="K3406" s="7">
        <v>45730.0</v>
      </c>
      <c r="L3406" s="8">
        <v>0.3428262037037037</v>
      </c>
      <c r="M3406" s="9">
        <f>VLOOKUP(F3406, Time_of_Day_encodings[], 2, FALSE)</f>
        <v>1</v>
      </c>
      <c r="N3406" s="10" t="str">
        <f>VLOOKUP(D3406,Money_encodings[],2,TRUE)</f>
        <v>Fair</v>
      </c>
    </row>
    <row r="3407">
      <c r="A3407" s="11">
        <f t="shared" si="1"/>
        <v>3406</v>
      </c>
      <c r="B3407" s="12">
        <v>8.0</v>
      </c>
      <c r="C3407" s="12" t="s">
        <v>14</v>
      </c>
      <c r="D3407" s="12">
        <v>25.96</v>
      </c>
      <c r="E3407" s="12" t="s">
        <v>21</v>
      </c>
      <c r="F3407" s="12" t="s">
        <v>16</v>
      </c>
      <c r="G3407" s="12" t="s">
        <v>17</v>
      </c>
      <c r="H3407" s="12" t="s">
        <v>18</v>
      </c>
      <c r="I3407" s="12">
        <v>5.0</v>
      </c>
      <c r="J3407" s="12">
        <v>3.0</v>
      </c>
      <c r="K3407" s="13">
        <v>45730.0</v>
      </c>
      <c r="L3407" s="14">
        <v>0.37461606481481485</v>
      </c>
      <c r="M3407" s="15">
        <f>VLOOKUP(F3407, Time_of_Day_encodings[], 2, FALSE)</f>
        <v>1</v>
      </c>
      <c r="N3407" s="16" t="str">
        <f>VLOOKUP(D3407,Money_encodings[],2,TRUE)</f>
        <v>Cheap</v>
      </c>
    </row>
    <row r="3408">
      <c r="A3408" s="5">
        <f t="shared" si="1"/>
        <v>3407</v>
      </c>
      <c r="B3408" s="6">
        <v>9.0</v>
      </c>
      <c r="C3408" s="6" t="s">
        <v>14</v>
      </c>
      <c r="D3408" s="6">
        <v>35.76</v>
      </c>
      <c r="E3408" s="6" t="s">
        <v>15</v>
      </c>
      <c r="F3408" s="6" t="s">
        <v>16</v>
      </c>
      <c r="G3408" s="6" t="s">
        <v>17</v>
      </c>
      <c r="H3408" s="6" t="s">
        <v>18</v>
      </c>
      <c r="I3408" s="6">
        <v>5.0</v>
      </c>
      <c r="J3408" s="6">
        <v>3.0</v>
      </c>
      <c r="K3408" s="7">
        <v>45730.0</v>
      </c>
      <c r="L3408" s="8">
        <v>0.3753458680555556</v>
      </c>
      <c r="M3408" s="9">
        <f>VLOOKUP(F3408, Time_of_Day_encodings[], 2, FALSE)</f>
        <v>1</v>
      </c>
      <c r="N3408" s="10" t="str">
        <f>VLOOKUP(D3408,Money_encodings[],2,TRUE)</f>
        <v>Expensive</v>
      </c>
    </row>
    <row r="3409">
      <c r="A3409" s="11">
        <f t="shared" si="1"/>
        <v>3408</v>
      </c>
      <c r="B3409" s="12">
        <v>9.0</v>
      </c>
      <c r="C3409" s="12" t="s">
        <v>14</v>
      </c>
      <c r="D3409" s="12">
        <v>21.06</v>
      </c>
      <c r="E3409" s="12" t="s">
        <v>29</v>
      </c>
      <c r="F3409" s="12" t="s">
        <v>16</v>
      </c>
      <c r="G3409" s="12" t="s">
        <v>17</v>
      </c>
      <c r="H3409" s="12" t="s">
        <v>18</v>
      </c>
      <c r="I3409" s="12">
        <v>5.0</v>
      </c>
      <c r="J3409" s="12">
        <v>3.0</v>
      </c>
      <c r="K3409" s="13">
        <v>45730.0</v>
      </c>
      <c r="L3409" s="14">
        <v>0.3931470370370371</v>
      </c>
      <c r="M3409" s="15">
        <f>VLOOKUP(F3409, Time_of_Day_encodings[], 2, FALSE)</f>
        <v>1</v>
      </c>
      <c r="N3409" s="16" t="str">
        <f>VLOOKUP(D3409,Money_encodings[],2,TRUE)</f>
        <v>Very Cheap</v>
      </c>
    </row>
    <row r="3410">
      <c r="A3410" s="5">
        <f t="shared" si="1"/>
        <v>3409</v>
      </c>
      <c r="B3410" s="6">
        <v>9.0</v>
      </c>
      <c r="C3410" s="6" t="s">
        <v>14</v>
      </c>
      <c r="D3410" s="6">
        <v>25.96</v>
      </c>
      <c r="E3410" s="6" t="s">
        <v>21</v>
      </c>
      <c r="F3410" s="6" t="s">
        <v>16</v>
      </c>
      <c r="G3410" s="6" t="s">
        <v>17</v>
      </c>
      <c r="H3410" s="6" t="s">
        <v>18</v>
      </c>
      <c r="I3410" s="6">
        <v>5.0</v>
      </c>
      <c r="J3410" s="6">
        <v>3.0</v>
      </c>
      <c r="K3410" s="7">
        <v>45730.0</v>
      </c>
      <c r="L3410" s="8">
        <v>0.39487501157407406</v>
      </c>
      <c r="M3410" s="9">
        <f>VLOOKUP(F3410, Time_of_Day_encodings[], 2, FALSE)</f>
        <v>1</v>
      </c>
      <c r="N3410" s="10" t="str">
        <f>VLOOKUP(D3410,Money_encodings[],2,TRUE)</f>
        <v>Cheap</v>
      </c>
    </row>
    <row r="3411">
      <c r="A3411" s="11">
        <f t="shared" si="1"/>
        <v>3410</v>
      </c>
      <c r="B3411" s="12">
        <v>10.0</v>
      </c>
      <c r="C3411" s="12" t="s">
        <v>14</v>
      </c>
      <c r="D3411" s="12">
        <v>25.96</v>
      </c>
      <c r="E3411" s="12" t="s">
        <v>21</v>
      </c>
      <c r="F3411" s="12" t="s">
        <v>16</v>
      </c>
      <c r="G3411" s="12" t="s">
        <v>17</v>
      </c>
      <c r="H3411" s="12" t="s">
        <v>18</v>
      </c>
      <c r="I3411" s="12">
        <v>5.0</v>
      </c>
      <c r="J3411" s="12">
        <v>3.0</v>
      </c>
      <c r="K3411" s="13">
        <v>45730.0</v>
      </c>
      <c r="L3411" s="14">
        <v>0.4311498263888889</v>
      </c>
      <c r="M3411" s="15">
        <f>VLOOKUP(F3411, Time_of_Day_encodings[], 2, FALSE)</f>
        <v>1</v>
      </c>
      <c r="N3411" s="16" t="str">
        <f>VLOOKUP(D3411,Money_encodings[],2,TRUE)</f>
        <v>Cheap</v>
      </c>
    </row>
    <row r="3412">
      <c r="A3412" s="5">
        <f t="shared" si="1"/>
        <v>3411</v>
      </c>
      <c r="B3412" s="6">
        <v>10.0</v>
      </c>
      <c r="C3412" s="6" t="s">
        <v>14</v>
      </c>
      <c r="D3412" s="6">
        <v>35.76</v>
      </c>
      <c r="E3412" s="6" t="s">
        <v>15</v>
      </c>
      <c r="F3412" s="6" t="s">
        <v>16</v>
      </c>
      <c r="G3412" s="6" t="s">
        <v>17</v>
      </c>
      <c r="H3412" s="6" t="s">
        <v>18</v>
      </c>
      <c r="I3412" s="6">
        <v>5.0</v>
      </c>
      <c r="J3412" s="6">
        <v>3.0</v>
      </c>
      <c r="K3412" s="7">
        <v>45730.0</v>
      </c>
      <c r="L3412" s="8">
        <v>0.45026393518518515</v>
      </c>
      <c r="M3412" s="9">
        <f>VLOOKUP(F3412, Time_of_Day_encodings[], 2, FALSE)</f>
        <v>1</v>
      </c>
      <c r="N3412" s="10" t="str">
        <f>VLOOKUP(D3412,Money_encodings[],2,TRUE)</f>
        <v>Expensive</v>
      </c>
    </row>
    <row r="3413">
      <c r="A3413" s="11">
        <f t="shared" si="1"/>
        <v>3412</v>
      </c>
      <c r="B3413" s="12">
        <v>10.0</v>
      </c>
      <c r="C3413" s="12" t="s">
        <v>14</v>
      </c>
      <c r="D3413" s="12">
        <v>35.76</v>
      </c>
      <c r="E3413" s="12" t="s">
        <v>32</v>
      </c>
      <c r="F3413" s="12" t="s">
        <v>16</v>
      </c>
      <c r="G3413" s="12" t="s">
        <v>17</v>
      </c>
      <c r="H3413" s="12" t="s">
        <v>18</v>
      </c>
      <c r="I3413" s="12">
        <v>5.0</v>
      </c>
      <c r="J3413" s="12">
        <v>3.0</v>
      </c>
      <c r="K3413" s="13">
        <v>45730.0</v>
      </c>
      <c r="L3413" s="14">
        <v>0.4510161574074074</v>
      </c>
      <c r="M3413" s="15">
        <f>VLOOKUP(F3413, Time_of_Day_encodings[], 2, FALSE)</f>
        <v>1</v>
      </c>
      <c r="N3413" s="16" t="str">
        <f>VLOOKUP(D3413,Money_encodings[],2,TRUE)</f>
        <v>Expensive</v>
      </c>
    </row>
    <row r="3414">
      <c r="A3414" s="5">
        <f t="shared" si="1"/>
        <v>3413</v>
      </c>
      <c r="B3414" s="6">
        <v>14.0</v>
      </c>
      <c r="C3414" s="6" t="s">
        <v>14</v>
      </c>
      <c r="D3414" s="6">
        <v>25.96</v>
      </c>
      <c r="E3414" s="6" t="s">
        <v>21</v>
      </c>
      <c r="F3414" s="6" t="s">
        <v>20</v>
      </c>
      <c r="G3414" s="6" t="s">
        <v>17</v>
      </c>
      <c r="H3414" s="6" t="s">
        <v>18</v>
      </c>
      <c r="I3414" s="6">
        <v>5.0</v>
      </c>
      <c r="J3414" s="6">
        <v>3.0</v>
      </c>
      <c r="K3414" s="7">
        <v>45730.0</v>
      </c>
      <c r="L3414" s="8">
        <v>0.607838912037037</v>
      </c>
      <c r="M3414" s="9">
        <f>VLOOKUP(F3414, Time_of_Day_encodings[], 2, FALSE)</f>
        <v>2</v>
      </c>
      <c r="N3414" s="10" t="str">
        <f>VLOOKUP(D3414,Money_encodings[],2,TRUE)</f>
        <v>Cheap</v>
      </c>
    </row>
    <row r="3415">
      <c r="A3415" s="11">
        <f t="shared" si="1"/>
        <v>3414</v>
      </c>
      <c r="B3415" s="12">
        <v>14.0</v>
      </c>
      <c r="C3415" s="12" t="s">
        <v>14</v>
      </c>
      <c r="D3415" s="12">
        <v>35.76</v>
      </c>
      <c r="E3415" s="12" t="s">
        <v>15</v>
      </c>
      <c r="F3415" s="12" t="s">
        <v>20</v>
      </c>
      <c r="G3415" s="12" t="s">
        <v>17</v>
      </c>
      <c r="H3415" s="12" t="s">
        <v>18</v>
      </c>
      <c r="I3415" s="12">
        <v>5.0</v>
      </c>
      <c r="J3415" s="12">
        <v>3.0</v>
      </c>
      <c r="K3415" s="13">
        <v>45730.0</v>
      </c>
      <c r="L3415" s="14">
        <v>0.6085858217592592</v>
      </c>
      <c r="M3415" s="15">
        <f>VLOOKUP(F3415, Time_of_Day_encodings[], 2, FALSE)</f>
        <v>2</v>
      </c>
      <c r="N3415" s="16" t="str">
        <f>VLOOKUP(D3415,Money_encodings[],2,TRUE)</f>
        <v>Expensive</v>
      </c>
    </row>
    <row r="3416">
      <c r="A3416" s="5">
        <f t="shared" si="1"/>
        <v>3415</v>
      </c>
      <c r="B3416" s="6">
        <v>15.0</v>
      </c>
      <c r="C3416" s="6" t="s">
        <v>14</v>
      </c>
      <c r="D3416" s="6">
        <v>35.76</v>
      </c>
      <c r="E3416" s="6" t="s">
        <v>15</v>
      </c>
      <c r="F3416" s="6" t="s">
        <v>20</v>
      </c>
      <c r="G3416" s="6" t="s">
        <v>17</v>
      </c>
      <c r="H3416" s="6" t="s">
        <v>18</v>
      </c>
      <c r="I3416" s="6">
        <v>5.0</v>
      </c>
      <c r="J3416" s="6">
        <v>3.0</v>
      </c>
      <c r="K3416" s="7">
        <v>45730.0</v>
      </c>
      <c r="L3416" s="8">
        <v>0.6627428125</v>
      </c>
      <c r="M3416" s="9">
        <f>VLOOKUP(F3416, Time_of_Day_encodings[], 2, FALSE)</f>
        <v>2</v>
      </c>
      <c r="N3416" s="10" t="str">
        <f>VLOOKUP(D3416,Money_encodings[],2,TRUE)</f>
        <v>Expensive</v>
      </c>
    </row>
    <row r="3417">
      <c r="A3417" s="11">
        <f t="shared" si="1"/>
        <v>3416</v>
      </c>
      <c r="B3417" s="12">
        <v>15.0</v>
      </c>
      <c r="C3417" s="12" t="s">
        <v>14</v>
      </c>
      <c r="D3417" s="12">
        <v>35.76</v>
      </c>
      <c r="E3417" s="12" t="s">
        <v>15</v>
      </c>
      <c r="F3417" s="12" t="s">
        <v>20</v>
      </c>
      <c r="G3417" s="12" t="s">
        <v>17</v>
      </c>
      <c r="H3417" s="12" t="s">
        <v>18</v>
      </c>
      <c r="I3417" s="12">
        <v>5.0</v>
      </c>
      <c r="J3417" s="12">
        <v>3.0</v>
      </c>
      <c r="K3417" s="13">
        <v>45730.0</v>
      </c>
      <c r="L3417" s="14">
        <v>0.6636672222222222</v>
      </c>
      <c r="M3417" s="15">
        <f>VLOOKUP(F3417, Time_of_Day_encodings[], 2, FALSE)</f>
        <v>2</v>
      </c>
      <c r="N3417" s="16" t="str">
        <f>VLOOKUP(D3417,Money_encodings[],2,TRUE)</f>
        <v>Expensive</v>
      </c>
    </row>
    <row r="3418">
      <c r="A3418" s="5">
        <f t="shared" si="1"/>
        <v>3417</v>
      </c>
      <c r="B3418" s="6">
        <v>16.0</v>
      </c>
      <c r="C3418" s="6" t="s">
        <v>14</v>
      </c>
      <c r="D3418" s="6">
        <v>25.96</v>
      </c>
      <c r="E3418" s="6" t="s">
        <v>21</v>
      </c>
      <c r="F3418" s="6" t="s">
        <v>20</v>
      </c>
      <c r="G3418" s="6" t="s">
        <v>17</v>
      </c>
      <c r="H3418" s="6" t="s">
        <v>18</v>
      </c>
      <c r="I3418" s="6">
        <v>5.0</v>
      </c>
      <c r="J3418" s="6">
        <v>3.0</v>
      </c>
      <c r="K3418" s="7">
        <v>45730.0</v>
      </c>
      <c r="L3418" s="8">
        <v>0.6854631481481482</v>
      </c>
      <c r="M3418" s="9">
        <f>VLOOKUP(F3418, Time_of_Day_encodings[], 2, FALSE)</f>
        <v>2</v>
      </c>
      <c r="N3418" s="10" t="str">
        <f>VLOOKUP(D3418,Money_encodings[],2,TRUE)</f>
        <v>Cheap</v>
      </c>
    </row>
    <row r="3419">
      <c r="A3419" s="11">
        <f t="shared" si="1"/>
        <v>3418</v>
      </c>
      <c r="B3419" s="12">
        <v>16.0</v>
      </c>
      <c r="C3419" s="12" t="s">
        <v>14</v>
      </c>
      <c r="D3419" s="12">
        <v>35.76</v>
      </c>
      <c r="E3419" s="12" t="s">
        <v>24</v>
      </c>
      <c r="F3419" s="12" t="s">
        <v>20</v>
      </c>
      <c r="G3419" s="12" t="s">
        <v>17</v>
      </c>
      <c r="H3419" s="12" t="s">
        <v>18</v>
      </c>
      <c r="I3419" s="12">
        <v>5.0</v>
      </c>
      <c r="J3419" s="12">
        <v>3.0</v>
      </c>
      <c r="K3419" s="13">
        <v>45730.0</v>
      </c>
      <c r="L3419" s="14">
        <v>0.6881966087962963</v>
      </c>
      <c r="M3419" s="15">
        <f>VLOOKUP(F3419, Time_of_Day_encodings[], 2, FALSE)</f>
        <v>2</v>
      </c>
      <c r="N3419" s="16" t="str">
        <f>VLOOKUP(D3419,Money_encodings[],2,TRUE)</f>
        <v>Expensive</v>
      </c>
    </row>
    <row r="3420">
      <c r="A3420" s="5">
        <f t="shared" si="1"/>
        <v>3419</v>
      </c>
      <c r="B3420" s="6">
        <v>16.0</v>
      </c>
      <c r="C3420" s="6" t="s">
        <v>14</v>
      </c>
      <c r="D3420" s="6">
        <v>35.76</v>
      </c>
      <c r="E3420" s="6" t="s">
        <v>24</v>
      </c>
      <c r="F3420" s="6" t="s">
        <v>20</v>
      </c>
      <c r="G3420" s="6" t="s">
        <v>17</v>
      </c>
      <c r="H3420" s="6" t="s">
        <v>18</v>
      </c>
      <c r="I3420" s="6">
        <v>5.0</v>
      </c>
      <c r="J3420" s="6">
        <v>3.0</v>
      </c>
      <c r="K3420" s="7">
        <v>45730.0</v>
      </c>
      <c r="L3420" s="8">
        <v>0.6888319212962963</v>
      </c>
      <c r="M3420" s="9">
        <f>VLOOKUP(F3420, Time_of_Day_encodings[], 2, FALSE)</f>
        <v>2</v>
      </c>
      <c r="N3420" s="10" t="str">
        <f>VLOOKUP(D3420,Money_encodings[],2,TRUE)</f>
        <v>Expensive</v>
      </c>
    </row>
    <row r="3421">
      <c r="A3421" s="11">
        <f t="shared" si="1"/>
        <v>3420</v>
      </c>
      <c r="B3421" s="12">
        <v>16.0</v>
      </c>
      <c r="C3421" s="12" t="s">
        <v>14</v>
      </c>
      <c r="D3421" s="12">
        <v>35.76</v>
      </c>
      <c r="E3421" s="12" t="s">
        <v>24</v>
      </c>
      <c r="F3421" s="12" t="s">
        <v>20</v>
      </c>
      <c r="G3421" s="12" t="s">
        <v>17</v>
      </c>
      <c r="H3421" s="12" t="s">
        <v>18</v>
      </c>
      <c r="I3421" s="12">
        <v>5.0</v>
      </c>
      <c r="J3421" s="12">
        <v>3.0</v>
      </c>
      <c r="K3421" s="13">
        <v>45730.0</v>
      </c>
      <c r="L3421" s="14">
        <v>0.6893544097222222</v>
      </c>
      <c r="M3421" s="15">
        <f>VLOOKUP(F3421, Time_of_Day_encodings[], 2, FALSE)</f>
        <v>2</v>
      </c>
      <c r="N3421" s="16" t="str">
        <f>VLOOKUP(D3421,Money_encodings[],2,TRUE)</f>
        <v>Expensive</v>
      </c>
    </row>
    <row r="3422">
      <c r="A3422" s="5">
        <f t="shared" si="1"/>
        <v>3421</v>
      </c>
      <c r="B3422" s="6">
        <v>17.0</v>
      </c>
      <c r="C3422" s="6" t="s">
        <v>14</v>
      </c>
      <c r="D3422" s="6">
        <v>25.96</v>
      </c>
      <c r="E3422" s="6" t="s">
        <v>21</v>
      </c>
      <c r="F3422" s="6" t="s">
        <v>23</v>
      </c>
      <c r="G3422" s="6" t="s">
        <v>17</v>
      </c>
      <c r="H3422" s="6" t="s">
        <v>18</v>
      </c>
      <c r="I3422" s="6">
        <v>5.0</v>
      </c>
      <c r="J3422" s="6">
        <v>3.0</v>
      </c>
      <c r="K3422" s="7">
        <v>45730.0</v>
      </c>
      <c r="L3422" s="8">
        <v>0.7120846412037036</v>
      </c>
      <c r="M3422" s="9">
        <f>VLOOKUP(F3422, Time_of_Day_encodings[], 2, FALSE)</f>
        <v>3</v>
      </c>
      <c r="N3422" s="10" t="str">
        <f>VLOOKUP(D3422,Money_encodings[],2,TRUE)</f>
        <v>Cheap</v>
      </c>
    </row>
    <row r="3423">
      <c r="A3423" s="11">
        <f t="shared" si="1"/>
        <v>3422</v>
      </c>
      <c r="B3423" s="12">
        <v>17.0</v>
      </c>
      <c r="C3423" s="12" t="s">
        <v>14</v>
      </c>
      <c r="D3423" s="12">
        <v>25.96</v>
      </c>
      <c r="E3423" s="12" t="s">
        <v>21</v>
      </c>
      <c r="F3423" s="12" t="s">
        <v>23</v>
      </c>
      <c r="G3423" s="12" t="s">
        <v>17</v>
      </c>
      <c r="H3423" s="12" t="s">
        <v>18</v>
      </c>
      <c r="I3423" s="12">
        <v>5.0</v>
      </c>
      <c r="J3423" s="12">
        <v>3.0</v>
      </c>
      <c r="K3423" s="13">
        <v>45730.0</v>
      </c>
      <c r="L3423" s="14">
        <v>0.7237808449074075</v>
      </c>
      <c r="M3423" s="15">
        <f>VLOOKUP(F3423, Time_of_Day_encodings[], 2, FALSE)</f>
        <v>3</v>
      </c>
      <c r="N3423" s="16" t="str">
        <f>VLOOKUP(D3423,Money_encodings[],2,TRUE)</f>
        <v>Cheap</v>
      </c>
    </row>
    <row r="3424">
      <c r="A3424" s="5">
        <f t="shared" si="1"/>
        <v>3423</v>
      </c>
      <c r="B3424" s="6">
        <v>17.0</v>
      </c>
      <c r="C3424" s="6" t="s">
        <v>14</v>
      </c>
      <c r="D3424" s="6">
        <v>35.76</v>
      </c>
      <c r="E3424" s="6" t="s">
        <v>15</v>
      </c>
      <c r="F3424" s="6" t="s">
        <v>23</v>
      </c>
      <c r="G3424" s="6" t="s">
        <v>17</v>
      </c>
      <c r="H3424" s="6" t="s">
        <v>18</v>
      </c>
      <c r="I3424" s="6">
        <v>5.0</v>
      </c>
      <c r="J3424" s="6">
        <v>3.0</v>
      </c>
      <c r="K3424" s="7">
        <v>45730.0</v>
      </c>
      <c r="L3424" s="8">
        <v>0.7272601851851852</v>
      </c>
      <c r="M3424" s="9">
        <f>VLOOKUP(F3424, Time_of_Day_encodings[], 2, FALSE)</f>
        <v>3</v>
      </c>
      <c r="N3424" s="10" t="str">
        <f>VLOOKUP(D3424,Money_encodings[],2,TRUE)</f>
        <v>Expensive</v>
      </c>
    </row>
    <row r="3425">
      <c r="A3425" s="11">
        <f t="shared" si="1"/>
        <v>3424</v>
      </c>
      <c r="B3425" s="12">
        <v>17.0</v>
      </c>
      <c r="C3425" s="12" t="s">
        <v>14</v>
      </c>
      <c r="D3425" s="12">
        <v>35.76</v>
      </c>
      <c r="E3425" s="12" t="s">
        <v>15</v>
      </c>
      <c r="F3425" s="12" t="s">
        <v>23</v>
      </c>
      <c r="G3425" s="12" t="s">
        <v>17</v>
      </c>
      <c r="H3425" s="12" t="s">
        <v>18</v>
      </c>
      <c r="I3425" s="12">
        <v>5.0</v>
      </c>
      <c r="J3425" s="12">
        <v>3.0</v>
      </c>
      <c r="K3425" s="13">
        <v>45730.0</v>
      </c>
      <c r="L3425" s="14">
        <v>0.7282214351851852</v>
      </c>
      <c r="M3425" s="15">
        <f>VLOOKUP(F3425, Time_of_Day_encodings[], 2, FALSE)</f>
        <v>3</v>
      </c>
      <c r="N3425" s="16" t="str">
        <f>VLOOKUP(D3425,Money_encodings[],2,TRUE)</f>
        <v>Expensive</v>
      </c>
    </row>
    <row r="3426">
      <c r="A3426" s="5">
        <f t="shared" si="1"/>
        <v>3425</v>
      </c>
      <c r="B3426" s="6">
        <v>20.0</v>
      </c>
      <c r="C3426" s="6" t="s">
        <v>14</v>
      </c>
      <c r="D3426" s="6">
        <v>25.96</v>
      </c>
      <c r="E3426" s="6" t="s">
        <v>21</v>
      </c>
      <c r="F3426" s="6" t="s">
        <v>23</v>
      </c>
      <c r="G3426" s="6" t="s">
        <v>17</v>
      </c>
      <c r="H3426" s="6" t="s">
        <v>18</v>
      </c>
      <c r="I3426" s="6">
        <v>5.0</v>
      </c>
      <c r="J3426" s="6">
        <v>3.0</v>
      </c>
      <c r="K3426" s="7">
        <v>45730.0</v>
      </c>
      <c r="L3426" s="8">
        <v>0.8474771064814814</v>
      </c>
      <c r="M3426" s="9">
        <f>VLOOKUP(F3426, Time_of_Day_encodings[], 2, FALSE)</f>
        <v>3</v>
      </c>
      <c r="N3426" s="10" t="str">
        <f>VLOOKUP(D3426,Money_encodings[],2,TRUE)</f>
        <v>Cheap</v>
      </c>
    </row>
    <row r="3427">
      <c r="A3427" s="11">
        <f t="shared" si="1"/>
        <v>3426</v>
      </c>
      <c r="B3427" s="12">
        <v>21.0</v>
      </c>
      <c r="C3427" s="12" t="s">
        <v>14</v>
      </c>
      <c r="D3427" s="12">
        <v>25.96</v>
      </c>
      <c r="E3427" s="12" t="s">
        <v>21</v>
      </c>
      <c r="F3427" s="12" t="s">
        <v>23</v>
      </c>
      <c r="G3427" s="12" t="s">
        <v>17</v>
      </c>
      <c r="H3427" s="12" t="s">
        <v>18</v>
      </c>
      <c r="I3427" s="12">
        <v>5.0</v>
      </c>
      <c r="J3427" s="12">
        <v>3.0</v>
      </c>
      <c r="K3427" s="13">
        <v>45730.0</v>
      </c>
      <c r="L3427" s="14">
        <v>0.9032822453703703</v>
      </c>
      <c r="M3427" s="15">
        <f>VLOOKUP(F3427, Time_of_Day_encodings[], 2, FALSE)</f>
        <v>3</v>
      </c>
      <c r="N3427" s="16" t="str">
        <f>VLOOKUP(D3427,Money_encodings[],2,TRUE)</f>
        <v>Cheap</v>
      </c>
    </row>
    <row r="3428">
      <c r="A3428" s="5">
        <f t="shared" si="1"/>
        <v>3427</v>
      </c>
      <c r="B3428" s="6">
        <v>9.0</v>
      </c>
      <c r="C3428" s="6" t="s">
        <v>14</v>
      </c>
      <c r="D3428" s="6">
        <v>30.86</v>
      </c>
      <c r="E3428" s="6" t="s">
        <v>22</v>
      </c>
      <c r="F3428" s="6" t="s">
        <v>16</v>
      </c>
      <c r="G3428" s="6" t="s">
        <v>25</v>
      </c>
      <c r="H3428" s="6" t="s">
        <v>18</v>
      </c>
      <c r="I3428" s="6">
        <v>6.0</v>
      </c>
      <c r="J3428" s="6">
        <v>3.0</v>
      </c>
      <c r="K3428" s="7">
        <v>45731.0</v>
      </c>
      <c r="L3428" s="8">
        <v>0.41206337962962963</v>
      </c>
      <c r="M3428" s="9">
        <f>VLOOKUP(F3428, Time_of_Day_encodings[], 2, FALSE)</f>
        <v>1</v>
      </c>
      <c r="N3428" s="10" t="str">
        <f>VLOOKUP(D3428,Money_encodings[],2,TRUE)</f>
        <v>Fair</v>
      </c>
    </row>
    <row r="3429">
      <c r="A3429" s="11">
        <f t="shared" si="1"/>
        <v>3428</v>
      </c>
      <c r="B3429" s="12">
        <v>10.0</v>
      </c>
      <c r="C3429" s="12" t="s">
        <v>14</v>
      </c>
      <c r="D3429" s="12">
        <v>35.76</v>
      </c>
      <c r="E3429" s="12" t="s">
        <v>32</v>
      </c>
      <c r="F3429" s="12" t="s">
        <v>16</v>
      </c>
      <c r="G3429" s="12" t="s">
        <v>25</v>
      </c>
      <c r="H3429" s="12" t="s">
        <v>18</v>
      </c>
      <c r="I3429" s="12">
        <v>6.0</v>
      </c>
      <c r="J3429" s="12">
        <v>3.0</v>
      </c>
      <c r="K3429" s="13">
        <v>45731.0</v>
      </c>
      <c r="L3429" s="14">
        <v>0.4190109027777778</v>
      </c>
      <c r="M3429" s="15">
        <f>VLOOKUP(F3429, Time_of_Day_encodings[], 2, FALSE)</f>
        <v>1</v>
      </c>
      <c r="N3429" s="16" t="str">
        <f>VLOOKUP(D3429,Money_encodings[],2,TRUE)</f>
        <v>Expensive</v>
      </c>
    </row>
    <row r="3430">
      <c r="A3430" s="5">
        <f t="shared" si="1"/>
        <v>3429</v>
      </c>
      <c r="B3430" s="6">
        <v>13.0</v>
      </c>
      <c r="C3430" s="6" t="s">
        <v>14</v>
      </c>
      <c r="D3430" s="6">
        <v>25.96</v>
      </c>
      <c r="E3430" s="6" t="s">
        <v>21</v>
      </c>
      <c r="F3430" s="6" t="s">
        <v>20</v>
      </c>
      <c r="G3430" s="6" t="s">
        <v>25</v>
      </c>
      <c r="H3430" s="6" t="s">
        <v>18</v>
      </c>
      <c r="I3430" s="6">
        <v>6.0</v>
      </c>
      <c r="J3430" s="6">
        <v>3.0</v>
      </c>
      <c r="K3430" s="7">
        <v>45731.0</v>
      </c>
      <c r="L3430" s="8">
        <v>0.5803466782407407</v>
      </c>
      <c r="M3430" s="9">
        <f>VLOOKUP(F3430, Time_of_Day_encodings[], 2, FALSE)</f>
        <v>2</v>
      </c>
      <c r="N3430" s="10" t="str">
        <f>VLOOKUP(D3430,Money_encodings[],2,TRUE)</f>
        <v>Cheap</v>
      </c>
    </row>
    <row r="3431">
      <c r="A3431" s="11">
        <f t="shared" si="1"/>
        <v>3430</v>
      </c>
      <c r="B3431" s="12">
        <v>17.0</v>
      </c>
      <c r="C3431" s="12" t="s">
        <v>14</v>
      </c>
      <c r="D3431" s="12">
        <v>35.76</v>
      </c>
      <c r="E3431" s="12" t="s">
        <v>32</v>
      </c>
      <c r="F3431" s="12" t="s">
        <v>23</v>
      </c>
      <c r="G3431" s="12" t="s">
        <v>25</v>
      </c>
      <c r="H3431" s="12" t="s">
        <v>18</v>
      </c>
      <c r="I3431" s="12">
        <v>6.0</v>
      </c>
      <c r="J3431" s="12">
        <v>3.0</v>
      </c>
      <c r="K3431" s="13">
        <v>45731.0</v>
      </c>
      <c r="L3431" s="14">
        <v>0.7155486342592593</v>
      </c>
      <c r="M3431" s="15">
        <f>VLOOKUP(F3431, Time_of_Day_encodings[], 2, FALSE)</f>
        <v>3</v>
      </c>
      <c r="N3431" s="16" t="str">
        <f>VLOOKUP(D3431,Money_encodings[],2,TRUE)</f>
        <v>Expensive</v>
      </c>
    </row>
    <row r="3432">
      <c r="A3432" s="5">
        <f t="shared" si="1"/>
        <v>3431</v>
      </c>
      <c r="B3432" s="6">
        <v>17.0</v>
      </c>
      <c r="C3432" s="6" t="s">
        <v>14</v>
      </c>
      <c r="D3432" s="6">
        <v>30.86</v>
      </c>
      <c r="E3432" s="6" t="s">
        <v>22</v>
      </c>
      <c r="F3432" s="6" t="s">
        <v>23</v>
      </c>
      <c r="G3432" s="6" t="s">
        <v>25</v>
      </c>
      <c r="H3432" s="6" t="s">
        <v>18</v>
      </c>
      <c r="I3432" s="6">
        <v>6.0</v>
      </c>
      <c r="J3432" s="6">
        <v>3.0</v>
      </c>
      <c r="K3432" s="7">
        <v>45731.0</v>
      </c>
      <c r="L3432" s="8">
        <v>0.7167634143518519</v>
      </c>
      <c r="M3432" s="9">
        <f>VLOOKUP(F3432, Time_of_Day_encodings[], 2, FALSE)</f>
        <v>3</v>
      </c>
      <c r="N3432" s="10" t="str">
        <f>VLOOKUP(D3432,Money_encodings[],2,TRUE)</f>
        <v>Fair</v>
      </c>
    </row>
    <row r="3433">
      <c r="A3433" s="11">
        <f t="shared" si="1"/>
        <v>3432</v>
      </c>
      <c r="B3433" s="12">
        <v>19.0</v>
      </c>
      <c r="C3433" s="12" t="s">
        <v>14</v>
      </c>
      <c r="D3433" s="12">
        <v>30.86</v>
      </c>
      <c r="E3433" s="12" t="s">
        <v>22</v>
      </c>
      <c r="F3433" s="12" t="s">
        <v>23</v>
      </c>
      <c r="G3433" s="12" t="s">
        <v>25</v>
      </c>
      <c r="H3433" s="12" t="s">
        <v>18</v>
      </c>
      <c r="I3433" s="12">
        <v>6.0</v>
      </c>
      <c r="J3433" s="12">
        <v>3.0</v>
      </c>
      <c r="K3433" s="13">
        <v>45731.0</v>
      </c>
      <c r="L3433" s="14">
        <v>0.8129225115740741</v>
      </c>
      <c r="M3433" s="15">
        <f>VLOOKUP(F3433, Time_of_Day_encodings[], 2, FALSE)</f>
        <v>3</v>
      </c>
      <c r="N3433" s="16" t="str">
        <f>VLOOKUP(D3433,Money_encodings[],2,TRUE)</f>
        <v>Fair</v>
      </c>
    </row>
    <row r="3434">
      <c r="A3434" s="5">
        <f t="shared" si="1"/>
        <v>3433</v>
      </c>
      <c r="B3434" s="6">
        <v>19.0</v>
      </c>
      <c r="C3434" s="6" t="s">
        <v>14</v>
      </c>
      <c r="D3434" s="6">
        <v>35.76</v>
      </c>
      <c r="E3434" s="6" t="s">
        <v>32</v>
      </c>
      <c r="F3434" s="6" t="s">
        <v>23</v>
      </c>
      <c r="G3434" s="6" t="s">
        <v>25</v>
      </c>
      <c r="H3434" s="6" t="s">
        <v>18</v>
      </c>
      <c r="I3434" s="6">
        <v>6.0</v>
      </c>
      <c r="J3434" s="6">
        <v>3.0</v>
      </c>
      <c r="K3434" s="7">
        <v>45731.0</v>
      </c>
      <c r="L3434" s="8">
        <v>0.827396863425926</v>
      </c>
      <c r="M3434" s="9">
        <f>VLOOKUP(F3434, Time_of_Day_encodings[], 2, FALSE)</f>
        <v>3</v>
      </c>
      <c r="N3434" s="10" t="str">
        <f>VLOOKUP(D3434,Money_encodings[],2,TRUE)</f>
        <v>Expensive</v>
      </c>
    </row>
    <row r="3435">
      <c r="A3435" s="11">
        <f t="shared" si="1"/>
        <v>3434</v>
      </c>
      <c r="B3435" s="12">
        <v>9.0</v>
      </c>
      <c r="C3435" s="12" t="s">
        <v>14</v>
      </c>
      <c r="D3435" s="12">
        <v>35.76</v>
      </c>
      <c r="E3435" s="12" t="s">
        <v>32</v>
      </c>
      <c r="F3435" s="12" t="s">
        <v>16</v>
      </c>
      <c r="G3435" s="12" t="s">
        <v>26</v>
      </c>
      <c r="H3435" s="12" t="s">
        <v>18</v>
      </c>
      <c r="I3435" s="12">
        <v>7.0</v>
      </c>
      <c r="J3435" s="12">
        <v>3.0</v>
      </c>
      <c r="K3435" s="13">
        <v>45732.0</v>
      </c>
      <c r="L3435" s="14">
        <v>0.3974225347222222</v>
      </c>
      <c r="M3435" s="15">
        <f>VLOOKUP(F3435, Time_of_Day_encodings[], 2, FALSE)</f>
        <v>1</v>
      </c>
      <c r="N3435" s="16" t="str">
        <f>VLOOKUP(D3435,Money_encodings[],2,TRUE)</f>
        <v>Expensive</v>
      </c>
    </row>
    <row r="3436">
      <c r="A3436" s="5">
        <f t="shared" si="1"/>
        <v>3435</v>
      </c>
      <c r="B3436" s="6">
        <v>9.0</v>
      </c>
      <c r="C3436" s="6" t="s">
        <v>14</v>
      </c>
      <c r="D3436" s="6">
        <v>30.86</v>
      </c>
      <c r="E3436" s="6" t="s">
        <v>22</v>
      </c>
      <c r="F3436" s="6" t="s">
        <v>16</v>
      </c>
      <c r="G3436" s="6" t="s">
        <v>26</v>
      </c>
      <c r="H3436" s="6" t="s">
        <v>18</v>
      </c>
      <c r="I3436" s="6">
        <v>7.0</v>
      </c>
      <c r="J3436" s="6">
        <v>3.0</v>
      </c>
      <c r="K3436" s="7">
        <v>45732.0</v>
      </c>
      <c r="L3436" s="8">
        <v>0.40026846064814814</v>
      </c>
      <c r="M3436" s="9">
        <f>VLOOKUP(F3436, Time_of_Day_encodings[], 2, FALSE)</f>
        <v>1</v>
      </c>
      <c r="N3436" s="10" t="str">
        <f>VLOOKUP(D3436,Money_encodings[],2,TRUE)</f>
        <v>Fair</v>
      </c>
    </row>
    <row r="3437">
      <c r="A3437" s="11">
        <f t="shared" si="1"/>
        <v>3436</v>
      </c>
      <c r="B3437" s="12">
        <v>10.0</v>
      </c>
      <c r="C3437" s="12" t="s">
        <v>14</v>
      </c>
      <c r="D3437" s="12">
        <v>35.76</v>
      </c>
      <c r="E3437" s="12" t="s">
        <v>15</v>
      </c>
      <c r="F3437" s="12" t="s">
        <v>16</v>
      </c>
      <c r="G3437" s="12" t="s">
        <v>26</v>
      </c>
      <c r="H3437" s="12" t="s">
        <v>18</v>
      </c>
      <c r="I3437" s="12">
        <v>7.0</v>
      </c>
      <c r="J3437" s="12">
        <v>3.0</v>
      </c>
      <c r="K3437" s="13">
        <v>45732.0</v>
      </c>
      <c r="L3437" s="14">
        <v>0.45149736111111116</v>
      </c>
      <c r="M3437" s="15">
        <f>VLOOKUP(F3437, Time_of_Day_encodings[], 2, FALSE)</f>
        <v>1</v>
      </c>
      <c r="N3437" s="16" t="str">
        <f>VLOOKUP(D3437,Money_encodings[],2,TRUE)</f>
        <v>Expensive</v>
      </c>
    </row>
    <row r="3438">
      <c r="A3438" s="5">
        <f t="shared" si="1"/>
        <v>3437</v>
      </c>
      <c r="B3438" s="6">
        <v>12.0</v>
      </c>
      <c r="C3438" s="6" t="s">
        <v>14</v>
      </c>
      <c r="D3438" s="6">
        <v>35.76</v>
      </c>
      <c r="E3438" s="6" t="s">
        <v>19</v>
      </c>
      <c r="F3438" s="6" t="s">
        <v>20</v>
      </c>
      <c r="G3438" s="6" t="s">
        <v>26</v>
      </c>
      <c r="H3438" s="6" t="s">
        <v>18</v>
      </c>
      <c r="I3438" s="6">
        <v>7.0</v>
      </c>
      <c r="J3438" s="6">
        <v>3.0</v>
      </c>
      <c r="K3438" s="7">
        <v>45732.0</v>
      </c>
      <c r="L3438" s="8">
        <v>0.5005455439814815</v>
      </c>
      <c r="M3438" s="9">
        <f>VLOOKUP(F3438, Time_of_Day_encodings[], 2, FALSE)</f>
        <v>2</v>
      </c>
      <c r="N3438" s="10" t="str">
        <f>VLOOKUP(D3438,Money_encodings[],2,TRUE)</f>
        <v>Expensive</v>
      </c>
    </row>
    <row r="3439">
      <c r="A3439" s="11">
        <f t="shared" si="1"/>
        <v>3438</v>
      </c>
      <c r="B3439" s="12">
        <v>14.0</v>
      </c>
      <c r="C3439" s="12" t="s">
        <v>14</v>
      </c>
      <c r="D3439" s="12">
        <v>25.96</v>
      </c>
      <c r="E3439" s="12" t="s">
        <v>21</v>
      </c>
      <c r="F3439" s="12" t="s">
        <v>20</v>
      </c>
      <c r="G3439" s="12" t="s">
        <v>26</v>
      </c>
      <c r="H3439" s="12" t="s">
        <v>18</v>
      </c>
      <c r="I3439" s="12">
        <v>7.0</v>
      </c>
      <c r="J3439" s="12">
        <v>3.0</v>
      </c>
      <c r="K3439" s="13">
        <v>45732.0</v>
      </c>
      <c r="L3439" s="14">
        <v>0.5991045486111112</v>
      </c>
      <c r="M3439" s="15">
        <f>VLOOKUP(F3439, Time_of_Day_encodings[], 2, FALSE)</f>
        <v>2</v>
      </c>
      <c r="N3439" s="16" t="str">
        <f>VLOOKUP(D3439,Money_encodings[],2,TRUE)</f>
        <v>Cheap</v>
      </c>
    </row>
    <row r="3440">
      <c r="A3440" s="5">
        <f t="shared" si="1"/>
        <v>3439</v>
      </c>
      <c r="B3440" s="6">
        <v>6.0</v>
      </c>
      <c r="C3440" s="6" t="s">
        <v>14</v>
      </c>
      <c r="D3440" s="6">
        <v>25.96</v>
      </c>
      <c r="E3440" s="6" t="s">
        <v>21</v>
      </c>
      <c r="F3440" s="6" t="s">
        <v>16</v>
      </c>
      <c r="G3440" s="6" t="s">
        <v>28</v>
      </c>
      <c r="H3440" s="6" t="s">
        <v>18</v>
      </c>
      <c r="I3440" s="6">
        <v>1.0</v>
      </c>
      <c r="J3440" s="6">
        <v>3.0</v>
      </c>
      <c r="K3440" s="7">
        <v>45733.0</v>
      </c>
      <c r="L3440" s="8">
        <v>0.28797028935185187</v>
      </c>
      <c r="M3440" s="9">
        <f>VLOOKUP(F3440, Time_of_Day_encodings[], 2, FALSE)</f>
        <v>1</v>
      </c>
      <c r="N3440" s="10" t="str">
        <f>VLOOKUP(D3440,Money_encodings[],2,TRUE)</f>
        <v>Cheap</v>
      </c>
    </row>
    <row r="3441">
      <c r="A3441" s="11">
        <f t="shared" si="1"/>
        <v>3440</v>
      </c>
      <c r="B3441" s="12">
        <v>8.0</v>
      </c>
      <c r="C3441" s="12" t="s">
        <v>14</v>
      </c>
      <c r="D3441" s="12">
        <v>25.96</v>
      </c>
      <c r="E3441" s="12" t="s">
        <v>21</v>
      </c>
      <c r="F3441" s="12" t="s">
        <v>16</v>
      </c>
      <c r="G3441" s="12" t="s">
        <v>28</v>
      </c>
      <c r="H3441" s="12" t="s">
        <v>18</v>
      </c>
      <c r="I3441" s="12">
        <v>1.0</v>
      </c>
      <c r="J3441" s="12">
        <v>3.0</v>
      </c>
      <c r="K3441" s="13">
        <v>45733.0</v>
      </c>
      <c r="L3441" s="14">
        <v>0.34016268518518517</v>
      </c>
      <c r="M3441" s="15">
        <f>VLOOKUP(F3441, Time_of_Day_encodings[], 2, FALSE)</f>
        <v>1</v>
      </c>
      <c r="N3441" s="16" t="str">
        <f>VLOOKUP(D3441,Money_encodings[],2,TRUE)</f>
        <v>Cheap</v>
      </c>
    </row>
    <row r="3442">
      <c r="A3442" s="5">
        <f t="shared" si="1"/>
        <v>3441</v>
      </c>
      <c r="B3442" s="6">
        <v>8.0</v>
      </c>
      <c r="C3442" s="6" t="s">
        <v>14</v>
      </c>
      <c r="D3442" s="6">
        <v>25.96</v>
      </c>
      <c r="E3442" s="6" t="s">
        <v>21</v>
      </c>
      <c r="F3442" s="6" t="s">
        <v>16</v>
      </c>
      <c r="G3442" s="6" t="s">
        <v>28</v>
      </c>
      <c r="H3442" s="6" t="s">
        <v>18</v>
      </c>
      <c r="I3442" s="6">
        <v>1.0</v>
      </c>
      <c r="J3442" s="6">
        <v>3.0</v>
      </c>
      <c r="K3442" s="7">
        <v>45733.0</v>
      </c>
      <c r="L3442" s="8">
        <v>0.3458640972222222</v>
      </c>
      <c r="M3442" s="9">
        <f>VLOOKUP(F3442, Time_of_Day_encodings[], 2, FALSE)</f>
        <v>1</v>
      </c>
      <c r="N3442" s="10" t="str">
        <f>VLOOKUP(D3442,Money_encodings[],2,TRUE)</f>
        <v>Cheap</v>
      </c>
    </row>
    <row r="3443">
      <c r="A3443" s="11">
        <f t="shared" si="1"/>
        <v>3442</v>
      </c>
      <c r="B3443" s="12">
        <v>9.0</v>
      </c>
      <c r="C3443" s="12" t="s">
        <v>14</v>
      </c>
      <c r="D3443" s="12">
        <v>30.86</v>
      </c>
      <c r="E3443" s="12" t="s">
        <v>22</v>
      </c>
      <c r="F3443" s="12" t="s">
        <v>16</v>
      </c>
      <c r="G3443" s="12" t="s">
        <v>28</v>
      </c>
      <c r="H3443" s="12" t="s">
        <v>18</v>
      </c>
      <c r="I3443" s="12">
        <v>1.0</v>
      </c>
      <c r="J3443" s="12">
        <v>3.0</v>
      </c>
      <c r="K3443" s="13">
        <v>45733.0</v>
      </c>
      <c r="L3443" s="14">
        <v>0.37707122685185185</v>
      </c>
      <c r="M3443" s="15">
        <f>VLOOKUP(F3443, Time_of_Day_encodings[], 2, FALSE)</f>
        <v>1</v>
      </c>
      <c r="N3443" s="16" t="str">
        <f>VLOOKUP(D3443,Money_encodings[],2,TRUE)</f>
        <v>Fair</v>
      </c>
    </row>
    <row r="3444">
      <c r="A3444" s="5">
        <f t="shared" si="1"/>
        <v>3443</v>
      </c>
      <c r="B3444" s="6">
        <v>10.0</v>
      </c>
      <c r="C3444" s="6" t="s">
        <v>14</v>
      </c>
      <c r="D3444" s="6">
        <v>25.96</v>
      </c>
      <c r="E3444" s="6" t="s">
        <v>21</v>
      </c>
      <c r="F3444" s="6" t="s">
        <v>16</v>
      </c>
      <c r="G3444" s="6" t="s">
        <v>28</v>
      </c>
      <c r="H3444" s="6" t="s">
        <v>18</v>
      </c>
      <c r="I3444" s="6">
        <v>1.0</v>
      </c>
      <c r="J3444" s="6">
        <v>3.0</v>
      </c>
      <c r="K3444" s="7">
        <v>45733.0</v>
      </c>
      <c r="L3444" s="8">
        <v>0.4393464930555555</v>
      </c>
      <c r="M3444" s="9">
        <f>VLOOKUP(F3444, Time_of_Day_encodings[], 2, FALSE)</f>
        <v>1</v>
      </c>
      <c r="N3444" s="10" t="str">
        <f>VLOOKUP(D3444,Money_encodings[],2,TRUE)</f>
        <v>Cheap</v>
      </c>
    </row>
    <row r="3445">
      <c r="A3445" s="11">
        <f t="shared" si="1"/>
        <v>3444</v>
      </c>
      <c r="B3445" s="12">
        <v>13.0</v>
      </c>
      <c r="C3445" s="12" t="s">
        <v>14</v>
      </c>
      <c r="D3445" s="12">
        <v>25.96</v>
      </c>
      <c r="E3445" s="12" t="s">
        <v>21</v>
      </c>
      <c r="F3445" s="12" t="s">
        <v>20</v>
      </c>
      <c r="G3445" s="12" t="s">
        <v>28</v>
      </c>
      <c r="H3445" s="12" t="s">
        <v>18</v>
      </c>
      <c r="I3445" s="12">
        <v>1.0</v>
      </c>
      <c r="J3445" s="12">
        <v>3.0</v>
      </c>
      <c r="K3445" s="13">
        <v>45733.0</v>
      </c>
      <c r="L3445" s="14">
        <v>0.5826504050925926</v>
      </c>
      <c r="M3445" s="15">
        <f>VLOOKUP(F3445, Time_of_Day_encodings[], 2, FALSE)</f>
        <v>2</v>
      </c>
      <c r="N3445" s="16" t="str">
        <f>VLOOKUP(D3445,Money_encodings[],2,TRUE)</f>
        <v>Cheap</v>
      </c>
    </row>
    <row r="3446">
      <c r="A3446" s="5">
        <f t="shared" si="1"/>
        <v>3445</v>
      </c>
      <c r="B3446" s="6">
        <v>14.0</v>
      </c>
      <c r="C3446" s="6" t="s">
        <v>14</v>
      </c>
      <c r="D3446" s="6">
        <v>35.76</v>
      </c>
      <c r="E3446" s="6" t="s">
        <v>24</v>
      </c>
      <c r="F3446" s="6" t="s">
        <v>20</v>
      </c>
      <c r="G3446" s="6" t="s">
        <v>28</v>
      </c>
      <c r="H3446" s="6" t="s">
        <v>18</v>
      </c>
      <c r="I3446" s="6">
        <v>1.0</v>
      </c>
      <c r="J3446" s="6">
        <v>3.0</v>
      </c>
      <c r="K3446" s="7">
        <v>45733.0</v>
      </c>
      <c r="L3446" s="8">
        <v>0.5982007754629629</v>
      </c>
      <c r="M3446" s="9">
        <f>VLOOKUP(F3446, Time_of_Day_encodings[], 2, FALSE)</f>
        <v>2</v>
      </c>
      <c r="N3446" s="10" t="str">
        <f>VLOOKUP(D3446,Money_encodings[],2,TRUE)</f>
        <v>Expensive</v>
      </c>
    </row>
    <row r="3447">
      <c r="A3447" s="11">
        <f t="shared" si="1"/>
        <v>3446</v>
      </c>
      <c r="B3447" s="12">
        <v>14.0</v>
      </c>
      <c r="C3447" s="12" t="s">
        <v>14</v>
      </c>
      <c r="D3447" s="12">
        <v>35.76</v>
      </c>
      <c r="E3447" s="12" t="s">
        <v>24</v>
      </c>
      <c r="F3447" s="12" t="s">
        <v>20</v>
      </c>
      <c r="G3447" s="12" t="s">
        <v>28</v>
      </c>
      <c r="H3447" s="12" t="s">
        <v>18</v>
      </c>
      <c r="I3447" s="12">
        <v>1.0</v>
      </c>
      <c r="J3447" s="12">
        <v>3.0</v>
      </c>
      <c r="K3447" s="13">
        <v>45733.0</v>
      </c>
      <c r="L3447" s="14">
        <v>0.5988396064814815</v>
      </c>
      <c r="M3447" s="15">
        <f>VLOOKUP(F3447, Time_of_Day_encodings[], 2, FALSE)</f>
        <v>2</v>
      </c>
      <c r="N3447" s="16" t="str">
        <f>VLOOKUP(D3447,Money_encodings[],2,TRUE)</f>
        <v>Expensive</v>
      </c>
    </row>
    <row r="3448">
      <c r="A3448" s="5">
        <f t="shared" si="1"/>
        <v>3447</v>
      </c>
      <c r="B3448" s="6">
        <v>14.0</v>
      </c>
      <c r="C3448" s="6" t="s">
        <v>14</v>
      </c>
      <c r="D3448" s="6">
        <v>35.76</v>
      </c>
      <c r="E3448" s="6" t="s">
        <v>15</v>
      </c>
      <c r="F3448" s="6" t="s">
        <v>20</v>
      </c>
      <c r="G3448" s="6" t="s">
        <v>28</v>
      </c>
      <c r="H3448" s="6" t="s">
        <v>18</v>
      </c>
      <c r="I3448" s="6">
        <v>1.0</v>
      </c>
      <c r="J3448" s="6">
        <v>3.0</v>
      </c>
      <c r="K3448" s="7">
        <v>45733.0</v>
      </c>
      <c r="L3448" s="8">
        <v>0.6167073842592592</v>
      </c>
      <c r="M3448" s="9">
        <f>VLOOKUP(F3448, Time_of_Day_encodings[], 2, FALSE)</f>
        <v>2</v>
      </c>
      <c r="N3448" s="10" t="str">
        <f>VLOOKUP(D3448,Money_encodings[],2,TRUE)</f>
        <v>Expensive</v>
      </c>
    </row>
    <row r="3449">
      <c r="A3449" s="11">
        <f t="shared" si="1"/>
        <v>3448</v>
      </c>
      <c r="B3449" s="12">
        <v>15.0</v>
      </c>
      <c r="C3449" s="12" t="s">
        <v>14</v>
      </c>
      <c r="D3449" s="12">
        <v>35.76</v>
      </c>
      <c r="E3449" s="12" t="s">
        <v>32</v>
      </c>
      <c r="F3449" s="12" t="s">
        <v>20</v>
      </c>
      <c r="G3449" s="12" t="s">
        <v>28</v>
      </c>
      <c r="H3449" s="12" t="s">
        <v>18</v>
      </c>
      <c r="I3449" s="12">
        <v>1.0</v>
      </c>
      <c r="J3449" s="12">
        <v>3.0</v>
      </c>
      <c r="K3449" s="13">
        <v>45733.0</v>
      </c>
      <c r="L3449" s="14">
        <v>0.6328389814814814</v>
      </c>
      <c r="M3449" s="15">
        <f>VLOOKUP(F3449, Time_of_Day_encodings[], 2, FALSE)</f>
        <v>2</v>
      </c>
      <c r="N3449" s="16" t="str">
        <f>VLOOKUP(D3449,Money_encodings[],2,TRUE)</f>
        <v>Expensive</v>
      </c>
    </row>
    <row r="3450">
      <c r="A3450" s="5">
        <f t="shared" si="1"/>
        <v>3449</v>
      </c>
      <c r="B3450" s="6">
        <v>15.0</v>
      </c>
      <c r="C3450" s="6" t="s">
        <v>14</v>
      </c>
      <c r="D3450" s="6">
        <v>35.76</v>
      </c>
      <c r="E3450" s="6" t="s">
        <v>15</v>
      </c>
      <c r="F3450" s="6" t="s">
        <v>20</v>
      </c>
      <c r="G3450" s="6" t="s">
        <v>28</v>
      </c>
      <c r="H3450" s="6" t="s">
        <v>18</v>
      </c>
      <c r="I3450" s="6">
        <v>1.0</v>
      </c>
      <c r="J3450" s="6">
        <v>3.0</v>
      </c>
      <c r="K3450" s="7">
        <v>45733.0</v>
      </c>
      <c r="L3450" s="8">
        <v>0.6578230671296297</v>
      </c>
      <c r="M3450" s="9">
        <f>VLOOKUP(F3450, Time_of_Day_encodings[], 2, FALSE)</f>
        <v>2</v>
      </c>
      <c r="N3450" s="10" t="str">
        <f>VLOOKUP(D3450,Money_encodings[],2,TRUE)</f>
        <v>Expensive</v>
      </c>
    </row>
    <row r="3451">
      <c r="A3451" s="11">
        <f t="shared" si="1"/>
        <v>3450</v>
      </c>
      <c r="B3451" s="12">
        <v>15.0</v>
      </c>
      <c r="C3451" s="12" t="s">
        <v>14</v>
      </c>
      <c r="D3451" s="12">
        <v>35.76</v>
      </c>
      <c r="E3451" s="12" t="s">
        <v>15</v>
      </c>
      <c r="F3451" s="12" t="s">
        <v>20</v>
      </c>
      <c r="G3451" s="12" t="s">
        <v>28</v>
      </c>
      <c r="H3451" s="12" t="s">
        <v>18</v>
      </c>
      <c r="I3451" s="12">
        <v>1.0</v>
      </c>
      <c r="J3451" s="12">
        <v>3.0</v>
      </c>
      <c r="K3451" s="13">
        <v>45733.0</v>
      </c>
      <c r="L3451" s="14">
        <v>0.6590098958333334</v>
      </c>
      <c r="M3451" s="15">
        <f>VLOOKUP(F3451, Time_of_Day_encodings[], 2, FALSE)</f>
        <v>2</v>
      </c>
      <c r="N3451" s="16" t="str">
        <f>VLOOKUP(D3451,Money_encodings[],2,TRUE)</f>
        <v>Expensive</v>
      </c>
    </row>
    <row r="3452">
      <c r="A3452" s="5">
        <f t="shared" si="1"/>
        <v>3451</v>
      </c>
      <c r="B3452" s="6">
        <v>16.0</v>
      </c>
      <c r="C3452" s="6" t="s">
        <v>14</v>
      </c>
      <c r="D3452" s="6">
        <v>25.96</v>
      </c>
      <c r="E3452" s="6" t="s">
        <v>21</v>
      </c>
      <c r="F3452" s="6" t="s">
        <v>20</v>
      </c>
      <c r="G3452" s="6" t="s">
        <v>28</v>
      </c>
      <c r="H3452" s="6" t="s">
        <v>18</v>
      </c>
      <c r="I3452" s="6">
        <v>1.0</v>
      </c>
      <c r="J3452" s="6">
        <v>3.0</v>
      </c>
      <c r="K3452" s="7">
        <v>45733.0</v>
      </c>
      <c r="L3452" s="8">
        <v>0.6991270254629629</v>
      </c>
      <c r="M3452" s="9">
        <f>VLOOKUP(F3452, Time_of_Day_encodings[], 2, FALSE)</f>
        <v>2</v>
      </c>
      <c r="N3452" s="10" t="str">
        <f>VLOOKUP(D3452,Money_encodings[],2,TRUE)</f>
        <v>Cheap</v>
      </c>
    </row>
    <row r="3453">
      <c r="A3453" s="11">
        <f t="shared" si="1"/>
        <v>3452</v>
      </c>
      <c r="B3453" s="12">
        <v>8.0</v>
      </c>
      <c r="C3453" s="12" t="s">
        <v>14</v>
      </c>
      <c r="D3453" s="12">
        <v>30.86</v>
      </c>
      <c r="E3453" s="12" t="s">
        <v>22</v>
      </c>
      <c r="F3453" s="12" t="s">
        <v>16</v>
      </c>
      <c r="G3453" s="12" t="s">
        <v>30</v>
      </c>
      <c r="H3453" s="12" t="s">
        <v>18</v>
      </c>
      <c r="I3453" s="12">
        <v>2.0</v>
      </c>
      <c r="J3453" s="12">
        <v>3.0</v>
      </c>
      <c r="K3453" s="13">
        <v>45734.0</v>
      </c>
      <c r="L3453" s="14">
        <v>0.34943269675925925</v>
      </c>
      <c r="M3453" s="15">
        <f>VLOOKUP(F3453, Time_of_Day_encodings[], 2, FALSE)</f>
        <v>1</v>
      </c>
      <c r="N3453" s="16" t="str">
        <f>VLOOKUP(D3453,Money_encodings[],2,TRUE)</f>
        <v>Fair</v>
      </c>
    </row>
    <row r="3454">
      <c r="A3454" s="5">
        <f t="shared" si="1"/>
        <v>3453</v>
      </c>
      <c r="B3454" s="6">
        <v>8.0</v>
      </c>
      <c r="C3454" s="6" t="s">
        <v>14</v>
      </c>
      <c r="D3454" s="6">
        <v>35.76</v>
      </c>
      <c r="E3454" s="6" t="s">
        <v>15</v>
      </c>
      <c r="F3454" s="6" t="s">
        <v>16</v>
      </c>
      <c r="G3454" s="6" t="s">
        <v>30</v>
      </c>
      <c r="H3454" s="6" t="s">
        <v>18</v>
      </c>
      <c r="I3454" s="6">
        <v>2.0</v>
      </c>
      <c r="J3454" s="6">
        <v>3.0</v>
      </c>
      <c r="K3454" s="7">
        <v>45734.0</v>
      </c>
      <c r="L3454" s="8">
        <v>0.3568235995370371</v>
      </c>
      <c r="M3454" s="9">
        <f>VLOOKUP(F3454, Time_of_Day_encodings[], 2, FALSE)</f>
        <v>1</v>
      </c>
      <c r="N3454" s="10" t="str">
        <f>VLOOKUP(D3454,Money_encodings[],2,TRUE)</f>
        <v>Expensive</v>
      </c>
    </row>
    <row r="3455">
      <c r="A3455" s="11">
        <f t="shared" si="1"/>
        <v>3454</v>
      </c>
      <c r="B3455" s="12">
        <v>10.0</v>
      </c>
      <c r="C3455" s="12" t="s">
        <v>14</v>
      </c>
      <c r="D3455" s="12">
        <v>35.76</v>
      </c>
      <c r="E3455" s="12" t="s">
        <v>15</v>
      </c>
      <c r="F3455" s="12" t="s">
        <v>16</v>
      </c>
      <c r="G3455" s="12" t="s">
        <v>30</v>
      </c>
      <c r="H3455" s="12" t="s">
        <v>18</v>
      </c>
      <c r="I3455" s="12">
        <v>2.0</v>
      </c>
      <c r="J3455" s="12">
        <v>3.0</v>
      </c>
      <c r="K3455" s="13">
        <v>45734.0</v>
      </c>
      <c r="L3455" s="14">
        <v>0.45128944444444447</v>
      </c>
      <c r="M3455" s="15">
        <f>VLOOKUP(F3455, Time_of_Day_encodings[], 2, FALSE)</f>
        <v>1</v>
      </c>
      <c r="N3455" s="16" t="str">
        <f>VLOOKUP(D3455,Money_encodings[],2,TRUE)</f>
        <v>Expensive</v>
      </c>
    </row>
    <row r="3456">
      <c r="A3456" s="5">
        <f t="shared" si="1"/>
        <v>3455</v>
      </c>
      <c r="B3456" s="6">
        <v>10.0</v>
      </c>
      <c r="C3456" s="6" t="s">
        <v>14</v>
      </c>
      <c r="D3456" s="6">
        <v>25.96</v>
      </c>
      <c r="E3456" s="6" t="s">
        <v>21</v>
      </c>
      <c r="F3456" s="6" t="s">
        <v>16</v>
      </c>
      <c r="G3456" s="6" t="s">
        <v>30</v>
      </c>
      <c r="H3456" s="6" t="s">
        <v>18</v>
      </c>
      <c r="I3456" s="6">
        <v>2.0</v>
      </c>
      <c r="J3456" s="6">
        <v>3.0</v>
      </c>
      <c r="K3456" s="7">
        <v>45734.0</v>
      </c>
      <c r="L3456" s="8">
        <v>0.45228835648148147</v>
      </c>
      <c r="M3456" s="9">
        <f>VLOOKUP(F3456, Time_of_Day_encodings[], 2, FALSE)</f>
        <v>1</v>
      </c>
      <c r="N3456" s="10" t="str">
        <f>VLOOKUP(D3456,Money_encodings[],2,TRUE)</f>
        <v>Cheap</v>
      </c>
    </row>
    <row r="3457">
      <c r="A3457" s="11">
        <f t="shared" si="1"/>
        <v>3456</v>
      </c>
      <c r="B3457" s="12">
        <v>11.0</v>
      </c>
      <c r="C3457" s="12" t="s">
        <v>14</v>
      </c>
      <c r="D3457" s="12">
        <v>35.76</v>
      </c>
      <c r="E3457" s="12" t="s">
        <v>19</v>
      </c>
      <c r="F3457" s="12" t="s">
        <v>16</v>
      </c>
      <c r="G3457" s="12" t="s">
        <v>30</v>
      </c>
      <c r="H3457" s="12" t="s">
        <v>18</v>
      </c>
      <c r="I3457" s="12">
        <v>2.0</v>
      </c>
      <c r="J3457" s="12">
        <v>3.0</v>
      </c>
      <c r="K3457" s="13">
        <v>45734.0</v>
      </c>
      <c r="L3457" s="14">
        <v>0.49120334490740736</v>
      </c>
      <c r="M3457" s="15">
        <f>VLOOKUP(F3457, Time_of_Day_encodings[], 2, FALSE)</f>
        <v>1</v>
      </c>
      <c r="N3457" s="16" t="str">
        <f>VLOOKUP(D3457,Money_encodings[],2,TRUE)</f>
        <v>Expensive</v>
      </c>
    </row>
    <row r="3458">
      <c r="A3458" s="5">
        <f t="shared" si="1"/>
        <v>3457</v>
      </c>
      <c r="B3458" s="6">
        <v>11.0</v>
      </c>
      <c r="C3458" s="6" t="s">
        <v>14</v>
      </c>
      <c r="D3458" s="6">
        <v>35.76</v>
      </c>
      <c r="E3458" s="6" t="s">
        <v>19</v>
      </c>
      <c r="F3458" s="6" t="s">
        <v>16</v>
      </c>
      <c r="G3458" s="6" t="s">
        <v>30</v>
      </c>
      <c r="H3458" s="6" t="s">
        <v>18</v>
      </c>
      <c r="I3458" s="6">
        <v>2.0</v>
      </c>
      <c r="J3458" s="6">
        <v>3.0</v>
      </c>
      <c r="K3458" s="7">
        <v>45734.0</v>
      </c>
      <c r="L3458" s="8">
        <v>0.4923108101851852</v>
      </c>
      <c r="M3458" s="9">
        <f>VLOOKUP(F3458, Time_of_Day_encodings[], 2, FALSE)</f>
        <v>1</v>
      </c>
      <c r="N3458" s="10" t="str">
        <f>VLOOKUP(D3458,Money_encodings[],2,TRUE)</f>
        <v>Expensive</v>
      </c>
    </row>
    <row r="3459">
      <c r="A3459" s="11">
        <f t="shared" si="1"/>
        <v>3458</v>
      </c>
      <c r="B3459" s="12">
        <v>14.0</v>
      </c>
      <c r="C3459" s="12" t="s">
        <v>14</v>
      </c>
      <c r="D3459" s="12">
        <v>30.86</v>
      </c>
      <c r="E3459" s="12" t="s">
        <v>22</v>
      </c>
      <c r="F3459" s="12" t="s">
        <v>20</v>
      </c>
      <c r="G3459" s="12" t="s">
        <v>30</v>
      </c>
      <c r="H3459" s="12" t="s">
        <v>18</v>
      </c>
      <c r="I3459" s="12">
        <v>2.0</v>
      </c>
      <c r="J3459" s="12">
        <v>3.0</v>
      </c>
      <c r="K3459" s="13">
        <v>45734.0</v>
      </c>
      <c r="L3459" s="14">
        <v>0.6136008912037036</v>
      </c>
      <c r="M3459" s="15">
        <f>VLOOKUP(F3459, Time_of_Day_encodings[], 2, FALSE)</f>
        <v>2</v>
      </c>
      <c r="N3459" s="16" t="str">
        <f>VLOOKUP(D3459,Money_encodings[],2,TRUE)</f>
        <v>Fair</v>
      </c>
    </row>
    <row r="3460">
      <c r="A3460" s="5">
        <f t="shared" si="1"/>
        <v>3459</v>
      </c>
      <c r="B3460" s="6">
        <v>15.0</v>
      </c>
      <c r="C3460" s="6" t="s">
        <v>14</v>
      </c>
      <c r="D3460" s="6">
        <v>25.96</v>
      </c>
      <c r="E3460" s="6" t="s">
        <v>21</v>
      </c>
      <c r="F3460" s="6" t="s">
        <v>20</v>
      </c>
      <c r="G3460" s="6" t="s">
        <v>30</v>
      </c>
      <c r="H3460" s="6" t="s">
        <v>18</v>
      </c>
      <c r="I3460" s="6">
        <v>2.0</v>
      </c>
      <c r="J3460" s="6">
        <v>3.0</v>
      </c>
      <c r="K3460" s="7">
        <v>45734.0</v>
      </c>
      <c r="L3460" s="8">
        <v>0.6277016898148148</v>
      </c>
      <c r="M3460" s="9">
        <f>VLOOKUP(F3460, Time_of_Day_encodings[], 2, FALSE)</f>
        <v>2</v>
      </c>
      <c r="N3460" s="10" t="str">
        <f>VLOOKUP(D3460,Money_encodings[],2,TRUE)</f>
        <v>Cheap</v>
      </c>
    </row>
    <row r="3461">
      <c r="A3461" s="11">
        <f t="shared" si="1"/>
        <v>3460</v>
      </c>
      <c r="B3461" s="12">
        <v>15.0</v>
      </c>
      <c r="C3461" s="12" t="s">
        <v>14</v>
      </c>
      <c r="D3461" s="12">
        <v>30.86</v>
      </c>
      <c r="E3461" s="12" t="s">
        <v>22</v>
      </c>
      <c r="F3461" s="12" t="s">
        <v>20</v>
      </c>
      <c r="G3461" s="12" t="s">
        <v>30</v>
      </c>
      <c r="H3461" s="12" t="s">
        <v>18</v>
      </c>
      <c r="I3461" s="12">
        <v>2.0</v>
      </c>
      <c r="J3461" s="12">
        <v>3.0</v>
      </c>
      <c r="K3461" s="13">
        <v>45734.0</v>
      </c>
      <c r="L3461" s="14">
        <v>0.6327244675925926</v>
      </c>
      <c r="M3461" s="15">
        <f>VLOOKUP(F3461, Time_of_Day_encodings[], 2, FALSE)</f>
        <v>2</v>
      </c>
      <c r="N3461" s="16" t="str">
        <f>VLOOKUP(D3461,Money_encodings[],2,TRUE)</f>
        <v>Fair</v>
      </c>
    </row>
    <row r="3462">
      <c r="A3462" s="5">
        <f t="shared" si="1"/>
        <v>3461</v>
      </c>
      <c r="B3462" s="6">
        <v>16.0</v>
      </c>
      <c r="C3462" s="6" t="s">
        <v>14</v>
      </c>
      <c r="D3462" s="6">
        <v>25.96</v>
      </c>
      <c r="E3462" s="6" t="s">
        <v>21</v>
      </c>
      <c r="F3462" s="6" t="s">
        <v>20</v>
      </c>
      <c r="G3462" s="6" t="s">
        <v>30</v>
      </c>
      <c r="H3462" s="6" t="s">
        <v>18</v>
      </c>
      <c r="I3462" s="6">
        <v>2.0</v>
      </c>
      <c r="J3462" s="6">
        <v>3.0</v>
      </c>
      <c r="K3462" s="7">
        <v>45734.0</v>
      </c>
      <c r="L3462" s="8">
        <v>0.6730043634259258</v>
      </c>
      <c r="M3462" s="9">
        <f>VLOOKUP(F3462, Time_of_Day_encodings[], 2, FALSE)</f>
        <v>2</v>
      </c>
      <c r="N3462" s="10" t="str">
        <f>VLOOKUP(D3462,Money_encodings[],2,TRUE)</f>
        <v>Cheap</v>
      </c>
    </row>
    <row r="3463">
      <c r="A3463" s="11">
        <f t="shared" si="1"/>
        <v>3462</v>
      </c>
      <c r="B3463" s="12">
        <v>16.0</v>
      </c>
      <c r="C3463" s="12" t="s">
        <v>14</v>
      </c>
      <c r="D3463" s="12">
        <v>35.76</v>
      </c>
      <c r="E3463" s="12" t="s">
        <v>15</v>
      </c>
      <c r="F3463" s="12" t="s">
        <v>20</v>
      </c>
      <c r="G3463" s="12" t="s">
        <v>30</v>
      </c>
      <c r="H3463" s="12" t="s">
        <v>18</v>
      </c>
      <c r="I3463" s="12">
        <v>2.0</v>
      </c>
      <c r="J3463" s="12">
        <v>3.0</v>
      </c>
      <c r="K3463" s="13">
        <v>45734.0</v>
      </c>
      <c r="L3463" s="14">
        <v>0.6748280324074074</v>
      </c>
      <c r="M3463" s="15">
        <f>VLOOKUP(F3463, Time_of_Day_encodings[], 2, FALSE)</f>
        <v>2</v>
      </c>
      <c r="N3463" s="16" t="str">
        <f>VLOOKUP(D3463,Money_encodings[],2,TRUE)</f>
        <v>Expensive</v>
      </c>
    </row>
    <row r="3464">
      <c r="A3464" s="5">
        <f t="shared" si="1"/>
        <v>3463</v>
      </c>
      <c r="B3464" s="6">
        <v>16.0</v>
      </c>
      <c r="C3464" s="6" t="s">
        <v>14</v>
      </c>
      <c r="D3464" s="6">
        <v>21.06</v>
      </c>
      <c r="E3464" s="6" t="s">
        <v>29</v>
      </c>
      <c r="F3464" s="6" t="s">
        <v>20</v>
      </c>
      <c r="G3464" s="6" t="s">
        <v>30</v>
      </c>
      <c r="H3464" s="6" t="s">
        <v>18</v>
      </c>
      <c r="I3464" s="6">
        <v>2.0</v>
      </c>
      <c r="J3464" s="6">
        <v>3.0</v>
      </c>
      <c r="K3464" s="7">
        <v>45734.0</v>
      </c>
      <c r="L3464" s="8">
        <v>0.6828775694444444</v>
      </c>
      <c r="M3464" s="9">
        <f>VLOOKUP(F3464, Time_of_Day_encodings[], 2, FALSE)</f>
        <v>2</v>
      </c>
      <c r="N3464" s="10" t="str">
        <f>VLOOKUP(D3464,Money_encodings[],2,TRUE)</f>
        <v>Very Cheap</v>
      </c>
    </row>
    <row r="3465">
      <c r="A3465" s="11">
        <f t="shared" si="1"/>
        <v>3464</v>
      </c>
      <c r="B3465" s="12">
        <v>18.0</v>
      </c>
      <c r="C3465" s="12" t="s">
        <v>14</v>
      </c>
      <c r="D3465" s="12">
        <v>35.76</v>
      </c>
      <c r="E3465" s="12" t="s">
        <v>24</v>
      </c>
      <c r="F3465" s="12" t="s">
        <v>23</v>
      </c>
      <c r="G3465" s="12" t="s">
        <v>30</v>
      </c>
      <c r="H3465" s="12" t="s">
        <v>18</v>
      </c>
      <c r="I3465" s="12">
        <v>2.0</v>
      </c>
      <c r="J3465" s="12">
        <v>3.0</v>
      </c>
      <c r="K3465" s="13">
        <v>45734.0</v>
      </c>
      <c r="L3465" s="14">
        <v>0.7795209027777777</v>
      </c>
      <c r="M3465" s="15">
        <f>VLOOKUP(F3465, Time_of_Day_encodings[], 2, FALSE)</f>
        <v>3</v>
      </c>
      <c r="N3465" s="16" t="str">
        <f>VLOOKUP(D3465,Money_encodings[],2,TRUE)</f>
        <v>Expensive</v>
      </c>
    </row>
    <row r="3466">
      <c r="A3466" s="5">
        <f t="shared" si="1"/>
        <v>3465</v>
      </c>
      <c r="B3466" s="6">
        <v>18.0</v>
      </c>
      <c r="C3466" s="6" t="s">
        <v>14</v>
      </c>
      <c r="D3466" s="6">
        <v>35.76</v>
      </c>
      <c r="E3466" s="6" t="s">
        <v>24</v>
      </c>
      <c r="F3466" s="6" t="s">
        <v>23</v>
      </c>
      <c r="G3466" s="6" t="s">
        <v>30</v>
      </c>
      <c r="H3466" s="6" t="s">
        <v>18</v>
      </c>
      <c r="I3466" s="6">
        <v>2.0</v>
      </c>
      <c r="J3466" s="6">
        <v>3.0</v>
      </c>
      <c r="K3466" s="7">
        <v>45734.0</v>
      </c>
      <c r="L3466" s="8">
        <v>0.780063587962963</v>
      </c>
      <c r="M3466" s="9">
        <f>VLOOKUP(F3466, Time_of_Day_encodings[], 2, FALSE)</f>
        <v>3</v>
      </c>
      <c r="N3466" s="10" t="str">
        <f>VLOOKUP(D3466,Money_encodings[],2,TRUE)</f>
        <v>Expensive</v>
      </c>
    </row>
    <row r="3467">
      <c r="A3467" s="11">
        <f t="shared" si="1"/>
        <v>3466</v>
      </c>
      <c r="B3467" s="12">
        <v>20.0</v>
      </c>
      <c r="C3467" s="12" t="s">
        <v>14</v>
      </c>
      <c r="D3467" s="12">
        <v>35.76</v>
      </c>
      <c r="E3467" s="12" t="s">
        <v>24</v>
      </c>
      <c r="F3467" s="12" t="s">
        <v>23</v>
      </c>
      <c r="G3467" s="12" t="s">
        <v>30</v>
      </c>
      <c r="H3467" s="12" t="s">
        <v>18</v>
      </c>
      <c r="I3467" s="12">
        <v>2.0</v>
      </c>
      <c r="J3467" s="12">
        <v>3.0</v>
      </c>
      <c r="K3467" s="13">
        <v>45734.0</v>
      </c>
      <c r="L3467" s="14">
        <v>0.8337379976851852</v>
      </c>
      <c r="M3467" s="15">
        <f>VLOOKUP(F3467, Time_of_Day_encodings[], 2, FALSE)</f>
        <v>3</v>
      </c>
      <c r="N3467" s="16" t="str">
        <f>VLOOKUP(D3467,Money_encodings[],2,TRUE)</f>
        <v>Expensive</v>
      </c>
    </row>
    <row r="3468">
      <c r="A3468" s="5">
        <f t="shared" si="1"/>
        <v>3467</v>
      </c>
      <c r="B3468" s="6">
        <v>20.0</v>
      </c>
      <c r="C3468" s="6" t="s">
        <v>14</v>
      </c>
      <c r="D3468" s="6">
        <v>35.76</v>
      </c>
      <c r="E3468" s="6" t="s">
        <v>24</v>
      </c>
      <c r="F3468" s="6" t="s">
        <v>23</v>
      </c>
      <c r="G3468" s="6" t="s">
        <v>30</v>
      </c>
      <c r="H3468" s="6" t="s">
        <v>18</v>
      </c>
      <c r="I3468" s="6">
        <v>2.0</v>
      </c>
      <c r="J3468" s="6">
        <v>3.0</v>
      </c>
      <c r="K3468" s="7">
        <v>45734.0</v>
      </c>
      <c r="L3468" s="8">
        <v>0.8344645486111111</v>
      </c>
      <c r="M3468" s="9">
        <f>VLOOKUP(F3468, Time_of_Day_encodings[], 2, FALSE)</f>
        <v>3</v>
      </c>
      <c r="N3468" s="10" t="str">
        <f>VLOOKUP(D3468,Money_encodings[],2,TRUE)</f>
        <v>Expensive</v>
      </c>
    </row>
    <row r="3469">
      <c r="A3469" s="11">
        <f t="shared" si="1"/>
        <v>3468</v>
      </c>
      <c r="B3469" s="12">
        <v>21.0</v>
      </c>
      <c r="C3469" s="12" t="s">
        <v>14</v>
      </c>
      <c r="D3469" s="12">
        <v>35.76</v>
      </c>
      <c r="E3469" s="12" t="s">
        <v>15</v>
      </c>
      <c r="F3469" s="12" t="s">
        <v>23</v>
      </c>
      <c r="G3469" s="12" t="s">
        <v>30</v>
      </c>
      <c r="H3469" s="12" t="s">
        <v>18</v>
      </c>
      <c r="I3469" s="12">
        <v>2.0</v>
      </c>
      <c r="J3469" s="12">
        <v>3.0</v>
      </c>
      <c r="K3469" s="13">
        <v>45734.0</v>
      </c>
      <c r="L3469" s="14">
        <v>0.8893522106481482</v>
      </c>
      <c r="M3469" s="15">
        <f>VLOOKUP(F3469, Time_of_Day_encodings[], 2, FALSE)</f>
        <v>3</v>
      </c>
      <c r="N3469" s="16" t="str">
        <f>VLOOKUP(D3469,Money_encodings[],2,TRUE)</f>
        <v>Expensive</v>
      </c>
    </row>
    <row r="3470">
      <c r="A3470" s="5">
        <f t="shared" si="1"/>
        <v>3469</v>
      </c>
      <c r="B3470" s="6">
        <v>7.0</v>
      </c>
      <c r="C3470" s="6" t="s">
        <v>14</v>
      </c>
      <c r="D3470" s="6">
        <v>25.96</v>
      </c>
      <c r="E3470" s="6" t="s">
        <v>21</v>
      </c>
      <c r="F3470" s="6" t="s">
        <v>16</v>
      </c>
      <c r="G3470" s="6" t="s">
        <v>31</v>
      </c>
      <c r="H3470" s="6" t="s">
        <v>18</v>
      </c>
      <c r="I3470" s="6">
        <v>3.0</v>
      </c>
      <c r="J3470" s="6">
        <v>3.0</v>
      </c>
      <c r="K3470" s="7">
        <v>45735.0</v>
      </c>
      <c r="L3470" s="8">
        <v>0.29383186342592593</v>
      </c>
      <c r="M3470" s="9">
        <f>VLOOKUP(F3470, Time_of_Day_encodings[], 2, FALSE)</f>
        <v>1</v>
      </c>
      <c r="N3470" s="10" t="str">
        <f>VLOOKUP(D3470,Money_encodings[],2,TRUE)</f>
        <v>Cheap</v>
      </c>
    </row>
    <row r="3471">
      <c r="A3471" s="11">
        <f t="shared" si="1"/>
        <v>3470</v>
      </c>
      <c r="B3471" s="12">
        <v>7.0</v>
      </c>
      <c r="C3471" s="12" t="s">
        <v>14</v>
      </c>
      <c r="D3471" s="12">
        <v>25.96</v>
      </c>
      <c r="E3471" s="12" t="s">
        <v>21</v>
      </c>
      <c r="F3471" s="12" t="s">
        <v>16</v>
      </c>
      <c r="G3471" s="12" t="s">
        <v>31</v>
      </c>
      <c r="H3471" s="12" t="s">
        <v>18</v>
      </c>
      <c r="I3471" s="12">
        <v>3.0</v>
      </c>
      <c r="J3471" s="12">
        <v>3.0</v>
      </c>
      <c r="K3471" s="13">
        <v>45735.0</v>
      </c>
      <c r="L3471" s="14">
        <v>0.2945441898148148</v>
      </c>
      <c r="M3471" s="15">
        <f>VLOOKUP(F3471, Time_of_Day_encodings[], 2, FALSE)</f>
        <v>1</v>
      </c>
      <c r="N3471" s="16" t="str">
        <f>VLOOKUP(D3471,Money_encodings[],2,TRUE)</f>
        <v>Cheap</v>
      </c>
    </row>
    <row r="3472">
      <c r="A3472" s="5">
        <f t="shared" si="1"/>
        <v>3471</v>
      </c>
      <c r="B3472" s="6">
        <v>7.0</v>
      </c>
      <c r="C3472" s="6" t="s">
        <v>14</v>
      </c>
      <c r="D3472" s="6">
        <v>35.76</v>
      </c>
      <c r="E3472" s="6" t="s">
        <v>32</v>
      </c>
      <c r="F3472" s="6" t="s">
        <v>16</v>
      </c>
      <c r="G3472" s="6" t="s">
        <v>31</v>
      </c>
      <c r="H3472" s="6" t="s">
        <v>18</v>
      </c>
      <c r="I3472" s="6">
        <v>3.0</v>
      </c>
      <c r="J3472" s="6">
        <v>3.0</v>
      </c>
      <c r="K3472" s="7">
        <v>45735.0</v>
      </c>
      <c r="L3472" s="8">
        <v>0.2962374189814815</v>
      </c>
      <c r="M3472" s="9">
        <f>VLOOKUP(F3472, Time_of_Day_encodings[], 2, FALSE)</f>
        <v>1</v>
      </c>
      <c r="N3472" s="10" t="str">
        <f>VLOOKUP(D3472,Money_encodings[],2,TRUE)</f>
        <v>Expensive</v>
      </c>
    </row>
    <row r="3473">
      <c r="A3473" s="11">
        <f t="shared" si="1"/>
        <v>3472</v>
      </c>
      <c r="B3473" s="12">
        <v>8.0</v>
      </c>
      <c r="C3473" s="12" t="s">
        <v>14</v>
      </c>
      <c r="D3473" s="12">
        <v>25.96</v>
      </c>
      <c r="E3473" s="12" t="s">
        <v>21</v>
      </c>
      <c r="F3473" s="12" t="s">
        <v>16</v>
      </c>
      <c r="G3473" s="12" t="s">
        <v>31</v>
      </c>
      <c r="H3473" s="12" t="s">
        <v>18</v>
      </c>
      <c r="I3473" s="12">
        <v>3.0</v>
      </c>
      <c r="J3473" s="12">
        <v>3.0</v>
      </c>
      <c r="K3473" s="13">
        <v>45735.0</v>
      </c>
      <c r="L3473" s="14">
        <v>0.3356284259259259</v>
      </c>
      <c r="M3473" s="15">
        <f>VLOOKUP(F3473, Time_of_Day_encodings[], 2, FALSE)</f>
        <v>1</v>
      </c>
      <c r="N3473" s="16" t="str">
        <f>VLOOKUP(D3473,Money_encodings[],2,TRUE)</f>
        <v>Cheap</v>
      </c>
    </row>
    <row r="3474">
      <c r="A3474" s="5">
        <f t="shared" si="1"/>
        <v>3473</v>
      </c>
      <c r="B3474" s="6">
        <v>10.0</v>
      </c>
      <c r="C3474" s="6" t="s">
        <v>14</v>
      </c>
      <c r="D3474" s="6">
        <v>35.76</v>
      </c>
      <c r="E3474" s="6" t="s">
        <v>19</v>
      </c>
      <c r="F3474" s="6" t="s">
        <v>16</v>
      </c>
      <c r="G3474" s="6" t="s">
        <v>31</v>
      </c>
      <c r="H3474" s="6" t="s">
        <v>18</v>
      </c>
      <c r="I3474" s="6">
        <v>3.0</v>
      </c>
      <c r="J3474" s="6">
        <v>3.0</v>
      </c>
      <c r="K3474" s="7">
        <v>45735.0</v>
      </c>
      <c r="L3474" s="8">
        <v>0.4296206597222222</v>
      </c>
      <c r="M3474" s="9">
        <f>VLOOKUP(F3474, Time_of_Day_encodings[], 2, FALSE)</f>
        <v>1</v>
      </c>
      <c r="N3474" s="10" t="str">
        <f>VLOOKUP(D3474,Money_encodings[],2,TRUE)</f>
        <v>Expensive</v>
      </c>
    </row>
    <row r="3475">
      <c r="A3475" s="11">
        <f t="shared" si="1"/>
        <v>3474</v>
      </c>
      <c r="B3475" s="12">
        <v>11.0</v>
      </c>
      <c r="C3475" s="12" t="s">
        <v>14</v>
      </c>
      <c r="D3475" s="12">
        <v>25.96</v>
      </c>
      <c r="E3475" s="12" t="s">
        <v>21</v>
      </c>
      <c r="F3475" s="12" t="s">
        <v>16</v>
      </c>
      <c r="G3475" s="12" t="s">
        <v>31</v>
      </c>
      <c r="H3475" s="12" t="s">
        <v>18</v>
      </c>
      <c r="I3475" s="12">
        <v>3.0</v>
      </c>
      <c r="J3475" s="12">
        <v>3.0</v>
      </c>
      <c r="K3475" s="13">
        <v>45735.0</v>
      </c>
      <c r="L3475" s="14">
        <v>0.49698871527777777</v>
      </c>
      <c r="M3475" s="15">
        <f>VLOOKUP(F3475, Time_of_Day_encodings[], 2, FALSE)</f>
        <v>1</v>
      </c>
      <c r="N3475" s="16" t="str">
        <f>VLOOKUP(D3475,Money_encodings[],2,TRUE)</f>
        <v>Cheap</v>
      </c>
    </row>
    <row r="3476">
      <c r="A3476" s="5">
        <f t="shared" si="1"/>
        <v>3475</v>
      </c>
      <c r="B3476" s="6">
        <v>12.0</v>
      </c>
      <c r="C3476" s="6" t="s">
        <v>14</v>
      </c>
      <c r="D3476" s="6">
        <v>25.96</v>
      </c>
      <c r="E3476" s="6" t="s">
        <v>21</v>
      </c>
      <c r="F3476" s="6" t="s">
        <v>20</v>
      </c>
      <c r="G3476" s="6" t="s">
        <v>31</v>
      </c>
      <c r="H3476" s="6" t="s">
        <v>18</v>
      </c>
      <c r="I3476" s="6">
        <v>3.0</v>
      </c>
      <c r="J3476" s="6">
        <v>3.0</v>
      </c>
      <c r="K3476" s="7">
        <v>45735.0</v>
      </c>
      <c r="L3476" s="8">
        <v>0.5405923263888889</v>
      </c>
      <c r="M3476" s="9">
        <f>VLOOKUP(F3476, Time_of_Day_encodings[], 2, FALSE)</f>
        <v>2</v>
      </c>
      <c r="N3476" s="10" t="str">
        <f>VLOOKUP(D3476,Money_encodings[],2,TRUE)</f>
        <v>Cheap</v>
      </c>
    </row>
    <row r="3477">
      <c r="A3477" s="11">
        <f t="shared" si="1"/>
        <v>3476</v>
      </c>
      <c r="B3477" s="12">
        <v>15.0</v>
      </c>
      <c r="C3477" s="12" t="s">
        <v>14</v>
      </c>
      <c r="D3477" s="12">
        <v>35.76</v>
      </c>
      <c r="E3477" s="12" t="s">
        <v>15</v>
      </c>
      <c r="F3477" s="12" t="s">
        <v>20</v>
      </c>
      <c r="G3477" s="12" t="s">
        <v>31</v>
      </c>
      <c r="H3477" s="12" t="s">
        <v>18</v>
      </c>
      <c r="I3477" s="12">
        <v>3.0</v>
      </c>
      <c r="J3477" s="12">
        <v>3.0</v>
      </c>
      <c r="K3477" s="13">
        <v>45735.0</v>
      </c>
      <c r="L3477" s="14">
        <v>0.6339486574074074</v>
      </c>
      <c r="M3477" s="15">
        <f>VLOOKUP(F3477, Time_of_Day_encodings[], 2, FALSE)</f>
        <v>2</v>
      </c>
      <c r="N3477" s="16" t="str">
        <f>VLOOKUP(D3477,Money_encodings[],2,TRUE)</f>
        <v>Expensive</v>
      </c>
    </row>
    <row r="3478">
      <c r="A3478" s="5">
        <f t="shared" si="1"/>
        <v>3477</v>
      </c>
      <c r="B3478" s="6">
        <v>15.0</v>
      </c>
      <c r="C3478" s="6" t="s">
        <v>14</v>
      </c>
      <c r="D3478" s="6">
        <v>35.76</v>
      </c>
      <c r="E3478" s="6" t="s">
        <v>15</v>
      </c>
      <c r="F3478" s="6" t="s">
        <v>20</v>
      </c>
      <c r="G3478" s="6" t="s">
        <v>31</v>
      </c>
      <c r="H3478" s="6" t="s">
        <v>18</v>
      </c>
      <c r="I3478" s="6">
        <v>3.0</v>
      </c>
      <c r="J3478" s="6">
        <v>3.0</v>
      </c>
      <c r="K3478" s="7">
        <v>45735.0</v>
      </c>
      <c r="L3478" s="8">
        <v>0.634993275462963</v>
      </c>
      <c r="M3478" s="9">
        <f>VLOOKUP(F3478, Time_of_Day_encodings[], 2, FALSE)</f>
        <v>2</v>
      </c>
      <c r="N3478" s="10" t="str">
        <f>VLOOKUP(D3478,Money_encodings[],2,TRUE)</f>
        <v>Expensive</v>
      </c>
    </row>
    <row r="3479">
      <c r="A3479" s="11">
        <f t="shared" si="1"/>
        <v>3478</v>
      </c>
      <c r="B3479" s="12">
        <v>16.0</v>
      </c>
      <c r="C3479" s="12" t="s">
        <v>14</v>
      </c>
      <c r="D3479" s="12">
        <v>35.76</v>
      </c>
      <c r="E3479" s="12" t="s">
        <v>15</v>
      </c>
      <c r="F3479" s="12" t="s">
        <v>20</v>
      </c>
      <c r="G3479" s="12" t="s">
        <v>31</v>
      </c>
      <c r="H3479" s="12" t="s">
        <v>18</v>
      </c>
      <c r="I3479" s="12">
        <v>3.0</v>
      </c>
      <c r="J3479" s="12">
        <v>3.0</v>
      </c>
      <c r="K3479" s="13">
        <v>45735.0</v>
      </c>
      <c r="L3479" s="14">
        <v>0.6802539120370371</v>
      </c>
      <c r="M3479" s="15">
        <f>VLOOKUP(F3479, Time_of_Day_encodings[], 2, FALSE)</f>
        <v>2</v>
      </c>
      <c r="N3479" s="16" t="str">
        <f>VLOOKUP(D3479,Money_encodings[],2,TRUE)</f>
        <v>Expensive</v>
      </c>
    </row>
    <row r="3480">
      <c r="A3480" s="5">
        <f t="shared" si="1"/>
        <v>3479</v>
      </c>
      <c r="B3480" s="6">
        <v>16.0</v>
      </c>
      <c r="C3480" s="6" t="s">
        <v>14</v>
      </c>
      <c r="D3480" s="6">
        <v>25.96</v>
      </c>
      <c r="E3480" s="6" t="s">
        <v>21</v>
      </c>
      <c r="F3480" s="6" t="s">
        <v>20</v>
      </c>
      <c r="G3480" s="6" t="s">
        <v>31</v>
      </c>
      <c r="H3480" s="6" t="s">
        <v>18</v>
      </c>
      <c r="I3480" s="6">
        <v>3.0</v>
      </c>
      <c r="J3480" s="6">
        <v>3.0</v>
      </c>
      <c r="K3480" s="7">
        <v>45735.0</v>
      </c>
      <c r="L3480" s="8">
        <v>0.6874568981481481</v>
      </c>
      <c r="M3480" s="9">
        <f>VLOOKUP(F3480, Time_of_Day_encodings[], 2, FALSE)</f>
        <v>2</v>
      </c>
      <c r="N3480" s="10" t="str">
        <f>VLOOKUP(D3480,Money_encodings[],2,TRUE)</f>
        <v>Cheap</v>
      </c>
    </row>
    <row r="3481">
      <c r="A3481" s="11">
        <f t="shared" si="1"/>
        <v>3480</v>
      </c>
      <c r="B3481" s="12">
        <v>16.0</v>
      </c>
      <c r="C3481" s="12" t="s">
        <v>14</v>
      </c>
      <c r="D3481" s="12">
        <v>35.76</v>
      </c>
      <c r="E3481" s="12" t="s">
        <v>32</v>
      </c>
      <c r="F3481" s="12" t="s">
        <v>20</v>
      </c>
      <c r="G3481" s="12" t="s">
        <v>31</v>
      </c>
      <c r="H3481" s="12" t="s">
        <v>18</v>
      </c>
      <c r="I3481" s="12">
        <v>3.0</v>
      </c>
      <c r="J3481" s="12">
        <v>3.0</v>
      </c>
      <c r="K3481" s="13">
        <v>45735.0</v>
      </c>
      <c r="L3481" s="14">
        <v>0.6948352546296297</v>
      </c>
      <c r="M3481" s="15">
        <f>VLOOKUP(F3481, Time_of_Day_encodings[], 2, FALSE)</f>
        <v>2</v>
      </c>
      <c r="N3481" s="16" t="str">
        <f>VLOOKUP(D3481,Money_encodings[],2,TRUE)</f>
        <v>Expensive</v>
      </c>
    </row>
    <row r="3482">
      <c r="A3482" s="5">
        <f t="shared" si="1"/>
        <v>3481</v>
      </c>
      <c r="B3482" s="6">
        <v>16.0</v>
      </c>
      <c r="C3482" s="6" t="s">
        <v>14</v>
      </c>
      <c r="D3482" s="6">
        <v>35.76</v>
      </c>
      <c r="E3482" s="6" t="s">
        <v>32</v>
      </c>
      <c r="F3482" s="6" t="s">
        <v>20</v>
      </c>
      <c r="G3482" s="6" t="s">
        <v>31</v>
      </c>
      <c r="H3482" s="6" t="s">
        <v>18</v>
      </c>
      <c r="I3482" s="6">
        <v>3.0</v>
      </c>
      <c r="J3482" s="6">
        <v>3.0</v>
      </c>
      <c r="K3482" s="7">
        <v>45735.0</v>
      </c>
      <c r="L3482" s="8">
        <v>0.6960189236111112</v>
      </c>
      <c r="M3482" s="9">
        <f>VLOOKUP(F3482, Time_of_Day_encodings[], 2, FALSE)</f>
        <v>2</v>
      </c>
      <c r="N3482" s="10" t="str">
        <f>VLOOKUP(D3482,Money_encodings[],2,TRUE)</f>
        <v>Expensive</v>
      </c>
    </row>
    <row r="3483">
      <c r="A3483" s="11">
        <f t="shared" si="1"/>
        <v>3482</v>
      </c>
      <c r="B3483" s="12">
        <v>16.0</v>
      </c>
      <c r="C3483" s="12" t="s">
        <v>14</v>
      </c>
      <c r="D3483" s="12">
        <v>25.96</v>
      </c>
      <c r="E3483" s="12" t="s">
        <v>21</v>
      </c>
      <c r="F3483" s="12" t="s">
        <v>20</v>
      </c>
      <c r="G3483" s="12" t="s">
        <v>31</v>
      </c>
      <c r="H3483" s="12" t="s">
        <v>18</v>
      </c>
      <c r="I3483" s="12">
        <v>3.0</v>
      </c>
      <c r="J3483" s="12">
        <v>3.0</v>
      </c>
      <c r="K3483" s="13">
        <v>45735.0</v>
      </c>
      <c r="L3483" s="14">
        <v>0.7024902083333333</v>
      </c>
      <c r="M3483" s="15">
        <f>VLOOKUP(F3483, Time_of_Day_encodings[], 2, FALSE)</f>
        <v>2</v>
      </c>
      <c r="N3483" s="16" t="str">
        <f>VLOOKUP(D3483,Money_encodings[],2,TRUE)</f>
        <v>Cheap</v>
      </c>
    </row>
    <row r="3484">
      <c r="A3484" s="5">
        <f t="shared" si="1"/>
        <v>3483</v>
      </c>
      <c r="B3484" s="6">
        <v>16.0</v>
      </c>
      <c r="C3484" s="6" t="s">
        <v>14</v>
      </c>
      <c r="D3484" s="6">
        <v>25.96</v>
      </c>
      <c r="E3484" s="6" t="s">
        <v>21</v>
      </c>
      <c r="F3484" s="6" t="s">
        <v>20</v>
      </c>
      <c r="G3484" s="6" t="s">
        <v>31</v>
      </c>
      <c r="H3484" s="6" t="s">
        <v>18</v>
      </c>
      <c r="I3484" s="6">
        <v>3.0</v>
      </c>
      <c r="J3484" s="6">
        <v>3.0</v>
      </c>
      <c r="K3484" s="7">
        <v>45735.0</v>
      </c>
      <c r="L3484" s="8">
        <v>0.7031209837962963</v>
      </c>
      <c r="M3484" s="9">
        <f>VLOOKUP(F3484, Time_of_Day_encodings[], 2, FALSE)</f>
        <v>2</v>
      </c>
      <c r="N3484" s="10" t="str">
        <f>VLOOKUP(D3484,Money_encodings[],2,TRUE)</f>
        <v>Cheap</v>
      </c>
    </row>
    <row r="3485">
      <c r="A3485" s="11">
        <f t="shared" si="1"/>
        <v>3484</v>
      </c>
      <c r="B3485" s="12">
        <v>17.0</v>
      </c>
      <c r="C3485" s="12" t="s">
        <v>14</v>
      </c>
      <c r="D3485" s="12">
        <v>35.76</v>
      </c>
      <c r="E3485" s="12" t="s">
        <v>24</v>
      </c>
      <c r="F3485" s="12" t="s">
        <v>23</v>
      </c>
      <c r="G3485" s="12" t="s">
        <v>31</v>
      </c>
      <c r="H3485" s="12" t="s">
        <v>18</v>
      </c>
      <c r="I3485" s="12">
        <v>3.0</v>
      </c>
      <c r="J3485" s="12">
        <v>3.0</v>
      </c>
      <c r="K3485" s="13">
        <v>45735.0</v>
      </c>
      <c r="L3485" s="14">
        <v>0.7083332523148148</v>
      </c>
      <c r="M3485" s="15">
        <f>VLOOKUP(F3485, Time_of_Day_encodings[], 2, FALSE)</f>
        <v>3</v>
      </c>
      <c r="N3485" s="16" t="str">
        <f>VLOOKUP(D3485,Money_encodings[],2,TRUE)</f>
        <v>Expensive</v>
      </c>
    </row>
    <row r="3486">
      <c r="A3486" s="5">
        <f t="shared" si="1"/>
        <v>3485</v>
      </c>
      <c r="B3486" s="6">
        <v>17.0</v>
      </c>
      <c r="C3486" s="6" t="s">
        <v>14</v>
      </c>
      <c r="D3486" s="6">
        <v>30.86</v>
      </c>
      <c r="E3486" s="6" t="s">
        <v>22</v>
      </c>
      <c r="F3486" s="6" t="s">
        <v>23</v>
      </c>
      <c r="G3486" s="6" t="s">
        <v>31</v>
      </c>
      <c r="H3486" s="6" t="s">
        <v>18</v>
      </c>
      <c r="I3486" s="6">
        <v>3.0</v>
      </c>
      <c r="J3486" s="6">
        <v>3.0</v>
      </c>
      <c r="K3486" s="7">
        <v>45735.0</v>
      </c>
      <c r="L3486" s="8">
        <v>0.7152202893518519</v>
      </c>
      <c r="M3486" s="9">
        <f>VLOOKUP(F3486, Time_of_Day_encodings[], 2, FALSE)</f>
        <v>3</v>
      </c>
      <c r="N3486" s="10" t="str">
        <f>VLOOKUP(D3486,Money_encodings[],2,TRUE)</f>
        <v>Fair</v>
      </c>
    </row>
    <row r="3487">
      <c r="A3487" s="11">
        <f t="shared" si="1"/>
        <v>3486</v>
      </c>
      <c r="B3487" s="12">
        <v>17.0</v>
      </c>
      <c r="C3487" s="12" t="s">
        <v>14</v>
      </c>
      <c r="D3487" s="12">
        <v>30.86</v>
      </c>
      <c r="E3487" s="12" t="s">
        <v>22</v>
      </c>
      <c r="F3487" s="12" t="s">
        <v>23</v>
      </c>
      <c r="G3487" s="12" t="s">
        <v>31</v>
      </c>
      <c r="H3487" s="12" t="s">
        <v>18</v>
      </c>
      <c r="I3487" s="12">
        <v>3.0</v>
      </c>
      <c r="J3487" s="12">
        <v>3.0</v>
      </c>
      <c r="K3487" s="13">
        <v>45735.0</v>
      </c>
      <c r="L3487" s="14">
        <v>0.727542488425926</v>
      </c>
      <c r="M3487" s="15">
        <f>VLOOKUP(F3487, Time_of_Day_encodings[], 2, FALSE)</f>
        <v>3</v>
      </c>
      <c r="N3487" s="16" t="str">
        <f>VLOOKUP(D3487,Money_encodings[],2,TRUE)</f>
        <v>Fair</v>
      </c>
    </row>
    <row r="3488">
      <c r="A3488" s="5">
        <f t="shared" si="1"/>
        <v>3487</v>
      </c>
      <c r="B3488" s="6">
        <v>18.0</v>
      </c>
      <c r="C3488" s="6" t="s">
        <v>14</v>
      </c>
      <c r="D3488" s="6">
        <v>25.96</v>
      </c>
      <c r="E3488" s="6" t="s">
        <v>27</v>
      </c>
      <c r="F3488" s="6" t="s">
        <v>23</v>
      </c>
      <c r="G3488" s="6" t="s">
        <v>31</v>
      </c>
      <c r="H3488" s="6" t="s">
        <v>18</v>
      </c>
      <c r="I3488" s="6">
        <v>3.0</v>
      </c>
      <c r="J3488" s="6">
        <v>3.0</v>
      </c>
      <c r="K3488" s="7">
        <v>45735.0</v>
      </c>
      <c r="L3488" s="8">
        <v>0.7707219675925926</v>
      </c>
      <c r="M3488" s="9">
        <f>VLOOKUP(F3488, Time_of_Day_encodings[], 2, FALSE)</f>
        <v>3</v>
      </c>
      <c r="N3488" s="10" t="str">
        <f>VLOOKUP(D3488,Money_encodings[],2,TRUE)</f>
        <v>Cheap</v>
      </c>
    </row>
    <row r="3489">
      <c r="A3489" s="11">
        <f t="shared" si="1"/>
        <v>3488</v>
      </c>
      <c r="B3489" s="12">
        <v>18.0</v>
      </c>
      <c r="C3489" s="12" t="s">
        <v>14</v>
      </c>
      <c r="D3489" s="12">
        <v>21.06</v>
      </c>
      <c r="E3489" s="12" t="s">
        <v>29</v>
      </c>
      <c r="F3489" s="12" t="s">
        <v>23</v>
      </c>
      <c r="G3489" s="12" t="s">
        <v>31</v>
      </c>
      <c r="H3489" s="12" t="s">
        <v>18</v>
      </c>
      <c r="I3489" s="12">
        <v>3.0</v>
      </c>
      <c r="J3489" s="12">
        <v>3.0</v>
      </c>
      <c r="K3489" s="13">
        <v>45735.0</v>
      </c>
      <c r="L3489" s="14">
        <v>0.7713426736111111</v>
      </c>
      <c r="M3489" s="15">
        <f>VLOOKUP(F3489, Time_of_Day_encodings[], 2, FALSE)</f>
        <v>3</v>
      </c>
      <c r="N3489" s="16" t="str">
        <f>VLOOKUP(D3489,Money_encodings[],2,TRUE)</f>
        <v>Very Cheap</v>
      </c>
    </row>
    <row r="3490">
      <c r="A3490" s="5">
        <f t="shared" si="1"/>
        <v>3489</v>
      </c>
      <c r="B3490" s="6">
        <v>18.0</v>
      </c>
      <c r="C3490" s="6" t="s">
        <v>14</v>
      </c>
      <c r="D3490" s="6">
        <v>21.06</v>
      </c>
      <c r="E3490" s="6" t="s">
        <v>29</v>
      </c>
      <c r="F3490" s="6" t="s">
        <v>23</v>
      </c>
      <c r="G3490" s="6" t="s">
        <v>31</v>
      </c>
      <c r="H3490" s="6" t="s">
        <v>18</v>
      </c>
      <c r="I3490" s="6">
        <v>3.0</v>
      </c>
      <c r="J3490" s="6">
        <v>3.0</v>
      </c>
      <c r="K3490" s="7">
        <v>45735.0</v>
      </c>
      <c r="L3490" s="8">
        <v>0.771828587962963</v>
      </c>
      <c r="M3490" s="9">
        <f>VLOOKUP(F3490, Time_of_Day_encodings[], 2, FALSE)</f>
        <v>3</v>
      </c>
      <c r="N3490" s="10" t="str">
        <f>VLOOKUP(D3490,Money_encodings[],2,TRUE)</f>
        <v>Very Cheap</v>
      </c>
    </row>
    <row r="3491">
      <c r="A3491" s="11">
        <f t="shared" si="1"/>
        <v>3490</v>
      </c>
      <c r="B3491" s="12">
        <v>8.0</v>
      </c>
      <c r="C3491" s="12" t="s">
        <v>14</v>
      </c>
      <c r="D3491" s="12">
        <v>30.86</v>
      </c>
      <c r="E3491" s="12" t="s">
        <v>22</v>
      </c>
      <c r="F3491" s="12" t="s">
        <v>16</v>
      </c>
      <c r="G3491" s="12" t="s">
        <v>33</v>
      </c>
      <c r="H3491" s="12" t="s">
        <v>18</v>
      </c>
      <c r="I3491" s="12">
        <v>4.0</v>
      </c>
      <c r="J3491" s="12">
        <v>3.0</v>
      </c>
      <c r="K3491" s="13">
        <v>45736.0</v>
      </c>
      <c r="L3491" s="14">
        <v>0.34254957175925926</v>
      </c>
      <c r="M3491" s="15">
        <f>VLOOKUP(F3491, Time_of_Day_encodings[], 2, FALSE)</f>
        <v>1</v>
      </c>
      <c r="N3491" s="16" t="str">
        <f>VLOOKUP(D3491,Money_encodings[],2,TRUE)</f>
        <v>Fair</v>
      </c>
    </row>
    <row r="3492">
      <c r="A3492" s="5">
        <f t="shared" si="1"/>
        <v>3491</v>
      </c>
      <c r="B3492" s="6">
        <v>9.0</v>
      </c>
      <c r="C3492" s="6" t="s">
        <v>14</v>
      </c>
      <c r="D3492" s="6">
        <v>30.86</v>
      </c>
      <c r="E3492" s="6" t="s">
        <v>22</v>
      </c>
      <c r="F3492" s="6" t="s">
        <v>16</v>
      </c>
      <c r="G3492" s="6" t="s">
        <v>33</v>
      </c>
      <c r="H3492" s="6" t="s">
        <v>18</v>
      </c>
      <c r="I3492" s="6">
        <v>4.0</v>
      </c>
      <c r="J3492" s="6">
        <v>3.0</v>
      </c>
      <c r="K3492" s="7">
        <v>45736.0</v>
      </c>
      <c r="L3492" s="8">
        <v>0.41116631944444443</v>
      </c>
      <c r="M3492" s="9">
        <f>VLOOKUP(F3492, Time_of_Day_encodings[], 2, FALSE)</f>
        <v>1</v>
      </c>
      <c r="N3492" s="10" t="str">
        <f>VLOOKUP(D3492,Money_encodings[],2,TRUE)</f>
        <v>Fair</v>
      </c>
    </row>
    <row r="3493">
      <c r="A3493" s="11">
        <f t="shared" si="1"/>
        <v>3492</v>
      </c>
      <c r="B3493" s="12">
        <v>10.0</v>
      </c>
      <c r="C3493" s="12" t="s">
        <v>14</v>
      </c>
      <c r="D3493" s="12">
        <v>30.86</v>
      </c>
      <c r="E3493" s="12" t="s">
        <v>22</v>
      </c>
      <c r="F3493" s="12" t="s">
        <v>16</v>
      </c>
      <c r="G3493" s="12" t="s">
        <v>33</v>
      </c>
      <c r="H3493" s="12" t="s">
        <v>18</v>
      </c>
      <c r="I3493" s="12">
        <v>4.0</v>
      </c>
      <c r="J3493" s="12">
        <v>3.0</v>
      </c>
      <c r="K3493" s="13">
        <v>45736.0</v>
      </c>
      <c r="L3493" s="14">
        <v>0.42134625</v>
      </c>
      <c r="M3493" s="15">
        <f>VLOOKUP(F3493, Time_of_Day_encodings[], 2, FALSE)</f>
        <v>1</v>
      </c>
      <c r="N3493" s="16" t="str">
        <f>VLOOKUP(D3493,Money_encodings[],2,TRUE)</f>
        <v>Fair</v>
      </c>
    </row>
    <row r="3494">
      <c r="A3494" s="5">
        <f t="shared" si="1"/>
        <v>3493</v>
      </c>
      <c r="B3494" s="6">
        <v>10.0</v>
      </c>
      <c r="C3494" s="6" t="s">
        <v>14</v>
      </c>
      <c r="D3494" s="6">
        <v>25.96</v>
      </c>
      <c r="E3494" s="6" t="s">
        <v>21</v>
      </c>
      <c r="F3494" s="6" t="s">
        <v>16</v>
      </c>
      <c r="G3494" s="6" t="s">
        <v>33</v>
      </c>
      <c r="H3494" s="6" t="s">
        <v>18</v>
      </c>
      <c r="I3494" s="6">
        <v>4.0</v>
      </c>
      <c r="J3494" s="6">
        <v>3.0</v>
      </c>
      <c r="K3494" s="7">
        <v>45736.0</v>
      </c>
      <c r="L3494" s="8">
        <v>0.44842809027777775</v>
      </c>
      <c r="M3494" s="9">
        <f>VLOOKUP(F3494, Time_of_Day_encodings[], 2, FALSE)</f>
        <v>1</v>
      </c>
      <c r="N3494" s="10" t="str">
        <f>VLOOKUP(D3494,Money_encodings[],2,TRUE)</f>
        <v>Cheap</v>
      </c>
    </row>
    <row r="3495">
      <c r="A3495" s="11">
        <f t="shared" si="1"/>
        <v>3494</v>
      </c>
      <c r="B3495" s="12">
        <v>10.0</v>
      </c>
      <c r="C3495" s="12" t="s">
        <v>14</v>
      </c>
      <c r="D3495" s="12">
        <v>25.96</v>
      </c>
      <c r="E3495" s="12" t="s">
        <v>21</v>
      </c>
      <c r="F3495" s="12" t="s">
        <v>16</v>
      </c>
      <c r="G3495" s="12" t="s">
        <v>33</v>
      </c>
      <c r="H3495" s="12" t="s">
        <v>18</v>
      </c>
      <c r="I3495" s="12">
        <v>4.0</v>
      </c>
      <c r="J3495" s="12">
        <v>3.0</v>
      </c>
      <c r="K3495" s="13">
        <v>45736.0</v>
      </c>
      <c r="L3495" s="14">
        <v>0.4550629861111111</v>
      </c>
      <c r="M3495" s="15">
        <f>VLOOKUP(F3495, Time_of_Day_encodings[], 2, FALSE)</f>
        <v>1</v>
      </c>
      <c r="N3495" s="16" t="str">
        <f>VLOOKUP(D3495,Money_encodings[],2,TRUE)</f>
        <v>Cheap</v>
      </c>
    </row>
    <row r="3496">
      <c r="A3496" s="5">
        <f t="shared" si="1"/>
        <v>3495</v>
      </c>
      <c r="B3496" s="6">
        <v>12.0</v>
      </c>
      <c r="C3496" s="6" t="s">
        <v>14</v>
      </c>
      <c r="D3496" s="6">
        <v>25.96</v>
      </c>
      <c r="E3496" s="6" t="s">
        <v>21</v>
      </c>
      <c r="F3496" s="6" t="s">
        <v>20</v>
      </c>
      <c r="G3496" s="6" t="s">
        <v>33</v>
      </c>
      <c r="H3496" s="6" t="s">
        <v>18</v>
      </c>
      <c r="I3496" s="6">
        <v>4.0</v>
      </c>
      <c r="J3496" s="6">
        <v>3.0</v>
      </c>
      <c r="K3496" s="7">
        <v>45736.0</v>
      </c>
      <c r="L3496" s="8">
        <v>0.533615613425926</v>
      </c>
      <c r="M3496" s="9">
        <f>VLOOKUP(F3496, Time_of_Day_encodings[], 2, FALSE)</f>
        <v>2</v>
      </c>
      <c r="N3496" s="10" t="str">
        <f>VLOOKUP(D3496,Money_encodings[],2,TRUE)</f>
        <v>Cheap</v>
      </c>
    </row>
    <row r="3497">
      <c r="A3497" s="11">
        <f t="shared" si="1"/>
        <v>3496</v>
      </c>
      <c r="B3497" s="12">
        <v>14.0</v>
      </c>
      <c r="C3497" s="12" t="s">
        <v>14</v>
      </c>
      <c r="D3497" s="12">
        <v>25.96</v>
      </c>
      <c r="E3497" s="12" t="s">
        <v>21</v>
      </c>
      <c r="F3497" s="12" t="s">
        <v>20</v>
      </c>
      <c r="G3497" s="12" t="s">
        <v>33</v>
      </c>
      <c r="H3497" s="12" t="s">
        <v>18</v>
      </c>
      <c r="I3497" s="12">
        <v>4.0</v>
      </c>
      <c r="J3497" s="12">
        <v>3.0</v>
      </c>
      <c r="K3497" s="13">
        <v>45736.0</v>
      </c>
      <c r="L3497" s="14">
        <v>0.5866188773148148</v>
      </c>
      <c r="M3497" s="15">
        <f>VLOOKUP(F3497, Time_of_Day_encodings[], 2, FALSE)</f>
        <v>2</v>
      </c>
      <c r="N3497" s="16" t="str">
        <f>VLOOKUP(D3497,Money_encodings[],2,TRUE)</f>
        <v>Cheap</v>
      </c>
    </row>
    <row r="3498">
      <c r="A3498" s="5">
        <f t="shared" si="1"/>
        <v>3497</v>
      </c>
      <c r="B3498" s="6">
        <v>14.0</v>
      </c>
      <c r="C3498" s="6" t="s">
        <v>14</v>
      </c>
      <c r="D3498" s="6">
        <v>25.96</v>
      </c>
      <c r="E3498" s="6" t="s">
        <v>21</v>
      </c>
      <c r="F3498" s="6" t="s">
        <v>20</v>
      </c>
      <c r="G3498" s="6" t="s">
        <v>33</v>
      </c>
      <c r="H3498" s="6" t="s">
        <v>18</v>
      </c>
      <c r="I3498" s="6">
        <v>4.0</v>
      </c>
      <c r="J3498" s="6">
        <v>3.0</v>
      </c>
      <c r="K3498" s="7">
        <v>45736.0</v>
      </c>
      <c r="L3498" s="8">
        <v>0.597660625</v>
      </c>
      <c r="M3498" s="9">
        <f>VLOOKUP(F3498, Time_of_Day_encodings[], 2, FALSE)</f>
        <v>2</v>
      </c>
      <c r="N3498" s="10" t="str">
        <f>VLOOKUP(D3498,Money_encodings[],2,TRUE)</f>
        <v>Cheap</v>
      </c>
    </row>
    <row r="3499">
      <c r="A3499" s="11">
        <f t="shared" si="1"/>
        <v>3498</v>
      </c>
      <c r="B3499" s="12">
        <v>14.0</v>
      </c>
      <c r="C3499" s="12" t="s">
        <v>14</v>
      </c>
      <c r="D3499" s="12">
        <v>21.06</v>
      </c>
      <c r="E3499" s="12" t="s">
        <v>29</v>
      </c>
      <c r="F3499" s="12" t="s">
        <v>20</v>
      </c>
      <c r="G3499" s="12" t="s">
        <v>33</v>
      </c>
      <c r="H3499" s="12" t="s">
        <v>18</v>
      </c>
      <c r="I3499" s="12">
        <v>4.0</v>
      </c>
      <c r="J3499" s="12">
        <v>3.0</v>
      </c>
      <c r="K3499" s="13">
        <v>45736.0</v>
      </c>
      <c r="L3499" s="14">
        <v>0.5984016319444444</v>
      </c>
      <c r="M3499" s="15">
        <f>VLOOKUP(F3499, Time_of_Day_encodings[], 2, FALSE)</f>
        <v>2</v>
      </c>
      <c r="N3499" s="16" t="str">
        <f>VLOOKUP(D3499,Money_encodings[],2,TRUE)</f>
        <v>Very Cheap</v>
      </c>
    </row>
    <row r="3500">
      <c r="A3500" s="5">
        <f t="shared" si="1"/>
        <v>3499</v>
      </c>
      <c r="B3500" s="6">
        <v>14.0</v>
      </c>
      <c r="C3500" s="6" t="s">
        <v>14</v>
      </c>
      <c r="D3500" s="6">
        <v>25.96</v>
      </c>
      <c r="E3500" s="6" t="s">
        <v>27</v>
      </c>
      <c r="F3500" s="6" t="s">
        <v>20</v>
      </c>
      <c r="G3500" s="6" t="s">
        <v>33</v>
      </c>
      <c r="H3500" s="6" t="s">
        <v>18</v>
      </c>
      <c r="I3500" s="6">
        <v>4.0</v>
      </c>
      <c r="J3500" s="6">
        <v>3.0</v>
      </c>
      <c r="K3500" s="7">
        <v>45736.0</v>
      </c>
      <c r="L3500" s="8">
        <v>0.6007487268518519</v>
      </c>
      <c r="M3500" s="9">
        <f>VLOOKUP(F3500, Time_of_Day_encodings[], 2, FALSE)</f>
        <v>2</v>
      </c>
      <c r="N3500" s="10" t="str">
        <f>VLOOKUP(D3500,Money_encodings[],2,TRUE)</f>
        <v>Cheap</v>
      </c>
    </row>
    <row r="3501">
      <c r="A3501" s="11">
        <f t="shared" si="1"/>
        <v>3500</v>
      </c>
      <c r="B3501" s="12">
        <v>14.0</v>
      </c>
      <c r="C3501" s="12" t="s">
        <v>14</v>
      </c>
      <c r="D3501" s="12">
        <v>35.76</v>
      </c>
      <c r="E3501" s="12" t="s">
        <v>32</v>
      </c>
      <c r="F3501" s="12" t="s">
        <v>20</v>
      </c>
      <c r="G3501" s="12" t="s">
        <v>33</v>
      </c>
      <c r="H3501" s="12" t="s">
        <v>18</v>
      </c>
      <c r="I3501" s="12">
        <v>4.0</v>
      </c>
      <c r="J3501" s="12">
        <v>3.0</v>
      </c>
      <c r="K3501" s="13">
        <v>45736.0</v>
      </c>
      <c r="L3501" s="14">
        <v>0.6019295717592592</v>
      </c>
      <c r="M3501" s="15">
        <f>VLOOKUP(F3501, Time_of_Day_encodings[], 2, FALSE)</f>
        <v>2</v>
      </c>
      <c r="N3501" s="16" t="str">
        <f>VLOOKUP(D3501,Money_encodings[],2,TRUE)</f>
        <v>Expensive</v>
      </c>
    </row>
    <row r="3502">
      <c r="A3502" s="5">
        <f t="shared" si="1"/>
        <v>3501</v>
      </c>
      <c r="B3502" s="6">
        <v>14.0</v>
      </c>
      <c r="C3502" s="6" t="s">
        <v>14</v>
      </c>
      <c r="D3502" s="6">
        <v>35.76</v>
      </c>
      <c r="E3502" s="6" t="s">
        <v>32</v>
      </c>
      <c r="F3502" s="6" t="s">
        <v>20</v>
      </c>
      <c r="G3502" s="6" t="s">
        <v>33</v>
      </c>
      <c r="H3502" s="6" t="s">
        <v>18</v>
      </c>
      <c r="I3502" s="6">
        <v>4.0</v>
      </c>
      <c r="J3502" s="6">
        <v>3.0</v>
      </c>
      <c r="K3502" s="7">
        <v>45736.0</v>
      </c>
      <c r="L3502" s="8">
        <v>0.6248547569444445</v>
      </c>
      <c r="M3502" s="9">
        <f>VLOOKUP(F3502, Time_of_Day_encodings[], 2, FALSE)</f>
        <v>2</v>
      </c>
      <c r="N3502" s="10" t="str">
        <f>VLOOKUP(D3502,Money_encodings[],2,TRUE)</f>
        <v>Expensive</v>
      </c>
    </row>
    <row r="3503">
      <c r="A3503" s="11">
        <f t="shared" si="1"/>
        <v>3502</v>
      </c>
      <c r="B3503" s="12">
        <v>15.0</v>
      </c>
      <c r="C3503" s="12" t="s">
        <v>14</v>
      </c>
      <c r="D3503" s="12">
        <v>25.96</v>
      </c>
      <c r="E3503" s="12" t="s">
        <v>21</v>
      </c>
      <c r="F3503" s="12" t="s">
        <v>20</v>
      </c>
      <c r="G3503" s="12" t="s">
        <v>33</v>
      </c>
      <c r="H3503" s="12" t="s">
        <v>18</v>
      </c>
      <c r="I3503" s="12">
        <v>4.0</v>
      </c>
      <c r="J3503" s="12">
        <v>3.0</v>
      </c>
      <c r="K3503" s="13">
        <v>45736.0</v>
      </c>
      <c r="L3503" s="14">
        <v>0.6287314236111111</v>
      </c>
      <c r="M3503" s="15">
        <f>VLOOKUP(F3503, Time_of_Day_encodings[], 2, FALSE)</f>
        <v>2</v>
      </c>
      <c r="N3503" s="16" t="str">
        <f>VLOOKUP(D3503,Money_encodings[],2,TRUE)</f>
        <v>Cheap</v>
      </c>
    </row>
    <row r="3504">
      <c r="A3504" s="5">
        <f t="shared" si="1"/>
        <v>3503</v>
      </c>
      <c r="B3504" s="6">
        <v>15.0</v>
      </c>
      <c r="C3504" s="6" t="s">
        <v>14</v>
      </c>
      <c r="D3504" s="6">
        <v>25.96</v>
      </c>
      <c r="E3504" s="6" t="s">
        <v>21</v>
      </c>
      <c r="F3504" s="6" t="s">
        <v>20</v>
      </c>
      <c r="G3504" s="6" t="s">
        <v>33</v>
      </c>
      <c r="H3504" s="6" t="s">
        <v>18</v>
      </c>
      <c r="I3504" s="6">
        <v>4.0</v>
      </c>
      <c r="J3504" s="6">
        <v>3.0</v>
      </c>
      <c r="K3504" s="7">
        <v>45736.0</v>
      </c>
      <c r="L3504" s="8">
        <v>0.640183125</v>
      </c>
      <c r="M3504" s="9">
        <f>VLOOKUP(F3504, Time_of_Day_encodings[], 2, FALSE)</f>
        <v>2</v>
      </c>
      <c r="N3504" s="10" t="str">
        <f>VLOOKUP(D3504,Money_encodings[],2,TRUE)</f>
        <v>Cheap</v>
      </c>
    </row>
    <row r="3505">
      <c r="A3505" s="11">
        <f t="shared" si="1"/>
        <v>3504</v>
      </c>
      <c r="B3505" s="12">
        <v>16.0</v>
      </c>
      <c r="C3505" s="12" t="s">
        <v>14</v>
      </c>
      <c r="D3505" s="12">
        <v>35.76</v>
      </c>
      <c r="E3505" s="12" t="s">
        <v>32</v>
      </c>
      <c r="F3505" s="12" t="s">
        <v>20</v>
      </c>
      <c r="G3505" s="12" t="s">
        <v>33</v>
      </c>
      <c r="H3505" s="12" t="s">
        <v>18</v>
      </c>
      <c r="I3505" s="12">
        <v>4.0</v>
      </c>
      <c r="J3505" s="12">
        <v>3.0</v>
      </c>
      <c r="K3505" s="13">
        <v>45736.0</v>
      </c>
      <c r="L3505" s="14">
        <v>0.6984371759259259</v>
      </c>
      <c r="M3505" s="15">
        <f>VLOOKUP(F3505, Time_of_Day_encodings[], 2, FALSE)</f>
        <v>2</v>
      </c>
      <c r="N3505" s="16" t="str">
        <f>VLOOKUP(D3505,Money_encodings[],2,TRUE)</f>
        <v>Expensive</v>
      </c>
    </row>
    <row r="3506">
      <c r="A3506" s="5">
        <f t="shared" si="1"/>
        <v>3505</v>
      </c>
      <c r="B3506" s="6">
        <v>17.0</v>
      </c>
      <c r="C3506" s="6" t="s">
        <v>14</v>
      </c>
      <c r="D3506" s="6">
        <v>25.96</v>
      </c>
      <c r="E3506" s="6" t="s">
        <v>21</v>
      </c>
      <c r="F3506" s="6" t="s">
        <v>23</v>
      </c>
      <c r="G3506" s="6" t="s">
        <v>33</v>
      </c>
      <c r="H3506" s="6" t="s">
        <v>18</v>
      </c>
      <c r="I3506" s="6">
        <v>4.0</v>
      </c>
      <c r="J3506" s="6">
        <v>3.0</v>
      </c>
      <c r="K3506" s="7">
        <v>45736.0</v>
      </c>
      <c r="L3506" s="8">
        <v>0.7249007060185185</v>
      </c>
      <c r="M3506" s="9">
        <f>VLOOKUP(F3506, Time_of_Day_encodings[], 2, FALSE)</f>
        <v>3</v>
      </c>
      <c r="N3506" s="10" t="str">
        <f>VLOOKUP(D3506,Money_encodings[],2,TRUE)</f>
        <v>Cheap</v>
      </c>
    </row>
    <row r="3507">
      <c r="A3507" s="11">
        <f t="shared" si="1"/>
        <v>3506</v>
      </c>
      <c r="B3507" s="12">
        <v>18.0</v>
      </c>
      <c r="C3507" s="12" t="s">
        <v>14</v>
      </c>
      <c r="D3507" s="12">
        <v>35.76</v>
      </c>
      <c r="E3507" s="12" t="s">
        <v>19</v>
      </c>
      <c r="F3507" s="12" t="s">
        <v>23</v>
      </c>
      <c r="G3507" s="12" t="s">
        <v>33</v>
      </c>
      <c r="H3507" s="12" t="s">
        <v>18</v>
      </c>
      <c r="I3507" s="12">
        <v>4.0</v>
      </c>
      <c r="J3507" s="12">
        <v>3.0</v>
      </c>
      <c r="K3507" s="13">
        <v>45736.0</v>
      </c>
      <c r="L3507" s="14">
        <v>0.7888735185185186</v>
      </c>
      <c r="M3507" s="15">
        <f>VLOOKUP(F3507, Time_of_Day_encodings[], 2, FALSE)</f>
        <v>3</v>
      </c>
      <c r="N3507" s="16" t="str">
        <f>VLOOKUP(D3507,Money_encodings[],2,TRUE)</f>
        <v>Expensive</v>
      </c>
    </row>
    <row r="3508">
      <c r="A3508" s="5">
        <f t="shared" si="1"/>
        <v>3507</v>
      </c>
      <c r="B3508" s="6">
        <v>19.0</v>
      </c>
      <c r="C3508" s="6" t="s">
        <v>14</v>
      </c>
      <c r="D3508" s="6">
        <v>35.76</v>
      </c>
      <c r="E3508" s="6" t="s">
        <v>24</v>
      </c>
      <c r="F3508" s="6" t="s">
        <v>23</v>
      </c>
      <c r="G3508" s="6" t="s">
        <v>33</v>
      </c>
      <c r="H3508" s="6" t="s">
        <v>18</v>
      </c>
      <c r="I3508" s="6">
        <v>4.0</v>
      </c>
      <c r="J3508" s="6">
        <v>3.0</v>
      </c>
      <c r="K3508" s="7">
        <v>45736.0</v>
      </c>
      <c r="L3508" s="8">
        <v>0.8171481481481482</v>
      </c>
      <c r="M3508" s="9">
        <f>VLOOKUP(F3508, Time_of_Day_encodings[], 2, FALSE)</f>
        <v>3</v>
      </c>
      <c r="N3508" s="10" t="str">
        <f>VLOOKUP(D3508,Money_encodings[],2,TRUE)</f>
        <v>Expensive</v>
      </c>
    </row>
    <row r="3509">
      <c r="A3509" s="11">
        <f t="shared" si="1"/>
        <v>3508</v>
      </c>
      <c r="B3509" s="12">
        <v>19.0</v>
      </c>
      <c r="C3509" s="12" t="s">
        <v>14</v>
      </c>
      <c r="D3509" s="12">
        <v>35.76</v>
      </c>
      <c r="E3509" s="12" t="s">
        <v>32</v>
      </c>
      <c r="F3509" s="12" t="s">
        <v>23</v>
      </c>
      <c r="G3509" s="12" t="s">
        <v>33</v>
      </c>
      <c r="H3509" s="12" t="s">
        <v>18</v>
      </c>
      <c r="I3509" s="12">
        <v>4.0</v>
      </c>
      <c r="J3509" s="12">
        <v>3.0</v>
      </c>
      <c r="K3509" s="13">
        <v>45736.0</v>
      </c>
      <c r="L3509" s="14">
        <v>0.8318110995370371</v>
      </c>
      <c r="M3509" s="15">
        <f>VLOOKUP(F3509, Time_of_Day_encodings[], 2, FALSE)</f>
        <v>3</v>
      </c>
      <c r="N3509" s="16" t="str">
        <f>VLOOKUP(D3509,Money_encodings[],2,TRUE)</f>
        <v>Expensive</v>
      </c>
    </row>
    <row r="3510">
      <c r="A3510" s="5">
        <f t="shared" si="1"/>
        <v>3509</v>
      </c>
      <c r="B3510" s="6">
        <v>21.0</v>
      </c>
      <c r="C3510" s="6" t="s">
        <v>14</v>
      </c>
      <c r="D3510" s="6">
        <v>35.76</v>
      </c>
      <c r="E3510" s="6" t="s">
        <v>15</v>
      </c>
      <c r="F3510" s="6" t="s">
        <v>23</v>
      </c>
      <c r="G3510" s="6" t="s">
        <v>33</v>
      </c>
      <c r="H3510" s="6" t="s">
        <v>18</v>
      </c>
      <c r="I3510" s="6">
        <v>4.0</v>
      </c>
      <c r="J3510" s="6">
        <v>3.0</v>
      </c>
      <c r="K3510" s="7">
        <v>45736.0</v>
      </c>
      <c r="L3510" s="8">
        <v>0.9099029282407407</v>
      </c>
      <c r="M3510" s="9">
        <f>VLOOKUP(F3510, Time_of_Day_encodings[], 2, FALSE)</f>
        <v>3</v>
      </c>
      <c r="N3510" s="10" t="str">
        <f>VLOOKUP(D3510,Money_encodings[],2,TRUE)</f>
        <v>Expensive</v>
      </c>
    </row>
    <row r="3511">
      <c r="A3511" s="11">
        <f t="shared" si="1"/>
        <v>3510</v>
      </c>
      <c r="B3511" s="12">
        <v>7.0</v>
      </c>
      <c r="C3511" s="12" t="s">
        <v>14</v>
      </c>
      <c r="D3511" s="12">
        <v>30.86</v>
      </c>
      <c r="E3511" s="12" t="s">
        <v>22</v>
      </c>
      <c r="F3511" s="12" t="s">
        <v>16</v>
      </c>
      <c r="G3511" s="12" t="s">
        <v>17</v>
      </c>
      <c r="H3511" s="12" t="s">
        <v>18</v>
      </c>
      <c r="I3511" s="12">
        <v>5.0</v>
      </c>
      <c r="J3511" s="12">
        <v>3.0</v>
      </c>
      <c r="K3511" s="13">
        <v>45737.0</v>
      </c>
      <c r="L3511" s="14">
        <v>0.2959719791666667</v>
      </c>
      <c r="M3511" s="15">
        <f>VLOOKUP(F3511, Time_of_Day_encodings[], 2, FALSE)</f>
        <v>1</v>
      </c>
      <c r="N3511" s="16" t="str">
        <f>VLOOKUP(D3511,Money_encodings[],2,TRUE)</f>
        <v>Fair</v>
      </c>
    </row>
    <row r="3512">
      <c r="A3512" s="5">
        <f t="shared" si="1"/>
        <v>3511</v>
      </c>
      <c r="B3512" s="6">
        <v>7.0</v>
      </c>
      <c r="C3512" s="6" t="s">
        <v>14</v>
      </c>
      <c r="D3512" s="6">
        <v>30.86</v>
      </c>
      <c r="E3512" s="6" t="s">
        <v>22</v>
      </c>
      <c r="F3512" s="6" t="s">
        <v>16</v>
      </c>
      <c r="G3512" s="6" t="s">
        <v>17</v>
      </c>
      <c r="H3512" s="6" t="s">
        <v>18</v>
      </c>
      <c r="I3512" s="6">
        <v>5.0</v>
      </c>
      <c r="J3512" s="6">
        <v>3.0</v>
      </c>
      <c r="K3512" s="7">
        <v>45737.0</v>
      </c>
      <c r="L3512" s="8">
        <v>0.2980104861111111</v>
      </c>
      <c r="M3512" s="9">
        <f>VLOOKUP(F3512, Time_of_Day_encodings[], 2, FALSE)</f>
        <v>1</v>
      </c>
      <c r="N3512" s="10" t="str">
        <f>VLOOKUP(D3512,Money_encodings[],2,TRUE)</f>
        <v>Fair</v>
      </c>
    </row>
    <row r="3513">
      <c r="A3513" s="11">
        <f t="shared" si="1"/>
        <v>3512</v>
      </c>
      <c r="B3513" s="12">
        <v>8.0</v>
      </c>
      <c r="C3513" s="12" t="s">
        <v>14</v>
      </c>
      <c r="D3513" s="12">
        <v>25.96</v>
      </c>
      <c r="E3513" s="12" t="s">
        <v>21</v>
      </c>
      <c r="F3513" s="12" t="s">
        <v>16</v>
      </c>
      <c r="G3513" s="12" t="s">
        <v>17</v>
      </c>
      <c r="H3513" s="12" t="s">
        <v>18</v>
      </c>
      <c r="I3513" s="12">
        <v>5.0</v>
      </c>
      <c r="J3513" s="12">
        <v>3.0</v>
      </c>
      <c r="K3513" s="13">
        <v>45737.0</v>
      </c>
      <c r="L3513" s="14">
        <v>0.3449504513888889</v>
      </c>
      <c r="M3513" s="15">
        <f>VLOOKUP(F3513, Time_of_Day_encodings[], 2, FALSE)</f>
        <v>1</v>
      </c>
      <c r="N3513" s="16" t="str">
        <f>VLOOKUP(D3513,Money_encodings[],2,TRUE)</f>
        <v>Cheap</v>
      </c>
    </row>
    <row r="3514">
      <c r="A3514" s="5">
        <f t="shared" si="1"/>
        <v>3513</v>
      </c>
      <c r="B3514" s="6">
        <v>8.0</v>
      </c>
      <c r="C3514" s="6" t="s">
        <v>14</v>
      </c>
      <c r="D3514" s="6">
        <v>25.96</v>
      </c>
      <c r="E3514" s="6" t="s">
        <v>21</v>
      </c>
      <c r="F3514" s="6" t="s">
        <v>16</v>
      </c>
      <c r="G3514" s="6" t="s">
        <v>17</v>
      </c>
      <c r="H3514" s="6" t="s">
        <v>18</v>
      </c>
      <c r="I3514" s="6">
        <v>5.0</v>
      </c>
      <c r="J3514" s="6">
        <v>3.0</v>
      </c>
      <c r="K3514" s="7">
        <v>45737.0</v>
      </c>
      <c r="L3514" s="8">
        <v>0.353200462962963</v>
      </c>
      <c r="M3514" s="9">
        <f>VLOOKUP(F3514, Time_of_Day_encodings[], 2, FALSE)</f>
        <v>1</v>
      </c>
      <c r="N3514" s="10" t="str">
        <f>VLOOKUP(D3514,Money_encodings[],2,TRUE)</f>
        <v>Cheap</v>
      </c>
    </row>
    <row r="3515">
      <c r="A3515" s="11">
        <f t="shared" si="1"/>
        <v>3514</v>
      </c>
      <c r="B3515" s="12">
        <v>8.0</v>
      </c>
      <c r="C3515" s="12" t="s">
        <v>14</v>
      </c>
      <c r="D3515" s="12">
        <v>25.96</v>
      </c>
      <c r="E3515" s="12" t="s">
        <v>21</v>
      </c>
      <c r="F3515" s="12" t="s">
        <v>16</v>
      </c>
      <c r="G3515" s="12" t="s">
        <v>17</v>
      </c>
      <c r="H3515" s="12" t="s">
        <v>18</v>
      </c>
      <c r="I3515" s="12">
        <v>5.0</v>
      </c>
      <c r="J3515" s="12">
        <v>3.0</v>
      </c>
      <c r="K3515" s="13">
        <v>45737.0</v>
      </c>
      <c r="L3515" s="14">
        <v>0.35371409722222225</v>
      </c>
      <c r="M3515" s="15">
        <f>VLOOKUP(F3515, Time_of_Day_encodings[], 2, FALSE)</f>
        <v>1</v>
      </c>
      <c r="N3515" s="16" t="str">
        <f>VLOOKUP(D3515,Money_encodings[],2,TRUE)</f>
        <v>Cheap</v>
      </c>
    </row>
    <row r="3516">
      <c r="A3516" s="5">
        <f t="shared" si="1"/>
        <v>3515</v>
      </c>
      <c r="B3516" s="6">
        <v>8.0</v>
      </c>
      <c r="C3516" s="6" t="s">
        <v>14</v>
      </c>
      <c r="D3516" s="6">
        <v>35.76</v>
      </c>
      <c r="E3516" s="6" t="s">
        <v>32</v>
      </c>
      <c r="F3516" s="6" t="s">
        <v>16</v>
      </c>
      <c r="G3516" s="6" t="s">
        <v>17</v>
      </c>
      <c r="H3516" s="6" t="s">
        <v>18</v>
      </c>
      <c r="I3516" s="6">
        <v>5.0</v>
      </c>
      <c r="J3516" s="6">
        <v>3.0</v>
      </c>
      <c r="K3516" s="7">
        <v>45737.0</v>
      </c>
      <c r="L3516" s="8">
        <v>0.35785875</v>
      </c>
      <c r="M3516" s="9">
        <f>VLOOKUP(F3516, Time_of_Day_encodings[], 2, FALSE)</f>
        <v>1</v>
      </c>
      <c r="N3516" s="10" t="str">
        <f>VLOOKUP(D3516,Money_encodings[],2,TRUE)</f>
        <v>Expensive</v>
      </c>
    </row>
    <row r="3517">
      <c r="A3517" s="11">
        <f t="shared" si="1"/>
        <v>3516</v>
      </c>
      <c r="B3517" s="12">
        <v>11.0</v>
      </c>
      <c r="C3517" s="12" t="s">
        <v>14</v>
      </c>
      <c r="D3517" s="12">
        <v>25.96</v>
      </c>
      <c r="E3517" s="12" t="s">
        <v>21</v>
      </c>
      <c r="F3517" s="12" t="s">
        <v>16</v>
      </c>
      <c r="G3517" s="12" t="s">
        <v>17</v>
      </c>
      <c r="H3517" s="12" t="s">
        <v>18</v>
      </c>
      <c r="I3517" s="12">
        <v>5.0</v>
      </c>
      <c r="J3517" s="12">
        <v>3.0</v>
      </c>
      <c r="K3517" s="13">
        <v>45737.0</v>
      </c>
      <c r="L3517" s="14">
        <v>0.49316322916666666</v>
      </c>
      <c r="M3517" s="15">
        <f>VLOOKUP(F3517, Time_of_Day_encodings[], 2, FALSE)</f>
        <v>1</v>
      </c>
      <c r="N3517" s="16" t="str">
        <f>VLOOKUP(D3517,Money_encodings[],2,TRUE)</f>
        <v>Cheap</v>
      </c>
    </row>
    <row r="3518">
      <c r="A3518" s="5">
        <f t="shared" si="1"/>
        <v>3517</v>
      </c>
      <c r="B3518" s="6">
        <v>11.0</v>
      </c>
      <c r="C3518" s="6" t="s">
        <v>14</v>
      </c>
      <c r="D3518" s="6">
        <v>35.76</v>
      </c>
      <c r="E3518" s="6" t="s">
        <v>15</v>
      </c>
      <c r="F3518" s="6" t="s">
        <v>16</v>
      </c>
      <c r="G3518" s="6" t="s">
        <v>17</v>
      </c>
      <c r="H3518" s="6" t="s">
        <v>18</v>
      </c>
      <c r="I3518" s="6">
        <v>5.0</v>
      </c>
      <c r="J3518" s="6">
        <v>3.0</v>
      </c>
      <c r="K3518" s="7">
        <v>45737.0</v>
      </c>
      <c r="L3518" s="8">
        <v>0.4938371527777778</v>
      </c>
      <c r="M3518" s="9">
        <f>VLOOKUP(F3518, Time_of_Day_encodings[], 2, FALSE)</f>
        <v>1</v>
      </c>
      <c r="N3518" s="10" t="str">
        <f>VLOOKUP(D3518,Money_encodings[],2,TRUE)</f>
        <v>Expensive</v>
      </c>
    </row>
    <row r="3519">
      <c r="A3519" s="11">
        <f t="shared" si="1"/>
        <v>3518</v>
      </c>
      <c r="B3519" s="12">
        <v>13.0</v>
      </c>
      <c r="C3519" s="12" t="s">
        <v>14</v>
      </c>
      <c r="D3519" s="12">
        <v>25.96</v>
      </c>
      <c r="E3519" s="12" t="s">
        <v>21</v>
      </c>
      <c r="F3519" s="12" t="s">
        <v>20</v>
      </c>
      <c r="G3519" s="12" t="s">
        <v>17</v>
      </c>
      <c r="H3519" s="12" t="s">
        <v>18</v>
      </c>
      <c r="I3519" s="12">
        <v>5.0</v>
      </c>
      <c r="J3519" s="12">
        <v>3.0</v>
      </c>
      <c r="K3519" s="13">
        <v>45737.0</v>
      </c>
      <c r="L3519" s="14">
        <v>0.5436151273148149</v>
      </c>
      <c r="M3519" s="15">
        <f>VLOOKUP(F3519, Time_of_Day_encodings[], 2, FALSE)</f>
        <v>2</v>
      </c>
      <c r="N3519" s="16" t="str">
        <f>VLOOKUP(D3519,Money_encodings[],2,TRUE)</f>
        <v>Cheap</v>
      </c>
    </row>
    <row r="3520">
      <c r="A3520" s="5">
        <f t="shared" si="1"/>
        <v>3519</v>
      </c>
      <c r="B3520" s="6">
        <v>13.0</v>
      </c>
      <c r="C3520" s="6" t="s">
        <v>14</v>
      </c>
      <c r="D3520" s="6">
        <v>35.76</v>
      </c>
      <c r="E3520" s="6" t="s">
        <v>15</v>
      </c>
      <c r="F3520" s="6" t="s">
        <v>20</v>
      </c>
      <c r="G3520" s="6" t="s">
        <v>17</v>
      </c>
      <c r="H3520" s="6" t="s">
        <v>18</v>
      </c>
      <c r="I3520" s="6">
        <v>5.0</v>
      </c>
      <c r="J3520" s="6">
        <v>3.0</v>
      </c>
      <c r="K3520" s="7">
        <v>45737.0</v>
      </c>
      <c r="L3520" s="8">
        <v>0.5582986342592593</v>
      </c>
      <c r="M3520" s="9">
        <f>VLOOKUP(F3520, Time_of_Day_encodings[], 2, FALSE)</f>
        <v>2</v>
      </c>
      <c r="N3520" s="10" t="str">
        <f>VLOOKUP(D3520,Money_encodings[],2,TRUE)</f>
        <v>Expensive</v>
      </c>
    </row>
    <row r="3521">
      <c r="A3521" s="11">
        <f t="shared" si="1"/>
        <v>3520</v>
      </c>
      <c r="B3521" s="12">
        <v>14.0</v>
      </c>
      <c r="C3521" s="12" t="s">
        <v>14</v>
      </c>
      <c r="D3521" s="12">
        <v>35.76</v>
      </c>
      <c r="E3521" s="12" t="s">
        <v>32</v>
      </c>
      <c r="F3521" s="12" t="s">
        <v>20</v>
      </c>
      <c r="G3521" s="12" t="s">
        <v>17</v>
      </c>
      <c r="H3521" s="12" t="s">
        <v>18</v>
      </c>
      <c r="I3521" s="12">
        <v>5.0</v>
      </c>
      <c r="J3521" s="12">
        <v>3.0</v>
      </c>
      <c r="K3521" s="13">
        <v>45737.0</v>
      </c>
      <c r="L3521" s="14">
        <v>0.5914821180555555</v>
      </c>
      <c r="M3521" s="15">
        <f>VLOOKUP(F3521, Time_of_Day_encodings[], 2, FALSE)</f>
        <v>2</v>
      </c>
      <c r="N3521" s="16" t="str">
        <f>VLOOKUP(D3521,Money_encodings[],2,TRUE)</f>
        <v>Expensive</v>
      </c>
    </row>
    <row r="3522">
      <c r="A3522" s="5">
        <f t="shared" si="1"/>
        <v>3521</v>
      </c>
      <c r="B3522" s="6">
        <v>15.0</v>
      </c>
      <c r="C3522" s="6" t="s">
        <v>14</v>
      </c>
      <c r="D3522" s="6">
        <v>35.76</v>
      </c>
      <c r="E3522" s="6" t="s">
        <v>32</v>
      </c>
      <c r="F3522" s="6" t="s">
        <v>20</v>
      </c>
      <c r="G3522" s="6" t="s">
        <v>17</v>
      </c>
      <c r="H3522" s="6" t="s">
        <v>18</v>
      </c>
      <c r="I3522" s="6">
        <v>5.0</v>
      </c>
      <c r="J3522" s="6">
        <v>3.0</v>
      </c>
      <c r="K3522" s="7">
        <v>45737.0</v>
      </c>
      <c r="L3522" s="8">
        <v>0.6312849768518518</v>
      </c>
      <c r="M3522" s="9">
        <f>VLOOKUP(F3522, Time_of_Day_encodings[], 2, FALSE)</f>
        <v>2</v>
      </c>
      <c r="N3522" s="10" t="str">
        <f>VLOOKUP(D3522,Money_encodings[],2,TRUE)</f>
        <v>Expensive</v>
      </c>
    </row>
    <row r="3523">
      <c r="A3523" s="11">
        <f t="shared" si="1"/>
        <v>3522</v>
      </c>
      <c r="B3523" s="12">
        <v>15.0</v>
      </c>
      <c r="C3523" s="12" t="s">
        <v>14</v>
      </c>
      <c r="D3523" s="12">
        <v>25.96</v>
      </c>
      <c r="E3523" s="12" t="s">
        <v>21</v>
      </c>
      <c r="F3523" s="12" t="s">
        <v>20</v>
      </c>
      <c r="G3523" s="12" t="s">
        <v>17</v>
      </c>
      <c r="H3523" s="12" t="s">
        <v>18</v>
      </c>
      <c r="I3523" s="12">
        <v>5.0</v>
      </c>
      <c r="J3523" s="12">
        <v>3.0</v>
      </c>
      <c r="K3523" s="13">
        <v>45737.0</v>
      </c>
      <c r="L3523" s="14">
        <v>0.642158738425926</v>
      </c>
      <c r="M3523" s="15">
        <f>VLOOKUP(F3523, Time_of_Day_encodings[], 2, FALSE)</f>
        <v>2</v>
      </c>
      <c r="N3523" s="16" t="str">
        <f>VLOOKUP(D3523,Money_encodings[],2,TRUE)</f>
        <v>Cheap</v>
      </c>
    </row>
    <row r="3524">
      <c r="A3524" s="5">
        <f t="shared" si="1"/>
        <v>3523</v>
      </c>
      <c r="B3524" s="6">
        <v>15.0</v>
      </c>
      <c r="C3524" s="6" t="s">
        <v>14</v>
      </c>
      <c r="D3524" s="6">
        <v>35.76</v>
      </c>
      <c r="E3524" s="6" t="s">
        <v>15</v>
      </c>
      <c r="F3524" s="6" t="s">
        <v>20</v>
      </c>
      <c r="G3524" s="6" t="s">
        <v>17</v>
      </c>
      <c r="H3524" s="6" t="s">
        <v>18</v>
      </c>
      <c r="I3524" s="6">
        <v>5.0</v>
      </c>
      <c r="J3524" s="6">
        <v>3.0</v>
      </c>
      <c r="K3524" s="7">
        <v>45737.0</v>
      </c>
      <c r="L3524" s="8">
        <v>0.6446708796296297</v>
      </c>
      <c r="M3524" s="9">
        <f>VLOOKUP(F3524, Time_of_Day_encodings[], 2, FALSE)</f>
        <v>2</v>
      </c>
      <c r="N3524" s="10" t="str">
        <f>VLOOKUP(D3524,Money_encodings[],2,TRUE)</f>
        <v>Expensive</v>
      </c>
    </row>
    <row r="3525">
      <c r="A3525" s="11">
        <f t="shared" si="1"/>
        <v>3524</v>
      </c>
      <c r="B3525" s="12">
        <v>15.0</v>
      </c>
      <c r="C3525" s="12" t="s">
        <v>14</v>
      </c>
      <c r="D3525" s="12">
        <v>35.76</v>
      </c>
      <c r="E3525" s="12" t="s">
        <v>32</v>
      </c>
      <c r="F3525" s="12" t="s">
        <v>20</v>
      </c>
      <c r="G3525" s="12" t="s">
        <v>17</v>
      </c>
      <c r="H3525" s="12" t="s">
        <v>18</v>
      </c>
      <c r="I3525" s="12">
        <v>5.0</v>
      </c>
      <c r="J3525" s="12">
        <v>3.0</v>
      </c>
      <c r="K3525" s="13">
        <v>45737.0</v>
      </c>
      <c r="L3525" s="14">
        <v>0.6455130787037037</v>
      </c>
      <c r="M3525" s="15">
        <f>VLOOKUP(F3525, Time_of_Day_encodings[], 2, FALSE)</f>
        <v>2</v>
      </c>
      <c r="N3525" s="16" t="str">
        <f>VLOOKUP(D3525,Money_encodings[],2,TRUE)</f>
        <v>Expensive</v>
      </c>
    </row>
    <row r="3526">
      <c r="A3526" s="5">
        <f t="shared" si="1"/>
        <v>3525</v>
      </c>
      <c r="B3526" s="6">
        <v>17.0</v>
      </c>
      <c r="C3526" s="6" t="s">
        <v>14</v>
      </c>
      <c r="D3526" s="6">
        <v>35.76</v>
      </c>
      <c r="E3526" s="6" t="s">
        <v>19</v>
      </c>
      <c r="F3526" s="6" t="s">
        <v>23</v>
      </c>
      <c r="G3526" s="6" t="s">
        <v>17</v>
      </c>
      <c r="H3526" s="6" t="s">
        <v>18</v>
      </c>
      <c r="I3526" s="6">
        <v>5.0</v>
      </c>
      <c r="J3526" s="6">
        <v>3.0</v>
      </c>
      <c r="K3526" s="7">
        <v>45737.0</v>
      </c>
      <c r="L3526" s="8">
        <v>0.709360775462963</v>
      </c>
      <c r="M3526" s="9">
        <f>VLOOKUP(F3526, Time_of_Day_encodings[], 2, FALSE)</f>
        <v>3</v>
      </c>
      <c r="N3526" s="10" t="str">
        <f>VLOOKUP(D3526,Money_encodings[],2,TRUE)</f>
        <v>Expensive</v>
      </c>
    </row>
    <row r="3527">
      <c r="A3527" s="11">
        <f t="shared" si="1"/>
        <v>3526</v>
      </c>
      <c r="B3527" s="12">
        <v>17.0</v>
      </c>
      <c r="C3527" s="12" t="s">
        <v>14</v>
      </c>
      <c r="D3527" s="12">
        <v>35.76</v>
      </c>
      <c r="E3527" s="12" t="s">
        <v>15</v>
      </c>
      <c r="F3527" s="12" t="s">
        <v>23</v>
      </c>
      <c r="G3527" s="12" t="s">
        <v>17</v>
      </c>
      <c r="H3527" s="12" t="s">
        <v>18</v>
      </c>
      <c r="I3527" s="12">
        <v>5.0</v>
      </c>
      <c r="J3527" s="12">
        <v>3.0</v>
      </c>
      <c r="K3527" s="13">
        <v>45737.0</v>
      </c>
      <c r="L3527" s="14">
        <v>0.7231126157407407</v>
      </c>
      <c r="M3527" s="15">
        <f>VLOOKUP(F3527, Time_of_Day_encodings[], 2, FALSE)</f>
        <v>3</v>
      </c>
      <c r="N3527" s="16" t="str">
        <f>VLOOKUP(D3527,Money_encodings[],2,TRUE)</f>
        <v>Expensive</v>
      </c>
    </row>
    <row r="3528">
      <c r="A3528" s="5">
        <f t="shared" si="1"/>
        <v>3527</v>
      </c>
      <c r="B3528" s="6">
        <v>17.0</v>
      </c>
      <c r="C3528" s="6" t="s">
        <v>14</v>
      </c>
      <c r="D3528" s="6">
        <v>35.76</v>
      </c>
      <c r="E3528" s="6" t="s">
        <v>15</v>
      </c>
      <c r="F3528" s="6" t="s">
        <v>23</v>
      </c>
      <c r="G3528" s="6" t="s">
        <v>17</v>
      </c>
      <c r="H3528" s="6" t="s">
        <v>18</v>
      </c>
      <c r="I3528" s="6">
        <v>5.0</v>
      </c>
      <c r="J3528" s="6">
        <v>3.0</v>
      </c>
      <c r="K3528" s="7">
        <v>45737.0</v>
      </c>
      <c r="L3528" s="8">
        <v>0.7241883680555555</v>
      </c>
      <c r="M3528" s="9">
        <f>VLOOKUP(F3528, Time_of_Day_encodings[], 2, FALSE)</f>
        <v>3</v>
      </c>
      <c r="N3528" s="10" t="str">
        <f>VLOOKUP(D3528,Money_encodings[],2,TRUE)</f>
        <v>Expensive</v>
      </c>
    </row>
    <row r="3529">
      <c r="A3529" s="11">
        <f t="shared" si="1"/>
        <v>3528</v>
      </c>
      <c r="B3529" s="12">
        <v>18.0</v>
      </c>
      <c r="C3529" s="12" t="s">
        <v>14</v>
      </c>
      <c r="D3529" s="12">
        <v>35.76</v>
      </c>
      <c r="E3529" s="12" t="s">
        <v>15</v>
      </c>
      <c r="F3529" s="12" t="s">
        <v>23</v>
      </c>
      <c r="G3529" s="12" t="s">
        <v>17</v>
      </c>
      <c r="H3529" s="12" t="s">
        <v>18</v>
      </c>
      <c r="I3529" s="12">
        <v>5.0</v>
      </c>
      <c r="J3529" s="12">
        <v>3.0</v>
      </c>
      <c r="K3529" s="13">
        <v>45737.0</v>
      </c>
      <c r="L3529" s="14">
        <v>0.7862577083333333</v>
      </c>
      <c r="M3529" s="15">
        <f>VLOOKUP(F3529, Time_of_Day_encodings[], 2, FALSE)</f>
        <v>3</v>
      </c>
      <c r="N3529" s="16" t="str">
        <f>VLOOKUP(D3529,Money_encodings[],2,TRUE)</f>
        <v>Expensive</v>
      </c>
    </row>
    <row r="3530">
      <c r="A3530" s="5">
        <f t="shared" si="1"/>
        <v>3529</v>
      </c>
      <c r="B3530" s="6">
        <v>18.0</v>
      </c>
      <c r="C3530" s="6" t="s">
        <v>14</v>
      </c>
      <c r="D3530" s="6">
        <v>25.96</v>
      </c>
      <c r="E3530" s="6" t="s">
        <v>21</v>
      </c>
      <c r="F3530" s="6" t="s">
        <v>23</v>
      </c>
      <c r="G3530" s="6" t="s">
        <v>17</v>
      </c>
      <c r="H3530" s="6" t="s">
        <v>18</v>
      </c>
      <c r="I3530" s="6">
        <v>5.0</v>
      </c>
      <c r="J3530" s="6">
        <v>3.0</v>
      </c>
      <c r="K3530" s="7">
        <v>45737.0</v>
      </c>
      <c r="L3530" s="8">
        <v>0.791253136574074</v>
      </c>
      <c r="M3530" s="9">
        <f>VLOOKUP(F3530, Time_of_Day_encodings[], 2, FALSE)</f>
        <v>3</v>
      </c>
      <c r="N3530" s="10" t="str">
        <f>VLOOKUP(D3530,Money_encodings[],2,TRUE)</f>
        <v>Cheap</v>
      </c>
    </row>
    <row r="3531">
      <c r="A3531" s="11">
        <f t="shared" si="1"/>
        <v>3530</v>
      </c>
      <c r="B3531" s="12">
        <v>9.0</v>
      </c>
      <c r="C3531" s="12" t="s">
        <v>14</v>
      </c>
      <c r="D3531" s="12">
        <v>30.86</v>
      </c>
      <c r="E3531" s="12" t="s">
        <v>22</v>
      </c>
      <c r="F3531" s="12" t="s">
        <v>16</v>
      </c>
      <c r="G3531" s="12" t="s">
        <v>25</v>
      </c>
      <c r="H3531" s="12" t="s">
        <v>18</v>
      </c>
      <c r="I3531" s="12">
        <v>6.0</v>
      </c>
      <c r="J3531" s="12">
        <v>3.0</v>
      </c>
      <c r="K3531" s="13">
        <v>45738.0</v>
      </c>
      <c r="L3531" s="14">
        <v>0.3786233680555556</v>
      </c>
      <c r="M3531" s="15">
        <f>VLOOKUP(F3531, Time_of_Day_encodings[], 2, FALSE)</f>
        <v>1</v>
      </c>
      <c r="N3531" s="16" t="str">
        <f>VLOOKUP(D3531,Money_encodings[],2,TRUE)</f>
        <v>Fair</v>
      </c>
    </row>
    <row r="3532">
      <c r="A3532" s="5">
        <f t="shared" si="1"/>
        <v>3531</v>
      </c>
      <c r="B3532" s="6">
        <v>10.0</v>
      </c>
      <c r="C3532" s="6" t="s">
        <v>14</v>
      </c>
      <c r="D3532" s="6">
        <v>30.86</v>
      </c>
      <c r="E3532" s="6" t="s">
        <v>22</v>
      </c>
      <c r="F3532" s="6" t="s">
        <v>16</v>
      </c>
      <c r="G3532" s="6" t="s">
        <v>25</v>
      </c>
      <c r="H3532" s="6" t="s">
        <v>18</v>
      </c>
      <c r="I3532" s="6">
        <v>6.0</v>
      </c>
      <c r="J3532" s="6">
        <v>3.0</v>
      </c>
      <c r="K3532" s="7">
        <v>45738.0</v>
      </c>
      <c r="L3532" s="8">
        <v>0.4376088310185185</v>
      </c>
      <c r="M3532" s="9">
        <f>VLOOKUP(F3532, Time_of_Day_encodings[], 2, FALSE)</f>
        <v>1</v>
      </c>
      <c r="N3532" s="10" t="str">
        <f>VLOOKUP(D3532,Money_encodings[],2,TRUE)</f>
        <v>Fair</v>
      </c>
    </row>
    <row r="3533">
      <c r="A3533" s="11">
        <f t="shared" si="1"/>
        <v>3532</v>
      </c>
      <c r="B3533" s="12">
        <v>11.0</v>
      </c>
      <c r="C3533" s="12" t="s">
        <v>14</v>
      </c>
      <c r="D3533" s="12">
        <v>35.76</v>
      </c>
      <c r="E3533" s="12" t="s">
        <v>19</v>
      </c>
      <c r="F3533" s="12" t="s">
        <v>16</v>
      </c>
      <c r="G3533" s="12" t="s">
        <v>25</v>
      </c>
      <c r="H3533" s="12" t="s">
        <v>18</v>
      </c>
      <c r="I3533" s="12">
        <v>6.0</v>
      </c>
      <c r="J3533" s="12">
        <v>3.0</v>
      </c>
      <c r="K3533" s="13">
        <v>45738.0</v>
      </c>
      <c r="L3533" s="14">
        <v>0.46812453703703705</v>
      </c>
      <c r="M3533" s="15">
        <f>VLOOKUP(F3533, Time_of_Day_encodings[], 2, FALSE)</f>
        <v>1</v>
      </c>
      <c r="N3533" s="16" t="str">
        <f>VLOOKUP(D3533,Money_encodings[],2,TRUE)</f>
        <v>Expensive</v>
      </c>
    </row>
    <row r="3534">
      <c r="A3534" s="5">
        <f t="shared" si="1"/>
        <v>3533</v>
      </c>
      <c r="B3534" s="6">
        <v>11.0</v>
      </c>
      <c r="C3534" s="6" t="s">
        <v>14</v>
      </c>
      <c r="D3534" s="6">
        <v>35.76</v>
      </c>
      <c r="E3534" s="6" t="s">
        <v>24</v>
      </c>
      <c r="F3534" s="6" t="s">
        <v>16</v>
      </c>
      <c r="G3534" s="6" t="s">
        <v>25</v>
      </c>
      <c r="H3534" s="6" t="s">
        <v>18</v>
      </c>
      <c r="I3534" s="6">
        <v>6.0</v>
      </c>
      <c r="J3534" s="6">
        <v>3.0</v>
      </c>
      <c r="K3534" s="7">
        <v>45738.0</v>
      </c>
      <c r="L3534" s="8">
        <v>0.4870437384259259</v>
      </c>
      <c r="M3534" s="9">
        <f>VLOOKUP(F3534, Time_of_Day_encodings[], 2, FALSE)</f>
        <v>1</v>
      </c>
      <c r="N3534" s="10" t="str">
        <f>VLOOKUP(D3534,Money_encodings[],2,TRUE)</f>
        <v>Expensive</v>
      </c>
    </row>
    <row r="3535">
      <c r="A3535" s="11">
        <f t="shared" si="1"/>
        <v>3534</v>
      </c>
      <c r="B3535" s="12">
        <v>12.0</v>
      </c>
      <c r="C3535" s="12" t="s">
        <v>14</v>
      </c>
      <c r="D3535" s="12">
        <v>30.86</v>
      </c>
      <c r="E3535" s="12" t="s">
        <v>22</v>
      </c>
      <c r="F3535" s="12" t="s">
        <v>20</v>
      </c>
      <c r="G3535" s="12" t="s">
        <v>25</v>
      </c>
      <c r="H3535" s="12" t="s">
        <v>18</v>
      </c>
      <c r="I3535" s="12">
        <v>6.0</v>
      </c>
      <c r="J3535" s="12">
        <v>3.0</v>
      </c>
      <c r="K3535" s="13">
        <v>45738.0</v>
      </c>
      <c r="L3535" s="14">
        <v>0.5128181828703704</v>
      </c>
      <c r="M3535" s="15">
        <f>VLOOKUP(F3535, Time_of_Day_encodings[], 2, FALSE)</f>
        <v>2</v>
      </c>
      <c r="N3535" s="16" t="str">
        <f>VLOOKUP(D3535,Money_encodings[],2,TRUE)</f>
        <v>Fair</v>
      </c>
    </row>
    <row r="3536">
      <c r="A3536" s="5">
        <f t="shared" si="1"/>
        <v>3535</v>
      </c>
      <c r="B3536" s="6">
        <v>12.0</v>
      </c>
      <c r="C3536" s="6" t="s">
        <v>14</v>
      </c>
      <c r="D3536" s="6">
        <v>25.96</v>
      </c>
      <c r="E3536" s="6" t="s">
        <v>21</v>
      </c>
      <c r="F3536" s="6" t="s">
        <v>20</v>
      </c>
      <c r="G3536" s="6" t="s">
        <v>25</v>
      </c>
      <c r="H3536" s="6" t="s">
        <v>18</v>
      </c>
      <c r="I3536" s="6">
        <v>6.0</v>
      </c>
      <c r="J3536" s="6">
        <v>3.0</v>
      </c>
      <c r="K3536" s="7">
        <v>45738.0</v>
      </c>
      <c r="L3536" s="8">
        <v>0.5180518055555555</v>
      </c>
      <c r="M3536" s="9">
        <f>VLOOKUP(F3536, Time_of_Day_encodings[], 2, FALSE)</f>
        <v>2</v>
      </c>
      <c r="N3536" s="10" t="str">
        <f>VLOOKUP(D3536,Money_encodings[],2,TRUE)</f>
        <v>Cheap</v>
      </c>
    </row>
    <row r="3537">
      <c r="A3537" s="11">
        <f t="shared" si="1"/>
        <v>3536</v>
      </c>
      <c r="B3537" s="12">
        <v>13.0</v>
      </c>
      <c r="C3537" s="12" t="s">
        <v>14</v>
      </c>
      <c r="D3537" s="12">
        <v>25.96</v>
      </c>
      <c r="E3537" s="12" t="s">
        <v>21</v>
      </c>
      <c r="F3537" s="12" t="s">
        <v>20</v>
      </c>
      <c r="G3537" s="12" t="s">
        <v>25</v>
      </c>
      <c r="H3537" s="12" t="s">
        <v>18</v>
      </c>
      <c r="I3537" s="12">
        <v>6.0</v>
      </c>
      <c r="J3537" s="12">
        <v>3.0</v>
      </c>
      <c r="K3537" s="13">
        <v>45738.0</v>
      </c>
      <c r="L3537" s="14">
        <v>0.5460832175925926</v>
      </c>
      <c r="M3537" s="15">
        <f>VLOOKUP(F3537, Time_of_Day_encodings[], 2, FALSE)</f>
        <v>2</v>
      </c>
      <c r="N3537" s="16" t="str">
        <f>VLOOKUP(D3537,Money_encodings[],2,TRUE)</f>
        <v>Cheap</v>
      </c>
    </row>
    <row r="3538">
      <c r="A3538" s="5">
        <f t="shared" si="1"/>
        <v>3537</v>
      </c>
      <c r="B3538" s="6">
        <v>13.0</v>
      </c>
      <c r="C3538" s="6" t="s">
        <v>14</v>
      </c>
      <c r="D3538" s="6">
        <v>30.86</v>
      </c>
      <c r="E3538" s="6" t="s">
        <v>22</v>
      </c>
      <c r="F3538" s="6" t="s">
        <v>20</v>
      </c>
      <c r="G3538" s="6" t="s">
        <v>25</v>
      </c>
      <c r="H3538" s="6" t="s">
        <v>18</v>
      </c>
      <c r="I3538" s="6">
        <v>6.0</v>
      </c>
      <c r="J3538" s="6">
        <v>3.0</v>
      </c>
      <c r="K3538" s="7">
        <v>45738.0</v>
      </c>
      <c r="L3538" s="8">
        <v>0.5578462731481482</v>
      </c>
      <c r="M3538" s="9">
        <f>VLOOKUP(F3538, Time_of_Day_encodings[], 2, FALSE)</f>
        <v>2</v>
      </c>
      <c r="N3538" s="10" t="str">
        <f>VLOOKUP(D3538,Money_encodings[],2,TRUE)</f>
        <v>Fair</v>
      </c>
    </row>
    <row r="3539">
      <c r="A3539" s="11">
        <f t="shared" si="1"/>
        <v>3538</v>
      </c>
      <c r="B3539" s="12">
        <v>15.0</v>
      </c>
      <c r="C3539" s="12" t="s">
        <v>14</v>
      </c>
      <c r="D3539" s="12">
        <v>21.06</v>
      </c>
      <c r="E3539" s="12" t="s">
        <v>29</v>
      </c>
      <c r="F3539" s="12" t="s">
        <v>20</v>
      </c>
      <c r="G3539" s="12" t="s">
        <v>25</v>
      </c>
      <c r="H3539" s="12" t="s">
        <v>18</v>
      </c>
      <c r="I3539" s="12">
        <v>6.0</v>
      </c>
      <c r="J3539" s="12">
        <v>3.0</v>
      </c>
      <c r="K3539" s="13">
        <v>45738.0</v>
      </c>
      <c r="L3539" s="14">
        <v>0.6652567476851852</v>
      </c>
      <c r="M3539" s="15">
        <f>VLOOKUP(F3539, Time_of_Day_encodings[], 2, FALSE)</f>
        <v>2</v>
      </c>
      <c r="N3539" s="16" t="str">
        <f>VLOOKUP(D3539,Money_encodings[],2,TRUE)</f>
        <v>Very Cheap</v>
      </c>
    </row>
    <row r="3540">
      <c r="A3540" s="5">
        <f t="shared" si="1"/>
        <v>3539</v>
      </c>
      <c r="B3540" s="6">
        <v>16.0</v>
      </c>
      <c r="C3540" s="6" t="s">
        <v>14</v>
      </c>
      <c r="D3540" s="6">
        <v>35.76</v>
      </c>
      <c r="E3540" s="6" t="s">
        <v>15</v>
      </c>
      <c r="F3540" s="6" t="s">
        <v>20</v>
      </c>
      <c r="G3540" s="6" t="s">
        <v>25</v>
      </c>
      <c r="H3540" s="6" t="s">
        <v>18</v>
      </c>
      <c r="I3540" s="6">
        <v>6.0</v>
      </c>
      <c r="J3540" s="6">
        <v>3.0</v>
      </c>
      <c r="K3540" s="7">
        <v>45738.0</v>
      </c>
      <c r="L3540" s="8">
        <v>0.6854139583333334</v>
      </c>
      <c r="M3540" s="9">
        <f>VLOOKUP(F3540, Time_of_Day_encodings[], 2, FALSE)</f>
        <v>2</v>
      </c>
      <c r="N3540" s="10" t="str">
        <f>VLOOKUP(D3540,Money_encodings[],2,TRUE)</f>
        <v>Expensive</v>
      </c>
    </row>
    <row r="3541">
      <c r="A3541" s="11">
        <f t="shared" si="1"/>
        <v>3540</v>
      </c>
      <c r="B3541" s="12">
        <v>17.0</v>
      </c>
      <c r="C3541" s="12" t="s">
        <v>14</v>
      </c>
      <c r="D3541" s="12">
        <v>30.86</v>
      </c>
      <c r="E3541" s="12" t="s">
        <v>22</v>
      </c>
      <c r="F3541" s="12" t="s">
        <v>23</v>
      </c>
      <c r="G3541" s="12" t="s">
        <v>25</v>
      </c>
      <c r="H3541" s="12" t="s">
        <v>18</v>
      </c>
      <c r="I3541" s="12">
        <v>6.0</v>
      </c>
      <c r="J3541" s="12">
        <v>3.0</v>
      </c>
      <c r="K3541" s="13">
        <v>45738.0</v>
      </c>
      <c r="L3541" s="14">
        <v>0.7455548842592593</v>
      </c>
      <c r="M3541" s="15">
        <f>VLOOKUP(F3541, Time_of_Day_encodings[], 2, FALSE)</f>
        <v>3</v>
      </c>
      <c r="N3541" s="16" t="str">
        <f>VLOOKUP(D3541,Money_encodings[],2,TRUE)</f>
        <v>Fair</v>
      </c>
    </row>
    <row r="3542">
      <c r="A3542" s="5">
        <f t="shared" si="1"/>
        <v>3541</v>
      </c>
      <c r="B3542" s="6">
        <v>19.0</v>
      </c>
      <c r="C3542" s="6" t="s">
        <v>14</v>
      </c>
      <c r="D3542" s="6">
        <v>30.86</v>
      </c>
      <c r="E3542" s="6" t="s">
        <v>22</v>
      </c>
      <c r="F3542" s="6" t="s">
        <v>23</v>
      </c>
      <c r="G3542" s="6" t="s">
        <v>25</v>
      </c>
      <c r="H3542" s="6" t="s">
        <v>18</v>
      </c>
      <c r="I3542" s="6">
        <v>6.0</v>
      </c>
      <c r="J3542" s="6">
        <v>3.0</v>
      </c>
      <c r="K3542" s="7">
        <v>45738.0</v>
      </c>
      <c r="L3542" s="8">
        <v>0.8033880439814814</v>
      </c>
      <c r="M3542" s="9">
        <f>VLOOKUP(F3542, Time_of_Day_encodings[], 2, FALSE)</f>
        <v>3</v>
      </c>
      <c r="N3542" s="10" t="str">
        <f>VLOOKUP(D3542,Money_encodings[],2,TRUE)</f>
        <v>Fair</v>
      </c>
    </row>
    <row r="3543">
      <c r="A3543" s="11">
        <f t="shared" si="1"/>
        <v>3542</v>
      </c>
      <c r="B3543" s="12">
        <v>10.0</v>
      </c>
      <c r="C3543" s="12" t="s">
        <v>14</v>
      </c>
      <c r="D3543" s="12">
        <v>35.76</v>
      </c>
      <c r="E3543" s="12" t="s">
        <v>15</v>
      </c>
      <c r="F3543" s="12" t="s">
        <v>16</v>
      </c>
      <c r="G3543" s="12" t="s">
        <v>26</v>
      </c>
      <c r="H3543" s="12" t="s">
        <v>18</v>
      </c>
      <c r="I3543" s="12">
        <v>7.0</v>
      </c>
      <c r="J3543" s="12">
        <v>3.0</v>
      </c>
      <c r="K3543" s="13">
        <v>45739.0</v>
      </c>
      <c r="L3543" s="14">
        <v>0.4216583101851852</v>
      </c>
      <c r="M3543" s="15">
        <f>VLOOKUP(F3543, Time_of_Day_encodings[], 2, FALSE)</f>
        <v>1</v>
      </c>
      <c r="N3543" s="16" t="str">
        <f>VLOOKUP(D3543,Money_encodings[],2,TRUE)</f>
        <v>Expensive</v>
      </c>
    </row>
    <row r="3544">
      <c r="A3544" s="5">
        <f t="shared" si="1"/>
        <v>3543</v>
      </c>
      <c r="B3544" s="6">
        <v>10.0</v>
      </c>
      <c r="C3544" s="6" t="s">
        <v>14</v>
      </c>
      <c r="D3544" s="6">
        <v>35.76</v>
      </c>
      <c r="E3544" s="6" t="s">
        <v>32</v>
      </c>
      <c r="F3544" s="6" t="s">
        <v>16</v>
      </c>
      <c r="G3544" s="6" t="s">
        <v>26</v>
      </c>
      <c r="H3544" s="6" t="s">
        <v>18</v>
      </c>
      <c r="I3544" s="6">
        <v>7.0</v>
      </c>
      <c r="J3544" s="6">
        <v>3.0</v>
      </c>
      <c r="K3544" s="7">
        <v>45739.0</v>
      </c>
      <c r="L3544" s="8">
        <v>0.440913125</v>
      </c>
      <c r="M3544" s="9">
        <f>VLOOKUP(F3544, Time_of_Day_encodings[], 2, FALSE)</f>
        <v>1</v>
      </c>
      <c r="N3544" s="10" t="str">
        <f>VLOOKUP(D3544,Money_encodings[],2,TRUE)</f>
        <v>Expensive</v>
      </c>
    </row>
    <row r="3545">
      <c r="A3545" s="11">
        <f t="shared" si="1"/>
        <v>3544</v>
      </c>
      <c r="B3545" s="12">
        <v>14.0</v>
      </c>
      <c r="C3545" s="12" t="s">
        <v>14</v>
      </c>
      <c r="D3545" s="12">
        <v>35.76</v>
      </c>
      <c r="E3545" s="12" t="s">
        <v>24</v>
      </c>
      <c r="F3545" s="12" t="s">
        <v>20</v>
      </c>
      <c r="G3545" s="12" t="s">
        <v>26</v>
      </c>
      <c r="H3545" s="12" t="s">
        <v>18</v>
      </c>
      <c r="I3545" s="12">
        <v>7.0</v>
      </c>
      <c r="J3545" s="12">
        <v>3.0</v>
      </c>
      <c r="K3545" s="13">
        <v>45739.0</v>
      </c>
      <c r="L3545" s="14">
        <v>0.613626875</v>
      </c>
      <c r="M3545" s="15">
        <f>VLOOKUP(F3545, Time_of_Day_encodings[], 2, FALSE)</f>
        <v>2</v>
      </c>
      <c r="N3545" s="16" t="str">
        <f>VLOOKUP(D3545,Money_encodings[],2,TRUE)</f>
        <v>Expensive</v>
      </c>
    </row>
    <row r="3546">
      <c r="A3546" s="5">
        <f t="shared" si="1"/>
        <v>3545</v>
      </c>
      <c r="B3546" s="6">
        <v>14.0</v>
      </c>
      <c r="C3546" s="6" t="s">
        <v>14</v>
      </c>
      <c r="D3546" s="6">
        <v>35.76</v>
      </c>
      <c r="E3546" s="6" t="s">
        <v>24</v>
      </c>
      <c r="F3546" s="6" t="s">
        <v>20</v>
      </c>
      <c r="G3546" s="6" t="s">
        <v>26</v>
      </c>
      <c r="H3546" s="6" t="s">
        <v>18</v>
      </c>
      <c r="I3546" s="6">
        <v>7.0</v>
      </c>
      <c r="J3546" s="6">
        <v>3.0</v>
      </c>
      <c r="K3546" s="7">
        <v>45739.0</v>
      </c>
      <c r="L3546" s="8">
        <v>0.6140840740740741</v>
      </c>
      <c r="M3546" s="9">
        <f>VLOOKUP(F3546, Time_of_Day_encodings[], 2, FALSE)</f>
        <v>2</v>
      </c>
      <c r="N3546" s="10" t="str">
        <f>VLOOKUP(D3546,Money_encodings[],2,TRUE)</f>
        <v>Expensive</v>
      </c>
    </row>
    <row r="3547">
      <c r="A3547" s="11">
        <f t="shared" si="1"/>
        <v>3546</v>
      </c>
      <c r="B3547" s="12">
        <v>15.0</v>
      </c>
      <c r="C3547" s="12" t="s">
        <v>14</v>
      </c>
      <c r="D3547" s="12">
        <v>25.96</v>
      </c>
      <c r="E3547" s="12" t="s">
        <v>21</v>
      </c>
      <c r="F3547" s="12" t="s">
        <v>20</v>
      </c>
      <c r="G3547" s="12" t="s">
        <v>26</v>
      </c>
      <c r="H3547" s="12" t="s">
        <v>18</v>
      </c>
      <c r="I3547" s="12">
        <v>7.0</v>
      </c>
      <c r="J3547" s="12">
        <v>3.0</v>
      </c>
      <c r="K3547" s="13">
        <v>45739.0</v>
      </c>
      <c r="L3547" s="14">
        <v>0.6579713310185185</v>
      </c>
      <c r="M3547" s="15">
        <f>VLOOKUP(F3547, Time_of_Day_encodings[], 2, FALSE)</f>
        <v>2</v>
      </c>
      <c r="N3547" s="16" t="str">
        <f>VLOOKUP(D3547,Money_encodings[],2,TRUE)</f>
        <v>Cheap</v>
      </c>
    </row>
    <row r="3548">
      <c r="A3548" s="17">
        <f t="shared" si="1"/>
        <v>3547</v>
      </c>
      <c r="B3548" s="18">
        <v>18.0</v>
      </c>
      <c r="C3548" s="18" t="s">
        <v>14</v>
      </c>
      <c r="D3548" s="18">
        <v>35.76</v>
      </c>
      <c r="E3548" s="18" t="s">
        <v>15</v>
      </c>
      <c r="F3548" s="18" t="s">
        <v>23</v>
      </c>
      <c r="G3548" s="18" t="s">
        <v>26</v>
      </c>
      <c r="H3548" s="18" t="s">
        <v>18</v>
      </c>
      <c r="I3548" s="18">
        <v>7.0</v>
      </c>
      <c r="J3548" s="18">
        <v>3.0</v>
      </c>
      <c r="K3548" s="19">
        <v>45739.0</v>
      </c>
      <c r="L3548" s="20">
        <v>0.7580860532407407</v>
      </c>
      <c r="M3548" s="21">
        <f>VLOOKUP(F3548, Time_of_Day_encodings[], 2, FALSE)</f>
        <v>3</v>
      </c>
      <c r="N3548" s="22" t="str">
        <f>VLOOKUP(D3548,Money_encodings[],2,TRUE)</f>
        <v>Expensive</v>
      </c>
    </row>
  </sheetData>
  <dataValidations>
    <dataValidation type="custom" allowBlank="1" showDropDown="1" sqref="L2:L3548">
      <formula1>OR(TIMEVALUE(TEXT(L2, "hh:mm:ss"))=L2, AND(ISNUMBER(L2), LEFT(CELL("format", L2))="D"))</formula1>
    </dataValidation>
    <dataValidation type="custom" allowBlank="1" showDropDown="1" sqref="K2:K3548">
      <formula1>OR(NOT(ISERROR(DATEVALUE(K2))), AND(ISNUMBER(K2), LEFT(CELL("format", K2))="D"))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23" t="s">
        <v>45</v>
      </c>
      <c r="B1" s="24">
        <f>ROWS(Dataset[])</f>
        <v>3547</v>
      </c>
    </row>
    <row r="2">
      <c r="A2" s="23" t="s">
        <v>46</v>
      </c>
      <c r="B2" s="24">
        <f>COLUMNS(Dataset[]) - 1</f>
        <v>13</v>
      </c>
    </row>
    <row r="5">
      <c r="A5" s="23" t="s">
        <v>47</v>
      </c>
      <c r="B5" s="25" t="s">
        <v>48</v>
      </c>
    </row>
    <row r="6">
      <c r="A6" s="25" t="str">
        <f>Dataset[[#HEADERS],[cash_type]]</f>
        <v>cash_type</v>
      </c>
      <c r="B6" s="24">
        <f>IFERROR(__xludf.DUMMYFUNCTION("COUNTUNIQUE(Dataset[cash_type])"),1.0)</f>
        <v>1</v>
      </c>
    </row>
    <row r="7">
      <c r="A7" s="25" t="str">
        <f>Dataset[[#HEADERS],[coffee_name]]</f>
        <v>coffee_name</v>
      </c>
      <c r="B7" s="24">
        <f>IFERROR(__xludf.DUMMYFUNCTION("countunique(Dataset[coffee_name])"),8.0)</f>
        <v>8</v>
      </c>
    </row>
    <row r="8">
      <c r="A8" s="24" t="str">
        <f>Dataset[[#HEADERS],[Time_of_Day]]</f>
        <v>Time_of_Day</v>
      </c>
      <c r="B8" s="24">
        <f>IFERROR(__xludf.DUMMYFUNCTION("countunique(Dataset[Time_of_Day])"),3.0)</f>
        <v>3</v>
      </c>
    </row>
    <row r="9">
      <c r="A9" s="24" t="str">
        <f>Dataset[[#HEADERS],[Weekday]]</f>
        <v>Weekday</v>
      </c>
      <c r="B9" s="24">
        <f>IFERROR(__xludf.DUMMYFUNCTION("COUNTUNIQUE(Dataset[Weekday])"),7.0)</f>
        <v>7</v>
      </c>
    </row>
    <row r="10">
      <c r="A10" s="24" t="str">
        <f>Dataset[[#HEADERS],[Month_name]]</f>
        <v>Month_name</v>
      </c>
      <c r="B10" s="24">
        <f>IFERROR(__xludf.DUMMYFUNCTION("COUNTUNIQUE(Dataset[Month_name])"),12.0)</f>
        <v>12</v>
      </c>
    </row>
    <row r="11">
      <c r="A11" s="24" t="str">
        <f>Dataset[[#HEADERS],[Date]]</f>
        <v>Date</v>
      </c>
      <c r="B11" s="24">
        <f>IFERROR(__xludf.DUMMYFUNCTION("COUNTUNIQUE(Dataset[Date])"),381.0)</f>
        <v>381</v>
      </c>
    </row>
    <row r="12">
      <c r="A12" s="25" t="str">
        <f>Dataset[[#HEADERS],[Time]]</f>
        <v>Time</v>
      </c>
      <c r="B12" s="24">
        <f>IFERROR(__xludf.DUMMYFUNCTION("COUNTUNIQUE(Dataset[Time])"),3547.0)</f>
        <v>3547</v>
      </c>
    </row>
    <row r="13">
      <c r="A13" s="25" t="str">
        <f>Dataset[[#HEADERS],[money_qual]]</f>
        <v>money_qual</v>
      </c>
      <c r="B13" s="24">
        <f>IFERROR(__xludf.DUMMYFUNCTION("COUNTUNIQUE(Dataset[money_qual])"),5.0)</f>
        <v>5</v>
      </c>
    </row>
    <row r="14">
      <c r="A14" s="23" t="s">
        <v>49</v>
      </c>
      <c r="B14" s="25" t="s">
        <v>50</v>
      </c>
      <c r="C14" s="25" t="s">
        <v>51</v>
      </c>
      <c r="D14" s="25" t="s">
        <v>52</v>
      </c>
    </row>
    <row r="15">
      <c r="A15" s="24" t="str">
        <f>Dataset[[#HEADERS],[hour_of_day]]</f>
        <v>hour_of_day</v>
      </c>
      <c r="B15" s="24">
        <f>MIN(Dataset[hour_of_day])</f>
        <v>6</v>
      </c>
      <c r="C15" s="24">
        <f>MAX(Dataset[hour_of_day])</f>
        <v>22</v>
      </c>
      <c r="D15" s="24">
        <f>AVERAGE(Dataset[hour_of_day])</f>
        <v>14.18579081</v>
      </c>
    </row>
    <row r="16">
      <c r="A16" s="24" t="str">
        <f>Dataset[[#HEADERS],[money]]</f>
        <v>money</v>
      </c>
      <c r="B16" s="24">
        <f>MIN(Dataset[money])</f>
        <v>18.12</v>
      </c>
      <c r="C16" s="24">
        <f>MAX(Dataset[money])</f>
        <v>38.7</v>
      </c>
      <c r="D16" s="24">
        <f>AVERAGE(Dataset[money])</f>
        <v>31.64521568</v>
      </c>
    </row>
    <row r="17">
      <c r="A17" s="24" t="str">
        <f>Dataset[[#HEADERS],[Weekdaysort]]</f>
        <v>Weekdaysort</v>
      </c>
      <c r="B17" s="24">
        <f>MIN(Dataset[Weekdaysort])</f>
        <v>1</v>
      </c>
      <c r="C17" s="24">
        <f>MAX(Dataset[Weekdaysort])</f>
        <v>7</v>
      </c>
      <c r="D17" s="24">
        <f>AVERAGE(Dataset[Weekdaysort])</f>
        <v>3.845785171</v>
      </c>
    </row>
    <row r="18">
      <c r="A18" s="24" t="str">
        <f>Dataset[[#HEADERS],[Monthsort]]</f>
        <v>Monthsort</v>
      </c>
      <c r="B18" s="24">
        <f>MIN(Dataset[Monthsort])</f>
        <v>1</v>
      </c>
      <c r="C18" s="24">
        <f>MAX(Dataset[Monthsort])</f>
        <v>12</v>
      </c>
      <c r="D18" s="24">
        <f>AVERAGE(Dataset[Monthsort])</f>
        <v>6.453904708</v>
      </c>
    </row>
    <row r="19">
      <c r="A19" s="24" t="str">
        <f>Dataset[[#HEADERS],[Time_of_Day_quant]]</f>
        <v>Time_of_Day_quant</v>
      </c>
      <c r="B19" s="24">
        <f>MIN(Dataset[Time_of_Day_quant])</f>
        <v>1</v>
      </c>
      <c r="C19" s="24">
        <f>MAX(Dataset[Time_of_Day_quant])</f>
        <v>3</v>
      </c>
      <c r="D19" s="24">
        <f>AVERAGE(Dataset[Time_of_Day_quant])</f>
        <v>1.994361432</v>
      </c>
    </row>
    <row r="21">
      <c r="A21" s="1" t="s">
        <v>53</v>
      </c>
      <c r="B21" s="26" t="s">
        <v>54</v>
      </c>
    </row>
    <row r="22">
      <c r="A22" s="5" t="str">
        <f t="array" ref="A22:A24">UNIQUE(Dataset[Time_of_Day])</f>
        <v>Morning</v>
      </c>
      <c r="B22" s="27">
        <v>1.0</v>
      </c>
    </row>
    <row r="23">
      <c r="A23" s="11" t="s">
        <v>20</v>
      </c>
      <c r="B23" s="28">
        <v>2.0</v>
      </c>
    </row>
    <row r="24">
      <c r="A24" s="17" t="s">
        <v>23</v>
      </c>
      <c r="B24" s="29">
        <v>3.0</v>
      </c>
    </row>
    <row r="27">
      <c r="A27" s="1" t="s">
        <v>55</v>
      </c>
      <c r="B27" s="2" t="s">
        <v>56</v>
      </c>
      <c r="C27" s="30" t="s">
        <v>57</v>
      </c>
    </row>
    <row r="28">
      <c r="A28" s="31">
        <v>18.0</v>
      </c>
      <c r="B28" s="6" t="s">
        <v>58</v>
      </c>
      <c r="C28" s="32">
        <f>countif(Dataset[money_qual],B28)</f>
        <v>95</v>
      </c>
    </row>
    <row r="29">
      <c r="A29" s="33">
        <v>22.0</v>
      </c>
      <c r="B29" s="12" t="s">
        <v>59</v>
      </c>
      <c r="C29" s="34">
        <f>countif(Dataset[money_qual],B29)</f>
        <v>680</v>
      </c>
    </row>
    <row r="30">
      <c r="A30" s="31">
        <v>26.0</v>
      </c>
      <c r="B30" s="6" t="s">
        <v>60</v>
      </c>
      <c r="C30" s="32">
        <f>countif(Dataset[money_qual],B30)</f>
        <v>816</v>
      </c>
    </row>
    <row r="31">
      <c r="A31" s="33">
        <v>32.0</v>
      </c>
      <c r="B31" s="12" t="s">
        <v>61</v>
      </c>
      <c r="C31" s="34">
        <f>countif(Dataset[money_qual],B31)</f>
        <v>1555</v>
      </c>
    </row>
    <row r="32">
      <c r="A32" s="35">
        <v>36.0</v>
      </c>
      <c r="B32" s="18" t="s">
        <v>62</v>
      </c>
      <c r="C32" s="36">
        <f>countif(Dataset[money_qual],B32)</f>
        <v>401</v>
      </c>
    </row>
  </sheetData>
  <drawing r:id="rId1"/>
  <tableParts count="2">
    <tablePart r:id="rId4"/>
    <tablePart r:id="rId5"/>
  </tableParts>
</worksheet>
</file>