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\\140.124.182.140\course\1092_vis2021s\grade_上台報告_簽到單\"/>
    </mc:Choice>
  </mc:AlternateContent>
  <xr:revisionPtr revIDLastSave="0" documentId="13_ncr:1_{AC489322-F6DA-47CA-80F8-AAACD5C2F643}" xr6:coauthVersionLast="36" xr6:coauthVersionMax="36" xr10:uidLastSave="{00000000-0000-0000-0000-000000000000}"/>
  <bookViews>
    <workbookView xWindow="0" yWindow="0" windowWidth="23040" windowHeight="9000" activeTab="10" xr2:uid="{00000000-000D-0000-FFFF-FFFF00000000}"/>
  </bookViews>
  <sheets>
    <sheet name="資工所" sheetId="1" r:id="rId1"/>
    <sheet name="資工四" sheetId="2" r:id="rId2"/>
    <sheet name="sample" sheetId="4" r:id="rId3"/>
    <sheet name="304" sheetId="10" r:id="rId4"/>
    <sheet name="311" sheetId="9" r:id="rId5"/>
    <sheet name="318" sheetId="8" r:id="rId6"/>
    <sheet name="401" sheetId="7" r:id="rId7"/>
    <sheet name="408" sheetId="6" r:id="rId8"/>
    <sheet name="415" sheetId="5" r:id="rId9"/>
    <sheet name="422" sheetId="3" r:id="rId10"/>
    <sheet name="429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2" i="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4" i="11"/>
  <c r="M4" i="11"/>
  <c r="N3" i="11"/>
  <c r="M3" i="11"/>
  <c r="N2" i="11"/>
  <c r="M2" i="11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2" i="1"/>
  <c r="N2" i="8"/>
  <c r="N3" i="8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4" i="10"/>
  <c r="M4" i="10"/>
  <c r="N3" i="10"/>
  <c r="M3" i="10"/>
  <c r="N2" i="10"/>
  <c r="M2" i="10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4" i="9"/>
  <c r="M4" i="9"/>
  <c r="N3" i="9"/>
  <c r="M3" i="9"/>
  <c r="N2" i="9"/>
  <c r="M2" i="9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2" i="1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4" i="8"/>
  <c r="M4" i="8"/>
  <c r="M3" i="8"/>
  <c r="M2" i="8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4" i="7"/>
  <c r="M4" i="7"/>
  <c r="N3" i="7"/>
  <c r="M3" i="7"/>
  <c r="N2" i="7"/>
  <c r="M2" i="7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M3" i="6"/>
  <c r="N2" i="6"/>
  <c r="M2" i="6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M3" i="5"/>
  <c r="N2" i="5"/>
  <c r="M2" i="5"/>
  <c r="N66" i="4"/>
  <c r="M66" i="4"/>
  <c r="N65" i="4"/>
  <c r="M65" i="4"/>
  <c r="N64" i="4"/>
  <c r="M64" i="4"/>
  <c r="N63" i="4"/>
  <c r="M63" i="4"/>
  <c r="N62" i="4"/>
  <c r="M62" i="4"/>
  <c r="N61" i="4"/>
  <c r="M61" i="4"/>
  <c r="N60" i="4"/>
  <c r="M60" i="4"/>
  <c r="N59" i="4"/>
  <c r="M59" i="4"/>
  <c r="N58" i="4"/>
  <c r="M58" i="4"/>
  <c r="N57" i="4"/>
  <c r="M57" i="4"/>
  <c r="N56" i="4"/>
  <c r="M56" i="4"/>
  <c r="N55" i="4"/>
  <c r="M55" i="4"/>
  <c r="N54" i="4"/>
  <c r="M54" i="4"/>
  <c r="N53" i="4"/>
  <c r="M53" i="4"/>
  <c r="N52" i="4"/>
  <c r="M52" i="4"/>
  <c r="N51" i="4"/>
  <c r="M51" i="4"/>
  <c r="N50" i="4"/>
  <c r="M50" i="4"/>
  <c r="N49" i="4"/>
  <c r="M49" i="4"/>
  <c r="N48" i="4"/>
  <c r="M48" i="4"/>
  <c r="N47" i="4"/>
  <c r="M47" i="4"/>
  <c r="N46" i="4"/>
  <c r="M46" i="4"/>
  <c r="N45" i="4"/>
  <c r="M45" i="4"/>
  <c r="N44" i="4"/>
  <c r="M44" i="4"/>
  <c r="N43" i="4"/>
  <c r="M43" i="4"/>
  <c r="N42" i="4"/>
  <c r="M42" i="4"/>
  <c r="N41" i="4"/>
  <c r="M41" i="4"/>
  <c r="N40" i="4"/>
  <c r="M40" i="4"/>
  <c r="N39" i="4"/>
  <c r="M39" i="4"/>
  <c r="N38" i="4"/>
  <c r="M38" i="4"/>
  <c r="N37" i="4"/>
  <c r="M37" i="4"/>
  <c r="N36" i="4"/>
  <c r="M36" i="4"/>
  <c r="N35" i="4"/>
  <c r="M35" i="4"/>
  <c r="N34" i="4"/>
  <c r="M34" i="4"/>
  <c r="N33" i="4"/>
  <c r="M33" i="4"/>
  <c r="N32" i="4"/>
  <c r="M32" i="4"/>
  <c r="N31" i="4"/>
  <c r="M31" i="4"/>
  <c r="N30" i="4"/>
  <c r="M30" i="4"/>
  <c r="N29" i="4"/>
  <c r="M29" i="4"/>
  <c r="N28" i="4"/>
  <c r="M28" i="4"/>
  <c r="N27" i="4"/>
  <c r="M27" i="4"/>
  <c r="N26" i="4"/>
  <c r="M26" i="4"/>
  <c r="N25" i="4"/>
  <c r="M25" i="4"/>
  <c r="N24" i="4"/>
  <c r="M24" i="4"/>
  <c r="N23" i="4"/>
  <c r="M23" i="4"/>
  <c r="N22" i="4"/>
  <c r="M22" i="4"/>
  <c r="N21" i="4"/>
  <c r="M21" i="4"/>
  <c r="N20" i="4"/>
  <c r="M20" i="4"/>
  <c r="N19" i="4"/>
  <c r="M19" i="4"/>
  <c r="N18" i="4"/>
  <c r="M18" i="4"/>
  <c r="N17" i="4"/>
  <c r="M17" i="4"/>
  <c r="N16" i="4"/>
  <c r="M16" i="4"/>
  <c r="N15" i="4"/>
  <c r="M15" i="4"/>
  <c r="N14" i="4"/>
  <c r="M14" i="4"/>
  <c r="N13" i="4"/>
  <c r="M13" i="4"/>
  <c r="N12" i="4"/>
  <c r="M12" i="4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M3" i="4"/>
  <c r="N2" i="4"/>
  <c r="M2" i="4"/>
  <c r="N3" i="3"/>
  <c r="N4" i="3"/>
  <c r="N5" i="3"/>
  <c r="N6" i="3"/>
  <c r="N7" i="3"/>
  <c r="N8" i="3"/>
  <c r="N9" i="3"/>
  <c r="N10" i="3"/>
  <c r="N11" i="3"/>
  <c r="N12" i="3"/>
  <c r="N13" i="3"/>
  <c r="N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M66" i="3"/>
  <c r="M54" i="3"/>
  <c r="M55" i="3"/>
  <c r="M56" i="3"/>
  <c r="M57" i="3"/>
  <c r="M58" i="3"/>
  <c r="M59" i="3"/>
  <c r="M60" i="3"/>
  <c r="M61" i="3"/>
  <c r="M62" i="3"/>
  <c r="M63" i="3"/>
  <c r="M64" i="3"/>
  <c r="M65" i="3"/>
  <c r="M53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39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24" i="3"/>
  <c r="N14" i="3"/>
  <c r="N15" i="3"/>
  <c r="N16" i="3"/>
  <c r="N17" i="3"/>
  <c r="N18" i="3"/>
  <c r="N19" i="3"/>
  <c r="N20" i="3"/>
  <c r="N21" i="3"/>
  <c r="N22" i="3"/>
  <c r="N23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10" i="3"/>
  <c r="M2" i="3"/>
  <c r="M3" i="3"/>
  <c r="M4" i="3"/>
  <c r="M5" i="3"/>
  <c r="M6" i="3"/>
  <c r="M7" i="3"/>
  <c r="M8" i="3"/>
  <c r="M9" i="3"/>
</calcChain>
</file>

<file path=xl/sharedStrings.xml><?xml version="1.0" encoding="utf-8"?>
<sst xmlns="http://schemas.openxmlformats.org/spreadsheetml/2006/main" count="1285" uniqueCount="119">
  <si>
    <t>序號</t>
  </si>
  <si>
    <t>班級</t>
  </si>
  <si>
    <t>學號</t>
  </si>
  <si>
    <t>姓名</t>
  </si>
  <si>
    <t>電資四</t>
  </si>
  <si>
    <t>何國靖</t>
  </si>
  <si>
    <t>王勤寬</t>
  </si>
  <si>
    <t>沈柏均</t>
  </si>
  <si>
    <t>邱柏政</t>
  </si>
  <si>
    <t>資工碩三</t>
  </si>
  <si>
    <t>蔡宗哲</t>
  </si>
  <si>
    <t>資工博三</t>
  </si>
  <si>
    <t>謝翰誼</t>
  </si>
  <si>
    <t>資工碩二</t>
  </si>
  <si>
    <t>葉安琪</t>
  </si>
  <si>
    <t>傅思齊</t>
  </si>
  <si>
    <t>資工碩一</t>
  </si>
  <si>
    <t>陳申</t>
  </si>
  <si>
    <t>張玴維</t>
  </si>
  <si>
    <t>孫欣瑜</t>
  </si>
  <si>
    <t>楊信致</t>
  </si>
  <si>
    <t>紀伯燁</t>
  </si>
  <si>
    <t>劉純源</t>
  </si>
  <si>
    <t>蘇廉祐</t>
  </si>
  <si>
    <t>黃琛淯</t>
  </si>
  <si>
    <t>張瑋軒</t>
  </si>
  <si>
    <t>唐岳</t>
  </si>
  <si>
    <t>羅聖儒</t>
  </si>
  <si>
    <t>徐而漫</t>
  </si>
  <si>
    <t>鮑嘉呈</t>
  </si>
  <si>
    <t>林哲立</t>
  </si>
  <si>
    <t>許邦毅</t>
  </si>
  <si>
    <t>徐雋銘</t>
  </si>
  <si>
    <t>黃禎安</t>
  </si>
  <si>
    <t>陳守業</t>
  </si>
  <si>
    <t>方佑瑋</t>
  </si>
  <si>
    <t>蕭禾群</t>
  </si>
  <si>
    <t>黃關明</t>
  </si>
  <si>
    <t>蕭誌成</t>
  </si>
  <si>
    <t>鄭利鴻</t>
  </si>
  <si>
    <t>黃彥鈞</t>
  </si>
  <si>
    <t>吳俊諺</t>
  </si>
  <si>
    <t>劉一呈</t>
  </si>
  <si>
    <t>蔡一玄</t>
  </si>
  <si>
    <t>顏毓陞</t>
  </si>
  <si>
    <t>許雅筌</t>
  </si>
  <si>
    <t>黃偲庭</t>
  </si>
  <si>
    <t>顏冠豪</t>
  </si>
  <si>
    <t>林柏任</t>
  </si>
  <si>
    <t>余奐廷</t>
  </si>
  <si>
    <t>仲皓瑋</t>
  </si>
  <si>
    <t>楊宸瑜</t>
  </si>
  <si>
    <t>王育嵐</t>
  </si>
  <si>
    <t>彭敘豪</t>
  </si>
  <si>
    <t>黃子洋</t>
  </si>
  <si>
    <t>資工四</t>
  </si>
  <si>
    <t>顏士綸</t>
  </si>
  <si>
    <t>林欣頤</t>
  </si>
  <si>
    <t>羅柏凱</t>
  </si>
  <si>
    <t>鄭庭恩</t>
  </si>
  <si>
    <t>劉聰池</t>
  </si>
  <si>
    <t>周皇辰</t>
  </si>
  <si>
    <t>林逸騏</t>
  </si>
  <si>
    <t>陳風平</t>
  </si>
  <si>
    <t>段凱文</t>
  </si>
  <si>
    <t>陳品睿</t>
  </si>
  <si>
    <t>資財四甲</t>
  </si>
  <si>
    <t>106AB0005</t>
  </si>
  <si>
    <t>二資陸生二</t>
  </si>
  <si>
    <t>108AEA001</t>
  </si>
  <si>
    <t>李子健</t>
  </si>
  <si>
    <t>108AEA002</t>
  </si>
  <si>
    <t>林嘉欣</t>
  </si>
  <si>
    <t>108AEA003</t>
  </si>
  <si>
    <t>邵文強</t>
  </si>
  <si>
    <t>108AEA004</t>
  </si>
  <si>
    <t>潘子文</t>
  </si>
  <si>
    <t>108AEA005</t>
  </si>
  <si>
    <t>林劍湃</t>
  </si>
  <si>
    <t>108AEA007</t>
  </si>
  <si>
    <t>劉榮</t>
  </si>
  <si>
    <t>108AEA008</t>
  </si>
  <si>
    <t>王翔</t>
  </si>
  <si>
    <t>溫心瑜</t>
    <phoneticPr fontId="2" type="noConversion"/>
  </si>
  <si>
    <t>凃于珊</t>
    <phoneticPr fontId="2" type="noConversion"/>
  </si>
  <si>
    <t>楊宸瑜</t>
    <phoneticPr fontId="2" type="noConversion"/>
  </si>
  <si>
    <t>y</t>
    <phoneticPr fontId="2" type="noConversion"/>
  </si>
  <si>
    <t>凃于珊</t>
  </si>
  <si>
    <t>徐而漫</t>
    <phoneticPr fontId="2" type="noConversion"/>
  </si>
  <si>
    <t>彭敘豪</t>
    <phoneticPr fontId="2" type="noConversion"/>
  </si>
  <si>
    <t>林哲立</t>
    <phoneticPr fontId="2" type="noConversion"/>
  </si>
  <si>
    <t>葉安琪</t>
    <phoneticPr fontId="2" type="noConversion"/>
  </si>
  <si>
    <t>陳品睿</t>
    <phoneticPr fontId="2" type="noConversion"/>
  </si>
  <si>
    <t>蔡宗哲</t>
    <phoneticPr fontId="2" type="noConversion"/>
  </si>
  <si>
    <t>仲皓瑋</t>
    <phoneticPr fontId="2" type="noConversion"/>
  </si>
  <si>
    <t>鄭利鴻</t>
    <phoneticPr fontId="2" type="noConversion"/>
  </si>
  <si>
    <t>陳守業</t>
    <phoneticPr fontId="2" type="noConversion"/>
  </si>
  <si>
    <t>黃偲庭</t>
    <phoneticPr fontId="2" type="noConversion"/>
  </si>
  <si>
    <t>余奐廷</t>
    <phoneticPr fontId="2" type="noConversion"/>
  </si>
  <si>
    <t>張玴維</t>
    <phoneticPr fontId="2" type="noConversion"/>
  </si>
  <si>
    <t>劉純源</t>
    <phoneticPr fontId="2" type="noConversion"/>
  </si>
  <si>
    <t>劉一呈</t>
    <phoneticPr fontId="2" type="noConversion"/>
  </si>
  <si>
    <t>羅聖儒</t>
    <phoneticPr fontId="2" type="noConversion"/>
  </si>
  <si>
    <t>徐雋銘</t>
    <phoneticPr fontId="2" type="noConversion"/>
  </si>
  <si>
    <t>孫欣瑜</t>
    <phoneticPr fontId="2" type="noConversion"/>
  </si>
  <si>
    <t>黃禎安</t>
    <phoneticPr fontId="2" type="noConversion"/>
  </si>
  <si>
    <t>顏冠豪</t>
    <phoneticPr fontId="2" type="noConversion"/>
  </si>
  <si>
    <t>陳申</t>
    <phoneticPr fontId="2" type="noConversion"/>
  </si>
  <si>
    <t>蘇廉祐</t>
    <phoneticPr fontId="2" type="noConversion"/>
  </si>
  <si>
    <t>許邦毅</t>
    <phoneticPr fontId="2" type="noConversion"/>
  </si>
  <si>
    <t>張瑋軒</t>
    <phoneticPr fontId="2" type="noConversion"/>
  </si>
  <si>
    <t>蕭禾群</t>
    <phoneticPr fontId="2" type="noConversion"/>
  </si>
  <si>
    <t>鮑嘉呈</t>
    <phoneticPr fontId="2" type="noConversion"/>
  </si>
  <si>
    <t>謝翰誼</t>
    <phoneticPr fontId="2" type="noConversion"/>
  </si>
  <si>
    <t>王翔</t>
    <phoneticPr fontId="2" type="noConversion"/>
  </si>
  <si>
    <t>黃關明</t>
    <phoneticPr fontId="2" type="noConversion"/>
  </si>
  <si>
    <t>姓名</t>
    <phoneticPr fontId="2" type="noConversion"/>
  </si>
  <si>
    <t>出席</t>
    <phoneticPr fontId="2" type="noConversion"/>
  </si>
  <si>
    <t>not found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</si>
</sst>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6"/>
      <color theme="1"/>
      <name val="cjkFonts 全瀨體"/>
      <family val="3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0" xfId="0" applyNumberFormat="1">
      <alignment vertical="center"/>
    </xf>
    <xf numFmtId="14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opLeftCell="A22" workbookViewId="0">
      <selection activeCell="N2" sqref="N2:N66"/>
    </sheetView>
  </sheetViews>
  <sheetFormatPr defaultColWidth="8.77734375" defaultRowHeight="16.2"/>
  <cols>
    <col min="1" max="1" width="8.77734375" style="5"/>
    <col min="2" max="3" width="12.6640625" style="5" customWidth="1"/>
    <col min="4" max="4" width="8.77734375" style="5"/>
    <col min="5" max="5" width="10.6640625" style="5" bestFit="1" customWidth="1"/>
    <col min="6" max="6" width="9.5546875" style="5" bestFit="1" customWidth="1"/>
    <col min="7" max="7" width="10.6640625" style="5" bestFit="1" customWidth="1"/>
    <col min="8" max="13" width="10.6640625" style="19" customWidth="1"/>
    <col min="14" max="14" width="9.6640625" style="5" bestFit="1" customWidth="1"/>
    <col min="15" max="16384" width="8.77734375" style="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9">
        <v>44252</v>
      </c>
      <c r="F1" s="9">
        <v>44259</v>
      </c>
      <c r="G1" s="9">
        <v>44266</v>
      </c>
      <c r="H1" s="12">
        <v>44273</v>
      </c>
      <c r="I1" s="12">
        <v>44280</v>
      </c>
      <c r="J1" s="12">
        <v>44287</v>
      </c>
      <c r="K1" s="12">
        <v>44294</v>
      </c>
      <c r="L1" s="12">
        <v>44301</v>
      </c>
      <c r="M1" s="12">
        <v>44308</v>
      </c>
      <c r="N1" s="20">
        <v>44315</v>
      </c>
    </row>
    <row r="2" spans="1:14">
      <c r="A2" s="2">
        <v>1</v>
      </c>
      <c r="B2" s="2" t="s">
        <v>4</v>
      </c>
      <c r="C2" s="2">
        <v>106820026</v>
      </c>
      <c r="D2" s="2" t="s">
        <v>5</v>
      </c>
      <c r="E2" s="10">
        <v>1</v>
      </c>
      <c r="F2" s="13" t="str">
        <f>IF(VLOOKUP(資工所!$D2,'304'!$M$2:$N$66,2,FALSE)="y","1","0")</f>
        <v>1</v>
      </c>
      <c r="G2" s="10"/>
      <c r="H2" s="13" t="str">
        <f>IF(VLOOKUP(資工所!$D2,'318'!$M$2:$N$66,2,FALSE)="y","1","0")</f>
        <v>1</v>
      </c>
      <c r="I2" s="13"/>
      <c r="J2" s="13" t="str">
        <f>IF(VLOOKUP(資工所!$D2,'401'!$M$2:$N$66,2,FALSE)="y","1","0")</f>
        <v>1</v>
      </c>
      <c r="K2" s="13" t="str">
        <f>IF(VLOOKUP(資工所!$D2,'408'!$M$2:$N$66,2,FALSE)="y","1","0")</f>
        <v>1</v>
      </c>
      <c r="L2" s="13" t="str">
        <f>IF(VLOOKUP(資工所!$D2,'415'!$M$2:$N$66,2,FALSE)="y","1","0")</f>
        <v>1</v>
      </c>
      <c r="M2" s="13" t="str">
        <f>IF(VLOOKUP(資工所!$D2,'422'!$M$2:$N$66,2,FALSE)="y","1","0")</f>
        <v>1</v>
      </c>
      <c r="N2" s="13" t="str">
        <f>IF(VLOOKUP(資工所!$D2,'429'!$M$2:$N$66,2,FALSE)="y","1","0")</f>
        <v>1</v>
      </c>
    </row>
    <row r="3" spans="1:14">
      <c r="A3" s="2">
        <v>2</v>
      </c>
      <c r="B3" s="2" t="s">
        <v>4</v>
      </c>
      <c r="C3" s="2">
        <v>106820027</v>
      </c>
      <c r="D3" s="2" t="s">
        <v>6</v>
      </c>
      <c r="E3" s="10">
        <v>1</v>
      </c>
      <c r="F3" s="13" t="str">
        <f>IF(VLOOKUP(資工所!$D3,'304'!$M$2:$N$66,2,FALSE)="y","1","0")</f>
        <v>1</v>
      </c>
      <c r="G3" s="10"/>
      <c r="H3" s="13" t="str">
        <f>IF(VLOOKUP(資工所!$D3,'318'!$M$2:$N$66,2,FALSE)="y","1","0")</f>
        <v>1</v>
      </c>
      <c r="I3" s="13"/>
      <c r="J3" s="13" t="str">
        <f>IF(VLOOKUP(資工所!$D3,'401'!$M$2:$N$66,2,FALSE)="y","1","0")</f>
        <v>1</v>
      </c>
      <c r="K3" s="13" t="str">
        <f>IF(VLOOKUP(資工所!$D3,'408'!$M$2:$N$66,2,FALSE)="y","1","0")</f>
        <v>1</v>
      </c>
      <c r="L3" s="13" t="str">
        <f>IF(VLOOKUP(資工所!$D3,'415'!$M$2:$N$66,2,FALSE)="y","1","0")</f>
        <v>1</v>
      </c>
      <c r="M3" s="13" t="str">
        <f>IF(VLOOKUP(資工所!$D3,'422'!$M$2:$N$66,2,FALSE)="y","1","0")</f>
        <v>1</v>
      </c>
      <c r="N3" s="13" t="str">
        <f>IF(VLOOKUP(資工所!$D3,'429'!$M$2:$N$66,2,FALSE)="y","1","0")</f>
        <v>1</v>
      </c>
    </row>
    <row r="4" spans="1:14">
      <c r="A4" s="2">
        <v>3</v>
      </c>
      <c r="B4" s="2" t="s">
        <v>4</v>
      </c>
      <c r="C4" s="2">
        <v>106820030</v>
      </c>
      <c r="D4" s="2" t="s">
        <v>7</v>
      </c>
      <c r="E4" s="10">
        <v>1</v>
      </c>
      <c r="F4" s="13" t="str">
        <f>IF(VLOOKUP(資工所!$D4,'304'!$M$2:$N$66,2,FALSE)="y","1","0")</f>
        <v>1</v>
      </c>
      <c r="G4" s="10"/>
      <c r="H4" s="13" t="str">
        <f>IF(VLOOKUP(資工所!$D4,'318'!$M$2:$N$66,2,FALSE)="y","1","0")</f>
        <v>1</v>
      </c>
      <c r="I4" s="13"/>
      <c r="J4" s="13" t="str">
        <f>IF(VLOOKUP(資工所!$D4,'401'!$M$2:$N$66,2,FALSE)="y","1","0")</f>
        <v>1</v>
      </c>
      <c r="K4" s="13" t="str">
        <f>IF(VLOOKUP(資工所!$D4,'408'!$M$2:$N$66,2,FALSE)="y","1","0")</f>
        <v>1</v>
      </c>
      <c r="L4" s="13" t="str">
        <f>IF(VLOOKUP(資工所!$D4,'415'!$M$2:$N$66,2,FALSE)="y","1","0")</f>
        <v>1</v>
      </c>
      <c r="M4" s="13" t="str">
        <f>IF(VLOOKUP(資工所!$D4,'422'!$M$2:$N$66,2,FALSE)="y","1","0")</f>
        <v>0</v>
      </c>
      <c r="N4" s="13" t="str">
        <f>IF(VLOOKUP(資工所!$D4,'429'!$M$2:$N$66,2,FALSE)="y","1","0")</f>
        <v>1</v>
      </c>
    </row>
    <row r="5" spans="1:14">
      <c r="A5" s="2">
        <v>4</v>
      </c>
      <c r="B5" s="2" t="s">
        <v>4</v>
      </c>
      <c r="C5" s="2">
        <v>106820039</v>
      </c>
      <c r="D5" s="2" t="s">
        <v>8</v>
      </c>
      <c r="E5" s="10" t="s">
        <v>118</v>
      </c>
      <c r="F5" s="13" t="str">
        <f>IF(VLOOKUP(資工所!$D5,'304'!$M$2:$N$66,2,FALSE)="y","1","0")</f>
        <v>1</v>
      </c>
      <c r="G5" s="10"/>
      <c r="H5" s="13" t="str">
        <f>IF(VLOOKUP(資工所!$D5,'318'!$M$2:$N$66,2,FALSE)="y","1","0")</f>
        <v>1</v>
      </c>
      <c r="I5" s="13"/>
      <c r="J5" s="13" t="str">
        <f>IF(VLOOKUP(資工所!$D5,'401'!$M$2:$N$66,2,FALSE)="y","1","0")</f>
        <v>1</v>
      </c>
      <c r="K5" s="13" t="str">
        <f>IF(VLOOKUP(資工所!$D5,'408'!$M$2:$N$66,2,FALSE)="y","1","0")</f>
        <v>1</v>
      </c>
      <c r="L5" s="13" t="str">
        <f>IF(VLOOKUP(資工所!$D5,'415'!$M$2:$N$66,2,FALSE)="y","1","0")</f>
        <v>1</v>
      </c>
      <c r="M5" s="13" t="str">
        <f>IF(VLOOKUP(資工所!$D5,'422'!$M$2:$N$66,2,FALSE)="y","1","0")</f>
        <v>1</v>
      </c>
      <c r="N5" s="13" t="str">
        <f>IF(VLOOKUP(資工所!$D5,'429'!$M$2:$N$66,2,FALSE)="y","1","0")</f>
        <v>1</v>
      </c>
    </row>
    <row r="6" spans="1:14">
      <c r="A6" s="2">
        <v>5</v>
      </c>
      <c r="B6" s="2" t="s">
        <v>9</v>
      </c>
      <c r="C6" s="2">
        <v>107598064</v>
      </c>
      <c r="D6" s="2" t="s">
        <v>10</v>
      </c>
      <c r="E6" s="10">
        <v>1</v>
      </c>
      <c r="F6" s="13" t="str">
        <f>IF(VLOOKUP(資工所!$D6,'304'!$M$2:$N$66,2,FALSE)="y","1","0")</f>
        <v>0</v>
      </c>
      <c r="G6" s="10"/>
      <c r="H6" s="13" t="str">
        <f>IF(VLOOKUP(資工所!$D6,'318'!$M$2:$N$66,2,FALSE)="y","1","0")</f>
        <v>0</v>
      </c>
      <c r="I6" s="13"/>
      <c r="J6" s="13" t="str">
        <f>IF(VLOOKUP(資工所!$D6,'401'!$M$2:$N$66,2,FALSE)="y","1","0")</f>
        <v>0</v>
      </c>
      <c r="K6" s="13" t="str">
        <f>IF(VLOOKUP(資工所!$D6,'408'!$M$2:$N$66,2,FALSE)="y","1","0")</f>
        <v>1</v>
      </c>
      <c r="L6" s="13" t="str">
        <f>IF(VLOOKUP(資工所!$D6,'415'!$M$2:$N$66,2,FALSE)="y","1","0")</f>
        <v>1</v>
      </c>
      <c r="M6" s="13" t="str">
        <f>IF(VLOOKUP(資工所!$D6,'422'!$M$2:$N$66,2,FALSE)="y","1","0")</f>
        <v>0</v>
      </c>
      <c r="N6" s="13" t="str">
        <f>IF(VLOOKUP(資工所!$D6,'429'!$M$2:$N$66,2,FALSE)="y","1","0")</f>
        <v>0</v>
      </c>
    </row>
    <row r="7" spans="1:14">
      <c r="A7" s="2">
        <v>6</v>
      </c>
      <c r="B7" s="2" t="s">
        <v>11</v>
      </c>
      <c r="C7" s="2">
        <v>107599003</v>
      </c>
      <c r="D7" s="2" t="s">
        <v>12</v>
      </c>
      <c r="E7" s="10">
        <v>1</v>
      </c>
      <c r="F7" s="13" t="str">
        <f>IF(VLOOKUP(資工所!$D7,'304'!$M$2:$N$66,2,FALSE)="y","1","0")</f>
        <v>1</v>
      </c>
      <c r="G7" s="10"/>
      <c r="H7" s="13" t="str">
        <f>IF(VLOOKUP(資工所!$D7,'318'!$M$2:$N$66,2,FALSE)="y","1","0")</f>
        <v>1</v>
      </c>
      <c r="I7" s="13"/>
      <c r="J7" s="13" t="str">
        <f>IF(VLOOKUP(資工所!$D7,'401'!$M$2:$N$66,2,FALSE)="y","1","0")</f>
        <v>1</v>
      </c>
      <c r="K7" s="13" t="str">
        <f>IF(VLOOKUP(資工所!$D7,'408'!$M$2:$N$66,2,FALSE)="y","1","0")</f>
        <v>1</v>
      </c>
      <c r="L7" s="13" t="str">
        <f>IF(VLOOKUP(資工所!$D7,'415'!$M$2:$N$66,2,FALSE)="y","1","0")</f>
        <v>1</v>
      </c>
      <c r="M7" s="13" t="str">
        <f>IF(VLOOKUP(資工所!$D7,'422'!$M$2:$N$66,2,FALSE)="y","1","0")</f>
        <v>1</v>
      </c>
      <c r="N7" s="13" t="str">
        <f>IF(VLOOKUP(資工所!$D7,'429'!$M$2:$N$66,2,FALSE)="y","1","0")</f>
        <v>1</v>
      </c>
    </row>
    <row r="8" spans="1:14">
      <c r="A8" s="2">
        <v>7</v>
      </c>
      <c r="B8" s="2" t="s">
        <v>13</v>
      </c>
      <c r="C8" s="2">
        <v>108598070</v>
      </c>
      <c r="D8" s="2" t="s">
        <v>14</v>
      </c>
      <c r="E8" s="10">
        <v>1</v>
      </c>
      <c r="F8" s="13" t="str">
        <f>IF(VLOOKUP(資工所!$D8,'304'!$M$2:$N$66,2,FALSE)="y","1","0")</f>
        <v>1</v>
      </c>
      <c r="G8" s="10"/>
      <c r="H8" s="13" t="str">
        <f>IF(VLOOKUP(資工所!$D8,'318'!$M$2:$N$66,2,FALSE)="y","1","0")</f>
        <v>1</v>
      </c>
      <c r="I8" s="13"/>
      <c r="J8" s="13" t="str">
        <f>IF(VLOOKUP(資工所!$D8,'401'!$M$2:$N$66,2,FALSE)="y","1","0")</f>
        <v>1</v>
      </c>
      <c r="K8" s="13" t="str">
        <f>IF(VLOOKUP(資工所!$D8,'408'!$M$2:$N$66,2,FALSE)="y","1","0")</f>
        <v>1</v>
      </c>
      <c r="L8" s="13" t="str">
        <f>IF(VLOOKUP(資工所!$D8,'415'!$M$2:$N$66,2,FALSE)="y","1","0")</f>
        <v>1</v>
      </c>
      <c r="M8" s="13" t="str">
        <f>IF(VLOOKUP(資工所!$D8,'422'!$M$2:$N$66,2,FALSE)="y","1","0")</f>
        <v>1</v>
      </c>
      <c r="N8" s="13" t="str">
        <f>IF(VLOOKUP(資工所!$D8,'429'!$M$2:$N$66,2,FALSE)="y","1","0")</f>
        <v>0</v>
      </c>
    </row>
    <row r="9" spans="1:14">
      <c r="A9" s="2">
        <v>8</v>
      </c>
      <c r="B9" s="2" t="s">
        <v>13</v>
      </c>
      <c r="C9" s="2">
        <v>108598080</v>
      </c>
      <c r="D9" s="2" t="s">
        <v>15</v>
      </c>
      <c r="E9" s="10">
        <v>1</v>
      </c>
      <c r="F9" s="13" t="str">
        <f>IF(VLOOKUP(資工所!$D9,'304'!$M$2:$N$66,2,FALSE)="y","1","0")</f>
        <v>1</v>
      </c>
      <c r="G9" s="10"/>
      <c r="H9" s="13" t="str">
        <f>IF(VLOOKUP(資工所!$D9,'318'!$M$2:$N$66,2,FALSE)="y","1","0")</f>
        <v>1</v>
      </c>
      <c r="I9" s="13"/>
      <c r="J9" s="13" t="str">
        <f>IF(VLOOKUP(資工所!$D9,'401'!$M$2:$N$66,2,FALSE)="y","1","0")</f>
        <v>1</v>
      </c>
      <c r="K9" s="13" t="str">
        <f>IF(VLOOKUP(資工所!$D9,'408'!$M$2:$N$66,2,FALSE)="y","1","0")</f>
        <v>0</v>
      </c>
      <c r="L9" s="13" t="str">
        <f>IF(VLOOKUP(資工所!$D9,'415'!$M$2:$N$66,2,FALSE)="y","1","0")</f>
        <v>1</v>
      </c>
      <c r="M9" s="13" t="str">
        <f>IF(VLOOKUP(資工所!$D9,'422'!$M$2:$N$66,2,FALSE)="y","1","0")</f>
        <v>0</v>
      </c>
      <c r="N9" s="13" t="str">
        <f>IF(VLOOKUP(資工所!$D9,'429'!$M$2:$N$66,2,FALSE)="y","1","0")</f>
        <v>1</v>
      </c>
    </row>
    <row r="10" spans="1:14">
      <c r="A10" s="2">
        <v>9</v>
      </c>
      <c r="B10" s="2" t="s">
        <v>16</v>
      </c>
      <c r="C10" s="2">
        <v>108598401</v>
      </c>
      <c r="D10" s="2" t="s">
        <v>17</v>
      </c>
      <c r="E10" s="10">
        <v>1</v>
      </c>
      <c r="F10" s="13" t="str">
        <f>IF(VLOOKUP(資工所!$D10,'304'!$M$2:$N$66,2,FALSE)="y","1","0")</f>
        <v>1</v>
      </c>
      <c r="G10" s="10"/>
      <c r="H10" s="13" t="str">
        <f>IF(VLOOKUP(資工所!$D10,'318'!$M$2:$N$66,2,FALSE)="y","1","0")</f>
        <v>1</v>
      </c>
      <c r="I10" s="13"/>
      <c r="J10" s="13" t="str">
        <f>IF(VLOOKUP(資工所!$D10,'401'!$M$2:$N$66,2,FALSE)="y","1","0")</f>
        <v>1</v>
      </c>
      <c r="K10" s="13" t="str">
        <f>IF(VLOOKUP(資工所!$D10,'408'!$M$2:$N$66,2,FALSE)="y","1","0")</f>
        <v>1</v>
      </c>
      <c r="L10" s="13" t="str">
        <f>IF(VLOOKUP(資工所!$D10,'415'!$M$2:$N$66,2,FALSE)="y","1","0")</f>
        <v>1</v>
      </c>
      <c r="M10" s="13" t="str">
        <f>IF(VLOOKUP(資工所!$D10,'422'!$M$2:$N$66,2,FALSE)="y","1","0")</f>
        <v>1</v>
      </c>
      <c r="N10" s="13" t="str">
        <f>IF(VLOOKUP(資工所!$D10,'429'!$M$2:$N$66,2,FALSE)="y","1","0")</f>
        <v>1</v>
      </c>
    </row>
    <row r="11" spans="1:14">
      <c r="A11" s="2">
        <v>10</v>
      </c>
      <c r="B11" s="2" t="s">
        <v>16</v>
      </c>
      <c r="C11" s="2">
        <v>109598002</v>
      </c>
      <c r="D11" s="2" t="s">
        <v>18</v>
      </c>
      <c r="E11" s="10">
        <v>1</v>
      </c>
      <c r="F11" s="13" t="str">
        <f>IF(VLOOKUP(資工所!$D11,'304'!$M$2:$N$66,2,FALSE)="y","1","0")</f>
        <v>1</v>
      </c>
      <c r="G11" s="10"/>
      <c r="H11" s="13" t="str">
        <f>IF(VLOOKUP(資工所!$D11,'318'!$M$2:$N$66,2,FALSE)="y","1","0")</f>
        <v>1</v>
      </c>
      <c r="I11" s="13"/>
      <c r="J11" s="13" t="str">
        <f>IF(VLOOKUP(資工所!$D11,'401'!$M$2:$N$66,2,FALSE)="y","1","0")</f>
        <v>1</v>
      </c>
      <c r="K11" s="13" t="str">
        <f>IF(VLOOKUP(資工所!$D11,'408'!$M$2:$N$66,2,FALSE)="y","1","0")</f>
        <v>1</v>
      </c>
      <c r="L11" s="13" t="str">
        <f>IF(VLOOKUP(資工所!$D11,'415'!$M$2:$N$66,2,FALSE)="y","1","0")</f>
        <v>1</v>
      </c>
      <c r="M11" s="13" t="str">
        <f>IF(VLOOKUP(資工所!$D11,'422'!$M$2:$N$66,2,FALSE)="y","1","0")</f>
        <v>1</v>
      </c>
      <c r="N11" s="13" t="str">
        <f>IF(VLOOKUP(資工所!$D11,'429'!$M$2:$N$66,2,FALSE)="y","1","0")</f>
        <v>1</v>
      </c>
    </row>
    <row r="12" spans="1:14">
      <c r="A12" s="2">
        <v>11</v>
      </c>
      <c r="B12" s="2" t="s">
        <v>16</v>
      </c>
      <c r="C12" s="2">
        <v>109598003</v>
      </c>
      <c r="D12" s="2" t="s">
        <v>19</v>
      </c>
      <c r="E12" s="10">
        <v>1</v>
      </c>
      <c r="F12" s="13" t="str">
        <f>IF(VLOOKUP(資工所!$D12,'304'!$M$2:$N$66,2,FALSE)="y","1","0")</f>
        <v>1</v>
      </c>
      <c r="G12" s="10"/>
      <c r="H12" s="13" t="str">
        <f>IF(VLOOKUP(資工所!$D12,'318'!$M$2:$N$66,2,FALSE)="y","1","0")</f>
        <v>1</v>
      </c>
      <c r="I12" s="13"/>
      <c r="J12" s="13" t="str">
        <f>IF(VLOOKUP(資工所!$D12,'401'!$M$2:$N$66,2,FALSE)="y","1","0")</f>
        <v>1</v>
      </c>
      <c r="K12" s="13" t="str">
        <f>IF(VLOOKUP(資工所!$D12,'408'!$M$2:$N$66,2,FALSE)="y","1","0")</f>
        <v>1</v>
      </c>
      <c r="L12" s="13" t="str">
        <f>IF(VLOOKUP(資工所!$D12,'415'!$M$2:$N$66,2,FALSE)="y","1","0")</f>
        <v>1</v>
      </c>
      <c r="M12" s="13" t="str">
        <f>IF(VLOOKUP(資工所!$D12,'422'!$M$2:$N$66,2,FALSE)="y","1","0")</f>
        <v>1</v>
      </c>
      <c r="N12" s="13" t="str">
        <f>IF(VLOOKUP(資工所!$D12,'429'!$M$2:$N$66,2,FALSE)="y","1","0")</f>
        <v>1</v>
      </c>
    </row>
    <row r="13" spans="1:14">
      <c r="A13" s="2">
        <v>12</v>
      </c>
      <c r="B13" s="2" t="s">
        <v>16</v>
      </c>
      <c r="C13" s="2">
        <v>109598006</v>
      </c>
      <c r="D13" s="2" t="s">
        <v>83</v>
      </c>
      <c r="E13" s="10">
        <v>1</v>
      </c>
      <c r="F13" s="13" t="str">
        <f>IF(VLOOKUP(資工所!$D13,'304'!$M$2:$N$66,2,FALSE)="y","1","0")</f>
        <v>1</v>
      </c>
      <c r="G13" s="10"/>
      <c r="H13" s="13" t="str">
        <f>IF(VLOOKUP(資工所!$D13,'318'!$M$2:$N$66,2,FALSE)="y","1","0")</f>
        <v>1</v>
      </c>
      <c r="I13" s="13"/>
      <c r="J13" s="13" t="str">
        <f>IF(VLOOKUP(資工所!$D13,'401'!$M$2:$N$66,2,FALSE)="y","1","0")</f>
        <v>1</v>
      </c>
      <c r="K13" s="13" t="str">
        <f>IF(VLOOKUP(資工所!$D13,'408'!$M$2:$N$66,2,FALSE)="y","1","0")</f>
        <v>1</v>
      </c>
      <c r="L13" s="13" t="str">
        <f>IF(VLOOKUP(資工所!$D13,'415'!$M$2:$N$66,2,FALSE)="y","1","0")</f>
        <v>1</v>
      </c>
      <c r="M13" s="13" t="str">
        <f>IF(VLOOKUP(資工所!$D13,'422'!$M$2:$N$66,2,FALSE)="y","1","0")</f>
        <v>1</v>
      </c>
      <c r="N13" s="13" t="str">
        <f>IF(VLOOKUP(資工所!$D13,'429'!$M$2:$N$66,2,FALSE)="y","1","0")</f>
        <v>1</v>
      </c>
    </row>
    <row r="14" spans="1:14">
      <c r="A14" s="2">
        <v>13</v>
      </c>
      <c r="B14" s="2" t="s">
        <v>16</v>
      </c>
      <c r="C14" s="2">
        <v>109598014</v>
      </c>
      <c r="D14" s="2" t="s">
        <v>20</v>
      </c>
      <c r="E14" s="10">
        <v>1</v>
      </c>
      <c r="F14" s="13" t="str">
        <f>IF(VLOOKUP(資工所!$D14,'304'!$M$2:$N$66,2,FALSE)="y","1","0")</f>
        <v>1</v>
      </c>
      <c r="G14" s="10"/>
      <c r="H14" s="13" t="str">
        <f>IF(VLOOKUP(資工所!$D14,'318'!$M$2:$N$66,2,FALSE)="y","1","0")</f>
        <v>1</v>
      </c>
      <c r="I14" s="13"/>
      <c r="J14" s="13" t="str">
        <f>IF(VLOOKUP(資工所!$D14,'401'!$M$2:$N$66,2,FALSE)="y","1","0")</f>
        <v>1</v>
      </c>
      <c r="K14" s="13" t="str">
        <f>IF(VLOOKUP(資工所!$D14,'408'!$M$2:$N$66,2,FALSE)="y","1","0")</f>
        <v>1</v>
      </c>
      <c r="L14" s="13" t="str">
        <f>IF(VLOOKUP(資工所!$D14,'415'!$M$2:$N$66,2,FALSE)="y","1","0")</f>
        <v>1</v>
      </c>
      <c r="M14" s="13" t="str">
        <f>IF(VLOOKUP(資工所!$D14,'422'!$M$2:$N$66,2,FALSE)="y","1","0")</f>
        <v>1</v>
      </c>
      <c r="N14" s="13" t="str">
        <f>IF(VLOOKUP(資工所!$D14,'429'!$M$2:$N$66,2,FALSE)="y","1","0")</f>
        <v>1</v>
      </c>
    </row>
    <row r="15" spans="1:14">
      <c r="A15" s="2">
        <v>14</v>
      </c>
      <c r="B15" s="2" t="s">
        <v>16</v>
      </c>
      <c r="C15" s="2">
        <v>109598016</v>
      </c>
      <c r="D15" s="2" t="s">
        <v>21</v>
      </c>
      <c r="E15" s="10">
        <v>1</v>
      </c>
      <c r="F15" s="13" t="str">
        <f>IF(VLOOKUP(資工所!$D15,'304'!$M$2:$N$66,2,FALSE)="y","1","0")</f>
        <v>1</v>
      </c>
      <c r="G15" s="10"/>
      <c r="H15" s="13" t="str">
        <f>IF(VLOOKUP(資工所!$D15,'318'!$M$2:$N$66,2,FALSE)="y","1","0")</f>
        <v>1</v>
      </c>
      <c r="I15" s="13"/>
      <c r="J15" s="13" t="str">
        <f>IF(VLOOKUP(資工所!$D15,'401'!$M$2:$N$66,2,FALSE)="y","1","0")</f>
        <v>1</v>
      </c>
      <c r="K15" s="13" t="str">
        <f>IF(VLOOKUP(資工所!$D15,'408'!$M$2:$N$66,2,FALSE)="y","1","0")</f>
        <v>1</v>
      </c>
      <c r="L15" s="13" t="str">
        <f>IF(VLOOKUP(資工所!$D15,'415'!$M$2:$N$66,2,FALSE)="y","1","0")</f>
        <v>1</v>
      </c>
      <c r="M15" s="13" t="str">
        <f>IF(VLOOKUP(資工所!$D15,'422'!$M$2:$N$66,2,FALSE)="y","1","0")</f>
        <v>1</v>
      </c>
      <c r="N15" s="13" t="str">
        <f>IF(VLOOKUP(資工所!$D15,'429'!$M$2:$N$66,2,FALSE)="y","1","0")</f>
        <v>1</v>
      </c>
    </row>
    <row r="16" spans="1:14">
      <c r="A16" s="2">
        <v>15</v>
      </c>
      <c r="B16" s="2" t="s">
        <v>16</v>
      </c>
      <c r="C16" s="2">
        <v>109598020</v>
      </c>
      <c r="D16" s="2" t="s">
        <v>22</v>
      </c>
      <c r="E16" s="10">
        <v>1</v>
      </c>
      <c r="F16" s="13" t="str">
        <f>IF(VLOOKUP(資工所!$D16,'304'!$M$2:$N$66,2,FALSE)="y","1","0")</f>
        <v>1</v>
      </c>
      <c r="G16" s="10"/>
      <c r="H16" s="13" t="str">
        <f>IF(VLOOKUP(資工所!$D16,'318'!$M$2:$N$66,2,FALSE)="y","1","0")</f>
        <v>1</v>
      </c>
      <c r="I16" s="13"/>
      <c r="J16" s="13" t="str">
        <f>IF(VLOOKUP(資工所!$D16,'401'!$M$2:$N$66,2,FALSE)="y","1","0")</f>
        <v>1</v>
      </c>
      <c r="K16" s="13" t="str">
        <f>IF(VLOOKUP(資工所!$D16,'408'!$M$2:$N$66,2,FALSE)="y","1","0")</f>
        <v>1</v>
      </c>
      <c r="L16" s="13" t="str">
        <f>IF(VLOOKUP(資工所!$D16,'415'!$M$2:$N$66,2,FALSE)="y","1","0")</f>
        <v>1</v>
      </c>
      <c r="M16" s="13" t="str">
        <f>IF(VLOOKUP(資工所!$D16,'422'!$M$2:$N$66,2,FALSE)="y","1","0")</f>
        <v>1</v>
      </c>
      <c r="N16" s="13" t="str">
        <f>IF(VLOOKUP(資工所!$D16,'429'!$M$2:$N$66,2,FALSE)="y","1","0")</f>
        <v>1</v>
      </c>
    </row>
    <row r="17" spans="1:14">
      <c r="A17" s="2">
        <v>16</v>
      </c>
      <c r="B17" s="2" t="s">
        <v>16</v>
      </c>
      <c r="C17" s="2">
        <v>109598025</v>
      </c>
      <c r="D17" s="2" t="s">
        <v>23</v>
      </c>
      <c r="E17" s="10">
        <v>1</v>
      </c>
      <c r="F17" s="13" t="str">
        <f>IF(VLOOKUP(資工所!$D17,'304'!$M$2:$N$66,2,FALSE)="y","1","0")</f>
        <v>1</v>
      </c>
      <c r="G17" s="10"/>
      <c r="H17" s="13" t="str">
        <f>IF(VLOOKUP(資工所!$D17,'318'!$M$2:$N$66,2,FALSE)="y","1","0")</f>
        <v>1</v>
      </c>
      <c r="I17" s="13"/>
      <c r="J17" s="13" t="str">
        <f>IF(VLOOKUP(資工所!$D17,'401'!$M$2:$N$66,2,FALSE)="y","1","0")</f>
        <v>1</v>
      </c>
      <c r="K17" s="13" t="str">
        <f>IF(VLOOKUP(資工所!$D17,'408'!$M$2:$N$66,2,FALSE)="y","1","0")</f>
        <v>1</v>
      </c>
      <c r="L17" s="13" t="str">
        <f>IF(VLOOKUP(資工所!$D17,'415'!$M$2:$N$66,2,FALSE)="y","1","0")</f>
        <v>1</v>
      </c>
      <c r="M17" s="13" t="str">
        <f>IF(VLOOKUP(資工所!$D17,'422'!$M$2:$N$66,2,FALSE)="y","1","0")</f>
        <v>1</v>
      </c>
      <c r="N17" s="13" t="str">
        <f>IF(VLOOKUP(資工所!$D17,'429'!$M$2:$N$66,2,FALSE)="y","1","0")</f>
        <v>1</v>
      </c>
    </row>
    <row r="18" spans="1:14">
      <c r="A18" s="2">
        <v>17</v>
      </c>
      <c r="B18" s="2" t="s">
        <v>16</v>
      </c>
      <c r="C18" s="2">
        <v>109598027</v>
      </c>
      <c r="D18" s="2" t="s">
        <v>24</v>
      </c>
      <c r="E18" s="10">
        <v>1</v>
      </c>
      <c r="F18" s="13" t="str">
        <f>IF(VLOOKUP(資工所!$D18,'304'!$M$2:$N$66,2,FALSE)="y","1","0")</f>
        <v>1</v>
      </c>
      <c r="G18" s="10"/>
      <c r="H18" s="13" t="str">
        <f>IF(VLOOKUP(資工所!$D18,'318'!$M$2:$N$66,2,FALSE)="y","1","0")</f>
        <v>1</v>
      </c>
      <c r="I18" s="13"/>
      <c r="J18" s="13" t="str">
        <f>IF(VLOOKUP(資工所!$D18,'401'!$M$2:$N$66,2,FALSE)="y","1","0")</f>
        <v>1</v>
      </c>
      <c r="K18" s="13" t="str">
        <f>IF(VLOOKUP(資工所!$D18,'408'!$M$2:$N$66,2,FALSE)="y","1","0")</f>
        <v>1</v>
      </c>
      <c r="L18" s="13" t="str">
        <f>IF(VLOOKUP(資工所!$D18,'415'!$M$2:$N$66,2,FALSE)="y","1","0")</f>
        <v>1</v>
      </c>
      <c r="M18" s="13" t="str">
        <f>IF(VLOOKUP(資工所!$D18,'422'!$M$2:$N$66,2,FALSE)="y","1","0")</f>
        <v>1</v>
      </c>
      <c r="N18" s="13" t="str">
        <f>IF(VLOOKUP(資工所!$D18,'429'!$M$2:$N$66,2,FALSE)="y","1","0")</f>
        <v>1</v>
      </c>
    </row>
    <row r="19" spans="1:14">
      <c r="A19" s="2">
        <v>18</v>
      </c>
      <c r="B19" s="2" t="s">
        <v>16</v>
      </c>
      <c r="C19" s="2">
        <v>109598031</v>
      </c>
      <c r="D19" s="2" t="s">
        <v>25</v>
      </c>
      <c r="E19" s="10">
        <v>1</v>
      </c>
      <c r="F19" s="13" t="str">
        <f>IF(VLOOKUP(資工所!$D19,'304'!$M$2:$N$66,2,FALSE)="y","1","0")</f>
        <v>1</v>
      </c>
      <c r="G19" s="10"/>
      <c r="H19" s="13" t="str">
        <f>IF(VLOOKUP(資工所!$D19,'318'!$M$2:$N$66,2,FALSE)="y","1","0")</f>
        <v>1</v>
      </c>
      <c r="I19" s="13"/>
      <c r="J19" s="13" t="str">
        <f>IF(VLOOKUP(資工所!$D19,'401'!$M$2:$N$66,2,FALSE)="y","1","0")</f>
        <v>1</v>
      </c>
      <c r="K19" s="13" t="str">
        <f>IF(VLOOKUP(資工所!$D19,'408'!$M$2:$N$66,2,FALSE)="y","1","0")</f>
        <v>1</v>
      </c>
      <c r="L19" s="13" t="str">
        <f>IF(VLOOKUP(資工所!$D19,'415'!$M$2:$N$66,2,FALSE)="y","1","0")</f>
        <v>1</v>
      </c>
      <c r="M19" s="13" t="str">
        <f>IF(VLOOKUP(資工所!$D19,'422'!$M$2:$N$66,2,FALSE)="y","1","0")</f>
        <v>1</v>
      </c>
      <c r="N19" s="13" t="str">
        <f>IF(VLOOKUP(資工所!$D19,'429'!$M$2:$N$66,2,FALSE)="y","1","0")</f>
        <v>1</v>
      </c>
    </row>
    <row r="20" spans="1:14">
      <c r="A20" s="2">
        <v>19</v>
      </c>
      <c r="B20" s="2" t="s">
        <v>16</v>
      </c>
      <c r="C20" s="2">
        <v>109598033</v>
      </c>
      <c r="D20" s="2" t="s">
        <v>26</v>
      </c>
      <c r="E20" s="10">
        <v>1</v>
      </c>
      <c r="F20" s="13" t="str">
        <f>IF(VLOOKUP(資工所!$D20,'304'!$M$2:$N$66,2,FALSE)="y","1","0")</f>
        <v>1</v>
      </c>
      <c r="G20" s="10"/>
      <c r="H20" s="13" t="str">
        <f>IF(VLOOKUP(資工所!$D20,'318'!$M$2:$N$66,2,FALSE)="y","1","0")</f>
        <v>1</v>
      </c>
      <c r="I20" s="13"/>
      <c r="J20" s="13" t="str">
        <f>IF(VLOOKUP(資工所!$D20,'401'!$M$2:$N$66,2,FALSE)="y","1","0")</f>
        <v>1</v>
      </c>
      <c r="K20" s="13" t="str">
        <f>IF(VLOOKUP(資工所!$D20,'408'!$M$2:$N$66,2,FALSE)="y","1","0")</f>
        <v>1</v>
      </c>
      <c r="L20" s="13" t="str">
        <f>IF(VLOOKUP(資工所!$D20,'415'!$M$2:$N$66,2,FALSE)="y","1","0")</f>
        <v>1</v>
      </c>
      <c r="M20" s="13" t="str">
        <f>IF(VLOOKUP(資工所!$D20,'422'!$M$2:$N$66,2,FALSE)="y","1","0")</f>
        <v>1</v>
      </c>
      <c r="N20" s="13" t="str">
        <f>IF(VLOOKUP(資工所!$D20,'429'!$M$2:$N$66,2,FALSE)="y","1","0")</f>
        <v>1</v>
      </c>
    </row>
    <row r="21" spans="1:14">
      <c r="A21" s="2">
        <v>20</v>
      </c>
      <c r="B21" s="2" t="s">
        <v>16</v>
      </c>
      <c r="C21" s="2">
        <v>109598034</v>
      </c>
      <c r="D21" s="2" t="s">
        <v>27</v>
      </c>
      <c r="E21" s="10">
        <v>1</v>
      </c>
      <c r="F21" s="13" t="str">
        <f>IF(VLOOKUP(資工所!$D21,'304'!$M$2:$N$66,2,FALSE)="y","1","0")</f>
        <v>1</v>
      </c>
      <c r="G21" s="10"/>
      <c r="H21" s="13" t="str">
        <f>IF(VLOOKUP(資工所!$D21,'318'!$M$2:$N$66,2,FALSE)="y","1","0")</f>
        <v>1</v>
      </c>
      <c r="I21" s="13"/>
      <c r="J21" s="13" t="str">
        <f>IF(VLOOKUP(資工所!$D21,'401'!$M$2:$N$66,2,FALSE)="y","1","0")</f>
        <v>1</v>
      </c>
      <c r="K21" s="13" t="str">
        <f>IF(VLOOKUP(資工所!$D21,'408'!$M$2:$N$66,2,FALSE)="y","1","0")</f>
        <v>1</v>
      </c>
      <c r="L21" s="13" t="str">
        <f>IF(VLOOKUP(資工所!$D21,'415'!$M$2:$N$66,2,FALSE)="y","1","0")</f>
        <v>1</v>
      </c>
      <c r="M21" s="13" t="str">
        <f>IF(VLOOKUP(資工所!$D21,'422'!$M$2:$N$66,2,FALSE)="y","1","0")</f>
        <v>1</v>
      </c>
      <c r="N21" s="13" t="str">
        <f>IF(VLOOKUP(資工所!$D21,'429'!$M$2:$N$66,2,FALSE)="y","1","0")</f>
        <v>1</v>
      </c>
    </row>
    <row r="22" spans="1:14">
      <c r="A22" s="2">
        <v>21</v>
      </c>
      <c r="B22" s="2" t="s">
        <v>16</v>
      </c>
      <c r="C22" s="2">
        <v>109598036</v>
      </c>
      <c r="D22" s="2" t="s">
        <v>28</v>
      </c>
      <c r="E22" s="10">
        <v>1</v>
      </c>
      <c r="F22" s="13" t="str">
        <f>IF(VLOOKUP(資工所!$D22,'304'!$M$2:$N$66,2,FALSE)="y","1","0")</f>
        <v>1</v>
      </c>
      <c r="G22" s="10"/>
      <c r="H22" s="13" t="str">
        <f>IF(VLOOKUP(資工所!$D22,'318'!$M$2:$N$66,2,FALSE)="y","1","0")</f>
        <v>1</v>
      </c>
      <c r="I22" s="13"/>
      <c r="J22" s="13" t="str">
        <f>IF(VLOOKUP(資工所!$D22,'401'!$M$2:$N$66,2,FALSE)="y","1","0")</f>
        <v>1</v>
      </c>
      <c r="K22" s="13" t="str">
        <f>IF(VLOOKUP(資工所!$D22,'408'!$M$2:$N$66,2,FALSE)="y","1","0")</f>
        <v>1</v>
      </c>
      <c r="L22" s="13" t="str">
        <f>IF(VLOOKUP(資工所!$D22,'415'!$M$2:$N$66,2,FALSE)="y","1","0")</f>
        <v>1</v>
      </c>
      <c r="M22" s="13" t="str">
        <f>IF(VLOOKUP(資工所!$D22,'422'!$M$2:$N$66,2,FALSE)="y","1","0")</f>
        <v>1</v>
      </c>
      <c r="N22" s="13" t="str">
        <f>IF(VLOOKUP(資工所!$D22,'429'!$M$2:$N$66,2,FALSE)="y","1","0")</f>
        <v>1</v>
      </c>
    </row>
    <row r="23" spans="1:14">
      <c r="A23" s="2">
        <v>22</v>
      </c>
      <c r="B23" s="2" t="s">
        <v>16</v>
      </c>
      <c r="C23" s="2">
        <v>109598043</v>
      </c>
      <c r="D23" s="2" t="s">
        <v>29</v>
      </c>
      <c r="E23" s="10">
        <v>1</v>
      </c>
      <c r="F23" s="13" t="str">
        <f>IF(VLOOKUP(資工所!$D23,'304'!$M$2:$N$66,2,FALSE)="y","1","0")</f>
        <v>1</v>
      </c>
      <c r="G23" s="10"/>
      <c r="H23" s="13" t="str">
        <f>IF(VLOOKUP(資工所!$D23,'318'!$M$2:$N$66,2,FALSE)="y","1","0")</f>
        <v>1</v>
      </c>
      <c r="I23" s="13"/>
      <c r="J23" s="13" t="str">
        <f>IF(VLOOKUP(資工所!$D23,'401'!$M$2:$N$66,2,FALSE)="y","1","0")</f>
        <v>1</v>
      </c>
      <c r="K23" s="13" t="str">
        <f>IF(VLOOKUP(資工所!$D23,'408'!$M$2:$N$66,2,FALSE)="y","1","0")</f>
        <v>1</v>
      </c>
      <c r="L23" s="13" t="str">
        <f>IF(VLOOKUP(資工所!$D23,'415'!$M$2:$N$66,2,FALSE)="y","1","0")</f>
        <v>1</v>
      </c>
      <c r="M23" s="13" t="str">
        <f>IF(VLOOKUP(資工所!$D23,'422'!$M$2:$N$66,2,FALSE)="y","1","0")</f>
        <v>1</v>
      </c>
      <c r="N23" s="13" t="str">
        <f>IF(VLOOKUP(資工所!$D23,'429'!$M$2:$N$66,2,FALSE)="y","1","0")</f>
        <v>1</v>
      </c>
    </row>
    <row r="24" spans="1:14">
      <c r="A24" s="2">
        <v>23</v>
      </c>
      <c r="B24" s="2" t="s">
        <v>16</v>
      </c>
      <c r="C24" s="2">
        <v>109598044</v>
      </c>
      <c r="D24" s="2" t="s">
        <v>30</v>
      </c>
      <c r="E24" s="10">
        <v>1</v>
      </c>
      <c r="F24" s="13" t="str">
        <f>IF(VLOOKUP(資工所!$D24,'304'!$M$2:$N$66,2,FALSE)="y","1","0")</f>
        <v>1</v>
      </c>
      <c r="G24" s="10"/>
      <c r="H24" s="13" t="str">
        <f>IF(VLOOKUP(資工所!$D24,'318'!$M$2:$N$66,2,FALSE)="y","1","0")</f>
        <v>1</v>
      </c>
      <c r="I24" s="13"/>
      <c r="J24" s="13" t="str">
        <f>IF(VLOOKUP(資工所!$D24,'401'!$M$2:$N$66,2,FALSE)="y","1","0")</f>
        <v>1</v>
      </c>
      <c r="K24" s="13" t="str">
        <f>IF(VLOOKUP(資工所!$D24,'408'!$M$2:$N$66,2,FALSE)="y","1","0")</f>
        <v>1</v>
      </c>
      <c r="L24" s="13" t="str">
        <f>IF(VLOOKUP(資工所!$D24,'415'!$M$2:$N$66,2,FALSE)="y","1","0")</f>
        <v>1</v>
      </c>
      <c r="M24" s="13" t="str">
        <f>IF(VLOOKUP(資工所!$D24,'422'!$M$2:$N$66,2,FALSE)="y","1","0")</f>
        <v>1</v>
      </c>
      <c r="N24" s="13" t="str">
        <f>IF(VLOOKUP(資工所!$D24,'429'!$M$2:$N$66,2,FALSE)="y","1","0")</f>
        <v>1</v>
      </c>
    </row>
    <row r="25" spans="1:14">
      <c r="A25" s="2">
        <v>24</v>
      </c>
      <c r="B25" s="2" t="s">
        <v>16</v>
      </c>
      <c r="C25" s="2">
        <v>109598045</v>
      </c>
      <c r="D25" s="2" t="s">
        <v>31</v>
      </c>
      <c r="E25" s="10">
        <v>1</v>
      </c>
      <c r="F25" s="13" t="str">
        <f>IF(VLOOKUP(資工所!$D25,'304'!$M$2:$N$66,2,FALSE)="y","1","0")</f>
        <v>1</v>
      </c>
      <c r="G25" s="10"/>
      <c r="H25" s="13" t="str">
        <f>IF(VLOOKUP(資工所!$D25,'318'!$M$2:$N$66,2,FALSE)="y","1","0")</f>
        <v>1</v>
      </c>
      <c r="I25" s="13"/>
      <c r="J25" s="13" t="str">
        <f>IF(VLOOKUP(資工所!$D25,'401'!$M$2:$N$66,2,FALSE)="y","1","0")</f>
        <v>1</v>
      </c>
      <c r="K25" s="13" t="str">
        <f>IF(VLOOKUP(資工所!$D25,'408'!$M$2:$N$66,2,FALSE)="y","1","0")</f>
        <v>1</v>
      </c>
      <c r="L25" s="13" t="str">
        <f>IF(VLOOKUP(資工所!$D25,'415'!$M$2:$N$66,2,FALSE)="y","1","0")</f>
        <v>1</v>
      </c>
      <c r="M25" s="13" t="str">
        <f>IF(VLOOKUP(資工所!$D25,'422'!$M$2:$N$66,2,FALSE)="y","1","0")</f>
        <v>1</v>
      </c>
      <c r="N25" s="13" t="str">
        <f>IF(VLOOKUP(資工所!$D25,'429'!$M$2:$N$66,2,FALSE)="y","1","0")</f>
        <v>1</v>
      </c>
    </row>
    <row r="26" spans="1:14">
      <c r="A26" s="2">
        <v>25</v>
      </c>
      <c r="B26" s="2" t="s">
        <v>16</v>
      </c>
      <c r="C26" s="2">
        <v>109598048</v>
      </c>
      <c r="D26" s="2" t="s">
        <v>32</v>
      </c>
      <c r="E26" s="10">
        <v>1</v>
      </c>
      <c r="F26" s="13" t="str">
        <f>IF(VLOOKUP(資工所!$D26,'304'!$M$2:$N$66,2,FALSE)="y","1","0")</f>
        <v>1</v>
      </c>
      <c r="G26" s="10"/>
      <c r="H26" s="13" t="str">
        <f>IF(VLOOKUP(資工所!$D26,'318'!$M$2:$N$66,2,FALSE)="y","1","0")</f>
        <v>1</v>
      </c>
      <c r="I26" s="13"/>
      <c r="J26" s="13" t="str">
        <f>IF(VLOOKUP(資工所!$D26,'401'!$M$2:$N$66,2,FALSE)="y","1","0")</f>
        <v>1</v>
      </c>
      <c r="K26" s="13" t="str">
        <f>IF(VLOOKUP(資工所!$D26,'408'!$M$2:$N$66,2,FALSE)="y","1","0")</f>
        <v>1</v>
      </c>
      <c r="L26" s="13" t="str">
        <f>IF(VLOOKUP(資工所!$D26,'415'!$M$2:$N$66,2,FALSE)="y","1","0")</f>
        <v>1</v>
      </c>
      <c r="M26" s="13" t="str">
        <f>IF(VLOOKUP(資工所!$D26,'422'!$M$2:$N$66,2,FALSE)="y","1","0")</f>
        <v>1</v>
      </c>
      <c r="N26" s="13" t="str">
        <f>IF(VLOOKUP(資工所!$D26,'429'!$M$2:$N$66,2,FALSE)="y","1","0")</f>
        <v>1</v>
      </c>
    </row>
    <row r="27" spans="1:14">
      <c r="A27" s="2">
        <v>26</v>
      </c>
      <c r="B27" s="2" t="s">
        <v>16</v>
      </c>
      <c r="C27" s="2">
        <v>109598050</v>
      </c>
      <c r="D27" s="2" t="s">
        <v>33</v>
      </c>
      <c r="E27" s="10">
        <v>1</v>
      </c>
      <c r="F27" s="13" t="str">
        <f>IF(VLOOKUP(資工所!$D27,'304'!$M$2:$N$66,2,FALSE)="y","1","0")</f>
        <v>1</v>
      </c>
      <c r="G27" s="10"/>
      <c r="H27" s="13" t="str">
        <f>IF(VLOOKUP(資工所!$D27,'318'!$M$2:$N$66,2,FALSE)="y","1","0")</f>
        <v>1</v>
      </c>
      <c r="I27" s="13"/>
      <c r="J27" s="13" t="str">
        <f>IF(VLOOKUP(資工所!$D27,'401'!$M$2:$N$66,2,FALSE)="y","1","0")</f>
        <v>1</v>
      </c>
      <c r="K27" s="13" t="str">
        <f>IF(VLOOKUP(資工所!$D27,'408'!$M$2:$N$66,2,FALSE)="y","1","0")</f>
        <v>1</v>
      </c>
      <c r="L27" s="13" t="str">
        <f>IF(VLOOKUP(資工所!$D27,'415'!$M$2:$N$66,2,FALSE)="y","1","0")</f>
        <v>1</v>
      </c>
      <c r="M27" s="13" t="str">
        <f>IF(VLOOKUP(資工所!$D27,'422'!$M$2:$N$66,2,FALSE)="y","1","0")</f>
        <v>1</v>
      </c>
      <c r="N27" s="13" t="str">
        <f>IF(VLOOKUP(資工所!$D27,'429'!$M$2:$N$66,2,FALSE)="y","1","0")</f>
        <v>1</v>
      </c>
    </row>
    <row r="28" spans="1:14">
      <c r="A28" s="2">
        <v>27</v>
      </c>
      <c r="B28" s="2" t="s">
        <v>16</v>
      </c>
      <c r="C28" s="2">
        <v>109598051</v>
      </c>
      <c r="D28" s="2" t="s">
        <v>34</v>
      </c>
      <c r="E28" s="10">
        <v>1</v>
      </c>
      <c r="F28" s="13" t="str">
        <f>IF(VLOOKUP(資工所!$D28,'304'!$M$2:$N$66,2,FALSE)="y","1","0")</f>
        <v>1</v>
      </c>
      <c r="G28" s="10"/>
      <c r="H28" s="13" t="str">
        <f>IF(VLOOKUP(資工所!$D28,'318'!$M$2:$N$66,2,FALSE)="y","1","0")</f>
        <v>1</v>
      </c>
      <c r="I28" s="13"/>
      <c r="J28" s="13" t="str">
        <f>IF(VLOOKUP(資工所!$D28,'401'!$M$2:$N$66,2,FALSE)="y","1","0")</f>
        <v>1</v>
      </c>
      <c r="K28" s="13" t="str">
        <f>IF(VLOOKUP(資工所!$D28,'408'!$M$2:$N$66,2,FALSE)="y","1","0")</f>
        <v>1</v>
      </c>
      <c r="L28" s="13" t="str">
        <f>IF(VLOOKUP(資工所!$D28,'415'!$M$2:$N$66,2,FALSE)="y","1","0")</f>
        <v>1</v>
      </c>
      <c r="M28" s="13" t="str">
        <f>IF(VLOOKUP(資工所!$D28,'422'!$M$2:$N$66,2,FALSE)="y","1","0")</f>
        <v>1</v>
      </c>
      <c r="N28" s="13" t="str">
        <f>IF(VLOOKUP(資工所!$D28,'429'!$M$2:$N$66,2,FALSE)="y","1","0")</f>
        <v>1</v>
      </c>
    </row>
    <row r="29" spans="1:14">
      <c r="A29" s="2">
        <v>28</v>
      </c>
      <c r="B29" s="2" t="s">
        <v>16</v>
      </c>
      <c r="C29" s="2">
        <v>109598054</v>
      </c>
      <c r="D29" s="2" t="s">
        <v>35</v>
      </c>
      <c r="E29" s="10">
        <v>1</v>
      </c>
      <c r="F29" s="13" t="str">
        <f>IF(VLOOKUP(資工所!$D29,'304'!$M$2:$N$66,2,FALSE)="y","1","0")</f>
        <v>1</v>
      </c>
      <c r="G29" s="10"/>
      <c r="H29" s="13" t="str">
        <f>IF(VLOOKUP(資工所!$D29,'318'!$M$2:$N$66,2,FALSE)="y","1","0")</f>
        <v>1</v>
      </c>
      <c r="I29" s="13"/>
      <c r="J29" s="13" t="str">
        <f>IF(VLOOKUP(資工所!$D29,'401'!$M$2:$N$66,2,FALSE)="y","1","0")</f>
        <v>1</v>
      </c>
      <c r="K29" s="13" t="str">
        <f>IF(VLOOKUP(資工所!$D29,'408'!$M$2:$N$66,2,FALSE)="y","1","0")</f>
        <v>1</v>
      </c>
      <c r="L29" s="13" t="str">
        <f>IF(VLOOKUP(資工所!$D29,'415'!$M$2:$N$66,2,FALSE)="y","1","0")</f>
        <v>1</v>
      </c>
      <c r="M29" s="13" t="str">
        <f>IF(VLOOKUP(資工所!$D29,'422'!$M$2:$N$66,2,FALSE)="y","1","0")</f>
        <v>1</v>
      </c>
      <c r="N29" s="13" t="str">
        <f>IF(VLOOKUP(資工所!$D29,'429'!$M$2:$N$66,2,FALSE)="y","1","0")</f>
        <v>1</v>
      </c>
    </row>
    <row r="30" spans="1:14">
      <c r="A30" s="2">
        <v>29</v>
      </c>
      <c r="B30" s="2" t="s">
        <v>16</v>
      </c>
      <c r="C30" s="2">
        <v>109598055</v>
      </c>
      <c r="D30" s="2" t="s">
        <v>36</v>
      </c>
      <c r="E30" s="10">
        <v>1</v>
      </c>
      <c r="F30" s="13" t="str">
        <f>IF(VLOOKUP(資工所!$D30,'304'!$M$2:$N$66,2,FALSE)="y","1","0")</f>
        <v>1</v>
      </c>
      <c r="G30" s="10"/>
      <c r="H30" s="13" t="str">
        <f>IF(VLOOKUP(資工所!$D30,'318'!$M$2:$N$66,2,FALSE)="y","1","0")</f>
        <v>1</v>
      </c>
      <c r="I30" s="13"/>
      <c r="J30" s="13" t="str">
        <f>IF(VLOOKUP(資工所!$D30,'401'!$M$2:$N$66,2,FALSE)="y","1","0")</f>
        <v>1</v>
      </c>
      <c r="K30" s="13" t="str">
        <f>IF(VLOOKUP(資工所!$D30,'408'!$M$2:$N$66,2,FALSE)="y","1","0")</f>
        <v>1</v>
      </c>
      <c r="L30" s="13" t="str">
        <f>IF(VLOOKUP(資工所!$D30,'415'!$M$2:$N$66,2,FALSE)="y","1","0")</f>
        <v>1</v>
      </c>
      <c r="M30" s="13" t="str">
        <f>IF(VLOOKUP(資工所!$D30,'422'!$M$2:$N$66,2,FALSE)="y","1","0")</f>
        <v>1</v>
      </c>
      <c r="N30" s="13" t="str">
        <f>IF(VLOOKUP(資工所!$D30,'429'!$M$2:$N$66,2,FALSE)="y","1","0")</f>
        <v>1</v>
      </c>
    </row>
    <row r="31" spans="1:14">
      <c r="A31" s="2">
        <v>30</v>
      </c>
      <c r="B31" s="2" t="s">
        <v>16</v>
      </c>
      <c r="C31" s="2">
        <v>109598057</v>
      </c>
      <c r="D31" s="2" t="s">
        <v>37</v>
      </c>
      <c r="E31" s="10">
        <v>1</v>
      </c>
      <c r="F31" s="13" t="str">
        <f>IF(VLOOKUP(資工所!$D31,'304'!$M$2:$N$66,2,FALSE)="y","1","0")</f>
        <v>1</v>
      </c>
      <c r="G31" s="10"/>
      <c r="H31" s="13" t="str">
        <f>IF(VLOOKUP(資工所!$D31,'318'!$M$2:$N$66,2,FALSE)="y","1","0")</f>
        <v>1</v>
      </c>
      <c r="I31" s="13"/>
      <c r="J31" s="13" t="str">
        <f>IF(VLOOKUP(資工所!$D31,'401'!$M$2:$N$66,2,FALSE)="y","1","0")</f>
        <v>1</v>
      </c>
      <c r="K31" s="13" t="str">
        <f>IF(VLOOKUP(資工所!$D31,'408'!$M$2:$N$66,2,FALSE)="y","1","0")</f>
        <v>1</v>
      </c>
      <c r="L31" s="13" t="str">
        <f>IF(VLOOKUP(資工所!$D31,'415'!$M$2:$N$66,2,FALSE)="y","1","0")</f>
        <v>1</v>
      </c>
      <c r="M31" s="13" t="str">
        <f>IF(VLOOKUP(資工所!$D31,'422'!$M$2:$N$66,2,FALSE)="y","1","0")</f>
        <v>1</v>
      </c>
      <c r="N31" s="13" t="str">
        <f>IF(VLOOKUP(資工所!$D31,'429'!$M$2:$N$66,2,FALSE)="y","1","0")</f>
        <v>1</v>
      </c>
    </row>
    <row r="32" spans="1:14">
      <c r="A32" s="2">
        <v>31</v>
      </c>
      <c r="B32" s="2" t="s">
        <v>16</v>
      </c>
      <c r="C32" s="2">
        <v>109598066</v>
      </c>
      <c r="D32" s="2" t="s">
        <v>38</v>
      </c>
      <c r="E32" s="10">
        <v>1</v>
      </c>
      <c r="F32" s="13" t="str">
        <f>IF(VLOOKUP(資工所!$D32,'304'!$M$2:$N$66,2,FALSE)="y","1","0")</f>
        <v>1</v>
      </c>
      <c r="G32" s="10"/>
      <c r="H32" s="13" t="str">
        <f>IF(VLOOKUP(資工所!$D32,'318'!$M$2:$N$66,2,FALSE)="y","1","0")</f>
        <v>1</v>
      </c>
      <c r="I32" s="13"/>
      <c r="J32" s="13" t="str">
        <f>IF(VLOOKUP(資工所!$D32,'401'!$M$2:$N$66,2,FALSE)="y","1","0")</f>
        <v>1</v>
      </c>
      <c r="K32" s="13" t="str">
        <f>IF(VLOOKUP(資工所!$D32,'408'!$M$2:$N$66,2,FALSE)="y","1","0")</f>
        <v>1</v>
      </c>
      <c r="L32" s="13" t="str">
        <f>IF(VLOOKUP(資工所!$D32,'415'!$M$2:$N$66,2,FALSE)="y","1","0")</f>
        <v>1</v>
      </c>
      <c r="M32" s="13" t="str">
        <f>IF(VLOOKUP(資工所!$D32,'422'!$M$2:$N$66,2,FALSE)="y","1","0")</f>
        <v>1</v>
      </c>
      <c r="N32" s="13" t="str">
        <f>IF(VLOOKUP(資工所!$D32,'429'!$M$2:$N$66,2,FALSE)="y","1","0")</f>
        <v>1</v>
      </c>
    </row>
    <row r="33" spans="1:14">
      <c r="A33" s="2">
        <v>32</v>
      </c>
      <c r="B33" s="2" t="s">
        <v>16</v>
      </c>
      <c r="C33" s="2">
        <v>109598067</v>
      </c>
      <c r="D33" s="2" t="s">
        <v>39</v>
      </c>
      <c r="E33" s="10">
        <v>1</v>
      </c>
      <c r="F33" s="13" t="str">
        <f>IF(VLOOKUP(資工所!$D33,'304'!$M$2:$N$66,2,FALSE)="y","1","0")</f>
        <v>1</v>
      </c>
      <c r="G33" s="10"/>
      <c r="H33" s="13" t="str">
        <f>IF(VLOOKUP(資工所!$D33,'318'!$M$2:$N$66,2,FALSE)="y","1","0")</f>
        <v>1</v>
      </c>
      <c r="I33" s="13"/>
      <c r="J33" s="13" t="str">
        <f>IF(VLOOKUP(資工所!$D33,'401'!$M$2:$N$66,2,FALSE)="y","1","0")</f>
        <v>1</v>
      </c>
      <c r="K33" s="13" t="str">
        <f>IF(VLOOKUP(資工所!$D33,'408'!$M$2:$N$66,2,FALSE)="y","1","0")</f>
        <v>1</v>
      </c>
      <c r="L33" s="13" t="str">
        <f>IF(VLOOKUP(資工所!$D33,'415'!$M$2:$N$66,2,FALSE)="y","1","0")</f>
        <v>1</v>
      </c>
      <c r="M33" s="13" t="str">
        <f>IF(VLOOKUP(資工所!$D33,'422'!$M$2:$N$66,2,FALSE)="y","1","0")</f>
        <v>1</v>
      </c>
      <c r="N33" s="13" t="str">
        <f>IF(VLOOKUP(資工所!$D33,'429'!$M$2:$N$66,2,FALSE)="y","1","0")</f>
        <v>1</v>
      </c>
    </row>
    <row r="34" spans="1:14">
      <c r="A34" s="2">
        <v>33</v>
      </c>
      <c r="B34" s="2" t="s">
        <v>16</v>
      </c>
      <c r="C34" s="2">
        <v>109598079</v>
      </c>
      <c r="D34" s="2" t="s">
        <v>40</v>
      </c>
      <c r="E34" s="10">
        <v>1</v>
      </c>
      <c r="F34" s="13" t="str">
        <f>IF(VLOOKUP(資工所!$D34,'304'!$M$2:$N$66,2,FALSE)="y","1","0")</f>
        <v>1</v>
      </c>
      <c r="G34" s="10"/>
      <c r="H34" s="13" t="str">
        <f>IF(VLOOKUP(資工所!$D34,'318'!$M$2:$N$66,2,FALSE)="y","1","0")</f>
        <v>0</v>
      </c>
      <c r="I34" s="13"/>
      <c r="J34" s="13" t="str">
        <f>IF(VLOOKUP(資工所!$D34,'401'!$M$2:$N$66,2,FALSE)="y","1","0")</f>
        <v>0</v>
      </c>
      <c r="K34" s="13" t="str">
        <f>IF(VLOOKUP(資工所!$D34,'408'!$M$2:$N$66,2,FALSE)="y","1","0")</f>
        <v>0</v>
      </c>
      <c r="L34" s="13" t="str">
        <f>IF(VLOOKUP(資工所!$D34,'415'!$M$2:$N$66,2,FALSE)="y","1","0")</f>
        <v>1</v>
      </c>
      <c r="M34" s="13" t="str">
        <f>IF(VLOOKUP(資工所!$D34,'422'!$M$2:$N$66,2,FALSE)="y","1","0")</f>
        <v>0</v>
      </c>
      <c r="N34" s="13" t="str">
        <f>IF(VLOOKUP(資工所!$D34,'429'!$M$2:$N$66,2,FALSE)="y","1","0")</f>
        <v>0</v>
      </c>
    </row>
    <row r="35" spans="1:14">
      <c r="A35" s="2">
        <v>34</v>
      </c>
      <c r="B35" s="2" t="s">
        <v>16</v>
      </c>
      <c r="C35" s="2">
        <v>109598080</v>
      </c>
      <c r="D35" s="2" t="s">
        <v>41</v>
      </c>
      <c r="E35" s="10">
        <v>1</v>
      </c>
      <c r="F35" s="13" t="str">
        <f>IF(VLOOKUP(資工所!$D35,'304'!$M$2:$N$66,2,FALSE)="y","1","0")</f>
        <v>1</v>
      </c>
      <c r="G35" s="10"/>
      <c r="H35" s="13" t="str">
        <f>IF(VLOOKUP(資工所!$D35,'318'!$M$2:$N$66,2,FALSE)="y","1","0")</f>
        <v>1</v>
      </c>
      <c r="I35" s="13"/>
      <c r="J35" s="13" t="str">
        <f>IF(VLOOKUP(資工所!$D35,'401'!$M$2:$N$66,2,FALSE)="y","1","0")</f>
        <v>1</v>
      </c>
      <c r="K35" s="13" t="str">
        <f>IF(VLOOKUP(資工所!$D35,'408'!$M$2:$N$66,2,FALSE)="y","1","0")</f>
        <v>1</v>
      </c>
      <c r="L35" s="13" t="str">
        <f>IF(VLOOKUP(資工所!$D35,'415'!$M$2:$N$66,2,FALSE)="y","1","0")</f>
        <v>1</v>
      </c>
      <c r="M35" s="13" t="str">
        <f>IF(VLOOKUP(資工所!$D35,'422'!$M$2:$N$66,2,FALSE)="y","1","0")</f>
        <v>0</v>
      </c>
      <c r="N35" s="13" t="str">
        <f>IF(VLOOKUP(資工所!$D35,'429'!$M$2:$N$66,2,FALSE)="y","1","0")</f>
        <v>1</v>
      </c>
    </row>
    <row r="36" spans="1:14">
      <c r="A36" s="2">
        <v>35</v>
      </c>
      <c r="B36" s="2" t="s">
        <v>16</v>
      </c>
      <c r="C36" s="2">
        <v>109598082</v>
      </c>
      <c r="D36" s="2" t="s">
        <v>42</v>
      </c>
      <c r="E36" s="10">
        <v>1</v>
      </c>
      <c r="F36" s="13" t="str">
        <f>IF(VLOOKUP(資工所!$D36,'304'!$M$2:$N$66,2,FALSE)="y","1","0")</f>
        <v>1</v>
      </c>
      <c r="G36" s="10"/>
      <c r="H36" s="13" t="str">
        <f>IF(VLOOKUP(資工所!$D36,'318'!$M$2:$N$66,2,FALSE)="y","1","0")</f>
        <v>1</v>
      </c>
      <c r="I36" s="13"/>
      <c r="J36" s="13" t="str">
        <f>IF(VLOOKUP(資工所!$D36,'401'!$M$2:$N$66,2,FALSE)="y","1","0")</f>
        <v>0</v>
      </c>
      <c r="K36" s="13" t="str">
        <f>IF(VLOOKUP(資工所!$D36,'408'!$M$2:$N$66,2,FALSE)="y","1","0")</f>
        <v>0</v>
      </c>
      <c r="L36" s="13" t="str">
        <f>IF(VLOOKUP(資工所!$D36,'415'!$M$2:$N$66,2,FALSE)="y","1","0")</f>
        <v>0</v>
      </c>
      <c r="M36" s="13" t="str">
        <f>IF(VLOOKUP(資工所!$D36,'422'!$M$2:$N$66,2,FALSE)="y","1","0")</f>
        <v>0</v>
      </c>
      <c r="N36" s="13" t="str">
        <f>IF(VLOOKUP(資工所!$D36,'429'!$M$2:$N$66,2,FALSE)="y","1","0")</f>
        <v>0</v>
      </c>
    </row>
    <row r="37" spans="1:14">
      <c r="A37" s="2">
        <v>36</v>
      </c>
      <c r="B37" s="2" t="s">
        <v>16</v>
      </c>
      <c r="C37" s="2">
        <v>109598090</v>
      </c>
      <c r="D37" s="2" t="s">
        <v>43</v>
      </c>
      <c r="E37" s="10">
        <v>1</v>
      </c>
      <c r="F37" s="13" t="str">
        <f>IF(VLOOKUP(資工所!$D37,'304'!$M$2:$N$66,2,FALSE)="y","1","0")</f>
        <v>1</v>
      </c>
      <c r="G37" s="10"/>
      <c r="H37" s="13" t="str">
        <f>IF(VLOOKUP(資工所!$D37,'318'!$M$2:$N$66,2,FALSE)="y","1","0")</f>
        <v>1</v>
      </c>
      <c r="I37" s="13"/>
      <c r="J37" s="13" t="str">
        <f>IF(VLOOKUP(資工所!$D37,'401'!$M$2:$N$66,2,FALSE)="y","1","0")</f>
        <v>1</v>
      </c>
      <c r="K37" s="13" t="str">
        <f>IF(VLOOKUP(資工所!$D37,'408'!$M$2:$N$66,2,FALSE)="y","1","0")</f>
        <v>1</v>
      </c>
      <c r="L37" s="13" t="str">
        <f>IF(VLOOKUP(資工所!$D37,'415'!$M$2:$N$66,2,FALSE)="y","1","0")</f>
        <v>1</v>
      </c>
      <c r="M37" s="13" t="str">
        <f>IF(VLOOKUP(資工所!$D37,'422'!$M$2:$N$66,2,FALSE)="y","1","0")</f>
        <v>1</v>
      </c>
      <c r="N37" s="13" t="str">
        <f>IF(VLOOKUP(資工所!$D37,'429'!$M$2:$N$66,2,FALSE)="y","1","0")</f>
        <v>1</v>
      </c>
    </row>
    <row r="38" spans="1:14">
      <c r="A38" s="2">
        <v>37</v>
      </c>
      <c r="B38" s="2" t="s">
        <v>16</v>
      </c>
      <c r="C38" s="2">
        <v>109598094</v>
      </c>
      <c r="D38" s="2" t="s">
        <v>44</v>
      </c>
      <c r="E38" s="10">
        <v>1</v>
      </c>
      <c r="F38" s="13" t="str">
        <f>IF(VLOOKUP(資工所!$D38,'304'!$M$2:$N$66,2,FALSE)="y","1","0")</f>
        <v>1</v>
      </c>
      <c r="G38" s="10"/>
      <c r="H38" s="13" t="str">
        <f>IF(VLOOKUP(資工所!$D38,'318'!$M$2:$N$66,2,FALSE)="y","1","0")</f>
        <v>1</v>
      </c>
      <c r="I38" s="13"/>
      <c r="J38" s="13" t="str">
        <f>IF(VLOOKUP(資工所!$D38,'401'!$M$2:$N$66,2,FALSE)="y","1","0")</f>
        <v>1</v>
      </c>
      <c r="K38" s="13" t="str">
        <f>IF(VLOOKUP(資工所!$D38,'408'!$M$2:$N$66,2,FALSE)="y","1","0")</f>
        <v>1</v>
      </c>
      <c r="L38" s="13" t="str">
        <f>IF(VLOOKUP(資工所!$D38,'415'!$M$2:$N$66,2,FALSE)="y","1","0")</f>
        <v>1</v>
      </c>
      <c r="M38" s="13" t="str">
        <f>IF(VLOOKUP(資工所!$D38,'422'!$M$2:$N$66,2,FALSE)="y","1","0")</f>
        <v>1</v>
      </c>
      <c r="N38" s="13" t="str">
        <f>IF(VLOOKUP(資工所!$D38,'429'!$M$2:$N$66,2,FALSE)="y","1","0")</f>
        <v>1</v>
      </c>
    </row>
    <row r="39" spans="1:14">
      <c r="A39" s="2">
        <v>38</v>
      </c>
      <c r="B39" s="2" t="s">
        <v>16</v>
      </c>
      <c r="C39" s="2">
        <v>109598099</v>
      </c>
      <c r="D39" s="2" t="s">
        <v>45</v>
      </c>
      <c r="E39" s="10">
        <v>1</v>
      </c>
      <c r="F39" s="13" t="str">
        <f>IF(VLOOKUP(資工所!$D39,'304'!$M$2:$N$66,2,FALSE)="y","1","0")</f>
        <v>1</v>
      </c>
      <c r="G39" s="10"/>
      <c r="H39" s="13" t="str">
        <f>IF(VLOOKUP(資工所!$D39,'318'!$M$2:$N$66,2,FALSE)="y","1","0")</f>
        <v>1</v>
      </c>
      <c r="I39" s="13"/>
      <c r="J39" s="13" t="str">
        <f>IF(VLOOKUP(資工所!$D39,'401'!$M$2:$N$66,2,FALSE)="y","1","0")</f>
        <v>1</v>
      </c>
      <c r="K39" s="13" t="str">
        <f>IF(VLOOKUP(資工所!$D39,'408'!$M$2:$N$66,2,FALSE)="y","1","0")</f>
        <v>1</v>
      </c>
      <c r="L39" s="13" t="str">
        <f>IF(VLOOKUP(資工所!$D39,'415'!$M$2:$N$66,2,FALSE)="y","1","0")</f>
        <v>1</v>
      </c>
      <c r="M39" s="13" t="str">
        <f>IF(VLOOKUP(資工所!$D39,'422'!$M$2:$N$66,2,FALSE)="y","1","0")</f>
        <v>0</v>
      </c>
      <c r="N39" s="13" t="str">
        <f>IF(VLOOKUP(資工所!$D39,'429'!$M$2:$N$66,2,FALSE)="y","1","0")</f>
        <v>1</v>
      </c>
    </row>
    <row r="40" spans="1:14">
      <c r="A40" s="2">
        <v>39</v>
      </c>
      <c r="B40" s="2" t="s">
        <v>16</v>
      </c>
      <c r="C40" s="2">
        <v>109598100</v>
      </c>
      <c r="D40" s="2" t="s">
        <v>46</v>
      </c>
      <c r="E40" s="10">
        <v>1</v>
      </c>
      <c r="F40" s="13" t="str">
        <f>IF(VLOOKUP(資工所!$D40,'304'!$M$2:$N$66,2,FALSE)="y","1","0")</f>
        <v>1</v>
      </c>
      <c r="G40" s="10"/>
      <c r="H40" s="13" t="str">
        <f>IF(VLOOKUP(資工所!$D40,'318'!$M$2:$N$66,2,FALSE)="y","1","0")</f>
        <v>1</v>
      </c>
      <c r="I40" s="13"/>
      <c r="J40" s="13" t="str">
        <f>IF(VLOOKUP(資工所!$D40,'401'!$M$2:$N$66,2,FALSE)="y","1","0")</f>
        <v>1</v>
      </c>
      <c r="K40" s="13" t="str">
        <f>IF(VLOOKUP(資工所!$D40,'408'!$M$2:$N$66,2,FALSE)="y","1","0")</f>
        <v>1</v>
      </c>
      <c r="L40" s="13" t="str">
        <f>IF(VLOOKUP(資工所!$D40,'415'!$M$2:$N$66,2,FALSE)="y","1","0")</f>
        <v>1</v>
      </c>
      <c r="M40" s="13" t="str">
        <f>IF(VLOOKUP(資工所!$D40,'422'!$M$2:$N$66,2,FALSE)="y","1","0")</f>
        <v>1</v>
      </c>
      <c r="N40" s="13" t="str">
        <f>IF(VLOOKUP(資工所!$D40,'429'!$M$2:$N$66,2,FALSE)="y","1","0")</f>
        <v>1</v>
      </c>
    </row>
    <row r="41" spans="1:14">
      <c r="A41" s="2">
        <v>40</v>
      </c>
      <c r="B41" s="2" t="s">
        <v>16</v>
      </c>
      <c r="C41" s="2">
        <v>109598101</v>
      </c>
      <c r="D41" s="2" t="s">
        <v>47</v>
      </c>
      <c r="E41" s="10">
        <v>1</v>
      </c>
      <c r="F41" s="13" t="str">
        <f>IF(VLOOKUP(資工所!$D41,'304'!$M$2:$N$66,2,FALSE)="y","1","0")</f>
        <v>1</v>
      </c>
      <c r="G41" s="10"/>
      <c r="H41" s="13" t="str">
        <f>IF(VLOOKUP(資工所!$D41,'318'!$M$2:$N$66,2,FALSE)="y","1","0")</f>
        <v>1</v>
      </c>
      <c r="I41" s="13"/>
      <c r="J41" s="13" t="str">
        <f>IF(VLOOKUP(資工所!$D41,'401'!$M$2:$N$66,2,FALSE)="y","1","0")</f>
        <v>1</v>
      </c>
      <c r="K41" s="13" t="str">
        <f>IF(VLOOKUP(資工所!$D41,'408'!$M$2:$N$66,2,FALSE)="y","1","0")</f>
        <v>1</v>
      </c>
      <c r="L41" s="13" t="str">
        <f>IF(VLOOKUP(資工所!$D41,'415'!$M$2:$N$66,2,FALSE)="y","1","0")</f>
        <v>1</v>
      </c>
      <c r="M41" s="13" t="str">
        <f>IF(VLOOKUP(資工所!$D41,'422'!$M$2:$N$66,2,FALSE)="y","1","0")</f>
        <v>1</v>
      </c>
      <c r="N41" s="13" t="str">
        <f>IF(VLOOKUP(資工所!$D41,'429'!$M$2:$N$66,2,FALSE)="y","1","0")</f>
        <v>0</v>
      </c>
    </row>
    <row r="42" spans="1:14">
      <c r="A42" s="2">
        <v>41</v>
      </c>
      <c r="B42" s="2" t="s">
        <v>16</v>
      </c>
      <c r="C42" s="2">
        <v>109598103</v>
      </c>
      <c r="D42" s="2" t="s">
        <v>48</v>
      </c>
      <c r="E42" s="10">
        <v>1</v>
      </c>
      <c r="F42" s="13" t="str">
        <f>IF(VLOOKUP(資工所!$D42,'304'!$M$2:$N$66,2,FALSE)="y","1","0")</f>
        <v>1</v>
      </c>
      <c r="G42" s="10"/>
      <c r="H42" s="13" t="str">
        <f>IF(VLOOKUP(資工所!$D42,'318'!$M$2:$N$66,2,FALSE)="y","1","0")</f>
        <v>1</v>
      </c>
      <c r="I42" s="13"/>
      <c r="J42" s="13" t="str">
        <f>IF(VLOOKUP(資工所!$D42,'401'!$M$2:$N$66,2,FALSE)="y","1","0")</f>
        <v>1</v>
      </c>
      <c r="K42" s="13" t="str">
        <f>IF(VLOOKUP(資工所!$D42,'408'!$M$2:$N$66,2,FALSE)="y","1","0")</f>
        <v>1</v>
      </c>
      <c r="L42" s="13" t="str">
        <f>IF(VLOOKUP(資工所!$D42,'415'!$M$2:$N$66,2,FALSE)="y","1","0")</f>
        <v>1</v>
      </c>
      <c r="M42" s="13" t="str">
        <f>IF(VLOOKUP(資工所!$D42,'422'!$M$2:$N$66,2,FALSE)="y","1","0")</f>
        <v>1</v>
      </c>
      <c r="N42" s="13" t="str">
        <f>IF(VLOOKUP(資工所!$D42,'429'!$M$2:$N$66,2,FALSE)="y","1","0")</f>
        <v>1</v>
      </c>
    </row>
    <row r="43" spans="1:14">
      <c r="A43" s="2">
        <v>42</v>
      </c>
      <c r="B43" s="2" t="s">
        <v>16</v>
      </c>
      <c r="C43" s="2">
        <v>109598104</v>
      </c>
      <c r="D43" s="2" t="s">
        <v>49</v>
      </c>
      <c r="E43" s="10">
        <v>1</v>
      </c>
      <c r="F43" s="13" t="str">
        <f>IF(VLOOKUP(資工所!$D43,'304'!$M$2:$N$66,2,FALSE)="y","1","0")</f>
        <v>1</v>
      </c>
      <c r="G43" s="10"/>
      <c r="H43" s="13" t="str">
        <f>IF(VLOOKUP(資工所!$D43,'318'!$M$2:$N$66,2,FALSE)="y","1","0")</f>
        <v>1</v>
      </c>
      <c r="I43" s="13"/>
      <c r="J43" s="13" t="str">
        <f>IF(VLOOKUP(資工所!$D43,'401'!$M$2:$N$66,2,FALSE)="y","1","0")</f>
        <v>1</v>
      </c>
      <c r="K43" s="13" t="str">
        <f>IF(VLOOKUP(資工所!$D43,'408'!$M$2:$N$66,2,FALSE)="y","1","0")</f>
        <v>1</v>
      </c>
      <c r="L43" s="13" t="str">
        <f>IF(VLOOKUP(資工所!$D43,'415'!$M$2:$N$66,2,FALSE)="y","1","0")</f>
        <v>1</v>
      </c>
      <c r="M43" s="13" t="str">
        <f>IF(VLOOKUP(資工所!$D43,'422'!$M$2:$N$66,2,FALSE)="y","1","0")</f>
        <v>1</v>
      </c>
      <c r="N43" s="13" t="str">
        <f>IF(VLOOKUP(資工所!$D43,'429'!$M$2:$N$66,2,FALSE)="y","1","0")</f>
        <v>1</v>
      </c>
    </row>
    <row r="44" spans="1:14">
      <c r="A44" s="2">
        <v>43</v>
      </c>
      <c r="B44" s="2" t="s">
        <v>16</v>
      </c>
      <c r="C44" s="2">
        <v>109598105</v>
      </c>
      <c r="D44" s="2" t="s">
        <v>50</v>
      </c>
      <c r="E44" s="10">
        <v>1</v>
      </c>
      <c r="F44" s="13" t="str">
        <f>IF(VLOOKUP(資工所!$D44,'304'!$M$2:$N$66,2,FALSE)="y","1","0")</f>
        <v>1</v>
      </c>
      <c r="G44" s="10"/>
      <c r="H44" s="13" t="str">
        <f>IF(VLOOKUP(資工所!$D44,'318'!$M$2:$N$66,2,FALSE)="y","1","0")</f>
        <v>1</v>
      </c>
      <c r="I44" s="13"/>
      <c r="J44" s="13" t="str">
        <f>IF(VLOOKUP(資工所!$D44,'401'!$M$2:$N$66,2,FALSE)="y","1","0")</f>
        <v>1</v>
      </c>
      <c r="K44" s="13" t="str">
        <f>IF(VLOOKUP(資工所!$D44,'408'!$M$2:$N$66,2,FALSE)="y","1","0")</f>
        <v>1</v>
      </c>
      <c r="L44" s="13" t="str">
        <f>IF(VLOOKUP(資工所!$D44,'415'!$M$2:$N$66,2,FALSE)="y","1","0")</f>
        <v>1</v>
      </c>
      <c r="M44" s="13" t="str">
        <f>IF(VLOOKUP(資工所!$D44,'422'!$M$2:$N$66,2,FALSE)="y","1","0")</f>
        <v>1</v>
      </c>
      <c r="N44" s="13" t="str">
        <f>IF(VLOOKUP(資工所!$D44,'429'!$M$2:$N$66,2,FALSE)="y","1","0")</f>
        <v>1</v>
      </c>
    </row>
    <row r="45" spans="1:14">
      <c r="A45" s="2">
        <v>44</v>
      </c>
      <c r="B45" s="2" t="s">
        <v>16</v>
      </c>
      <c r="C45" s="2">
        <v>109598108</v>
      </c>
      <c r="D45" s="2" t="s">
        <v>51</v>
      </c>
      <c r="E45" s="10">
        <v>1</v>
      </c>
      <c r="F45" s="13" t="str">
        <f>IF(VLOOKUP(資工所!$D45,'304'!$M$2:$N$66,2,FALSE)="y","1","0")</f>
        <v>1</v>
      </c>
      <c r="G45" s="10"/>
      <c r="H45" s="13" t="str">
        <f>IF(VLOOKUP(資工所!$D45,'318'!$M$2:$N$66,2,FALSE)="y","1","0")</f>
        <v>1</v>
      </c>
      <c r="I45" s="13"/>
      <c r="J45" s="13" t="str">
        <f>IF(VLOOKUP(資工所!$D45,'401'!$M$2:$N$66,2,FALSE)="y","1","0")</f>
        <v>1</v>
      </c>
      <c r="K45" s="13" t="str">
        <f>IF(VLOOKUP(資工所!$D45,'408'!$M$2:$N$66,2,FALSE)="y","1","0")</f>
        <v>1</v>
      </c>
      <c r="L45" s="13" t="str">
        <f>IF(VLOOKUP(資工所!$D45,'415'!$M$2:$N$66,2,FALSE)="y","1","0")</f>
        <v>1</v>
      </c>
      <c r="M45" s="13" t="str">
        <f>IF(VLOOKUP(資工所!$D45,'422'!$M$2:$N$66,2,FALSE)="y","1","0")</f>
        <v>1</v>
      </c>
      <c r="N45" s="13" t="str">
        <f>IF(VLOOKUP(資工所!$D45,'429'!$M$2:$N$66,2,FALSE)="y","1","0")</f>
        <v>1</v>
      </c>
    </row>
    <row r="46" spans="1:14">
      <c r="A46" s="2">
        <v>45</v>
      </c>
      <c r="B46" s="2" t="s">
        <v>16</v>
      </c>
      <c r="C46" s="2">
        <v>109598109</v>
      </c>
      <c r="D46" s="2" t="s">
        <v>52</v>
      </c>
      <c r="E46" s="10">
        <v>0</v>
      </c>
      <c r="F46" s="13" t="str">
        <f>IF(VLOOKUP(資工所!$D46,'304'!$M$2:$N$66,2,FALSE)="y","1","0")</f>
        <v>1</v>
      </c>
      <c r="G46" s="10"/>
      <c r="H46" s="13" t="str">
        <f>IF(VLOOKUP(資工所!$D46,'318'!$M$2:$N$66,2,FALSE)="y","1","0")</f>
        <v>1</v>
      </c>
      <c r="I46" s="13"/>
      <c r="J46" s="13" t="str">
        <f>IF(VLOOKUP(資工所!$D46,'401'!$M$2:$N$66,2,FALSE)="y","1","0")</f>
        <v>1</v>
      </c>
      <c r="K46" s="13" t="str">
        <f>IF(VLOOKUP(資工所!$D46,'408'!$M$2:$N$66,2,FALSE)="y","1","0")</f>
        <v>1</v>
      </c>
      <c r="L46" s="13" t="str">
        <f>IF(VLOOKUP(資工所!$D46,'415'!$M$2:$N$66,2,FALSE)="y","1","0")</f>
        <v>0</v>
      </c>
      <c r="M46" s="13" t="str">
        <f>IF(VLOOKUP(資工所!$D46,'422'!$M$2:$N$66,2,FALSE)="y","1","0")</f>
        <v>0</v>
      </c>
      <c r="N46" s="13" t="str">
        <f>IF(VLOOKUP(資工所!$D46,'429'!$M$2:$N$66,2,FALSE)="y","1","0")</f>
        <v>0</v>
      </c>
    </row>
    <row r="47" spans="1:14">
      <c r="A47" s="2">
        <v>46</v>
      </c>
      <c r="B47" s="2" t="s">
        <v>16</v>
      </c>
      <c r="C47" s="2">
        <v>109598110</v>
      </c>
      <c r="D47" s="2" t="s">
        <v>53</v>
      </c>
      <c r="E47" s="10">
        <v>1</v>
      </c>
      <c r="F47" s="13" t="str">
        <f>IF(VLOOKUP(資工所!$D47,'304'!$M$2:$N$66,2,FALSE)="y","1","0")</f>
        <v>1</v>
      </c>
      <c r="G47" s="10"/>
      <c r="H47" s="13" t="str">
        <f>IF(VLOOKUP(資工所!$D47,'318'!$M$2:$N$66,2,FALSE)="y","1","0")</f>
        <v>1</v>
      </c>
      <c r="I47" s="13"/>
      <c r="J47" s="13" t="str">
        <f>IF(VLOOKUP(資工所!$D47,'401'!$M$2:$N$66,2,FALSE)="y","1","0")</f>
        <v>1</v>
      </c>
      <c r="K47" s="13" t="str">
        <f>IF(VLOOKUP(資工所!$D47,'408'!$M$2:$N$66,2,FALSE)="y","1","0")</f>
        <v>1</v>
      </c>
      <c r="L47" s="13" t="str">
        <f>IF(VLOOKUP(資工所!$D47,'415'!$M$2:$N$66,2,FALSE)="y","1","0")</f>
        <v>1</v>
      </c>
      <c r="M47" s="13" t="str">
        <f>IF(VLOOKUP(資工所!$D47,'422'!$M$2:$N$66,2,FALSE)="y","1","0")</f>
        <v>1</v>
      </c>
      <c r="N47" s="13" t="str">
        <f>IF(VLOOKUP(資工所!$D47,'429'!$M$2:$N$66,2,FALSE)="y","1","0")</f>
        <v>1</v>
      </c>
    </row>
    <row r="48" spans="1:14">
      <c r="A48" s="2">
        <v>47</v>
      </c>
      <c r="B48" s="2" t="s">
        <v>16</v>
      </c>
      <c r="C48" s="2">
        <v>109598402</v>
      </c>
      <c r="D48" s="2" t="s">
        <v>54</v>
      </c>
      <c r="E48" s="10">
        <v>1</v>
      </c>
      <c r="F48" s="13" t="str">
        <f>IF(VLOOKUP(資工所!$D48,'304'!$M$2:$N$66,2,FALSE)="y","1","0")</f>
        <v>1</v>
      </c>
      <c r="G48" s="10"/>
      <c r="H48" s="13" t="str">
        <f>IF(VLOOKUP(資工所!$D48,'318'!$M$2:$N$66,2,FALSE)="y","1","0")</f>
        <v>1</v>
      </c>
      <c r="I48" s="13"/>
      <c r="J48" s="13" t="str">
        <f>IF(VLOOKUP(資工所!$D48,'401'!$M$2:$N$66,2,FALSE)="y","1","0")</f>
        <v>1</v>
      </c>
      <c r="K48" s="13" t="str">
        <f>IF(VLOOKUP(資工所!$D48,'408'!$M$2:$N$66,2,FALSE)="y","1","0")</f>
        <v>1</v>
      </c>
      <c r="L48" s="13" t="str">
        <f>IF(VLOOKUP(資工所!$D48,'415'!$M$2:$N$66,2,FALSE)="y","1","0")</f>
        <v>1</v>
      </c>
      <c r="M48" s="13" t="str">
        <f>IF(VLOOKUP(資工所!$D48,'422'!$M$2:$N$66,2,FALSE)="y","1","0")</f>
        <v>1</v>
      </c>
      <c r="N48" s="13" t="str">
        <f>IF(VLOOKUP(資工所!$D48,'429'!$M$2:$N$66,2,FALSE)="y","1","0")</f>
        <v>1</v>
      </c>
    </row>
    <row r="49" spans="1:14">
      <c r="A49" s="4">
        <v>1</v>
      </c>
      <c r="B49" s="4" t="s">
        <v>55</v>
      </c>
      <c r="C49" s="4">
        <v>105590006</v>
      </c>
      <c r="D49" s="4" t="s">
        <v>56</v>
      </c>
      <c r="E49" s="11">
        <v>1</v>
      </c>
      <c r="F49" s="13" t="str">
        <f>IF(VLOOKUP(資工所!$D49,'304'!$M$2:$N$66,2,FALSE)="y","1","0")</f>
        <v>1</v>
      </c>
      <c r="G49" s="11"/>
      <c r="H49" s="13" t="str">
        <f>IF(VLOOKUP(資工所!$D49,'318'!$M$2:$N$66,2,FALSE)="y","1","0")</f>
        <v>1</v>
      </c>
      <c r="I49" s="14"/>
      <c r="J49" s="13" t="str">
        <f>IF(VLOOKUP(資工所!$D49,'401'!$M$2:$N$66,2,FALSE)="y","1","0")</f>
        <v>1</v>
      </c>
      <c r="K49" s="13" t="str">
        <f>IF(VLOOKUP(資工所!$D49,'408'!$M$2:$N$66,2,FALSE)="y","1","0")</f>
        <v>1</v>
      </c>
      <c r="L49" s="13" t="str">
        <f>IF(VLOOKUP(資工所!$D49,'415'!$M$2:$N$66,2,FALSE)="y","1","0")</f>
        <v>1</v>
      </c>
      <c r="M49" s="13" t="str">
        <f>IF(VLOOKUP(資工所!$D49,'422'!$M$2:$N$66,2,FALSE)="y","1","0")</f>
        <v>1</v>
      </c>
      <c r="N49" s="13" t="str">
        <f>IF(VLOOKUP(資工所!$D49,'429'!$M$2:$N$66,2,FALSE)="y","1","0")</f>
        <v>1</v>
      </c>
    </row>
    <row r="50" spans="1:14">
      <c r="A50" s="4">
        <v>2</v>
      </c>
      <c r="B50" s="4" t="s">
        <v>4</v>
      </c>
      <c r="C50" s="4">
        <v>105820050</v>
      </c>
      <c r="D50" s="4" t="s">
        <v>57</v>
      </c>
      <c r="E50" s="11">
        <v>1</v>
      </c>
      <c r="F50" s="13" t="str">
        <f>IF(VLOOKUP(資工所!$D50,'304'!$M$2:$N$66,2,FALSE)="y","1","0")</f>
        <v>0</v>
      </c>
      <c r="G50" s="11"/>
      <c r="H50" s="13" t="str">
        <f>IF(VLOOKUP(資工所!$D50,'318'!$M$2:$N$66,2,FALSE)="y","1","0")</f>
        <v>1</v>
      </c>
      <c r="I50" s="14"/>
      <c r="J50" s="13" t="str">
        <f>IF(VLOOKUP(資工所!$D50,'401'!$M$2:$N$66,2,FALSE)="y","1","0")</f>
        <v>1</v>
      </c>
      <c r="K50" s="13" t="str">
        <f>IF(VLOOKUP(資工所!$D50,'408'!$M$2:$N$66,2,FALSE)="y","1","0")</f>
        <v>1</v>
      </c>
      <c r="L50" s="13" t="str">
        <f>IF(VLOOKUP(資工所!$D50,'415'!$M$2:$N$66,2,FALSE)="y","1","0")</f>
        <v>1</v>
      </c>
      <c r="M50" s="13" t="str">
        <f>IF(VLOOKUP(資工所!$D50,'422'!$M$2:$N$66,2,FALSE)="y","1","0")</f>
        <v>1</v>
      </c>
      <c r="N50" s="13" t="str">
        <f>IF(VLOOKUP(資工所!$D50,'429'!$M$2:$N$66,2,FALSE)="y","1","0")</f>
        <v>1</v>
      </c>
    </row>
    <row r="51" spans="1:14">
      <c r="A51" s="4">
        <v>3</v>
      </c>
      <c r="B51" s="4" t="s">
        <v>55</v>
      </c>
      <c r="C51" s="4">
        <v>106590013</v>
      </c>
      <c r="D51" s="4" t="s">
        <v>58</v>
      </c>
      <c r="E51" s="11">
        <v>1</v>
      </c>
      <c r="F51" s="13" t="str">
        <f>IF(VLOOKUP(資工所!$D51,'304'!$M$2:$N$66,2,FALSE)="y","1","0")</f>
        <v>1</v>
      </c>
      <c r="G51" s="11"/>
      <c r="H51" s="13" t="str">
        <f>IF(VLOOKUP(資工所!$D51,'318'!$M$2:$N$66,2,FALSE)="y","1","0")</f>
        <v>0</v>
      </c>
      <c r="I51" s="14"/>
      <c r="J51" s="13" t="str">
        <f>IF(VLOOKUP(資工所!$D51,'401'!$M$2:$N$66,2,FALSE)="y","1","0")</f>
        <v>1</v>
      </c>
      <c r="K51" s="13" t="str">
        <f>IF(VLOOKUP(資工所!$D51,'408'!$M$2:$N$66,2,FALSE)="y","1","0")</f>
        <v>0</v>
      </c>
      <c r="L51" s="13" t="str">
        <f>IF(VLOOKUP(資工所!$D51,'415'!$M$2:$N$66,2,FALSE)="y","1","0")</f>
        <v>0</v>
      </c>
      <c r="M51" s="13" t="str">
        <f>IF(VLOOKUP(資工所!$D51,'422'!$M$2:$N$66,2,FALSE)="y","1","0")</f>
        <v>1</v>
      </c>
      <c r="N51" s="13" t="str">
        <f>IF(VLOOKUP(資工所!$D51,'429'!$M$2:$N$66,2,FALSE)="y","1","0")</f>
        <v>0</v>
      </c>
    </row>
    <row r="52" spans="1:14">
      <c r="A52" s="4">
        <v>4</v>
      </c>
      <c r="B52" s="4" t="s">
        <v>55</v>
      </c>
      <c r="C52" s="4">
        <v>106590031</v>
      </c>
      <c r="D52" s="4" t="s">
        <v>59</v>
      </c>
      <c r="E52" s="11">
        <v>1</v>
      </c>
      <c r="F52" s="13" t="str">
        <f>IF(VLOOKUP(資工所!$D52,'304'!$M$2:$N$66,2,FALSE)="y","1","0")</f>
        <v>1</v>
      </c>
      <c r="G52" s="11"/>
      <c r="H52" s="13" t="str">
        <f>IF(VLOOKUP(資工所!$D52,'318'!$M$2:$N$66,2,FALSE)="y","1","0")</f>
        <v>1</v>
      </c>
      <c r="I52" s="14"/>
      <c r="J52" s="13" t="str">
        <f>IF(VLOOKUP(資工所!$D52,'401'!$M$2:$N$66,2,FALSE)="y","1","0")</f>
        <v>1</v>
      </c>
      <c r="K52" s="13" t="str">
        <f>IF(VLOOKUP(資工所!$D52,'408'!$M$2:$N$66,2,FALSE)="y","1","0")</f>
        <v>1</v>
      </c>
      <c r="L52" s="13" t="str">
        <f>IF(VLOOKUP(資工所!$D52,'415'!$M$2:$N$66,2,FALSE)="y","1","0")</f>
        <v>1</v>
      </c>
      <c r="M52" s="13" t="str">
        <f>IF(VLOOKUP(資工所!$D52,'422'!$M$2:$N$66,2,FALSE)="y","1","0")</f>
        <v>1</v>
      </c>
      <c r="N52" s="13" t="str">
        <f>IF(VLOOKUP(資工所!$D52,'429'!$M$2:$N$66,2,FALSE)="y","1","0")</f>
        <v>1</v>
      </c>
    </row>
    <row r="53" spans="1:14">
      <c r="A53" s="4">
        <v>5</v>
      </c>
      <c r="B53" s="4" t="s">
        <v>55</v>
      </c>
      <c r="C53" s="4">
        <v>106590037</v>
      </c>
      <c r="D53" s="4" t="s">
        <v>60</v>
      </c>
      <c r="E53" s="11">
        <v>1</v>
      </c>
      <c r="F53" s="13" t="str">
        <f>IF(VLOOKUP(資工所!$D53,'304'!$M$2:$N$66,2,FALSE)="y","1","0")</f>
        <v>1</v>
      </c>
      <c r="G53" s="11"/>
      <c r="H53" s="13" t="str">
        <f>IF(VLOOKUP(資工所!$D53,'318'!$M$2:$N$66,2,FALSE)="y","1","0")</f>
        <v>0</v>
      </c>
      <c r="I53" s="14"/>
      <c r="J53" s="13" t="str">
        <f>IF(VLOOKUP(資工所!$D53,'401'!$M$2:$N$66,2,FALSE)="y","1","0")</f>
        <v>1</v>
      </c>
      <c r="K53" s="13" t="str">
        <f>IF(VLOOKUP(資工所!$D53,'408'!$M$2:$N$66,2,FALSE)="y","1","0")</f>
        <v>1</v>
      </c>
      <c r="L53" s="13" t="str">
        <f>IF(VLOOKUP(資工所!$D53,'415'!$M$2:$N$66,2,FALSE)="y","1","0")</f>
        <v>1</v>
      </c>
      <c r="M53" s="13" t="str">
        <f>IF(VLOOKUP(資工所!$D53,'422'!$M$2:$N$66,2,FALSE)="y","1","0")</f>
        <v>0</v>
      </c>
      <c r="N53" s="13" t="str">
        <f>IF(VLOOKUP(資工所!$D53,'429'!$M$2:$N$66,2,FALSE)="y","1","0")</f>
        <v>0</v>
      </c>
    </row>
    <row r="54" spans="1:14">
      <c r="A54" s="4">
        <v>6</v>
      </c>
      <c r="B54" s="4" t="s">
        <v>55</v>
      </c>
      <c r="C54" s="4">
        <v>106590041</v>
      </c>
      <c r="D54" s="4" t="s">
        <v>61</v>
      </c>
      <c r="E54" s="11">
        <v>1</v>
      </c>
      <c r="F54" s="13" t="str">
        <f>IF(VLOOKUP(資工所!$D54,'304'!$M$2:$N$66,2,FALSE)="y","1","0")</f>
        <v>1</v>
      </c>
      <c r="G54" s="11"/>
      <c r="H54" s="13" t="str">
        <f>IF(VLOOKUP(資工所!$D54,'318'!$M$2:$N$66,2,FALSE)="y","1","0")</f>
        <v>1</v>
      </c>
      <c r="I54" s="14"/>
      <c r="J54" s="13" t="str">
        <f>IF(VLOOKUP(資工所!$D54,'401'!$M$2:$N$66,2,FALSE)="y","1","0")</f>
        <v>0</v>
      </c>
      <c r="K54" s="13" t="str">
        <f>IF(VLOOKUP(資工所!$D54,'408'!$M$2:$N$66,2,FALSE)="y","1","0")</f>
        <v>1</v>
      </c>
      <c r="L54" s="13" t="str">
        <f>IF(VLOOKUP(資工所!$D54,'415'!$M$2:$N$66,2,FALSE)="y","1","0")</f>
        <v>1</v>
      </c>
      <c r="M54" s="13" t="str">
        <f>IF(VLOOKUP(資工所!$D54,'422'!$M$2:$N$66,2,FALSE)="y","1","0")</f>
        <v>1</v>
      </c>
      <c r="N54" s="13" t="str">
        <f>IF(VLOOKUP(資工所!$D54,'429'!$M$2:$N$66,2,FALSE)="y","1","0")</f>
        <v>1</v>
      </c>
    </row>
    <row r="55" spans="1:14">
      <c r="A55" s="4">
        <v>7</v>
      </c>
      <c r="B55" s="4" t="s">
        <v>55</v>
      </c>
      <c r="C55" s="4">
        <v>106590045</v>
      </c>
      <c r="D55" s="4" t="s">
        <v>62</v>
      </c>
      <c r="E55" s="11">
        <v>1</v>
      </c>
      <c r="F55" s="13" t="str">
        <f>IF(VLOOKUP(資工所!$D55,'304'!$M$2:$N$66,2,FALSE)="y","1","0")</f>
        <v>1</v>
      </c>
      <c r="G55" s="11"/>
      <c r="H55" s="13" t="str">
        <f>IF(VLOOKUP(資工所!$D55,'318'!$M$2:$N$66,2,FALSE)="y","1","0")</f>
        <v>1</v>
      </c>
      <c r="I55" s="14"/>
      <c r="J55" s="13" t="str">
        <f>IF(VLOOKUP(資工所!$D55,'401'!$M$2:$N$66,2,FALSE)="y","1","0")</f>
        <v>1</v>
      </c>
      <c r="K55" s="13" t="str">
        <f>IF(VLOOKUP(資工所!$D55,'408'!$M$2:$N$66,2,FALSE)="y","1","0")</f>
        <v>1</v>
      </c>
      <c r="L55" s="13" t="str">
        <f>IF(VLOOKUP(資工所!$D55,'415'!$M$2:$N$66,2,FALSE)="y","1","0")</f>
        <v>1</v>
      </c>
      <c r="M55" s="13" t="str">
        <f>IF(VLOOKUP(資工所!$D55,'422'!$M$2:$N$66,2,FALSE)="y","1","0")</f>
        <v>1</v>
      </c>
      <c r="N55" s="13" t="str">
        <f>IF(VLOOKUP(資工所!$D55,'429'!$M$2:$N$66,2,FALSE)="y","1","0")</f>
        <v>1</v>
      </c>
    </row>
    <row r="56" spans="1:14">
      <c r="A56" s="4">
        <v>8</v>
      </c>
      <c r="B56" s="4" t="s">
        <v>55</v>
      </c>
      <c r="C56" s="4">
        <v>106590048</v>
      </c>
      <c r="D56" s="4" t="s">
        <v>63</v>
      </c>
      <c r="E56" s="11">
        <v>1</v>
      </c>
      <c r="F56" s="13" t="str">
        <f>IF(VLOOKUP(資工所!$D56,'304'!$M$2:$N$66,2,FALSE)="y","1","0")</f>
        <v>1</v>
      </c>
      <c r="G56" s="11"/>
      <c r="H56" s="13" t="str">
        <f>IF(VLOOKUP(資工所!$D56,'318'!$M$2:$N$66,2,FALSE)="y","1","0")</f>
        <v>1</v>
      </c>
      <c r="I56" s="14"/>
      <c r="J56" s="13" t="str">
        <f>IF(VLOOKUP(資工所!$D56,'401'!$M$2:$N$66,2,FALSE)="y","1","0")</f>
        <v>1</v>
      </c>
      <c r="K56" s="13" t="str">
        <f>IF(VLOOKUP(資工所!$D56,'408'!$M$2:$N$66,2,FALSE)="y","1","0")</f>
        <v>1</v>
      </c>
      <c r="L56" s="13" t="str">
        <f>IF(VLOOKUP(資工所!$D56,'415'!$M$2:$N$66,2,FALSE)="y","1","0")</f>
        <v>1</v>
      </c>
      <c r="M56" s="13" t="str">
        <f>IF(VLOOKUP(資工所!$D56,'422'!$M$2:$N$66,2,FALSE)="y","1","0")</f>
        <v>1</v>
      </c>
      <c r="N56" s="13" t="str">
        <f>IF(VLOOKUP(資工所!$D56,'429'!$M$2:$N$66,2,FALSE)="y","1","0")</f>
        <v>1</v>
      </c>
    </row>
    <row r="57" spans="1:14">
      <c r="A57" s="4">
        <v>9</v>
      </c>
      <c r="B57" s="4" t="s">
        <v>4</v>
      </c>
      <c r="C57" s="4">
        <v>106820007</v>
      </c>
      <c r="D57" s="4" t="s">
        <v>64</v>
      </c>
      <c r="E57" s="11">
        <v>1</v>
      </c>
      <c r="F57" s="13" t="str">
        <f>IF(VLOOKUP(資工所!$D57,'304'!$M$2:$N$66,2,FALSE)="y","1","0")</f>
        <v>1</v>
      </c>
      <c r="G57" s="11"/>
      <c r="H57" s="13" t="str">
        <f>IF(VLOOKUP(資工所!$D57,'318'!$M$2:$N$66,2,FALSE)="y","1","0")</f>
        <v>1</v>
      </c>
      <c r="I57" s="14"/>
      <c r="J57" s="13" t="str">
        <f>IF(VLOOKUP(資工所!$D57,'401'!$M$2:$N$66,2,FALSE)="y","1","0")</f>
        <v>1</v>
      </c>
      <c r="K57" s="13" t="str">
        <f>IF(VLOOKUP(資工所!$D57,'408'!$M$2:$N$66,2,FALSE)="y","1","0")</f>
        <v>1</v>
      </c>
      <c r="L57" s="13" t="str">
        <f>IF(VLOOKUP(資工所!$D57,'415'!$M$2:$N$66,2,FALSE)="y","1","0")</f>
        <v>1</v>
      </c>
      <c r="M57" s="13" t="str">
        <f>IF(VLOOKUP(資工所!$D57,'422'!$M$2:$N$66,2,FALSE)="y","1","0")</f>
        <v>1</v>
      </c>
      <c r="N57" s="13" t="str">
        <f>IF(VLOOKUP(資工所!$D57,'429'!$M$2:$N$66,2,FALSE)="y","1","0")</f>
        <v>1</v>
      </c>
    </row>
    <row r="58" spans="1:14">
      <c r="A58" s="4">
        <v>10</v>
      </c>
      <c r="B58" s="4" t="s">
        <v>4</v>
      </c>
      <c r="C58" s="4">
        <v>106820028</v>
      </c>
      <c r="D58" s="4" t="s">
        <v>65</v>
      </c>
      <c r="E58" s="11">
        <v>1</v>
      </c>
      <c r="F58" s="13" t="str">
        <f>IF(VLOOKUP(資工所!$D58,'304'!$M$2:$N$66,2,FALSE)="y","1","0")</f>
        <v>1</v>
      </c>
      <c r="G58" s="11"/>
      <c r="H58" s="13" t="str">
        <f>IF(VLOOKUP(資工所!$D58,'318'!$M$2:$N$66,2,FALSE)="y","1","0")</f>
        <v>1</v>
      </c>
      <c r="I58" s="14"/>
      <c r="J58" s="13" t="str">
        <f>IF(VLOOKUP(資工所!$D58,'401'!$M$2:$N$66,2,FALSE)="y","1","0")</f>
        <v>0</v>
      </c>
      <c r="K58" s="13" t="str">
        <f>IF(VLOOKUP(資工所!$D58,'408'!$M$2:$N$66,2,FALSE)="y","1","0")</f>
        <v>1</v>
      </c>
      <c r="L58" s="13" t="str">
        <f>IF(VLOOKUP(資工所!$D58,'415'!$M$2:$N$66,2,FALSE)="y","1","0")</f>
        <v>0</v>
      </c>
      <c r="M58" s="13" t="str">
        <f>IF(VLOOKUP(資工所!$D58,'422'!$M$2:$N$66,2,FALSE)="y","1","0")</f>
        <v>1</v>
      </c>
      <c r="N58" s="13" t="str">
        <f>IF(VLOOKUP(資工所!$D58,'429'!$M$2:$N$66,2,FALSE)="y","1","0")</f>
        <v>1</v>
      </c>
    </row>
    <row r="59" spans="1:14">
      <c r="A59" s="4">
        <v>11</v>
      </c>
      <c r="B59" s="4" t="s">
        <v>66</v>
      </c>
      <c r="C59" s="4" t="s">
        <v>67</v>
      </c>
      <c r="D59" s="4" t="s">
        <v>84</v>
      </c>
      <c r="E59" s="11">
        <v>1</v>
      </c>
      <c r="F59" s="13" t="str">
        <f>IF(VLOOKUP(資工所!$D59,'304'!$M$2:$N$66,2,FALSE)="y","1","0")</f>
        <v>1</v>
      </c>
      <c r="G59" s="11"/>
      <c r="H59" s="13" t="str">
        <f>IF(VLOOKUP(資工所!$D59,'318'!$M$2:$N$66,2,FALSE)="y","1","0")</f>
        <v>1</v>
      </c>
      <c r="I59" s="14"/>
      <c r="J59" s="13" t="str">
        <f>IF(VLOOKUP(資工所!$D59,'401'!$M$2:$N$66,2,FALSE)="y","1","0")</f>
        <v>1</v>
      </c>
      <c r="K59" s="13" t="str">
        <f>IF(VLOOKUP(資工所!$D59,'408'!$M$2:$N$66,2,FALSE)="y","1","0")</f>
        <v>1</v>
      </c>
      <c r="L59" s="13" t="str">
        <f>IF(VLOOKUP(資工所!$D59,'415'!$M$2:$N$66,2,FALSE)="y","1","0")</f>
        <v>1</v>
      </c>
      <c r="M59" s="13" t="str">
        <f>IF(VLOOKUP(資工所!$D59,'422'!$M$2:$N$66,2,FALSE)="y","1","0")</f>
        <v>1</v>
      </c>
      <c r="N59" s="13" t="str">
        <f>IF(VLOOKUP(資工所!$D59,'429'!$M$2:$N$66,2,FALSE)="y","1","0")</f>
        <v>1</v>
      </c>
    </row>
    <row r="60" spans="1:14">
      <c r="A60" s="4">
        <v>12</v>
      </c>
      <c r="B60" s="4" t="s">
        <v>68</v>
      </c>
      <c r="C60" s="4" t="s">
        <v>69</v>
      </c>
      <c r="D60" s="4" t="s">
        <v>70</v>
      </c>
      <c r="E60" s="11">
        <v>1</v>
      </c>
      <c r="F60" s="13" t="str">
        <f>IF(VLOOKUP(資工所!$D60,'304'!$M$2:$N$66,2,FALSE)="y","1","0")</f>
        <v>1</v>
      </c>
      <c r="G60" s="11"/>
      <c r="H60" s="13" t="str">
        <f>IF(VLOOKUP(資工所!$D60,'318'!$M$2:$N$66,2,FALSE)="y","1","0")</f>
        <v>1</v>
      </c>
      <c r="I60" s="14"/>
      <c r="J60" s="13" t="str">
        <f>IF(VLOOKUP(資工所!$D60,'401'!$M$2:$N$66,2,FALSE)="y","1","0")</f>
        <v>1</v>
      </c>
      <c r="K60" s="13" t="str">
        <f>IF(VLOOKUP(資工所!$D60,'408'!$M$2:$N$66,2,FALSE)="y","1","0")</f>
        <v>1</v>
      </c>
      <c r="L60" s="13" t="str">
        <f>IF(VLOOKUP(資工所!$D60,'415'!$M$2:$N$66,2,FALSE)="y","1","0")</f>
        <v>1</v>
      </c>
      <c r="M60" s="13" t="str">
        <f>IF(VLOOKUP(資工所!$D60,'422'!$M$2:$N$66,2,FALSE)="y","1","0")</f>
        <v>1</v>
      </c>
      <c r="N60" s="13" t="str">
        <f>IF(VLOOKUP(資工所!$D60,'429'!$M$2:$N$66,2,FALSE)="y","1","0")</f>
        <v>1</v>
      </c>
    </row>
    <row r="61" spans="1:14">
      <c r="A61" s="4">
        <v>13</v>
      </c>
      <c r="B61" s="4" t="s">
        <v>68</v>
      </c>
      <c r="C61" s="4" t="s">
        <v>71</v>
      </c>
      <c r="D61" s="4" t="s">
        <v>72</v>
      </c>
      <c r="E61" s="11">
        <v>1</v>
      </c>
      <c r="F61" s="13" t="str">
        <f>IF(VLOOKUP(資工所!$D61,'304'!$M$2:$N$66,2,FALSE)="y","1","0")</f>
        <v>1</v>
      </c>
      <c r="G61" s="11"/>
      <c r="H61" s="13" t="str">
        <f>IF(VLOOKUP(資工所!$D61,'318'!$M$2:$N$66,2,FALSE)="y","1","0")</f>
        <v>1</v>
      </c>
      <c r="I61" s="14"/>
      <c r="J61" s="13" t="str">
        <f>IF(VLOOKUP(資工所!$D61,'401'!$M$2:$N$66,2,FALSE)="y","1","0")</f>
        <v>1</v>
      </c>
      <c r="K61" s="13" t="str">
        <f>IF(VLOOKUP(資工所!$D61,'408'!$M$2:$N$66,2,FALSE)="y","1","0")</f>
        <v>1</v>
      </c>
      <c r="L61" s="13" t="str">
        <f>IF(VLOOKUP(資工所!$D61,'415'!$M$2:$N$66,2,FALSE)="y","1","0")</f>
        <v>1</v>
      </c>
      <c r="M61" s="13" t="str">
        <f>IF(VLOOKUP(資工所!$D61,'422'!$M$2:$N$66,2,FALSE)="y","1","0")</f>
        <v>1</v>
      </c>
      <c r="N61" s="13" t="str">
        <f>IF(VLOOKUP(資工所!$D61,'429'!$M$2:$N$66,2,FALSE)="y","1","0")</f>
        <v>1</v>
      </c>
    </row>
    <row r="62" spans="1:14">
      <c r="A62" s="4">
        <v>14</v>
      </c>
      <c r="B62" s="4" t="s">
        <v>68</v>
      </c>
      <c r="C62" s="4" t="s">
        <v>73</v>
      </c>
      <c r="D62" s="4" t="s">
        <v>74</v>
      </c>
      <c r="E62" s="11">
        <v>1</v>
      </c>
      <c r="F62" s="13" t="str">
        <f>IF(VLOOKUP(資工所!$D62,'304'!$M$2:$N$66,2,FALSE)="y","1","0")</f>
        <v>1</v>
      </c>
      <c r="G62" s="11"/>
      <c r="H62" s="13" t="str">
        <f>IF(VLOOKUP(資工所!$D62,'318'!$M$2:$N$66,2,FALSE)="y","1","0")</f>
        <v>1</v>
      </c>
      <c r="I62" s="14"/>
      <c r="J62" s="13" t="str">
        <f>IF(VLOOKUP(資工所!$D62,'401'!$M$2:$N$66,2,FALSE)="y","1","0")</f>
        <v>1</v>
      </c>
      <c r="K62" s="13" t="str">
        <f>IF(VLOOKUP(資工所!$D62,'408'!$M$2:$N$66,2,FALSE)="y","1","0")</f>
        <v>1</v>
      </c>
      <c r="L62" s="13" t="str">
        <f>IF(VLOOKUP(資工所!$D62,'415'!$M$2:$N$66,2,FALSE)="y","1","0")</f>
        <v>1</v>
      </c>
      <c r="M62" s="13" t="str">
        <f>IF(VLOOKUP(資工所!$D62,'422'!$M$2:$N$66,2,FALSE)="y","1","0")</f>
        <v>1</v>
      </c>
      <c r="N62" s="13" t="str">
        <f>IF(VLOOKUP(資工所!$D62,'429'!$M$2:$N$66,2,FALSE)="y","1","0")</f>
        <v>1</v>
      </c>
    </row>
    <row r="63" spans="1:14">
      <c r="A63" s="4">
        <v>15</v>
      </c>
      <c r="B63" s="4" t="s">
        <v>68</v>
      </c>
      <c r="C63" s="4" t="s">
        <v>75</v>
      </c>
      <c r="D63" s="4" t="s">
        <v>76</v>
      </c>
      <c r="E63" s="11">
        <v>1</v>
      </c>
      <c r="F63" s="13" t="str">
        <f>IF(VLOOKUP(資工所!$D63,'304'!$M$2:$N$66,2,FALSE)="y","1","0")</f>
        <v>1</v>
      </c>
      <c r="G63" s="11"/>
      <c r="H63" s="13" t="str">
        <f>IF(VLOOKUP(資工所!$D63,'318'!$M$2:$N$66,2,FALSE)="y","1","0")</f>
        <v>1</v>
      </c>
      <c r="I63" s="14"/>
      <c r="J63" s="13" t="str">
        <f>IF(VLOOKUP(資工所!$D63,'401'!$M$2:$N$66,2,FALSE)="y","1","0")</f>
        <v>1</v>
      </c>
      <c r="K63" s="13" t="str">
        <f>IF(VLOOKUP(資工所!$D63,'408'!$M$2:$N$66,2,FALSE)="y","1","0")</f>
        <v>1</v>
      </c>
      <c r="L63" s="13" t="str">
        <f>IF(VLOOKUP(資工所!$D63,'415'!$M$2:$N$66,2,FALSE)="y","1","0")</f>
        <v>1</v>
      </c>
      <c r="M63" s="13" t="str">
        <f>IF(VLOOKUP(資工所!$D63,'422'!$M$2:$N$66,2,FALSE)="y","1","0")</f>
        <v>1</v>
      </c>
      <c r="N63" s="13" t="str">
        <f>IF(VLOOKUP(資工所!$D63,'429'!$M$2:$N$66,2,FALSE)="y","1","0")</f>
        <v>1</v>
      </c>
    </row>
    <row r="64" spans="1:14">
      <c r="A64" s="4">
        <v>16</v>
      </c>
      <c r="B64" s="4" t="s">
        <v>68</v>
      </c>
      <c r="C64" s="4" t="s">
        <v>77</v>
      </c>
      <c r="D64" s="4" t="s">
        <v>78</v>
      </c>
      <c r="E64" s="11">
        <v>1</v>
      </c>
      <c r="F64" s="13" t="str">
        <f>IF(VLOOKUP(資工所!$D64,'304'!$M$2:$N$66,2,FALSE)="y","1","0")</f>
        <v>1</v>
      </c>
      <c r="G64" s="11"/>
      <c r="H64" s="13" t="str">
        <f>IF(VLOOKUP(資工所!$D64,'318'!$M$2:$N$66,2,FALSE)="y","1","0")</f>
        <v>1</v>
      </c>
      <c r="I64" s="14"/>
      <c r="J64" s="13" t="str">
        <f>IF(VLOOKUP(資工所!$D64,'401'!$M$2:$N$66,2,FALSE)="y","1","0")</f>
        <v>1</v>
      </c>
      <c r="K64" s="13" t="str">
        <f>IF(VLOOKUP(資工所!$D64,'408'!$M$2:$N$66,2,FALSE)="y","1","0")</f>
        <v>1</v>
      </c>
      <c r="L64" s="13" t="str">
        <f>IF(VLOOKUP(資工所!$D64,'415'!$M$2:$N$66,2,FALSE)="y","1","0")</f>
        <v>1</v>
      </c>
      <c r="M64" s="13" t="str">
        <f>IF(VLOOKUP(資工所!$D64,'422'!$M$2:$N$66,2,FALSE)="y","1","0")</f>
        <v>1</v>
      </c>
      <c r="N64" s="13" t="str">
        <f>IF(VLOOKUP(資工所!$D64,'429'!$M$2:$N$66,2,FALSE)="y","1","0")</f>
        <v>1</v>
      </c>
    </row>
    <row r="65" spans="1:14">
      <c r="A65" s="4">
        <v>17</v>
      </c>
      <c r="B65" s="4" t="s">
        <v>68</v>
      </c>
      <c r="C65" s="4" t="s">
        <v>79</v>
      </c>
      <c r="D65" s="4" t="s">
        <v>80</v>
      </c>
      <c r="E65" s="11">
        <v>1</v>
      </c>
      <c r="F65" s="13" t="str">
        <f>IF(VLOOKUP(資工所!$D65,'304'!$M$2:$N$66,2,FALSE)="y","1","0")</f>
        <v>1</v>
      </c>
      <c r="G65" s="11"/>
      <c r="H65" s="13" t="str">
        <f>IF(VLOOKUP(資工所!$D65,'318'!$M$2:$N$66,2,FALSE)="y","1","0")</f>
        <v>1</v>
      </c>
      <c r="I65" s="14"/>
      <c r="J65" s="13" t="str">
        <f>IF(VLOOKUP(資工所!$D65,'401'!$M$2:$N$66,2,FALSE)="y","1","0")</f>
        <v>1</v>
      </c>
      <c r="K65" s="13" t="str">
        <f>IF(VLOOKUP(資工所!$D65,'408'!$M$2:$N$66,2,FALSE)="y","1","0")</f>
        <v>1</v>
      </c>
      <c r="L65" s="13" t="str">
        <f>IF(VLOOKUP(資工所!$D65,'415'!$M$2:$N$66,2,FALSE)="y","1","0")</f>
        <v>1</v>
      </c>
      <c r="M65" s="13" t="str">
        <f>IF(VLOOKUP(資工所!$D65,'422'!$M$2:$N$66,2,FALSE)="y","1","0")</f>
        <v>1</v>
      </c>
      <c r="N65" s="13" t="str">
        <f>IF(VLOOKUP(資工所!$D65,'429'!$M$2:$N$66,2,FALSE)="y","1","0")</f>
        <v>1</v>
      </c>
    </row>
    <row r="66" spans="1:14">
      <c r="A66" s="4">
        <v>18</v>
      </c>
      <c r="B66" s="4" t="s">
        <v>68</v>
      </c>
      <c r="C66" s="4" t="s">
        <v>81</v>
      </c>
      <c r="D66" s="4" t="s">
        <v>82</v>
      </c>
      <c r="E66" s="11">
        <v>1</v>
      </c>
      <c r="F66" s="13" t="str">
        <f>IF(VLOOKUP(資工所!$D66,'304'!$M$2:$N$66,2,FALSE)="y","1","0")</f>
        <v>1</v>
      </c>
      <c r="G66" s="11"/>
      <c r="H66" s="13" t="str">
        <f>IF(VLOOKUP(資工所!$D66,'318'!$M$2:$N$66,2,FALSE)="y","1","0")</f>
        <v>1</v>
      </c>
      <c r="I66" s="14"/>
      <c r="J66" s="13" t="str">
        <f>IF(VLOOKUP(資工所!$D66,'401'!$M$2:$N$66,2,FALSE)="y","1","0")</f>
        <v>1</v>
      </c>
      <c r="K66" s="13" t="str">
        <f>IF(VLOOKUP(資工所!$D66,'408'!$M$2:$N$66,2,FALSE)="y","1","0")</f>
        <v>1</v>
      </c>
      <c r="L66" s="13" t="str">
        <f>IF(VLOOKUP(資工所!$D66,'415'!$M$2:$N$66,2,FALSE)="y","1","0")</f>
        <v>1</v>
      </c>
      <c r="M66" s="13" t="str">
        <f>IF(VLOOKUP(資工所!$D66,'422'!$M$2:$N$66,2,FALSE)="y","1","0")</f>
        <v>1</v>
      </c>
      <c r="N66" s="13" t="str">
        <f>IF(VLOOKUP(資工所!$D66,'429'!$M$2:$N$66,2,FALSE)="y","1","0")</f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workbookViewId="0">
      <selection activeCell="N2" sqref="N2:N19"/>
    </sheetView>
  </sheetViews>
  <sheetFormatPr defaultColWidth="8.77734375" defaultRowHeight="16.2"/>
  <cols>
    <col min="1" max="1" width="8.88671875" style="3" bestFit="1" customWidth="1"/>
    <col min="2" max="3" width="12.6640625" style="3" customWidth="1"/>
    <col min="4" max="4" width="8.77734375" style="3"/>
    <col min="5" max="6" width="10.6640625" style="3" customWidth="1"/>
    <col min="7" max="9" width="10.6640625" style="3" bestFit="1" customWidth="1"/>
    <col min="10" max="11" width="8.77734375" style="3"/>
    <col min="12" max="13" width="10.6640625" style="3" bestFit="1" customWidth="1"/>
    <col min="14" max="14" width="9.6640625" style="3" bestFit="1" customWidth="1"/>
    <col min="15" max="16384" width="8.77734375" style="3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6">
        <v>44252</v>
      </c>
      <c r="F1" s="16">
        <v>44259</v>
      </c>
      <c r="G1" s="16">
        <v>44266</v>
      </c>
      <c r="H1" s="17">
        <v>44273</v>
      </c>
      <c r="I1" s="17">
        <v>44280</v>
      </c>
      <c r="J1" s="17">
        <v>44287</v>
      </c>
      <c r="K1" s="17">
        <v>44294</v>
      </c>
      <c r="L1" s="17">
        <v>44301</v>
      </c>
      <c r="M1" s="12">
        <v>44308</v>
      </c>
      <c r="N1" s="21">
        <v>44315</v>
      </c>
    </row>
    <row r="2" spans="1:14">
      <c r="A2" s="4">
        <v>1</v>
      </c>
      <c r="B2" s="4" t="s">
        <v>55</v>
      </c>
      <c r="C2" s="4">
        <v>105590006</v>
      </c>
      <c r="D2" s="11" t="s">
        <v>56</v>
      </c>
      <c r="E2" s="14">
        <v>1</v>
      </c>
      <c r="F2" s="15" t="str">
        <f>IF(VLOOKUP(資工所!$D2,'304'!$M$2:$N$66,2,FALSE)="y","1","0")</f>
        <v>1</v>
      </c>
      <c r="G2" s="18"/>
      <c r="H2" s="15" t="str">
        <f>IF(VLOOKUP(資工所!$D2,'318'!$M$2:$N$66,2,FALSE)="y","1","0")</f>
        <v>1</v>
      </c>
      <c r="I2" s="18"/>
      <c r="J2" s="15" t="str">
        <f>IF(VLOOKUP(資工所!$D2,'401'!$M$2:$N$66,2,FALSE)="y","1","0")</f>
        <v>1</v>
      </c>
      <c r="K2" s="15" t="str">
        <f>IF(VLOOKUP(資工所!$D2,'408'!$M$2:$N$66,2,FALSE)="y","1","0")</f>
        <v>1</v>
      </c>
      <c r="L2" s="15" t="str">
        <f>IF(VLOOKUP(資工所!$D2,'415'!$M$2:$N$66,2,FALSE)="y","1","0")</f>
        <v>1</v>
      </c>
      <c r="M2" s="15" t="str">
        <f>IF(VLOOKUP(資工所!$D2,'422'!$M$2:$N$66,2,FALSE)="y","1","0")</f>
        <v>1</v>
      </c>
      <c r="N2" s="15" t="str">
        <f>IF(VLOOKUP(資工所!$D2,'429'!$M$2:$N$66,2,FALSE)="y","1","0")</f>
        <v>1</v>
      </c>
    </row>
    <row r="3" spans="1:14">
      <c r="A3" s="4">
        <v>2</v>
      </c>
      <c r="B3" s="4" t="s">
        <v>4</v>
      </c>
      <c r="C3" s="4">
        <v>105820050</v>
      </c>
      <c r="D3" s="11" t="s">
        <v>57</v>
      </c>
      <c r="E3" s="14">
        <v>1</v>
      </c>
      <c r="F3" s="15" t="str">
        <f>IF(VLOOKUP(資工所!$D3,'304'!$M$2:$N$66,2,FALSE)="y","1","0")</f>
        <v>1</v>
      </c>
      <c r="G3" s="18"/>
      <c r="H3" s="15" t="str">
        <f>IF(VLOOKUP(資工所!$D3,'318'!$M$2:$N$66,2,FALSE)="y","1","0")</f>
        <v>1</v>
      </c>
      <c r="I3" s="18"/>
      <c r="J3" s="15" t="str">
        <f>IF(VLOOKUP(資工所!$D3,'401'!$M$2:$N$66,2,FALSE)="y","1","0")</f>
        <v>1</v>
      </c>
      <c r="K3" s="15" t="str">
        <f>IF(VLOOKUP(資工所!$D3,'408'!$M$2:$N$66,2,FALSE)="y","1","0")</f>
        <v>1</v>
      </c>
      <c r="L3" s="15" t="str">
        <f>IF(VLOOKUP(資工所!$D3,'415'!$M$2:$N$66,2,FALSE)="y","1","0")</f>
        <v>1</v>
      </c>
      <c r="M3" s="15" t="str">
        <f>IF(VLOOKUP(資工所!$D3,'422'!$M$2:$N$66,2,FALSE)="y","1","0")</f>
        <v>1</v>
      </c>
      <c r="N3" s="15" t="str">
        <f>IF(VLOOKUP(資工所!$D3,'429'!$M$2:$N$66,2,FALSE)="y","1","0")</f>
        <v>1</v>
      </c>
    </row>
    <row r="4" spans="1:14">
      <c r="A4" s="4">
        <v>3</v>
      </c>
      <c r="B4" s="4" t="s">
        <v>55</v>
      </c>
      <c r="C4" s="4">
        <v>106590013</v>
      </c>
      <c r="D4" s="11" t="s">
        <v>58</v>
      </c>
      <c r="E4" s="14">
        <v>1</v>
      </c>
      <c r="F4" s="15" t="str">
        <f>IF(VLOOKUP(資工所!$D4,'304'!$M$2:$N$66,2,FALSE)="y","1","0")</f>
        <v>1</v>
      </c>
      <c r="G4" s="18"/>
      <c r="H4" s="15" t="str">
        <f>IF(VLOOKUP(資工所!$D4,'318'!$M$2:$N$66,2,FALSE)="y","1","0")</f>
        <v>1</v>
      </c>
      <c r="I4" s="18"/>
      <c r="J4" s="15" t="str">
        <f>IF(VLOOKUP(資工所!$D4,'401'!$M$2:$N$66,2,FALSE)="y","1","0")</f>
        <v>1</v>
      </c>
      <c r="K4" s="15" t="str">
        <f>IF(VLOOKUP(資工所!$D4,'408'!$M$2:$N$66,2,FALSE)="y","1","0")</f>
        <v>1</v>
      </c>
      <c r="L4" s="15" t="str">
        <f>IF(VLOOKUP(資工所!$D4,'415'!$M$2:$N$66,2,FALSE)="y","1","0")</f>
        <v>1</v>
      </c>
      <c r="M4" s="15" t="str">
        <f>IF(VLOOKUP(資工所!$D4,'422'!$M$2:$N$66,2,FALSE)="y","1","0")</f>
        <v>0</v>
      </c>
      <c r="N4" s="15" t="str">
        <f>IF(VLOOKUP(資工所!$D4,'429'!$M$2:$N$66,2,FALSE)="y","1","0")</f>
        <v>1</v>
      </c>
    </row>
    <row r="5" spans="1:14">
      <c r="A5" s="4">
        <v>4</v>
      </c>
      <c r="B5" s="4" t="s">
        <v>55</v>
      </c>
      <c r="C5" s="4">
        <v>106590031</v>
      </c>
      <c r="D5" s="11" t="s">
        <v>59</v>
      </c>
      <c r="E5" s="14">
        <v>1</v>
      </c>
      <c r="F5" s="15" t="str">
        <f>IF(VLOOKUP(資工所!$D5,'304'!$M$2:$N$66,2,FALSE)="y","1","0")</f>
        <v>1</v>
      </c>
      <c r="G5" s="18"/>
      <c r="H5" s="15" t="str">
        <f>IF(VLOOKUP(資工所!$D5,'318'!$M$2:$N$66,2,FALSE)="y","1","0")</f>
        <v>1</v>
      </c>
      <c r="I5" s="18"/>
      <c r="J5" s="15" t="str">
        <f>IF(VLOOKUP(資工所!$D5,'401'!$M$2:$N$66,2,FALSE)="y","1","0")</f>
        <v>1</v>
      </c>
      <c r="K5" s="15" t="str">
        <f>IF(VLOOKUP(資工所!$D5,'408'!$M$2:$N$66,2,FALSE)="y","1","0")</f>
        <v>1</v>
      </c>
      <c r="L5" s="15" t="str">
        <f>IF(VLOOKUP(資工所!$D5,'415'!$M$2:$N$66,2,FALSE)="y","1","0")</f>
        <v>1</v>
      </c>
      <c r="M5" s="15" t="str">
        <f>IF(VLOOKUP(資工所!$D5,'422'!$M$2:$N$66,2,FALSE)="y","1","0")</f>
        <v>1</v>
      </c>
      <c r="N5" s="15" t="str">
        <f>IF(VLOOKUP(資工所!$D5,'429'!$M$2:$N$66,2,FALSE)="y","1","0")</f>
        <v>1</v>
      </c>
    </row>
    <row r="6" spans="1:14">
      <c r="A6" s="4">
        <v>5</v>
      </c>
      <c r="B6" s="4" t="s">
        <v>55</v>
      </c>
      <c r="C6" s="4">
        <v>106590037</v>
      </c>
      <c r="D6" s="11" t="s">
        <v>60</v>
      </c>
      <c r="E6" s="14">
        <v>1</v>
      </c>
      <c r="F6" s="15" t="str">
        <f>IF(VLOOKUP(資工所!$D6,'304'!$M$2:$N$66,2,FALSE)="y","1","0")</f>
        <v>0</v>
      </c>
      <c r="G6" s="18"/>
      <c r="H6" s="15" t="str">
        <f>IF(VLOOKUP(資工所!$D6,'318'!$M$2:$N$66,2,FALSE)="y","1","0")</f>
        <v>0</v>
      </c>
      <c r="I6" s="18"/>
      <c r="J6" s="15" t="str">
        <f>IF(VLOOKUP(資工所!$D6,'401'!$M$2:$N$66,2,FALSE)="y","1","0")</f>
        <v>0</v>
      </c>
      <c r="K6" s="15" t="str">
        <f>IF(VLOOKUP(資工所!$D6,'408'!$M$2:$N$66,2,FALSE)="y","1","0")</f>
        <v>1</v>
      </c>
      <c r="L6" s="15" t="str">
        <f>IF(VLOOKUP(資工所!$D6,'415'!$M$2:$N$66,2,FALSE)="y","1","0")</f>
        <v>1</v>
      </c>
      <c r="M6" s="15" t="str">
        <f>IF(VLOOKUP(資工所!$D6,'422'!$M$2:$N$66,2,FALSE)="y","1","0")</f>
        <v>0</v>
      </c>
      <c r="N6" s="15" t="str">
        <f>IF(VLOOKUP(資工所!$D6,'429'!$M$2:$N$66,2,FALSE)="y","1","0")</f>
        <v>0</v>
      </c>
    </row>
    <row r="7" spans="1:14">
      <c r="A7" s="4">
        <v>6</v>
      </c>
      <c r="B7" s="4" t="s">
        <v>55</v>
      </c>
      <c r="C7" s="4">
        <v>106590041</v>
      </c>
      <c r="D7" s="11" t="s">
        <v>61</v>
      </c>
      <c r="E7" s="14">
        <v>1</v>
      </c>
      <c r="F7" s="15" t="str">
        <f>IF(VLOOKUP(資工所!$D7,'304'!$M$2:$N$66,2,FALSE)="y","1","0")</f>
        <v>1</v>
      </c>
      <c r="G7" s="18"/>
      <c r="H7" s="15" t="str">
        <f>IF(VLOOKUP(資工所!$D7,'318'!$M$2:$N$66,2,FALSE)="y","1","0")</f>
        <v>1</v>
      </c>
      <c r="I7" s="18"/>
      <c r="J7" s="15" t="str">
        <f>IF(VLOOKUP(資工所!$D7,'401'!$M$2:$N$66,2,FALSE)="y","1","0")</f>
        <v>1</v>
      </c>
      <c r="K7" s="15" t="str">
        <f>IF(VLOOKUP(資工所!$D7,'408'!$M$2:$N$66,2,FALSE)="y","1","0")</f>
        <v>1</v>
      </c>
      <c r="L7" s="15" t="str">
        <f>IF(VLOOKUP(資工所!$D7,'415'!$M$2:$N$66,2,FALSE)="y","1","0")</f>
        <v>1</v>
      </c>
      <c r="M7" s="15" t="str">
        <f>IF(VLOOKUP(資工所!$D7,'422'!$M$2:$N$66,2,FALSE)="y","1","0")</f>
        <v>1</v>
      </c>
      <c r="N7" s="15" t="str">
        <f>IF(VLOOKUP(資工所!$D7,'429'!$M$2:$N$66,2,FALSE)="y","1","0")</f>
        <v>1</v>
      </c>
    </row>
    <row r="8" spans="1:14">
      <c r="A8" s="4">
        <v>7</v>
      </c>
      <c r="B8" s="4" t="s">
        <v>55</v>
      </c>
      <c r="C8" s="4">
        <v>106590045</v>
      </c>
      <c r="D8" s="11" t="s">
        <v>62</v>
      </c>
      <c r="E8" s="14">
        <v>1</v>
      </c>
      <c r="F8" s="15" t="str">
        <f>IF(VLOOKUP(資工所!$D8,'304'!$M$2:$N$66,2,FALSE)="y","1","0")</f>
        <v>1</v>
      </c>
      <c r="G8" s="18"/>
      <c r="H8" s="15" t="str">
        <f>IF(VLOOKUP(資工所!$D8,'318'!$M$2:$N$66,2,FALSE)="y","1","0")</f>
        <v>1</v>
      </c>
      <c r="I8" s="18"/>
      <c r="J8" s="15" t="str">
        <f>IF(VLOOKUP(資工所!$D8,'401'!$M$2:$N$66,2,FALSE)="y","1","0")</f>
        <v>1</v>
      </c>
      <c r="K8" s="15" t="str">
        <f>IF(VLOOKUP(資工所!$D8,'408'!$M$2:$N$66,2,FALSE)="y","1","0")</f>
        <v>1</v>
      </c>
      <c r="L8" s="15" t="str">
        <f>IF(VLOOKUP(資工所!$D8,'415'!$M$2:$N$66,2,FALSE)="y","1","0")</f>
        <v>1</v>
      </c>
      <c r="M8" s="15" t="str">
        <f>IF(VLOOKUP(資工所!$D8,'422'!$M$2:$N$66,2,FALSE)="y","1","0")</f>
        <v>1</v>
      </c>
      <c r="N8" s="15" t="str">
        <f>IF(VLOOKUP(資工所!$D8,'429'!$M$2:$N$66,2,FALSE)="y","1","0")</f>
        <v>0</v>
      </c>
    </row>
    <row r="9" spans="1:14">
      <c r="A9" s="4">
        <v>8</v>
      </c>
      <c r="B9" s="4" t="s">
        <v>55</v>
      </c>
      <c r="C9" s="4">
        <v>106590048</v>
      </c>
      <c r="D9" s="11" t="s">
        <v>63</v>
      </c>
      <c r="E9" s="14">
        <v>1</v>
      </c>
      <c r="F9" s="15" t="str">
        <f>IF(VLOOKUP(資工所!$D9,'304'!$M$2:$N$66,2,FALSE)="y","1","0")</f>
        <v>1</v>
      </c>
      <c r="G9" s="18"/>
      <c r="H9" s="15" t="str">
        <f>IF(VLOOKUP(資工所!$D9,'318'!$M$2:$N$66,2,FALSE)="y","1","0")</f>
        <v>1</v>
      </c>
      <c r="I9" s="18"/>
      <c r="J9" s="15" t="str">
        <f>IF(VLOOKUP(資工所!$D9,'401'!$M$2:$N$66,2,FALSE)="y","1","0")</f>
        <v>1</v>
      </c>
      <c r="K9" s="15" t="str">
        <f>IF(VLOOKUP(資工所!$D9,'408'!$M$2:$N$66,2,FALSE)="y","1","0")</f>
        <v>0</v>
      </c>
      <c r="L9" s="15" t="str">
        <f>IF(VLOOKUP(資工所!$D9,'415'!$M$2:$N$66,2,FALSE)="y","1","0")</f>
        <v>1</v>
      </c>
      <c r="M9" s="15" t="str">
        <f>IF(VLOOKUP(資工所!$D9,'422'!$M$2:$N$66,2,FALSE)="y","1","0")</f>
        <v>0</v>
      </c>
      <c r="N9" s="15" t="str">
        <f>IF(VLOOKUP(資工所!$D9,'429'!$M$2:$N$66,2,FALSE)="y","1","0")</f>
        <v>1</v>
      </c>
    </row>
    <row r="10" spans="1:14">
      <c r="A10" s="4">
        <v>9</v>
      </c>
      <c r="B10" s="4" t="s">
        <v>4</v>
      </c>
      <c r="C10" s="4">
        <v>106820007</v>
      </c>
      <c r="D10" s="11" t="s">
        <v>64</v>
      </c>
      <c r="E10" s="14">
        <v>1</v>
      </c>
      <c r="F10" s="15" t="str">
        <f>IF(VLOOKUP(資工所!$D10,'304'!$M$2:$N$66,2,FALSE)="y","1","0")</f>
        <v>1</v>
      </c>
      <c r="G10" s="18"/>
      <c r="H10" s="15" t="str">
        <f>IF(VLOOKUP(資工所!$D10,'318'!$M$2:$N$66,2,FALSE)="y","1","0")</f>
        <v>1</v>
      </c>
      <c r="I10" s="18"/>
      <c r="J10" s="15" t="str">
        <f>IF(VLOOKUP(資工所!$D10,'401'!$M$2:$N$66,2,FALSE)="y","1","0")</f>
        <v>1</v>
      </c>
      <c r="K10" s="15" t="str">
        <f>IF(VLOOKUP(資工所!$D10,'408'!$M$2:$N$66,2,FALSE)="y","1","0")</f>
        <v>1</v>
      </c>
      <c r="L10" s="15" t="str">
        <f>IF(VLOOKUP(資工所!$D10,'415'!$M$2:$N$66,2,FALSE)="y","1","0")</f>
        <v>1</v>
      </c>
      <c r="M10" s="15" t="str">
        <f>IF(VLOOKUP(資工所!$D10,'422'!$M$2:$N$66,2,FALSE)="y","1","0")</f>
        <v>1</v>
      </c>
      <c r="N10" s="15" t="str">
        <f>IF(VLOOKUP(資工所!$D10,'429'!$M$2:$N$66,2,FALSE)="y","1","0")</f>
        <v>1</v>
      </c>
    </row>
    <row r="11" spans="1:14">
      <c r="A11" s="4">
        <v>10</v>
      </c>
      <c r="B11" s="4" t="s">
        <v>4</v>
      </c>
      <c r="C11" s="4">
        <v>106820028</v>
      </c>
      <c r="D11" s="11" t="s">
        <v>65</v>
      </c>
      <c r="E11" s="14">
        <v>1</v>
      </c>
      <c r="F11" s="15" t="str">
        <f>IF(VLOOKUP(資工所!$D11,'304'!$M$2:$N$66,2,FALSE)="y","1","0")</f>
        <v>1</v>
      </c>
      <c r="G11" s="18"/>
      <c r="H11" s="15" t="str">
        <f>IF(VLOOKUP(資工所!$D11,'318'!$M$2:$N$66,2,FALSE)="y","1","0")</f>
        <v>1</v>
      </c>
      <c r="I11" s="18"/>
      <c r="J11" s="15" t="str">
        <f>IF(VLOOKUP(資工所!$D11,'401'!$M$2:$N$66,2,FALSE)="y","1","0")</f>
        <v>1</v>
      </c>
      <c r="K11" s="15" t="str">
        <f>IF(VLOOKUP(資工所!$D11,'408'!$M$2:$N$66,2,FALSE)="y","1","0")</f>
        <v>1</v>
      </c>
      <c r="L11" s="15" t="str">
        <f>IF(VLOOKUP(資工所!$D11,'415'!$M$2:$N$66,2,FALSE)="y","1","0")</f>
        <v>1</v>
      </c>
      <c r="M11" s="15" t="str">
        <f>IF(VLOOKUP(資工所!$D11,'422'!$M$2:$N$66,2,FALSE)="y","1","0")</f>
        <v>1</v>
      </c>
      <c r="N11" s="15" t="str">
        <f>IF(VLOOKUP(資工所!$D11,'429'!$M$2:$N$66,2,FALSE)="y","1","0")</f>
        <v>1</v>
      </c>
    </row>
    <row r="12" spans="1:14">
      <c r="A12" s="4">
        <v>11</v>
      </c>
      <c r="B12" s="4" t="s">
        <v>66</v>
      </c>
      <c r="C12" s="4" t="s">
        <v>67</v>
      </c>
      <c r="D12" s="11" t="s">
        <v>84</v>
      </c>
      <c r="E12" s="14">
        <v>1</v>
      </c>
      <c r="F12" s="15" t="str">
        <f>IF(VLOOKUP(資工所!$D12,'304'!$M$2:$N$66,2,FALSE)="y","1","0")</f>
        <v>1</v>
      </c>
      <c r="G12" s="18"/>
      <c r="H12" s="15" t="str">
        <f>IF(VLOOKUP(資工所!$D12,'318'!$M$2:$N$66,2,FALSE)="y","1","0")</f>
        <v>1</v>
      </c>
      <c r="I12" s="18"/>
      <c r="J12" s="15" t="str">
        <f>IF(VLOOKUP(資工所!$D12,'401'!$M$2:$N$66,2,FALSE)="y","1","0")</f>
        <v>1</v>
      </c>
      <c r="K12" s="15" t="str">
        <f>IF(VLOOKUP(資工所!$D12,'408'!$M$2:$N$66,2,FALSE)="y","1","0")</f>
        <v>1</v>
      </c>
      <c r="L12" s="15" t="str">
        <f>IF(VLOOKUP(資工所!$D12,'415'!$M$2:$N$66,2,FALSE)="y","1","0")</f>
        <v>1</v>
      </c>
      <c r="M12" s="15" t="str">
        <f>IF(VLOOKUP(資工所!$D12,'422'!$M$2:$N$66,2,FALSE)="y","1","0")</f>
        <v>1</v>
      </c>
      <c r="N12" s="15" t="str">
        <f>IF(VLOOKUP(資工所!$D12,'429'!$M$2:$N$66,2,FALSE)="y","1","0")</f>
        <v>1</v>
      </c>
    </row>
    <row r="13" spans="1:14">
      <c r="A13" s="4">
        <v>12</v>
      </c>
      <c r="B13" s="4" t="s">
        <v>68</v>
      </c>
      <c r="C13" s="4" t="s">
        <v>69</v>
      </c>
      <c r="D13" s="11" t="s">
        <v>70</v>
      </c>
      <c r="E13" s="14">
        <v>1</v>
      </c>
      <c r="F13" s="15" t="str">
        <f>IF(VLOOKUP(資工所!$D13,'304'!$M$2:$N$66,2,FALSE)="y","1","0")</f>
        <v>1</v>
      </c>
      <c r="G13" s="18"/>
      <c r="H13" s="15" t="str">
        <f>IF(VLOOKUP(資工所!$D13,'318'!$M$2:$N$66,2,FALSE)="y","1","0")</f>
        <v>1</v>
      </c>
      <c r="I13" s="18"/>
      <c r="J13" s="15" t="str">
        <f>IF(VLOOKUP(資工所!$D13,'401'!$M$2:$N$66,2,FALSE)="y","1","0")</f>
        <v>1</v>
      </c>
      <c r="K13" s="15" t="str">
        <f>IF(VLOOKUP(資工所!$D13,'408'!$M$2:$N$66,2,FALSE)="y","1","0")</f>
        <v>1</v>
      </c>
      <c r="L13" s="15" t="str">
        <f>IF(VLOOKUP(資工所!$D13,'415'!$M$2:$N$66,2,FALSE)="y","1","0")</f>
        <v>1</v>
      </c>
      <c r="M13" s="15" t="str">
        <f>IF(VLOOKUP(資工所!$D13,'422'!$M$2:$N$66,2,FALSE)="y","1","0")</f>
        <v>1</v>
      </c>
      <c r="N13" s="15" t="str">
        <f>IF(VLOOKUP(資工所!$D13,'429'!$M$2:$N$66,2,FALSE)="y","1","0")</f>
        <v>1</v>
      </c>
    </row>
    <row r="14" spans="1:14">
      <c r="A14" s="4">
        <v>13</v>
      </c>
      <c r="B14" s="4" t="s">
        <v>68</v>
      </c>
      <c r="C14" s="4" t="s">
        <v>71</v>
      </c>
      <c r="D14" s="11" t="s">
        <v>72</v>
      </c>
      <c r="E14" s="14">
        <v>1</v>
      </c>
      <c r="F14" s="15" t="str">
        <f>IF(VLOOKUP(資工所!$D14,'304'!$M$2:$N$66,2,FALSE)="y","1","0")</f>
        <v>1</v>
      </c>
      <c r="G14" s="18"/>
      <c r="H14" s="15" t="str">
        <f>IF(VLOOKUP(資工所!$D14,'318'!$M$2:$N$66,2,FALSE)="y","1","0")</f>
        <v>1</v>
      </c>
      <c r="I14" s="18"/>
      <c r="J14" s="15" t="str">
        <f>IF(VLOOKUP(資工所!$D14,'401'!$M$2:$N$66,2,FALSE)="y","1","0")</f>
        <v>1</v>
      </c>
      <c r="K14" s="15" t="str">
        <f>IF(VLOOKUP(資工所!$D14,'408'!$M$2:$N$66,2,FALSE)="y","1","0")</f>
        <v>1</v>
      </c>
      <c r="L14" s="15" t="str">
        <f>IF(VLOOKUP(資工所!$D14,'415'!$M$2:$N$66,2,FALSE)="y","1","0")</f>
        <v>1</v>
      </c>
      <c r="M14" s="15" t="str">
        <f>IF(VLOOKUP(資工所!$D14,'422'!$M$2:$N$66,2,FALSE)="y","1","0")</f>
        <v>1</v>
      </c>
      <c r="N14" s="15" t="str">
        <f>IF(VLOOKUP(資工所!$D14,'429'!$M$2:$N$66,2,FALSE)="y","1","0")</f>
        <v>1</v>
      </c>
    </row>
    <row r="15" spans="1:14">
      <c r="A15" s="4">
        <v>14</v>
      </c>
      <c r="B15" s="4" t="s">
        <v>68</v>
      </c>
      <c r="C15" s="4" t="s">
        <v>73</v>
      </c>
      <c r="D15" s="11" t="s">
        <v>74</v>
      </c>
      <c r="E15" s="14">
        <v>1</v>
      </c>
      <c r="F15" s="15" t="str">
        <f>IF(VLOOKUP(資工所!$D15,'304'!$M$2:$N$66,2,FALSE)="y","1","0")</f>
        <v>1</v>
      </c>
      <c r="G15" s="18"/>
      <c r="H15" s="15" t="str">
        <f>IF(VLOOKUP(資工所!$D15,'318'!$M$2:$N$66,2,FALSE)="y","1","0")</f>
        <v>1</v>
      </c>
      <c r="I15" s="18"/>
      <c r="J15" s="15" t="str">
        <f>IF(VLOOKUP(資工所!$D15,'401'!$M$2:$N$66,2,FALSE)="y","1","0")</f>
        <v>1</v>
      </c>
      <c r="K15" s="15" t="str">
        <f>IF(VLOOKUP(資工所!$D15,'408'!$M$2:$N$66,2,FALSE)="y","1","0")</f>
        <v>1</v>
      </c>
      <c r="L15" s="15" t="str">
        <f>IF(VLOOKUP(資工所!$D15,'415'!$M$2:$N$66,2,FALSE)="y","1","0")</f>
        <v>1</v>
      </c>
      <c r="M15" s="15" t="str">
        <f>IF(VLOOKUP(資工所!$D15,'422'!$M$2:$N$66,2,FALSE)="y","1","0")</f>
        <v>1</v>
      </c>
      <c r="N15" s="15" t="str">
        <f>IF(VLOOKUP(資工所!$D15,'429'!$M$2:$N$66,2,FALSE)="y","1","0")</f>
        <v>1</v>
      </c>
    </row>
    <row r="16" spans="1:14">
      <c r="A16" s="4">
        <v>15</v>
      </c>
      <c r="B16" s="4" t="s">
        <v>68</v>
      </c>
      <c r="C16" s="4" t="s">
        <v>75</v>
      </c>
      <c r="D16" s="11" t="s">
        <v>76</v>
      </c>
      <c r="E16" s="14">
        <v>1</v>
      </c>
      <c r="F16" s="15" t="str">
        <f>IF(VLOOKUP(資工所!$D16,'304'!$M$2:$N$66,2,FALSE)="y","1","0")</f>
        <v>1</v>
      </c>
      <c r="G16" s="18"/>
      <c r="H16" s="15" t="str">
        <f>IF(VLOOKUP(資工所!$D16,'318'!$M$2:$N$66,2,FALSE)="y","1","0")</f>
        <v>1</v>
      </c>
      <c r="I16" s="18"/>
      <c r="J16" s="15" t="str">
        <f>IF(VLOOKUP(資工所!$D16,'401'!$M$2:$N$66,2,FALSE)="y","1","0")</f>
        <v>1</v>
      </c>
      <c r="K16" s="15" t="str">
        <f>IF(VLOOKUP(資工所!$D16,'408'!$M$2:$N$66,2,FALSE)="y","1","0")</f>
        <v>1</v>
      </c>
      <c r="L16" s="15" t="str">
        <f>IF(VLOOKUP(資工所!$D16,'415'!$M$2:$N$66,2,FALSE)="y","1","0")</f>
        <v>1</v>
      </c>
      <c r="M16" s="15" t="str">
        <f>IF(VLOOKUP(資工所!$D16,'422'!$M$2:$N$66,2,FALSE)="y","1","0")</f>
        <v>1</v>
      </c>
      <c r="N16" s="15" t="str">
        <f>IF(VLOOKUP(資工所!$D16,'429'!$M$2:$N$66,2,FALSE)="y","1","0")</f>
        <v>1</v>
      </c>
    </row>
    <row r="17" spans="1:14">
      <c r="A17" s="4">
        <v>16</v>
      </c>
      <c r="B17" s="4" t="s">
        <v>68</v>
      </c>
      <c r="C17" s="4" t="s">
        <v>77</v>
      </c>
      <c r="D17" s="11" t="s">
        <v>78</v>
      </c>
      <c r="E17" s="14">
        <v>1</v>
      </c>
      <c r="F17" s="15" t="str">
        <f>IF(VLOOKUP(資工所!$D17,'304'!$M$2:$N$66,2,FALSE)="y","1","0")</f>
        <v>1</v>
      </c>
      <c r="G17" s="18"/>
      <c r="H17" s="15" t="str">
        <f>IF(VLOOKUP(資工所!$D17,'318'!$M$2:$N$66,2,FALSE)="y","1","0")</f>
        <v>1</v>
      </c>
      <c r="I17" s="18"/>
      <c r="J17" s="15" t="str">
        <f>IF(VLOOKUP(資工所!$D17,'401'!$M$2:$N$66,2,FALSE)="y","1","0")</f>
        <v>1</v>
      </c>
      <c r="K17" s="15" t="str">
        <f>IF(VLOOKUP(資工所!$D17,'408'!$M$2:$N$66,2,FALSE)="y","1","0")</f>
        <v>1</v>
      </c>
      <c r="L17" s="15" t="str">
        <f>IF(VLOOKUP(資工所!$D17,'415'!$M$2:$N$66,2,FALSE)="y","1","0")</f>
        <v>1</v>
      </c>
      <c r="M17" s="15" t="str">
        <f>IF(VLOOKUP(資工所!$D17,'422'!$M$2:$N$66,2,FALSE)="y","1","0")</f>
        <v>1</v>
      </c>
      <c r="N17" s="15" t="str">
        <f>IF(VLOOKUP(資工所!$D17,'429'!$M$2:$N$66,2,FALSE)="y","1","0")</f>
        <v>1</v>
      </c>
    </row>
    <row r="18" spans="1:14">
      <c r="A18" s="4">
        <v>17</v>
      </c>
      <c r="B18" s="4" t="s">
        <v>68</v>
      </c>
      <c r="C18" s="4" t="s">
        <v>79</v>
      </c>
      <c r="D18" s="11" t="s">
        <v>80</v>
      </c>
      <c r="E18" s="14">
        <v>1</v>
      </c>
      <c r="F18" s="15" t="str">
        <f>IF(VLOOKUP(資工所!$D18,'304'!$M$2:$N$66,2,FALSE)="y","1","0")</f>
        <v>1</v>
      </c>
      <c r="G18" s="18"/>
      <c r="H18" s="15" t="str">
        <f>IF(VLOOKUP(資工所!$D18,'318'!$M$2:$N$66,2,FALSE)="y","1","0")</f>
        <v>1</v>
      </c>
      <c r="I18" s="18"/>
      <c r="J18" s="15" t="str">
        <f>IF(VLOOKUP(資工所!$D18,'401'!$M$2:$N$66,2,FALSE)="y","1","0")</f>
        <v>1</v>
      </c>
      <c r="K18" s="15" t="str">
        <f>IF(VLOOKUP(資工所!$D18,'408'!$M$2:$N$66,2,FALSE)="y","1","0")</f>
        <v>1</v>
      </c>
      <c r="L18" s="15" t="str">
        <f>IF(VLOOKUP(資工所!$D18,'415'!$M$2:$N$66,2,FALSE)="y","1","0")</f>
        <v>1</v>
      </c>
      <c r="M18" s="15" t="str">
        <f>IF(VLOOKUP(資工所!$D18,'422'!$M$2:$N$66,2,FALSE)="y","1","0")</f>
        <v>1</v>
      </c>
      <c r="N18" s="15" t="str">
        <f>IF(VLOOKUP(資工所!$D18,'429'!$M$2:$N$66,2,FALSE)="y","1","0")</f>
        <v>1</v>
      </c>
    </row>
    <row r="19" spans="1:14">
      <c r="A19" s="4">
        <v>18</v>
      </c>
      <c r="B19" s="4" t="s">
        <v>68</v>
      </c>
      <c r="C19" s="4" t="s">
        <v>81</v>
      </c>
      <c r="D19" s="11" t="s">
        <v>82</v>
      </c>
      <c r="E19" s="14">
        <v>1</v>
      </c>
      <c r="F19" s="15" t="str">
        <f>IF(VLOOKUP(資工所!$D19,'304'!$M$2:$N$66,2,FALSE)="y","1","0")</f>
        <v>1</v>
      </c>
      <c r="G19" s="18"/>
      <c r="H19" s="15" t="str">
        <f>IF(VLOOKUP(資工所!$D19,'318'!$M$2:$N$66,2,FALSE)="y","1","0")</f>
        <v>1</v>
      </c>
      <c r="I19" s="18"/>
      <c r="J19" s="15" t="str">
        <f>IF(VLOOKUP(資工所!$D19,'401'!$M$2:$N$66,2,FALSE)="y","1","0")</f>
        <v>1</v>
      </c>
      <c r="K19" s="15" t="str">
        <f>IF(VLOOKUP(資工所!$D19,'408'!$M$2:$N$66,2,FALSE)="y","1","0")</f>
        <v>1</v>
      </c>
      <c r="L19" s="15" t="str">
        <f>IF(VLOOKUP(資工所!$D19,'415'!$M$2:$N$66,2,FALSE)="y","1","0")</f>
        <v>1</v>
      </c>
      <c r="M19" s="15" t="str">
        <f>IF(VLOOKUP(資工所!$D19,'422'!$M$2:$N$66,2,FALSE)="y","1","0")</f>
        <v>1</v>
      </c>
      <c r="N19" s="15" t="str">
        <f>IF(VLOOKUP(資工所!$D19,'429'!$M$2:$N$66,2,FALSE)="y","1","0")</f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FA3F-19FE-4D03-BE17-0AACB1F1E303}">
  <dimension ref="A1:N66"/>
  <sheetViews>
    <sheetView workbookViewId="0">
      <selection activeCell="G10" sqref="G10"/>
    </sheetView>
  </sheetViews>
  <sheetFormatPr defaultRowHeight="16.2"/>
  <sheetData>
    <row r="1" spans="1:14">
      <c r="B1" t="s">
        <v>116</v>
      </c>
      <c r="C1" t="s">
        <v>117</v>
      </c>
      <c r="D1" t="s">
        <v>116</v>
      </c>
      <c r="E1" t="s">
        <v>117</v>
      </c>
      <c r="F1" t="s">
        <v>116</v>
      </c>
      <c r="G1" t="s">
        <v>117</v>
      </c>
      <c r="H1" t="s">
        <v>116</v>
      </c>
      <c r="I1" t="s">
        <v>117</v>
      </c>
      <c r="J1" t="s">
        <v>116</v>
      </c>
      <c r="K1" t="s">
        <v>117</v>
      </c>
    </row>
    <row r="2" spans="1:14" ht="22.2">
      <c r="A2" s="6"/>
      <c r="B2" s="7"/>
      <c r="C2" s="7"/>
      <c r="D2" s="7" t="s">
        <v>85</v>
      </c>
      <c r="E2" s="7"/>
      <c r="F2" s="7" t="s">
        <v>87</v>
      </c>
      <c r="G2" s="7"/>
      <c r="H2" s="7" t="s">
        <v>57</v>
      </c>
      <c r="I2" s="7"/>
      <c r="J2" s="7" t="s">
        <v>56</v>
      </c>
      <c r="K2" s="7"/>
      <c r="M2" t="str">
        <f>B4</f>
        <v>林哲立</v>
      </c>
      <c r="N2" s="8">
        <f>_xlfn.IFNA(C4,"")</f>
        <v>0</v>
      </c>
    </row>
    <row r="3" spans="1:14" ht="22.2">
      <c r="A3" s="6"/>
      <c r="B3" s="7"/>
      <c r="C3" s="7"/>
      <c r="D3" s="7" t="s">
        <v>88</v>
      </c>
      <c r="E3" s="7"/>
      <c r="F3" s="7" t="s">
        <v>89</v>
      </c>
      <c r="G3" s="7"/>
      <c r="H3" s="7" t="s">
        <v>64</v>
      </c>
      <c r="I3" s="7"/>
      <c r="J3" s="7" t="s">
        <v>58</v>
      </c>
      <c r="K3" s="7"/>
      <c r="M3" t="str">
        <f>B5</f>
        <v>蔡宗哲</v>
      </c>
      <c r="N3" s="8">
        <f>C5</f>
        <v>0</v>
      </c>
    </row>
    <row r="4" spans="1:14" ht="22.2">
      <c r="A4" s="6"/>
      <c r="B4" s="7" t="s">
        <v>90</v>
      </c>
      <c r="C4" s="7"/>
      <c r="D4" s="7" t="s">
        <v>45</v>
      </c>
      <c r="E4" s="7"/>
      <c r="F4" s="7" t="s">
        <v>91</v>
      </c>
      <c r="G4" s="7"/>
      <c r="H4" s="7" t="s">
        <v>92</v>
      </c>
      <c r="I4" s="7"/>
      <c r="J4" s="7" t="s">
        <v>59</v>
      </c>
      <c r="K4" s="7"/>
      <c r="M4" t="str">
        <f>B6</f>
        <v>仲皓瑋</v>
      </c>
      <c r="N4" s="8">
        <f>C6</f>
        <v>0</v>
      </c>
    </row>
    <row r="5" spans="1:14" ht="22.2">
      <c r="A5" s="6"/>
      <c r="B5" s="7" t="s">
        <v>93</v>
      </c>
      <c r="C5" s="7"/>
      <c r="D5" s="7" t="s">
        <v>15</v>
      </c>
      <c r="E5" s="7"/>
      <c r="F5" s="7" t="s">
        <v>83</v>
      </c>
      <c r="G5" s="7"/>
      <c r="H5" s="7" t="s">
        <v>5</v>
      </c>
      <c r="I5" s="7"/>
      <c r="J5" s="7" t="s">
        <v>60</v>
      </c>
      <c r="K5" s="7"/>
      <c r="M5" t="str">
        <f>B8</f>
        <v>黃偲庭</v>
      </c>
      <c r="N5" s="8">
        <f>C8</f>
        <v>0</v>
      </c>
    </row>
    <row r="6" spans="1:14" ht="22.2">
      <c r="A6" s="6"/>
      <c r="B6" s="7" t="s">
        <v>94</v>
      </c>
      <c r="C6" s="7"/>
      <c r="D6" s="7" t="s">
        <v>95</v>
      </c>
      <c r="E6" s="7"/>
      <c r="F6" s="7" t="s">
        <v>24</v>
      </c>
      <c r="G6" s="7"/>
      <c r="H6" s="7" t="s">
        <v>6</v>
      </c>
      <c r="I6" s="7"/>
      <c r="J6" s="7" t="s">
        <v>61</v>
      </c>
      <c r="K6" s="7"/>
      <c r="M6" t="str">
        <f>B10</f>
        <v>羅聖儒</v>
      </c>
      <c r="N6" s="8">
        <f>C10</f>
        <v>0</v>
      </c>
    </row>
    <row r="7" spans="1:14" ht="22.2">
      <c r="A7" s="6"/>
      <c r="B7" s="7"/>
      <c r="C7" s="7"/>
      <c r="D7" s="7" t="s">
        <v>96</v>
      </c>
      <c r="E7" s="7"/>
      <c r="F7" s="7" t="s">
        <v>40</v>
      </c>
      <c r="G7" s="7"/>
      <c r="H7" s="7" t="s">
        <v>7</v>
      </c>
      <c r="I7" s="7"/>
      <c r="J7" s="7" t="s">
        <v>62</v>
      </c>
      <c r="K7" s="7"/>
      <c r="M7" t="str">
        <f>B11</f>
        <v>顏冠豪</v>
      </c>
      <c r="N7" s="8">
        <f>C11</f>
        <v>0</v>
      </c>
    </row>
    <row r="8" spans="1:14" ht="22.2">
      <c r="A8" s="6"/>
      <c r="B8" s="7" t="s">
        <v>97</v>
      </c>
      <c r="C8" s="7"/>
      <c r="D8" s="7" t="s">
        <v>98</v>
      </c>
      <c r="E8" s="7"/>
      <c r="F8" s="7" t="s">
        <v>99</v>
      </c>
      <c r="G8" s="7"/>
      <c r="H8" s="7" t="s">
        <v>8</v>
      </c>
      <c r="I8" s="7"/>
      <c r="J8" s="7" t="s">
        <v>63</v>
      </c>
      <c r="K8" s="7"/>
      <c r="M8" t="str">
        <f>B13</f>
        <v>許邦毅</v>
      </c>
      <c r="N8" s="8">
        <f>C13</f>
        <v>0</v>
      </c>
    </row>
    <row r="9" spans="1:14" ht="22.2">
      <c r="A9" s="6"/>
      <c r="B9" s="7"/>
      <c r="C9" s="7"/>
      <c r="D9" s="7" t="s">
        <v>35</v>
      </c>
      <c r="E9" s="7"/>
      <c r="F9" s="7" t="s">
        <v>100</v>
      </c>
      <c r="G9" s="7"/>
      <c r="H9" s="7" t="s">
        <v>101</v>
      </c>
      <c r="I9" s="7"/>
      <c r="J9" s="7" t="s">
        <v>70</v>
      </c>
      <c r="K9" s="7"/>
      <c r="M9" t="str">
        <f>B15</f>
        <v>謝翰誼</v>
      </c>
      <c r="N9" s="8">
        <f>C15</f>
        <v>0</v>
      </c>
    </row>
    <row r="10" spans="1:14" ht="22.2">
      <c r="A10" s="6"/>
      <c r="B10" s="7" t="s">
        <v>102</v>
      </c>
      <c r="C10" s="7"/>
      <c r="D10" s="7" t="s">
        <v>103</v>
      </c>
      <c r="E10" s="7"/>
      <c r="F10" s="7" t="s">
        <v>104</v>
      </c>
      <c r="G10" s="7"/>
      <c r="H10" s="7" t="s">
        <v>105</v>
      </c>
      <c r="I10" s="7"/>
      <c r="J10" s="7" t="s">
        <v>72</v>
      </c>
      <c r="K10" s="7"/>
      <c r="M10" t="str">
        <f t="shared" ref="M10:M23" si="0">D2</f>
        <v>楊宸瑜</v>
      </c>
      <c r="N10" s="8">
        <f t="shared" ref="N10:N23" si="1">E2</f>
        <v>0</v>
      </c>
    </row>
    <row r="11" spans="1:14" ht="22.2">
      <c r="A11" s="6"/>
      <c r="B11" s="7" t="s">
        <v>106</v>
      </c>
      <c r="C11" s="7"/>
      <c r="D11" s="7" t="s">
        <v>54</v>
      </c>
      <c r="E11" s="7"/>
      <c r="F11" s="7" t="s">
        <v>107</v>
      </c>
      <c r="G11" s="7"/>
      <c r="H11" s="7" t="s">
        <v>20</v>
      </c>
      <c r="I11" s="7"/>
      <c r="J11" s="7" t="s">
        <v>74</v>
      </c>
      <c r="K11" s="7"/>
      <c r="M11" t="str">
        <f t="shared" si="0"/>
        <v>徐而漫</v>
      </c>
      <c r="N11" s="8">
        <f t="shared" si="1"/>
        <v>0</v>
      </c>
    </row>
    <row r="12" spans="1:14" ht="22.2">
      <c r="A12" s="6"/>
      <c r="B12" s="7"/>
      <c r="C12" s="7"/>
      <c r="D12" s="7" t="s">
        <v>52</v>
      </c>
      <c r="E12" s="7"/>
      <c r="F12" s="7" t="s">
        <v>108</v>
      </c>
      <c r="G12" s="7"/>
      <c r="H12" s="7" t="s">
        <v>41</v>
      </c>
      <c r="I12" s="7"/>
      <c r="J12" s="7" t="s">
        <v>76</v>
      </c>
      <c r="K12" s="7"/>
      <c r="M12" t="str">
        <f t="shared" si="0"/>
        <v>許雅筌</v>
      </c>
      <c r="N12" s="8">
        <f t="shared" si="1"/>
        <v>0</v>
      </c>
    </row>
    <row r="13" spans="1:14" ht="22.2">
      <c r="A13" s="6"/>
      <c r="B13" s="7" t="s">
        <v>109</v>
      </c>
      <c r="C13" s="7"/>
      <c r="D13" s="7" t="s">
        <v>43</v>
      </c>
      <c r="E13" s="7"/>
      <c r="F13" s="7" t="s">
        <v>110</v>
      </c>
      <c r="G13" s="7"/>
      <c r="H13" s="7" t="s">
        <v>111</v>
      </c>
      <c r="I13" s="7"/>
      <c r="J13" s="7" t="s">
        <v>78</v>
      </c>
      <c r="K13" s="7"/>
      <c r="M13" t="str">
        <f t="shared" si="0"/>
        <v>傅思齊</v>
      </c>
      <c r="N13" s="8">
        <f t="shared" si="1"/>
        <v>0</v>
      </c>
    </row>
    <row r="14" spans="1:14" ht="22.2">
      <c r="A14" s="6"/>
      <c r="B14" s="7"/>
      <c r="C14" s="7"/>
      <c r="D14" s="7" t="s">
        <v>26</v>
      </c>
      <c r="E14" s="7"/>
      <c r="F14" s="7" t="s">
        <v>112</v>
      </c>
      <c r="G14" s="7"/>
      <c r="H14" s="7" t="s">
        <v>21</v>
      </c>
      <c r="I14" s="7"/>
      <c r="J14" s="7" t="s">
        <v>80</v>
      </c>
      <c r="K14" s="7"/>
      <c r="M14" t="str">
        <f t="shared" si="0"/>
        <v>鄭利鴻</v>
      </c>
      <c r="N14" s="8">
        <f t="shared" si="1"/>
        <v>0</v>
      </c>
    </row>
    <row r="15" spans="1:14" ht="22.2">
      <c r="A15" s="6"/>
      <c r="B15" s="7" t="s">
        <v>113</v>
      </c>
      <c r="C15" s="7"/>
      <c r="D15" s="7" t="s">
        <v>48</v>
      </c>
      <c r="E15" s="7"/>
      <c r="F15" s="7" t="s">
        <v>44</v>
      </c>
      <c r="G15" s="7"/>
      <c r="H15" s="7" t="s">
        <v>38</v>
      </c>
      <c r="I15" s="7"/>
      <c r="J15" s="7" t="s">
        <v>114</v>
      </c>
      <c r="K15" s="7"/>
      <c r="M15" t="str">
        <f t="shared" si="0"/>
        <v>陳守業</v>
      </c>
      <c r="N15" s="8">
        <f t="shared" si="1"/>
        <v>0</v>
      </c>
    </row>
    <row r="16" spans="1:14" ht="22.2">
      <c r="A16" s="6"/>
      <c r="B16" s="7"/>
      <c r="C16" s="7"/>
      <c r="D16" s="7"/>
      <c r="E16" s="7"/>
      <c r="F16" s="7" t="s">
        <v>115</v>
      </c>
      <c r="G16" s="7"/>
      <c r="H16" s="7"/>
      <c r="I16" s="7"/>
      <c r="J16" s="7"/>
      <c r="K16" s="7"/>
      <c r="M16" t="str">
        <f t="shared" si="0"/>
        <v>余奐廷</v>
      </c>
      <c r="N16" s="8">
        <f t="shared" si="1"/>
        <v>0</v>
      </c>
    </row>
    <row r="17" spans="13:14">
      <c r="M17" t="str">
        <f t="shared" si="0"/>
        <v>方佑瑋</v>
      </c>
      <c r="N17" s="8">
        <f t="shared" si="1"/>
        <v>0</v>
      </c>
    </row>
    <row r="18" spans="13:14">
      <c r="M18" t="str">
        <f t="shared" si="0"/>
        <v>徐雋銘</v>
      </c>
      <c r="N18" s="8">
        <f t="shared" si="1"/>
        <v>0</v>
      </c>
    </row>
    <row r="19" spans="13:14">
      <c r="M19" t="str">
        <f t="shared" si="0"/>
        <v>黃子洋</v>
      </c>
      <c r="N19" s="8">
        <f t="shared" si="1"/>
        <v>0</v>
      </c>
    </row>
    <row r="20" spans="13:14">
      <c r="M20" t="str">
        <f t="shared" si="0"/>
        <v>王育嵐</v>
      </c>
      <c r="N20" s="8">
        <f t="shared" si="1"/>
        <v>0</v>
      </c>
    </row>
    <row r="21" spans="13:14">
      <c r="M21" t="str">
        <f t="shared" si="0"/>
        <v>蔡一玄</v>
      </c>
      <c r="N21" s="8">
        <f t="shared" si="1"/>
        <v>0</v>
      </c>
    </row>
    <row r="22" spans="13:14">
      <c r="M22" t="str">
        <f t="shared" si="0"/>
        <v>唐岳</v>
      </c>
      <c r="N22" s="8">
        <f t="shared" si="1"/>
        <v>0</v>
      </c>
    </row>
    <row r="23" spans="13:14">
      <c r="M23" t="str">
        <f t="shared" si="0"/>
        <v>林柏任</v>
      </c>
      <c r="N23" s="8">
        <f t="shared" si="1"/>
        <v>0</v>
      </c>
    </row>
    <row r="24" spans="13:14">
      <c r="M24" t="str">
        <f t="shared" ref="M24:M38" si="2">F2</f>
        <v>凃于珊</v>
      </c>
      <c r="N24" s="8">
        <f t="shared" ref="N24:N38" si="3">G2</f>
        <v>0</v>
      </c>
    </row>
    <row r="25" spans="13:14">
      <c r="M25" t="str">
        <f t="shared" si="2"/>
        <v>彭敘豪</v>
      </c>
      <c r="N25" s="8">
        <f t="shared" si="3"/>
        <v>0</v>
      </c>
    </row>
    <row r="26" spans="13:14">
      <c r="M26" t="str">
        <f t="shared" si="2"/>
        <v>葉安琪</v>
      </c>
      <c r="N26" s="8">
        <f t="shared" si="3"/>
        <v>0</v>
      </c>
    </row>
    <row r="27" spans="13:14">
      <c r="M27" t="str">
        <f t="shared" si="2"/>
        <v>溫心瑜</v>
      </c>
      <c r="N27" s="8">
        <f t="shared" si="3"/>
        <v>0</v>
      </c>
    </row>
    <row r="28" spans="13:14">
      <c r="M28" t="str">
        <f t="shared" si="2"/>
        <v>黃琛淯</v>
      </c>
      <c r="N28" s="8">
        <f t="shared" si="3"/>
        <v>0</v>
      </c>
    </row>
    <row r="29" spans="13:14">
      <c r="M29" t="str">
        <f t="shared" si="2"/>
        <v>黃彥鈞</v>
      </c>
      <c r="N29" s="8">
        <f t="shared" si="3"/>
        <v>0</v>
      </c>
    </row>
    <row r="30" spans="13:14">
      <c r="M30" t="str">
        <f t="shared" si="2"/>
        <v>張玴維</v>
      </c>
      <c r="N30" s="8">
        <f t="shared" si="3"/>
        <v>0</v>
      </c>
    </row>
    <row r="31" spans="13:14">
      <c r="M31" t="str">
        <f t="shared" si="2"/>
        <v>劉純源</v>
      </c>
      <c r="N31" s="8">
        <f t="shared" si="3"/>
        <v>0</v>
      </c>
    </row>
    <row r="32" spans="13:14">
      <c r="M32" t="str">
        <f t="shared" si="2"/>
        <v>孫欣瑜</v>
      </c>
      <c r="N32" s="8">
        <f t="shared" si="3"/>
        <v>0</v>
      </c>
    </row>
    <row r="33" spans="13:14">
      <c r="M33" t="str">
        <f t="shared" si="2"/>
        <v>陳申</v>
      </c>
      <c r="N33" s="8">
        <f t="shared" si="3"/>
        <v>0</v>
      </c>
    </row>
    <row r="34" spans="13:14">
      <c r="M34" t="str">
        <f t="shared" si="2"/>
        <v>蘇廉祐</v>
      </c>
      <c r="N34" s="8">
        <f t="shared" si="3"/>
        <v>0</v>
      </c>
    </row>
    <row r="35" spans="13:14">
      <c r="M35" t="str">
        <f t="shared" si="2"/>
        <v>張瑋軒</v>
      </c>
      <c r="N35" s="8">
        <f t="shared" si="3"/>
        <v>0</v>
      </c>
    </row>
    <row r="36" spans="13:14">
      <c r="M36" t="str">
        <f t="shared" si="2"/>
        <v>鮑嘉呈</v>
      </c>
      <c r="N36" s="8">
        <f t="shared" si="3"/>
        <v>0</v>
      </c>
    </row>
    <row r="37" spans="13:14">
      <c r="M37" t="str">
        <f t="shared" si="2"/>
        <v>顏毓陞</v>
      </c>
      <c r="N37" s="8">
        <f t="shared" si="3"/>
        <v>0</v>
      </c>
    </row>
    <row r="38" spans="13:14">
      <c r="M38" t="str">
        <f t="shared" si="2"/>
        <v>黃關明</v>
      </c>
      <c r="N38" s="8">
        <f t="shared" si="3"/>
        <v>0</v>
      </c>
    </row>
    <row r="39" spans="13:14">
      <c r="M39" t="str">
        <f t="shared" ref="M39:M52" si="4">H2</f>
        <v>林欣頤</v>
      </c>
      <c r="N39" s="8">
        <f t="shared" ref="N39:N52" si="5">I2</f>
        <v>0</v>
      </c>
    </row>
    <row r="40" spans="13:14">
      <c r="M40" t="str">
        <f t="shared" si="4"/>
        <v>段凱文</v>
      </c>
      <c r="N40" s="8">
        <f t="shared" si="5"/>
        <v>0</v>
      </c>
    </row>
    <row r="41" spans="13:14">
      <c r="M41" t="str">
        <f t="shared" si="4"/>
        <v>陳品睿</v>
      </c>
      <c r="N41" s="8">
        <f t="shared" si="5"/>
        <v>0</v>
      </c>
    </row>
    <row r="42" spans="13:14">
      <c r="M42" t="str">
        <f t="shared" si="4"/>
        <v>何國靖</v>
      </c>
      <c r="N42" s="8">
        <f t="shared" si="5"/>
        <v>0</v>
      </c>
    </row>
    <row r="43" spans="13:14">
      <c r="M43" t="str">
        <f t="shared" si="4"/>
        <v>王勤寬</v>
      </c>
      <c r="N43" s="8">
        <f t="shared" si="5"/>
        <v>0</v>
      </c>
    </row>
    <row r="44" spans="13:14">
      <c r="M44" t="str">
        <f t="shared" si="4"/>
        <v>沈柏均</v>
      </c>
      <c r="N44" s="8">
        <f t="shared" si="5"/>
        <v>0</v>
      </c>
    </row>
    <row r="45" spans="13:14">
      <c r="M45" t="str">
        <f t="shared" si="4"/>
        <v>邱柏政</v>
      </c>
      <c r="N45" s="8">
        <f t="shared" si="5"/>
        <v>0</v>
      </c>
    </row>
    <row r="46" spans="13:14">
      <c r="M46" t="str">
        <f t="shared" si="4"/>
        <v>劉一呈</v>
      </c>
      <c r="N46" s="8">
        <f t="shared" si="5"/>
        <v>0</v>
      </c>
    </row>
    <row r="47" spans="13:14">
      <c r="M47" t="str">
        <f t="shared" si="4"/>
        <v>黃禎安</v>
      </c>
      <c r="N47" s="8">
        <f t="shared" si="5"/>
        <v>0</v>
      </c>
    </row>
    <row r="48" spans="13:14">
      <c r="M48" t="str">
        <f t="shared" si="4"/>
        <v>楊信致</v>
      </c>
      <c r="N48" s="8">
        <f t="shared" si="5"/>
        <v>0</v>
      </c>
    </row>
    <row r="49" spans="13:14">
      <c r="M49" t="str">
        <f t="shared" si="4"/>
        <v>吳俊諺</v>
      </c>
      <c r="N49" s="8">
        <f t="shared" si="5"/>
        <v>0</v>
      </c>
    </row>
    <row r="50" spans="13:14">
      <c r="M50" t="str">
        <f t="shared" si="4"/>
        <v>蕭禾群</v>
      </c>
      <c r="N50" s="8">
        <f t="shared" si="5"/>
        <v>0</v>
      </c>
    </row>
    <row r="51" spans="13:14">
      <c r="M51" t="str">
        <f t="shared" si="4"/>
        <v>紀伯燁</v>
      </c>
      <c r="N51" s="8">
        <f t="shared" si="5"/>
        <v>0</v>
      </c>
    </row>
    <row r="52" spans="13:14">
      <c r="M52" t="str">
        <f t="shared" si="4"/>
        <v>蕭誌成</v>
      </c>
      <c r="N52" s="8">
        <f t="shared" si="5"/>
        <v>0</v>
      </c>
    </row>
    <row r="53" spans="13:14">
      <c r="M53" t="str">
        <f>J2</f>
        <v>顏士綸</v>
      </c>
      <c r="N53" s="8">
        <f>K2</f>
        <v>0</v>
      </c>
    </row>
    <row r="54" spans="13:14">
      <c r="M54" t="str">
        <f t="shared" ref="M54:N65" si="6">J3</f>
        <v>羅柏凱</v>
      </c>
      <c r="N54" s="8">
        <f t="shared" si="6"/>
        <v>0</v>
      </c>
    </row>
    <row r="55" spans="13:14">
      <c r="M55" t="str">
        <f t="shared" si="6"/>
        <v>鄭庭恩</v>
      </c>
      <c r="N55" s="8">
        <f t="shared" si="6"/>
        <v>0</v>
      </c>
    </row>
    <row r="56" spans="13:14">
      <c r="M56" t="str">
        <f t="shared" si="6"/>
        <v>劉聰池</v>
      </c>
      <c r="N56" s="8">
        <f t="shared" si="6"/>
        <v>0</v>
      </c>
    </row>
    <row r="57" spans="13:14">
      <c r="M57" t="str">
        <f t="shared" si="6"/>
        <v>周皇辰</v>
      </c>
      <c r="N57" s="8">
        <f t="shared" si="6"/>
        <v>0</v>
      </c>
    </row>
    <row r="58" spans="13:14">
      <c r="M58" t="str">
        <f t="shared" si="6"/>
        <v>林逸騏</v>
      </c>
      <c r="N58" s="8">
        <f t="shared" si="6"/>
        <v>0</v>
      </c>
    </row>
    <row r="59" spans="13:14">
      <c r="M59" t="str">
        <f t="shared" si="6"/>
        <v>陳風平</v>
      </c>
      <c r="N59" s="8">
        <f t="shared" si="6"/>
        <v>0</v>
      </c>
    </row>
    <row r="60" spans="13:14">
      <c r="M60" t="str">
        <f t="shared" si="6"/>
        <v>李子健</v>
      </c>
      <c r="N60" s="8">
        <f t="shared" si="6"/>
        <v>0</v>
      </c>
    </row>
    <row r="61" spans="13:14">
      <c r="M61" t="str">
        <f t="shared" si="6"/>
        <v>林嘉欣</v>
      </c>
      <c r="N61" s="8">
        <f t="shared" si="6"/>
        <v>0</v>
      </c>
    </row>
    <row r="62" spans="13:14">
      <c r="M62" t="str">
        <f t="shared" si="6"/>
        <v>邵文強</v>
      </c>
      <c r="N62" s="8">
        <f t="shared" si="6"/>
        <v>0</v>
      </c>
    </row>
    <row r="63" spans="13:14">
      <c r="M63" t="str">
        <f t="shared" si="6"/>
        <v>潘子文</v>
      </c>
      <c r="N63" s="8">
        <f t="shared" si="6"/>
        <v>0</v>
      </c>
    </row>
    <row r="64" spans="13:14">
      <c r="M64" t="str">
        <f t="shared" si="6"/>
        <v>林劍湃</v>
      </c>
      <c r="N64" s="8">
        <f t="shared" si="6"/>
        <v>0</v>
      </c>
    </row>
    <row r="65" spans="13:14">
      <c r="M65" t="str">
        <f t="shared" si="6"/>
        <v>劉榮</v>
      </c>
      <c r="N65" s="8">
        <f t="shared" si="6"/>
        <v>0</v>
      </c>
    </row>
    <row r="66" spans="13:14">
      <c r="M66" t="str">
        <f>J15</f>
        <v>王翔</v>
      </c>
      <c r="N66" s="8">
        <f>K15</f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E3AD-9C85-48C8-866A-85AAD9AD002F}">
  <dimension ref="A1:N66"/>
  <sheetViews>
    <sheetView workbookViewId="0">
      <selection activeCell="M1" sqref="M1:N1048576"/>
    </sheetView>
  </sheetViews>
  <sheetFormatPr defaultRowHeight="16.2"/>
  <cols>
    <col min="13" max="14" width="0" hidden="1" customWidth="1"/>
  </cols>
  <sheetData>
    <row r="1" spans="1:14">
      <c r="B1" t="s">
        <v>116</v>
      </c>
      <c r="C1" t="s">
        <v>117</v>
      </c>
      <c r="D1" t="s">
        <v>116</v>
      </c>
      <c r="E1" t="s">
        <v>117</v>
      </c>
      <c r="F1" t="s">
        <v>116</v>
      </c>
      <c r="G1" t="s">
        <v>117</v>
      </c>
      <c r="H1" t="s">
        <v>116</v>
      </c>
      <c r="I1" t="s">
        <v>117</v>
      </c>
      <c r="J1" t="s">
        <v>116</v>
      </c>
      <c r="K1" t="s">
        <v>117</v>
      </c>
    </row>
    <row r="2" spans="1:14" ht="22.2">
      <c r="A2" s="6"/>
      <c r="B2" s="7"/>
      <c r="C2" s="7"/>
      <c r="D2" s="7" t="s">
        <v>85</v>
      </c>
      <c r="E2" s="7" t="s">
        <v>86</v>
      </c>
      <c r="F2" s="7" t="s">
        <v>87</v>
      </c>
      <c r="G2" s="7" t="s">
        <v>86</v>
      </c>
      <c r="H2" s="7" t="s">
        <v>57</v>
      </c>
      <c r="I2" s="7"/>
      <c r="J2" s="7" t="s">
        <v>56</v>
      </c>
      <c r="K2" s="7" t="s">
        <v>86</v>
      </c>
      <c r="M2" t="str">
        <f>B4</f>
        <v>林哲立</v>
      </c>
      <c r="N2" s="8" t="str">
        <f>_xlfn.IFNA(C4,"")</f>
        <v>y</v>
      </c>
    </row>
    <row r="3" spans="1:14" ht="22.2">
      <c r="A3" s="6"/>
      <c r="B3" s="7"/>
      <c r="C3" s="7"/>
      <c r="D3" s="7" t="s">
        <v>88</v>
      </c>
      <c r="E3" s="7" t="s">
        <v>86</v>
      </c>
      <c r="F3" s="7" t="s">
        <v>89</v>
      </c>
      <c r="G3" s="7" t="s">
        <v>86</v>
      </c>
      <c r="H3" s="7" t="s">
        <v>64</v>
      </c>
      <c r="I3" s="7" t="s">
        <v>86</v>
      </c>
      <c r="J3" s="7" t="s">
        <v>58</v>
      </c>
      <c r="K3" s="7" t="s">
        <v>86</v>
      </c>
      <c r="M3" t="str">
        <f>B5</f>
        <v>蔡宗哲</v>
      </c>
      <c r="N3" s="8">
        <f>C5</f>
        <v>0</v>
      </c>
    </row>
    <row r="4" spans="1:14" ht="22.2">
      <c r="A4" s="6"/>
      <c r="B4" s="7" t="s">
        <v>90</v>
      </c>
      <c r="C4" s="7" t="s">
        <v>86</v>
      </c>
      <c r="D4" s="7" t="s">
        <v>45</v>
      </c>
      <c r="E4" s="7" t="s">
        <v>86</v>
      </c>
      <c r="F4" s="7" t="s">
        <v>91</v>
      </c>
      <c r="G4" s="7" t="s">
        <v>86</v>
      </c>
      <c r="H4" s="7" t="s">
        <v>92</v>
      </c>
      <c r="I4" s="7" t="s">
        <v>86</v>
      </c>
      <c r="J4" s="7" t="s">
        <v>59</v>
      </c>
      <c r="K4" s="7" t="s">
        <v>86</v>
      </c>
      <c r="M4" t="str">
        <f>B6</f>
        <v>仲皓瑋</v>
      </c>
      <c r="N4" s="8" t="str">
        <f>C6</f>
        <v>y</v>
      </c>
    </row>
    <row r="5" spans="1:14" ht="22.2">
      <c r="A5" s="6"/>
      <c r="B5" s="7" t="s">
        <v>93</v>
      </c>
      <c r="C5" s="7"/>
      <c r="D5" s="7" t="s">
        <v>15</v>
      </c>
      <c r="E5" s="7" t="s">
        <v>86</v>
      </c>
      <c r="F5" s="7" t="s">
        <v>83</v>
      </c>
      <c r="G5" s="7" t="s">
        <v>86</v>
      </c>
      <c r="H5" s="7" t="s">
        <v>5</v>
      </c>
      <c r="I5" s="7" t="s">
        <v>86</v>
      </c>
      <c r="J5" s="7" t="s">
        <v>60</v>
      </c>
      <c r="K5" s="7" t="s">
        <v>86</v>
      </c>
      <c r="M5" t="str">
        <f>B8</f>
        <v>黃偲庭</v>
      </c>
      <c r="N5" s="8" t="str">
        <f>C8</f>
        <v>y</v>
      </c>
    </row>
    <row r="6" spans="1:14" ht="22.2">
      <c r="A6" s="6"/>
      <c r="B6" s="7" t="s">
        <v>94</v>
      </c>
      <c r="C6" s="7" t="s">
        <v>86</v>
      </c>
      <c r="D6" s="7" t="s">
        <v>95</v>
      </c>
      <c r="E6" s="7" t="s">
        <v>86</v>
      </c>
      <c r="F6" s="7" t="s">
        <v>24</v>
      </c>
      <c r="G6" s="7" t="s">
        <v>86</v>
      </c>
      <c r="H6" s="7" t="s">
        <v>6</v>
      </c>
      <c r="I6" s="7" t="s">
        <v>86</v>
      </c>
      <c r="J6" s="7" t="s">
        <v>61</v>
      </c>
      <c r="K6" s="7" t="s">
        <v>86</v>
      </c>
      <c r="M6" t="str">
        <f>B10</f>
        <v>羅聖儒</v>
      </c>
      <c r="N6" s="8" t="str">
        <f>C10</f>
        <v>y</v>
      </c>
    </row>
    <row r="7" spans="1:14" ht="22.2">
      <c r="A7" s="6"/>
      <c r="B7" s="7"/>
      <c r="C7" s="7"/>
      <c r="D7" s="7" t="s">
        <v>96</v>
      </c>
      <c r="E7" s="7" t="s">
        <v>86</v>
      </c>
      <c r="F7" s="7" t="s">
        <v>40</v>
      </c>
      <c r="G7" s="7" t="s">
        <v>86</v>
      </c>
      <c r="H7" s="7" t="s">
        <v>7</v>
      </c>
      <c r="I7" s="7" t="s">
        <v>86</v>
      </c>
      <c r="J7" s="7" t="s">
        <v>62</v>
      </c>
      <c r="K7" s="7" t="s">
        <v>86</v>
      </c>
      <c r="M7" t="str">
        <f>B11</f>
        <v>顏冠豪</v>
      </c>
      <c r="N7" s="8" t="str">
        <f>C11</f>
        <v>y</v>
      </c>
    </row>
    <row r="8" spans="1:14" ht="22.2">
      <c r="A8" s="6"/>
      <c r="B8" s="7" t="s">
        <v>97</v>
      </c>
      <c r="C8" s="7" t="s">
        <v>86</v>
      </c>
      <c r="D8" s="7" t="s">
        <v>98</v>
      </c>
      <c r="E8" s="7" t="s">
        <v>86</v>
      </c>
      <c r="F8" s="7" t="s">
        <v>99</v>
      </c>
      <c r="G8" s="7" t="s">
        <v>86</v>
      </c>
      <c r="H8" s="7" t="s">
        <v>8</v>
      </c>
      <c r="I8" s="7" t="s">
        <v>86</v>
      </c>
      <c r="J8" s="7" t="s">
        <v>63</v>
      </c>
      <c r="K8" s="7" t="s">
        <v>86</v>
      </c>
      <c r="M8" t="str">
        <f>B13</f>
        <v>許邦毅</v>
      </c>
      <c r="N8" s="8" t="str">
        <f>C13</f>
        <v>y</v>
      </c>
    </row>
    <row r="9" spans="1:14" ht="22.2">
      <c r="A9" s="6"/>
      <c r="B9" s="7"/>
      <c r="C9" s="7"/>
      <c r="D9" s="7" t="s">
        <v>35</v>
      </c>
      <c r="E9" s="7" t="s">
        <v>86</v>
      </c>
      <c r="F9" s="7" t="s">
        <v>100</v>
      </c>
      <c r="G9" s="7" t="s">
        <v>86</v>
      </c>
      <c r="H9" s="7" t="s">
        <v>101</v>
      </c>
      <c r="I9" s="7" t="s">
        <v>86</v>
      </c>
      <c r="J9" s="7" t="s">
        <v>70</v>
      </c>
      <c r="K9" s="7" t="s">
        <v>86</v>
      </c>
      <c r="M9" t="str">
        <f>B15</f>
        <v>謝翰誼</v>
      </c>
      <c r="N9" s="8" t="str">
        <f>C15</f>
        <v>y</v>
      </c>
    </row>
    <row r="10" spans="1:14" ht="22.2">
      <c r="A10" s="6"/>
      <c r="B10" s="7" t="s">
        <v>102</v>
      </c>
      <c r="C10" s="7" t="s">
        <v>86</v>
      </c>
      <c r="D10" s="7" t="s">
        <v>103</v>
      </c>
      <c r="E10" s="7" t="s">
        <v>86</v>
      </c>
      <c r="F10" s="7" t="s">
        <v>104</v>
      </c>
      <c r="G10" s="7" t="s">
        <v>86</v>
      </c>
      <c r="H10" s="7" t="s">
        <v>105</v>
      </c>
      <c r="I10" s="7" t="s">
        <v>86</v>
      </c>
      <c r="J10" s="7" t="s">
        <v>72</v>
      </c>
      <c r="K10" s="7" t="s">
        <v>86</v>
      </c>
      <c r="M10" t="str">
        <f t="shared" ref="M10:M23" si="0">D2</f>
        <v>楊宸瑜</v>
      </c>
      <c r="N10" s="8" t="str">
        <f t="shared" ref="N10:N23" si="1">E2</f>
        <v>y</v>
      </c>
    </row>
    <row r="11" spans="1:14" ht="22.2">
      <c r="A11" s="6"/>
      <c r="B11" s="7" t="s">
        <v>106</v>
      </c>
      <c r="C11" s="7" t="s">
        <v>86</v>
      </c>
      <c r="D11" s="7" t="s">
        <v>54</v>
      </c>
      <c r="E11" s="7" t="s">
        <v>86</v>
      </c>
      <c r="F11" s="7" t="s">
        <v>107</v>
      </c>
      <c r="G11" s="7" t="s">
        <v>86</v>
      </c>
      <c r="H11" s="7" t="s">
        <v>20</v>
      </c>
      <c r="I11" s="7" t="s">
        <v>86</v>
      </c>
      <c r="J11" s="7" t="s">
        <v>74</v>
      </c>
      <c r="K11" s="7" t="s">
        <v>86</v>
      </c>
      <c r="M11" t="str">
        <f t="shared" si="0"/>
        <v>徐而漫</v>
      </c>
      <c r="N11" s="8" t="str">
        <f t="shared" si="1"/>
        <v>y</v>
      </c>
    </row>
    <row r="12" spans="1:14" ht="22.2">
      <c r="A12" s="6"/>
      <c r="B12" s="7"/>
      <c r="C12" s="7"/>
      <c r="D12" s="7" t="s">
        <v>52</v>
      </c>
      <c r="E12" s="7" t="s">
        <v>86</v>
      </c>
      <c r="F12" s="7" t="s">
        <v>108</v>
      </c>
      <c r="G12" s="7" t="s">
        <v>86</v>
      </c>
      <c r="H12" s="7" t="s">
        <v>41</v>
      </c>
      <c r="I12" s="7" t="s">
        <v>86</v>
      </c>
      <c r="J12" s="7" t="s">
        <v>76</v>
      </c>
      <c r="K12" s="7" t="s">
        <v>86</v>
      </c>
      <c r="M12" t="str">
        <f t="shared" si="0"/>
        <v>許雅筌</v>
      </c>
      <c r="N12" s="8" t="str">
        <f t="shared" si="1"/>
        <v>y</v>
      </c>
    </row>
    <row r="13" spans="1:14" ht="22.2">
      <c r="A13" s="6"/>
      <c r="B13" s="7" t="s">
        <v>109</v>
      </c>
      <c r="C13" s="7" t="s">
        <v>86</v>
      </c>
      <c r="D13" s="7" t="s">
        <v>43</v>
      </c>
      <c r="E13" s="7" t="s">
        <v>86</v>
      </c>
      <c r="F13" s="7" t="s">
        <v>110</v>
      </c>
      <c r="G13" s="7" t="s">
        <v>86</v>
      </c>
      <c r="H13" s="7" t="s">
        <v>111</v>
      </c>
      <c r="I13" s="7" t="s">
        <v>86</v>
      </c>
      <c r="J13" s="7" t="s">
        <v>78</v>
      </c>
      <c r="K13" s="7" t="s">
        <v>86</v>
      </c>
      <c r="M13" t="str">
        <f t="shared" si="0"/>
        <v>傅思齊</v>
      </c>
      <c r="N13" s="8" t="str">
        <f t="shared" si="1"/>
        <v>y</v>
      </c>
    </row>
    <row r="14" spans="1:14" ht="22.2">
      <c r="A14" s="6"/>
      <c r="B14" s="7"/>
      <c r="C14" s="7"/>
      <c r="D14" s="7" t="s">
        <v>26</v>
      </c>
      <c r="E14" s="7" t="s">
        <v>86</v>
      </c>
      <c r="F14" s="7" t="s">
        <v>112</v>
      </c>
      <c r="G14" s="7" t="s">
        <v>86</v>
      </c>
      <c r="H14" s="7" t="s">
        <v>21</v>
      </c>
      <c r="I14" s="7" t="s">
        <v>86</v>
      </c>
      <c r="J14" s="7" t="s">
        <v>80</v>
      </c>
      <c r="K14" s="7" t="s">
        <v>86</v>
      </c>
      <c r="M14" t="str">
        <f t="shared" si="0"/>
        <v>鄭利鴻</v>
      </c>
      <c r="N14" s="8" t="str">
        <f t="shared" si="1"/>
        <v>y</v>
      </c>
    </row>
    <row r="15" spans="1:14" ht="22.2">
      <c r="A15" s="6"/>
      <c r="B15" s="7" t="s">
        <v>113</v>
      </c>
      <c r="C15" s="7" t="s">
        <v>86</v>
      </c>
      <c r="D15" s="7" t="s">
        <v>48</v>
      </c>
      <c r="E15" s="7" t="s">
        <v>86</v>
      </c>
      <c r="F15" s="7" t="s">
        <v>44</v>
      </c>
      <c r="G15" s="7" t="s">
        <v>86</v>
      </c>
      <c r="H15" s="7" t="s">
        <v>38</v>
      </c>
      <c r="I15" s="7" t="s">
        <v>86</v>
      </c>
      <c r="J15" s="7" t="s">
        <v>114</v>
      </c>
      <c r="K15" s="7" t="s">
        <v>86</v>
      </c>
      <c r="M15" t="str">
        <f t="shared" si="0"/>
        <v>陳守業</v>
      </c>
      <c r="N15" s="8" t="str">
        <f t="shared" si="1"/>
        <v>y</v>
      </c>
    </row>
    <row r="16" spans="1:14" ht="22.2">
      <c r="A16" s="6"/>
      <c r="B16" s="7"/>
      <c r="C16" s="7"/>
      <c r="D16" s="7"/>
      <c r="E16" s="7"/>
      <c r="F16" s="7" t="s">
        <v>115</v>
      </c>
      <c r="G16" s="7" t="s">
        <v>86</v>
      </c>
      <c r="H16" s="7"/>
      <c r="I16" s="7"/>
      <c r="J16" s="7"/>
      <c r="K16" s="7"/>
      <c r="M16" t="str">
        <f t="shared" si="0"/>
        <v>余奐廷</v>
      </c>
      <c r="N16" s="8" t="str">
        <f t="shared" si="1"/>
        <v>y</v>
      </c>
    </row>
    <row r="17" spans="13:14">
      <c r="M17" t="str">
        <f t="shared" si="0"/>
        <v>方佑瑋</v>
      </c>
      <c r="N17" s="8" t="str">
        <f t="shared" si="1"/>
        <v>y</v>
      </c>
    </row>
    <row r="18" spans="13:14">
      <c r="M18" t="str">
        <f t="shared" si="0"/>
        <v>徐雋銘</v>
      </c>
      <c r="N18" s="8" t="str">
        <f t="shared" si="1"/>
        <v>y</v>
      </c>
    </row>
    <row r="19" spans="13:14">
      <c r="M19" t="str">
        <f t="shared" si="0"/>
        <v>黃子洋</v>
      </c>
      <c r="N19" s="8" t="str">
        <f t="shared" si="1"/>
        <v>y</v>
      </c>
    </row>
    <row r="20" spans="13:14">
      <c r="M20" t="str">
        <f t="shared" si="0"/>
        <v>王育嵐</v>
      </c>
      <c r="N20" s="8" t="str">
        <f t="shared" si="1"/>
        <v>y</v>
      </c>
    </row>
    <row r="21" spans="13:14">
      <c r="M21" t="str">
        <f t="shared" si="0"/>
        <v>蔡一玄</v>
      </c>
      <c r="N21" s="8" t="str">
        <f t="shared" si="1"/>
        <v>y</v>
      </c>
    </row>
    <row r="22" spans="13:14">
      <c r="M22" t="str">
        <f t="shared" si="0"/>
        <v>唐岳</v>
      </c>
      <c r="N22" s="8" t="str">
        <f t="shared" si="1"/>
        <v>y</v>
      </c>
    </row>
    <row r="23" spans="13:14">
      <c r="M23" t="str">
        <f t="shared" si="0"/>
        <v>林柏任</v>
      </c>
      <c r="N23" s="8" t="str">
        <f t="shared" si="1"/>
        <v>y</v>
      </c>
    </row>
    <row r="24" spans="13:14">
      <c r="M24" t="str">
        <f t="shared" ref="M24:M38" si="2">F2</f>
        <v>凃于珊</v>
      </c>
      <c r="N24" s="8" t="str">
        <f t="shared" ref="N24:N38" si="3">G2</f>
        <v>y</v>
      </c>
    </row>
    <row r="25" spans="13:14">
      <c r="M25" t="str">
        <f t="shared" si="2"/>
        <v>彭敘豪</v>
      </c>
      <c r="N25" s="8" t="str">
        <f t="shared" si="3"/>
        <v>y</v>
      </c>
    </row>
    <row r="26" spans="13:14">
      <c r="M26" t="str">
        <f t="shared" si="2"/>
        <v>葉安琪</v>
      </c>
      <c r="N26" s="8" t="str">
        <f t="shared" si="3"/>
        <v>y</v>
      </c>
    </row>
    <row r="27" spans="13:14">
      <c r="M27" t="str">
        <f t="shared" si="2"/>
        <v>溫心瑜</v>
      </c>
      <c r="N27" s="8" t="str">
        <f t="shared" si="3"/>
        <v>y</v>
      </c>
    </row>
    <row r="28" spans="13:14">
      <c r="M28" t="str">
        <f t="shared" si="2"/>
        <v>黃琛淯</v>
      </c>
      <c r="N28" s="8" t="str">
        <f t="shared" si="3"/>
        <v>y</v>
      </c>
    </row>
    <row r="29" spans="13:14">
      <c r="M29" t="str">
        <f t="shared" si="2"/>
        <v>黃彥鈞</v>
      </c>
      <c r="N29" s="8" t="str">
        <f t="shared" si="3"/>
        <v>y</v>
      </c>
    </row>
    <row r="30" spans="13:14">
      <c r="M30" t="str">
        <f t="shared" si="2"/>
        <v>張玴維</v>
      </c>
      <c r="N30" s="8" t="str">
        <f t="shared" si="3"/>
        <v>y</v>
      </c>
    </row>
    <row r="31" spans="13:14">
      <c r="M31" t="str">
        <f t="shared" si="2"/>
        <v>劉純源</v>
      </c>
      <c r="N31" s="8" t="str">
        <f t="shared" si="3"/>
        <v>y</v>
      </c>
    </row>
    <row r="32" spans="13:14">
      <c r="M32" t="str">
        <f t="shared" si="2"/>
        <v>孫欣瑜</v>
      </c>
      <c r="N32" s="8" t="str">
        <f t="shared" si="3"/>
        <v>y</v>
      </c>
    </row>
    <row r="33" spans="13:14">
      <c r="M33" t="str">
        <f t="shared" si="2"/>
        <v>陳申</v>
      </c>
      <c r="N33" s="8" t="str">
        <f t="shared" si="3"/>
        <v>y</v>
      </c>
    </row>
    <row r="34" spans="13:14">
      <c r="M34" t="str">
        <f t="shared" si="2"/>
        <v>蘇廉祐</v>
      </c>
      <c r="N34" s="8" t="str">
        <f t="shared" si="3"/>
        <v>y</v>
      </c>
    </row>
    <row r="35" spans="13:14">
      <c r="M35" t="str">
        <f t="shared" si="2"/>
        <v>張瑋軒</v>
      </c>
      <c r="N35" s="8" t="str">
        <f t="shared" si="3"/>
        <v>y</v>
      </c>
    </row>
    <row r="36" spans="13:14">
      <c r="M36" t="str">
        <f t="shared" si="2"/>
        <v>鮑嘉呈</v>
      </c>
      <c r="N36" s="8" t="str">
        <f t="shared" si="3"/>
        <v>y</v>
      </c>
    </row>
    <row r="37" spans="13:14">
      <c r="M37" t="str">
        <f t="shared" si="2"/>
        <v>顏毓陞</v>
      </c>
      <c r="N37" s="8" t="str">
        <f t="shared" si="3"/>
        <v>y</v>
      </c>
    </row>
    <row r="38" spans="13:14">
      <c r="M38" t="str">
        <f t="shared" si="2"/>
        <v>黃關明</v>
      </c>
      <c r="N38" s="8" t="str">
        <f t="shared" si="3"/>
        <v>y</v>
      </c>
    </row>
    <row r="39" spans="13:14">
      <c r="M39" t="str">
        <f t="shared" ref="M39:M52" si="4">H2</f>
        <v>林欣頤</v>
      </c>
      <c r="N39" s="8">
        <f t="shared" ref="N39:N52" si="5">I2</f>
        <v>0</v>
      </c>
    </row>
    <row r="40" spans="13:14">
      <c r="M40" t="str">
        <f t="shared" si="4"/>
        <v>段凱文</v>
      </c>
      <c r="N40" s="8" t="str">
        <f t="shared" si="5"/>
        <v>y</v>
      </c>
    </row>
    <row r="41" spans="13:14">
      <c r="M41" t="str">
        <f t="shared" si="4"/>
        <v>陳品睿</v>
      </c>
      <c r="N41" s="8" t="str">
        <f t="shared" si="5"/>
        <v>y</v>
      </c>
    </row>
    <row r="42" spans="13:14">
      <c r="M42" t="str">
        <f t="shared" si="4"/>
        <v>何國靖</v>
      </c>
      <c r="N42" s="8" t="str">
        <f t="shared" si="5"/>
        <v>y</v>
      </c>
    </row>
    <row r="43" spans="13:14">
      <c r="M43" t="str">
        <f t="shared" si="4"/>
        <v>王勤寬</v>
      </c>
      <c r="N43" s="8" t="str">
        <f t="shared" si="5"/>
        <v>y</v>
      </c>
    </row>
    <row r="44" spans="13:14">
      <c r="M44" t="str">
        <f t="shared" si="4"/>
        <v>沈柏均</v>
      </c>
      <c r="N44" s="8" t="str">
        <f t="shared" si="5"/>
        <v>y</v>
      </c>
    </row>
    <row r="45" spans="13:14">
      <c r="M45" t="str">
        <f t="shared" si="4"/>
        <v>邱柏政</v>
      </c>
      <c r="N45" s="8" t="str">
        <f t="shared" si="5"/>
        <v>y</v>
      </c>
    </row>
    <row r="46" spans="13:14">
      <c r="M46" t="str">
        <f t="shared" si="4"/>
        <v>劉一呈</v>
      </c>
      <c r="N46" s="8" t="str">
        <f t="shared" si="5"/>
        <v>y</v>
      </c>
    </row>
    <row r="47" spans="13:14">
      <c r="M47" t="str">
        <f t="shared" si="4"/>
        <v>黃禎安</v>
      </c>
      <c r="N47" s="8" t="str">
        <f t="shared" si="5"/>
        <v>y</v>
      </c>
    </row>
    <row r="48" spans="13:14">
      <c r="M48" t="str">
        <f t="shared" si="4"/>
        <v>楊信致</v>
      </c>
      <c r="N48" s="8" t="str">
        <f t="shared" si="5"/>
        <v>y</v>
      </c>
    </row>
    <row r="49" spans="13:14">
      <c r="M49" t="str">
        <f t="shared" si="4"/>
        <v>吳俊諺</v>
      </c>
      <c r="N49" s="8" t="str">
        <f t="shared" si="5"/>
        <v>y</v>
      </c>
    </row>
    <row r="50" spans="13:14">
      <c r="M50" t="str">
        <f t="shared" si="4"/>
        <v>蕭禾群</v>
      </c>
      <c r="N50" s="8" t="str">
        <f t="shared" si="5"/>
        <v>y</v>
      </c>
    </row>
    <row r="51" spans="13:14">
      <c r="M51" t="str">
        <f t="shared" si="4"/>
        <v>紀伯燁</v>
      </c>
      <c r="N51" s="8" t="str">
        <f t="shared" si="5"/>
        <v>y</v>
      </c>
    </row>
    <row r="52" spans="13:14">
      <c r="M52" t="str">
        <f t="shared" si="4"/>
        <v>蕭誌成</v>
      </c>
      <c r="N52" s="8" t="str">
        <f t="shared" si="5"/>
        <v>y</v>
      </c>
    </row>
    <row r="53" spans="13:14">
      <c r="M53" t="str">
        <f>J2</f>
        <v>顏士綸</v>
      </c>
      <c r="N53" s="8" t="str">
        <f>K2</f>
        <v>y</v>
      </c>
    </row>
    <row r="54" spans="13:14">
      <c r="M54" t="str">
        <f t="shared" ref="M54:N65" si="6">J3</f>
        <v>羅柏凱</v>
      </c>
      <c r="N54" s="8" t="str">
        <f t="shared" si="6"/>
        <v>y</v>
      </c>
    </row>
    <row r="55" spans="13:14">
      <c r="M55" t="str">
        <f t="shared" si="6"/>
        <v>鄭庭恩</v>
      </c>
      <c r="N55" s="8" t="str">
        <f t="shared" si="6"/>
        <v>y</v>
      </c>
    </row>
    <row r="56" spans="13:14">
      <c r="M56" t="str">
        <f t="shared" si="6"/>
        <v>劉聰池</v>
      </c>
      <c r="N56" s="8" t="str">
        <f t="shared" si="6"/>
        <v>y</v>
      </c>
    </row>
    <row r="57" spans="13:14">
      <c r="M57" t="str">
        <f t="shared" si="6"/>
        <v>周皇辰</v>
      </c>
      <c r="N57" s="8" t="str">
        <f t="shared" si="6"/>
        <v>y</v>
      </c>
    </row>
    <row r="58" spans="13:14">
      <c r="M58" t="str">
        <f t="shared" si="6"/>
        <v>林逸騏</v>
      </c>
      <c r="N58" s="8" t="str">
        <f t="shared" si="6"/>
        <v>y</v>
      </c>
    </row>
    <row r="59" spans="13:14">
      <c r="M59" t="str">
        <f t="shared" si="6"/>
        <v>陳風平</v>
      </c>
      <c r="N59" s="8" t="str">
        <f t="shared" si="6"/>
        <v>y</v>
      </c>
    </row>
    <row r="60" spans="13:14">
      <c r="M60" t="str">
        <f t="shared" si="6"/>
        <v>李子健</v>
      </c>
      <c r="N60" s="8" t="str">
        <f t="shared" si="6"/>
        <v>y</v>
      </c>
    </row>
    <row r="61" spans="13:14">
      <c r="M61" t="str">
        <f t="shared" si="6"/>
        <v>林嘉欣</v>
      </c>
      <c r="N61" s="8" t="str">
        <f t="shared" si="6"/>
        <v>y</v>
      </c>
    </row>
    <row r="62" spans="13:14">
      <c r="M62" t="str">
        <f t="shared" si="6"/>
        <v>邵文強</v>
      </c>
      <c r="N62" s="8" t="str">
        <f t="shared" si="6"/>
        <v>y</v>
      </c>
    </row>
    <row r="63" spans="13:14">
      <c r="M63" t="str">
        <f t="shared" si="6"/>
        <v>潘子文</v>
      </c>
      <c r="N63" s="8" t="str">
        <f t="shared" si="6"/>
        <v>y</v>
      </c>
    </row>
    <row r="64" spans="13:14">
      <c r="M64" t="str">
        <f t="shared" si="6"/>
        <v>林劍湃</v>
      </c>
      <c r="N64" s="8" t="str">
        <f t="shared" si="6"/>
        <v>y</v>
      </c>
    </row>
    <row r="65" spans="13:14">
      <c r="M65" t="str">
        <f t="shared" si="6"/>
        <v>劉榮</v>
      </c>
      <c r="N65" s="8" t="str">
        <f t="shared" si="6"/>
        <v>y</v>
      </c>
    </row>
    <row r="66" spans="13:14">
      <c r="M66" t="str">
        <f>J15</f>
        <v>王翔</v>
      </c>
      <c r="N66" s="8" t="str">
        <f>K15</f>
        <v>y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5E57-A6C0-4994-8E15-D194AB4BD971}">
  <dimension ref="A1:N66"/>
  <sheetViews>
    <sheetView workbookViewId="0">
      <selection activeCell="M1" sqref="M1:N1048576"/>
    </sheetView>
  </sheetViews>
  <sheetFormatPr defaultRowHeight="16.2"/>
  <cols>
    <col min="13" max="14" width="0" hidden="1" customWidth="1"/>
  </cols>
  <sheetData>
    <row r="1" spans="1:14">
      <c r="B1" t="s">
        <v>116</v>
      </c>
      <c r="C1" t="s">
        <v>117</v>
      </c>
      <c r="D1" t="s">
        <v>116</v>
      </c>
      <c r="E1" t="s">
        <v>117</v>
      </c>
      <c r="F1" t="s">
        <v>116</v>
      </c>
      <c r="G1" t="s">
        <v>117</v>
      </c>
      <c r="H1" t="s">
        <v>116</v>
      </c>
      <c r="I1" t="s">
        <v>117</v>
      </c>
      <c r="J1" t="s">
        <v>116</v>
      </c>
      <c r="K1" t="s">
        <v>117</v>
      </c>
    </row>
    <row r="2" spans="1:14" ht="22.2">
      <c r="A2" s="6"/>
      <c r="B2" s="7"/>
      <c r="C2" s="7"/>
      <c r="D2" s="7" t="s">
        <v>85</v>
      </c>
      <c r="E2" s="7"/>
      <c r="F2" s="7" t="s">
        <v>87</v>
      </c>
      <c r="G2" s="7"/>
      <c r="H2" s="7" t="s">
        <v>57</v>
      </c>
      <c r="I2" s="7"/>
      <c r="J2" s="7" t="s">
        <v>56</v>
      </c>
      <c r="K2" s="7"/>
      <c r="M2" t="str">
        <f>B4</f>
        <v>林哲立</v>
      </c>
      <c r="N2" s="8">
        <f>_xlfn.IFNA(C4,"")</f>
        <v>0</v>
      </c>
    </row>
    <row r="3" spans="1:14" ht="22.2">
      <c r="A3" s="6"/>
      <c r="B3" s="7"/>
      <c r="C3" s="7"/>
      <c r="D3" s="7" t="s">
        <v>88</v>
      </c>
      <c r="E3" s="7"/>
      <c r="F3" s="7" t="s">
        <v>89</v>
      </c>
      <c r="G3" s="7"/>
      <c r="H3" s="7" t="s">
        <v>64</v>
      </c>
      <c r="I3" s="7"/>
      <c r="J3" s="7" t="s">
        <v>58</v>
      </c>
      <c r="K3" s="7"/>
      <c r="M3" t="str">
        <f>B5</f>
        <v>蔡宗哲</v>
      </c>
      <c r="N3" s="8">
        <f>C5</f>
        <v>0</v>
      </c>
    </row>
    <row r="4" spans="1:14" ht="22.2">
      <c r="A4" s="6"/>
      <c r="B4" s="7" t="s">
        <v>90</v>
      </c>
      <c r="C4" s="7"/>
      <c r="D4" s="7" t="s">
        <v>45</v>
      </c>
      <c r="E4" s="7"/>
      <c r="F4" s="7" t="s">
        <v>91</v>
      </c>
      <c r="G4" s="7"/>
      <c r="H4" s="7" t="s">
        <v>92</v>
      </c>
      <c r="I4" s="7"/>
      <c r="J4" s="7" t="s">
        <v>59</v>
      </c>
      <c r="K4" s="7"/>
      <c r="M4" t="str">
        <f>B6</f>
        <v>仲皓瑋</v>
      </c>
      <c r="N4" s="8">
        <f>C6</f>
        <v>0</v>
      </c>
    </row>
    <row r="5" spans="1:14" ht="22.2">
      <c r="A5" s="6"/>
      <c r="B5" s="7" t="s">
        <v>93</v>
      </c>
      <c r="C5" s="7"/>
      <c r="D5" s="7" t="s">
        <v>15</v>
      </c>
      <c r="E5" s="7"/>
      <c r="F5" s="7" t="s">
        <v>83</v>
      </c>
      <c r="G5" s="7"/>
      <c r="H5" s="7" t="s">
        <v>5</v>
      </c>
      <c r="I5" s="7"/>
      <c r="J5" s="7" t="s">
        <v>60</v>
      </c>
      <c r="K5" s="7"/>
      <c r="M5" t="str">
        <f>B8</f>
        <v>黃偲庭</v>
      </c>
      <c r="N5" s="8">
        <f>C8</f>
        <v>0</v>
      </c>
    </row>
    <row r="6" spans="1:14" ht="22.2">
      <c r="A6" s="6"/>
      <c r="B6" s="7" t="s">
        <v>94</v>
      </c>
      <c r="C6" s="7"/>
      <c r="D6" s="7" t="s">
        <v>95</v>
      </c>
      <c r="E6" s="7"/>
      <c r="F6" s="7" t="s">
        <v>24</v>
      </c>
      <c r="G6" s="7"/>
      <c r="H6" s="7" t="s">
        <v>6</v>
      </c>
      <c r="I6" s="7"/>
      <c r="J6" s="7" t="s">
        <v>61</v>
      </c>
      <c r="K6" s="7"/>
      <c r="M6" t="str">
        <f>B10</f>
        <v>羅聖儒</v>
      </c>
      <c r="N6" s="8">
        <f>C10</f>
        <v>0</v>
      </c>
    </row>
    <row r="7" spans="1:14" ht="22.2">
      <c r="A7" s="6"/>
      <c r="B7" s="7"/>
      <c r="C7" s="7"/>
      <c r="D7" s="7" t="s">
        <v>96</v>
      </c>
      <c r="E7" s="7"/>
      <c r="F7" s="7" t="s">
        <v>40</v>
      </c>
      <c r="G7" s="7"/>
      <c r="H7" s="7" t="s">
        <v>7</v>
      </c>
      <c r="I7" s="7"/>
      <c r="J7" s="7" t="s">
        <v>62</v>
      </c>
      <c r="K7" s="7"/>
      <c r="M7" t="str">
        <f>B11</f>
        <v>顏冠豪</v>
      </c>
      <c r="N7" s="8">
        <f>C11</f>
        <v>0</v>
      </c>
    </row>
    <row r="8" spans="1:14" ht="22.2">
      <c r="A8" s="6"/>
      <c r="B8" s="7" t="s">
        <v>97</v>
      </c>
      <c r="C8" s="7"/>
      <c r="D8" s="7" t="s">
        <v>98</v>
      </c>
      <c r="E8" s="7"/>
      <c r="F8" s="7" t="s">
        <v>99</v>
      </c>
      <c r="G8" s="7"/>
      <c r="H8" s="7" t="s">
        <v>8</v>
      </c>
      <c r="I8" s="7"/>
      <c r="J8" s="7" t="s">
        <v>63</v>
      </c>
      <c r="K8" s="7"/>
      <c r="M8" t="str">
        <f>B13</f>
        <v>許邦毅</v>
      </c>
      <c r="N8" s="8">
        <f>C13</f>
        <v>0</v>
      </c>
    </row>
    <row r="9" spans="1:14" ht="22.2">
      <c r="A9" s="6"/>
      <c r="B9" s="7"/>
      <c r="C9" s="7"/>
      <c r="D9" s="7" t="s">
        <v>35</v>
      </c>
      <c r="E9" s="7"/>
      <c r="F9" s="7" t="s">
        <v>100</v>
      </c>
      <c r="G9" s="7"/>
      <c r="H9" s="7" t="s">
        <v>101</v>
      </c>
      <c r="I9" s="7"/>
      <c r="J9" s="7" t="s">
        <v>70</v>
      </c>
      <c r="K9" s="7"/>
      <c r="M9" t="str">
        <f>B15</f>
        <v>謝翰誼</v>
      </c>
      <c r="N9" s="8">
        <f>C15</f>
        <v>0</v>
      </c>
    </row>
    <row r="10" spans="1:14" ht="22.2">
      <c r="A10" s="6"/>
      <c r="B10" s="7" t="s">
        <v>102</v>
      </c>
      <c r="C10" s="7"/>
      <c r="D10" s="7" t="s">
        <v>103</v>
      </c>
      <c r="E10" s="7"/>
      <c r="F10" s="7" t="s">
        <v>104</v>
      </c>
      <c r="G10" s="7"/>
      <c r="H10" s="7" t="s">
        <v>105</v>
      </c>
      <c r="I10" s="7"/>
      <c r="J10" s="7" t="s">
        <v>72</v>
      </c>
      <c r="K10" s="7"/>
      <c r="M10" t="str">
        <f t="shared" ref="M10:M23" si="0">D2</f>
        <v>楊宸瑜</v>
      </c>
      <c r="N10" s="8">
        <f t="shared" ref="N10:N23" si="1">E2</f>
        <v>0</v>
      </c>
    </row>
    <row r="11" spans="1:14" ht="22.2">
      <c r="A11" s="6"/>
      <c r="B11" s="7" t="s">
        <v>106</v>
      </c>
      <c r="C11" s="7"/>
      <c r="D11" s="7" t="s">
        <v>54</v>
      </c>
      <c r="E11" s="7"/>
      <c r="F11" s="7" t="s">
        <v>107</v>
      </c>
      <c r="G11" s="7"/>
      <c r="H11" s="7" t="s">
        <v>20</v>
      </c>
      <c r="I11" s="7"/>
      <c r="J11" s="7" t="s">
        <v>74</v>
      </c>
      <c r="K11" s="7"/>
      <c r="M11" t="str">
        <f t="shared" si="0"/>
        <v>徐而漫</v>
      </c>
      <c r="N11" s="8">
        <f t="shared" si="1"/>
        <v>0</v>
      </c>
    </row>
    <row r="12" spans="1:14" ht="22.2">
      <c r="A12" s="6"/>
      <c r="B12" s="7"/>
      <c r="C12" s="7"/>
      <c r="D12" s="7" t="s">
        <v>52</v>
      </c>
      <c r="E12" s="7"/>
      <c r="F12" s="7" t="s">
        <v>108</v>
      </c>
      <c r="G12" s="7"/>
      <c r="H12" s="7" t="s">
        <v>41</v>
      </c>
      <c r="I12" s="7"/>
      <c r="J12" s="7" t="s">
        <v>76</v>
      </c>
      <c r="K12" s="7"/>
      <c r="M12" t="str">
        <f t="shared" si="0"/>
        <v>許雅筌</v>
      </c>
      <c r="N12" s="8">
        <f t="shared" si="1"/>
        <v>0</v>
      </c>
    </row>
    <row r="13" spans="1:14" ht="22.2">
      <c r="A13" s="6"/>
      <c r="B13" s="7" t="s">
        <v>109</v>
      </c>
      <c r="C13" s="7"/>
      <c r="D13" s="7" t="s">
        <v>43</v>
      </c>
      <c r="E13" s="7"/>
      <c r="F13" s="7" t="s">
        <v>110</v>
      </c>
      <c r="G13" s="7"/>
      <c r="H13" s="7" t="s">
        <v>111</v>
      </c>
      <c r="I13" s="7"/>
      <c r="J13" s="7" t="s">
        <v>78</v>
      </c>
      <c r="K13" s="7"/>
      <c r="M13" t="str">
        <f t="shared" si="0"/>
        <v>傅思齊</v>
      </c>
      <c r="N13" s="8">
        <f t="shared" si="1"/>
        <v>0</v>
      </c>
    </row>
    <row r="14" spans="1:14" ht="22.2">
      <c r="A14" s="6"/>
      <c r="B14" s="7"/>
      <c r="C14" s="7"/>
      <c r="D14" s="7" t="s">
        <v>26</v>
      </c>
      <c r="E14" s="7"/>
      <c r="F14" s="7" t="s">
        <v>112</v>
      </c>
      <c r="G14" s="7"/>
      <c r="H14" s="7" t="s">
        <v>21</v>
      </c>
      <c r="I14" s="7"/>
      <c r="J14" s="7" t="s">
        <v>80</v>
      </c>
      <c r="K14" s="7"/>
      <c r="M14" t="str">
        <f t="shared" si="0"/>
        <v>鄭利鴻</v>
      </c>
      <c r="N14" s="8">
        <f t="shared" si="1"/>
        <v>0</v>
      </c>
    </row>
    <row r="15" spans="1:14" ht="22.2">
      <c r="A15" s="6"/>
      <c r="B15" s="7" t="s">
        <v>113</v>
      </c>
      <c r="C15" s="7"/>
      <c r="D15" s="7" t="s">
        <v>48</v>
      </c>
      <c r="E15" s="7"/>
      <c r="F15" s="7" t="s">
        <v>44</v>
      </c>
      <c r="G15" s="7"/>
      <c r="H15" s="7" t="s">
        <v>38</v>
      </c>
      <c r="I15" s="7"/>
      <c r="J15" s="7" t="s">
        <v>114</v>
      </c>
      <c r="K15" s="7"/>
      <c r="M15" t="str">
        <f t="shared" si="0"/>
        <v>陳守業</v>
      </c>
      <c r="N15" s="8">
        <f t="shared" si="1"/>
        <v>0</v>
      </c>
    </row>
    <row r="16" spans="1:14" ht="22.2">
      <c r="A16" s="6"/>
      <c r="B16" s="7"/>
      <c r="C16" s="7"/>
      <c r="D16" s="7"/>
      <c r="E16" s="7"/>
      <c r="F16" s="7" t="s">
        <v>115</v>
      </c>
      <c r="G16" s="7"/>
      <c r="H16" s="7"/>
      <c r="I16" s="7"/>
      <c r="J16" s="7"/>
      <c r="K16" s="7"/>
      <c r="M16" t="str">
        <f t="shared" si="0"/>
        <v>余奐廷</v>
      </c>
      <c r="N16" s="8">
        <f t="shared" si="1"/>
        <v>0</v>
      </c>
    </row>
    <row r="17" spans="13:14">
      <c r="M17" t="str">
        <f t="shared" si="0"/>
        <v>方佑瑋</v>
      </c>
      <c r="N17" s="8">
        <f t="shared" si="1"/>
        <v>0</v>
      </c>
    </row>
    <row r="18" spans="13:14">
      <c r="M18" t="str">
        <f t="shared" si="0"/>
        <v>徐雋銘</v>
      </c>
      <c r="N18" s="8">
        <f t="shared" si="1"/>
        <v>0</v>
      </c>
    </row>
    <row r="19" spans="13:14">
      <c r="M19" t="str">
        <f t="shared" si="0"/>
        <v>黃子洋</v>
      </c>
      <c r="N19" s="8">
        <f t="shared" si="1"/>
        <v>0</v>
      </c>
    </row>
    <row r="20" spans="13:14">
      <c r="M20" t="str">
        <f t="shared" si="0"/>
        <v>王育嵐</v>
      </c>
      <c r="N20" s="8">
        <f t="shared" si="1"/>
        <v>0</v>
      </c>
    </row>
    <row r="21" spans="13:14">
      <c r="M21" t="str">
        <f t="shared" si="0"/>
        <v>蔡一玄</v>
      </c>
      <c r="N21" s="8">
        <f t="shared" si="1"/>
        <v>0</v>
      </c>
    </row>
    <row r="22" spans="13:14">
      <c r="M22" t="str">
        <f t="shared" si="0"/>
        <v>唐岳</v>
      </c>
      <c r="N22" s="8">
        <f t="shared" si="1"/>
        <v>0</v>
      </c>
    </row>
    <row r="23" spans="13:14">
      <c r="M23" t="str">
        <f t="shared" si="0"/>
        <v>林柏任</v>
      </c>
      <c r="N23" s="8">
        <f t="shared" si="1"/>
        <v>0</v>
      </c>
    </row>
    <row r="24" spans="13:14">
      <c r="M24" t="str">
        <f t="shared" ref="M24:M38" si="2">F2</f>
        <v>凃于珊</v>
      </c>
      <c r="N24" s="8">
        <f t="shared" ref="N24:N38" si="3">G2</f>
        <v>0</v>
      </c>
    </row>
    <row r="25" spans="13:14">
      <c r="M25" t="str">
        <f t="shared" si="2"/>
        <v>彭敘豪</v>
      </c>
      <c r="N25" s="8">
        <f t="shared" si="3"/>
        <v>0</v>
      </c>
    </row>
    <row r="26" spans="13:14">
      <c r="M26" t="str">
        <f t="shared" si="2"/>
        <v>葉安琪</v>
      </c>
      <c r="N26" s="8">
        <f t="shared" si="3"/>
        <v>0</v>
      </c>
    </row>
    <row r="27" spans="13:14">
      <c r="M27" t="str">
        <f t="shared" si="2"/>
        <v>溫心瑜</v>
      </c>
      <c r="N27" s="8">
        <f t="shared" si="3"/>
        <v>0</v>
      </c>
    </row>
    <row r="28" spans="13:14">
      <c r="M28" t="str">
        <f t="shared" si="2"/>
        <v>黃琛淯</v>
      </c>
      <c r="N28" s="8">
        <f t="shared" si="3"/>
        <v>0</v>
      </c>
    </row>
    <row r="29" spans="13:14">
      <c r="M29" t="str">
        <f t="shared" si="2"/>
        <v>黃彥鈞</v>
      </c>
      <c r="N29" s="8">
        <f t="shared" si="3"/>
        <v>0</v>
      </c>
    </row>
    <row r="30" spans="13:14">
      <c r="M30" t="str">
        <f t="shared" si="2"/>
        <v>張玴維</v>
      </c>
      <c r="N30" s="8">
        <f t="shared" si="3"/>
        <v>0</v>
      </c>
    </row>
    <row r="31" spans="13:14">
      <c r="M31" t="str">
        <f t="shared" si="2"/>
        <v>劉純源</v>
      </c>
      <c r="N31" s="8">
        <f t="shared" si="3"/>
        <v>0</v>
      </c>
    </row>
    <row r="32" spans="13:14">
      <c r="M32" t="str">
        <f t="shared" si="2"/>
        <v>孫欣瑜</v>
      </c>
      <c r="N32" s="8">
        <f t="shared" si="3"/>
        <v>0</v>
      </c>
    </row>
    <row r="33" spans="13:14">
      <c r="M33" t="str">
        <f t="shared" si="2"/>
        <v>陳申</v>
      </c>
      <c r="N33" s="8">
        <f t="shared" si="3"/>
        <v>0</v>
      </c>
    </row>
    <row r="34" spans="13:14">
      <c r="M34" t="str">
        <f t="shared" si="2"/>
        <v>蘇廉祐</v>
      </c>
      <c r="N34" s="8">
        <f t="shared" si="3"/>
        <v>0</v>
      </c>
    </row>
    <row r="35" spans="13:14">
      <c r="M35" t="str">
        <f t="shared" si="2"/>
        <v>張瑋軒</v>
      </c>
      <c r="N35" s="8">
        <f t="shared" si="3"/>
        <v>0</v>
      </c>
    </row>
    <row r="36" spans="13:14">
      <c r="M36" t="str">
        <f t="shared" si="2"/>
        <v>鮑嘉呈</v>
      </c>
      <c r="N36" s="8">
        <f t="shared" si="3"/>
        <v>0</v>
      </c>
    </row>
    <row r="37" spans="13:14">
      <c r="M37" t="str">
        <f t="shared" si="2"/>
        <v>顏毓陞</v>
      </c>
      <c r="N37" s="8">
        <f t="shared" si="3"/>
        <v>0</v>
      </c>
    </row>
    <row r="38" spans="13:14">
      <c r="M38" t="str">
        <f t="shared" si="2"/>
        <v>黃關明</v>
      </c>
      <c r="N38" s="8">
        <f t="shared" si="3"/>
        <v>0</v>
      </c>
    </row>
    <row r="39" spans="13:14">
      <c r="M39" t="str">
        <f t="shared" ref="M39:M52" si="4">H2</f>
        <v>林欣頤</v>
      </c>
      <c r="N39" s="8">
        <f t="shared" ref="N39:N52" si="5">I2</f>
        <v>0</v>
      </c>
    </row>
    <row r="40" spans="13:14">
      <c r="M40" t="str">
        <f t="shared" si="4"/>
        <v>段凱文</v>
      </c>
      <c r="N40" s="8">
        <f t="shared" si="5"/>
        <v>0</v>
      </c>
    </row>
    <row r="41" spans="13:14">
      <c r="M41" t="str">
        <f t="shared" si="4"/>
        <v>陳品睿</v>
      </c>
      <c r="N41" s="8">
        <f t="shared" si="5"/>
        <v>0</v>
      </c>
    </row>
    <row r="42" spans="13:14">
      <c r="M42" t="str">
        <f t="shared" si="4"/>
        <v>何國靖</v>
      </c>
      <c r="N42" s="8">
        <f t="shared" si="5"/>
        <v>0</v>
      </c>
    </row>
    <row r="43" spans="13:14">
      <c r="M43" t="str">
        <f t="shared" si="4"/>
        <v>王勤寬</v>
      </c>
      <c r="N43" s="8">
        <f t="shared" si="5"/>
        <v>0</v>
      </c>
    </row>
    <row r="44" spans="13:14">
      <c r="M44" t="str">
        <f t="shared" si="4"/>
        <v>沈柏均</v>
      </c>
      <c r="N44" s="8">
        <f t="shared" si="5"/>
        <v>0</v>
      </c>
    </row>
    <row r="45" spans="13:14">
      <c r="M45" t="str">
        <f t="shared" si="4"/>
        <v>邱柏政</v>
      </c>
      <c r="N45" s="8">
        <f t="shared" si="5"/>
        <v>0</v>
      </c>
    </row>
    <row r="46" spans="13:14">
      <c r="M46" t="str">
        <f t="shared" si="4"/>
        <v>劉一呈</v>
      </c>
      <c r="N46" s="8">
        <f t="shared" si="5"/>
        <v>0</v>
      </c>
    </row>
    <row r="47" spans="13:14">
      <c r="M47" t="str">
        <f t="shared" si="4"/>
        <v>黃禎安</v>
      </c>
      <c r="N47" s="8">
        <f t="shared" si="5"/>
        <v>0</v>
      </c>
    </row>
    <row r="48" spans="13:14">
      <c r="M48" t="str">
        <f t="shared" si="4"/>
        <v>楊信致</v>
      </c>
      <c r="N48" s="8">
        <f t="shared" si="5"/>
        <v>0</v>
      </c>
    </row>
    <row r="49" spans="13:14">
      <c r="M49" t="str">
        <f t="shared" si="4"/>
        <v>吳俊諺</v>
      </c>
      <c r="N49" s="8">
        <f t="shared" si="5"/>
        <v>0</v>
      </c>
    </row>
    <row r="50" spans="13:14">
      <c r="M50" t="str">
        <f t="shared" si="4"/>
        <v>蕭禾群</v>
      </c>
      <c r="N50" s="8">
        <f t="shared" si="5"/>
        <v>0</v>
      </c>
    </row>
    <row r="51" spans="13:14">
      <c r="M51" t="str">
        <f t="shared" si="4"/>
        <v>紀伯燁</v>
      </c>
      <c r="N51" s="8">
        <f t="shared" si="5"/>
        <v>0</v>
      </c>
    </row>
    <row r="52" spans="13:14">
      <c r="M52" t="str">
        <f t="shared" si="4"/>
        <v>蕭誌成</v>
      </c>
      <c r="N52" s="8">
        <f t="shared" si="5"/>
        <v>0</v>
      </c>
    </row>
    <row r="53" spans="13:14">
      <c r="M53" t="str">
        <f>J2</f>
        <v>顏士綸</v>
      </c>
      <c r="N53" s="8">
        <f>K2</f>
        <v>0</v>
      </c>
    </row>
    <row r="54" spans="13:14">
      <c r="M54" t="str">
        <f t="shared" ref="M54:N65" si="6">J3</f>
        <v>羅柏凱</v>
      </c>
      <c r="N54" s="8">
        <f t="shared" si="6"/>
        <v>0</v>
      </c>
    </row>
    <row r="55" spans="13:14">
      <c r="M55" t="str">
        <f t="shared" si="6"/>
        <v>鄭庭恩</v>
      </c>
      <c r="N55" s="8">
        <f t="shared" si="6"/>
        <v>0</v>
      </c>
    </row>
    <row r="56" spans="13:14">
      <c r="M56" t="str">
        <f t="shared" si="6"/>
        <v>劉聰池</v>
      </c>
      <c r="N56" s="8">
        <f t="shared" si="6"/>
        <v>0</v>
      </c>
    </row>
    <row r="57" spans="13:14">
      <c r="M57" t="str">
        <f t="shared" si="6"/>
        <v>周皇辰</v>
      </c>
      <c r="N57" s="8">
        <f t="shared" si="6"/>
        <v>0</v>
      </c>
    </row>
    <row r="58" spans="13:14">
      <c r="M58" t="str">
        <f t="shared" si="6"/>
        <v>林逸騏</v>
      </c>
      <c r="N58" s="8">
        <f t="shared" si="6"/>
        <v>0</v>
      </c>
    </row>
    <row r="59" spans="13:14">
      <c r="M59" t="str">
        <f t="shared" si="6"/>
        <v>陳風平</v>
      </c>
      <c r="N59" s="8">
        <f t="shared" si="6"/>
        <v>0</v>
      </c>
    </row>
    <row r="60" spans="13:14">
      <c r="M60" t="str">
        <f t="shared" si="6"/>
        <v>李子健</v>
      </c>
      <c r="N60" s="8">
        <f t="shared" si="6"/>
        <v>0</v>
      </c>
    </row>
    <row r="61" spans="13:14">
      <c r="M61" t="str">
        <f t="shared" si="6"/>
        <v>林嘉欣</v>
      </c>
      <c r="N61" s="8">
        <f t="shared" si="6"/>
        <v>0</v>
      </c>
    </row>
    <row r="62" spans="13:14">
      <c r="M62" t="str">
        <f t="shared" si="6"/>
        <v>邵文強</v>
      </c>
      <c r="N62" s="8">
        <f t="shared" si="6"/>
        <v>0</v>
      </c>
    </row>
    <row r="63" spans="13:14">
      <c r="M63" t="str">
        <f t="shared" si="6"/>
        <v>潘子文</v>
      </c>
      <c r="N63" s="8">
        <f t="shared" si="6"/>
        <v>0</v>
      </c>
    </row>
    <row r="64" spans="13:14">
      <c r="M64" t="str">
        <f t="shared" si="6"/>
        <v>林劍湃</v>
      </c>
      <c r="N64" s="8">
        <f t="shared" si="6"/>
        <v>0</v>
      </c>
    </row>
    <row r="65" spans="13:14">
      <c r="M65" t="str">
        <f t="shared" si="6"/>
        <v>劉榮</v>
      </c>
      <c r="N65" s="8">
        <f t="shared" si="6"/>
        <v>0</v>
      </c>
    </row>
    <row r="66" spans="13:14">
      <c r="M66" t="str">
        <f>J15</f>
        <v>王翔</v>
      </c>
      <c r="N66" s="8">
        <f>K15</f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5D88-B477-4D50-84CB-72CF4772A8BC}">
  <dimension ref="A1:N66"/>
  <sheetViews>
    <sheetView workbookViewId="0">
      <selection activeCell="O5" sqref="O5"/>
    </sheetView>
  </sheetViews>
  <sheetFormatPr defaultRowHeight="16.2"/>
  <cols>
    <col min="13" max="14" width="0" hidden="1" customWidth="1"/>
  </cols>
  <sheetData>
    <row r="1" spans="1:14">
      <c r="B1" t="s">
        <v>116</v>
      </c>
      <c r="C1" t="s">
        <v>117</v>
      </c>
      <c r="D1" t="s">
        <v>116</v>
      </c>
      <c r="E1" t="s">
        <v>117</v>
      </c>
      <c r="F1" t="s">
        <v>116</v>
      </c>
      <c r="G1" t="s">
        <v>117</v>
      </c>
      <c r="H1" t="s">
        <v>116</v>
      </c>
      <c r="I1" t="s">
        <v>117</v>
      </c>
      <c r="J1" t="s">
        <v>116</v>
      </c>
      <c r="K1" t="s">
        <v>117</v>
      </c>
    </row>
    <row r="2" spans="1:14" ht="22.2">
      <c r="A2" s="6"/>
      <c r="B2" s="7"/>
      <c r="C2" s="7"/>
      <c r="D2" s="7" t="s">
        <v>85</v>
      </c>
      <c r="E2" s="7" t="s">
        <v>86</v>
      </c>
      <c r="F2" s="7" t="s">
        <v>87</v>
      </c>
      <c r="G2" s="7" t="s">
        <v>86</v>
      </c>
      <c r="H2" s="7" t="s">
        <v>57</v>
      </c>
      <c r="I2" s="7" t="s">
        <v>86</v>
      </c>
      <c r="J2" s="7" t="s">
        <v>56</v>
      </c>
      <c r="K2" s="7" t="s">
        <v>86</v>
      </c>
      <c r="M2" t="str">
        <f>B4</f>
        <v>林哲立</v>
      </c>
      <c r="N2" s="8" t="str">
        <f>_xlfn.IFNA(C4,"")</f>
        <v>y</v>
      </c>
    </row>
    <row r="3" spans="1:14" ht="22.2">
      <c r="A3" s="6"/>
      <c r="B3" s="7"/>
      <c r="C3" s="7"/>
      <c r="D3" s="7" t="s">
        <v>88</v>
      </c>
      <c r="E3" s="7" t="s">
        <v>86</v>
      </c>
      <c r="F3" s="7" t="s">
        <v>89</v>
      </c>
      <c r="G3" s="7" t="s">
        <v>86</v>
      </c>
      <c r="H3" s="7" t="s">
        <v>64</v>
      </c>
      <c r="I3" s="7" t="s">
        <v>86</v>
      </c>
      <c r="J3" s="7" t="s">
        <v>58</v>
      </c>
      <c r="K3" s="7"/>
      <c r="M3" t="str">
        <f>B5</f>
        <v>蔡宗哲</v>
      </c>
      <c r="N3" s="8">
        <f>C5</f>
        <v>0</v>
      </c>
    </row>
    <row r="4" spans="1:14" ht="22.2">
      <c r="A4" s="6"/>
      <c r="B4" s="7" t="s">
        <v>90</v>
      </c>
      <c r="C4" s="7" t="s">
        <v>86</v>
      </c>
      <c r="D4" s="7" t="s">
        <v>45</v>
      </c>
      <c r="E4" s="7" t="s">
        <v>86</v>
      </c>
      <c r="F4" s="7" t="s">
        <v>91</v>
      </c>
      <c r="G4" s="7" t="s">
        <v>86</v>
      </c>
      <c r="H4" s="7" t="s">
        <v>92</v>
      </c>
      <c r="I4" s="7" t="s">
        <v>86</v>
      </c>
      <c r="J4" s="7" t="s">
        <v>59</v>
      </c>
      <c r="K4" s="7" t="s">
        <v>86</v>
      </c>
      <c r="M4" t="str">
        <f>B6</f>
        <v>仲皓瑋</v>
      </c>
      <c r="N4" s="8" t="str">
        <f>C6</f>
        <v>y</v>
      </c>
    </row>
    <row r="5" spans="1:14" ht="22.2">
      <c r="A5" s="6"/>
      <c r="B5" s="7" t="s">
        <v>93</v>
      </c>
      <c r="C5" s="7"/>
      <c r="D5" s="7" t="s">
        <v>15</v>
      </c>
      <c r="E5" s="7" t="s">
        <v>86</v>
      </c>
      <c r="F5" s="7" t="s">
        <v>83</v>
      </c>
      <c r="G5" s="7" t="s">
        <v>86</v>
      </c>
      <c r="H5" s="7" t="s">
        <v>5</v>
      </c>
      <c r="I5" s="7" t="s">
        <v>86</v>
      </c>
      <c r="J5" s="7" t="s">
        <v>60</v>
      </c>
      <c r="K5" s="7"/>
      <c r="M5" t="str">
        <f>B8</f>
        <v>黃偲庭</v>
      </c>
      <c r="N5" s="8" t="str">
        <f>C8</f>
        <v>y</v>
      </c>
    </row>
    <row r="6" spans="1:14" ht="22.2">
      <c r="A6" s="6"/>
      <c r="B6" s="7" t="s">
        <v>94</v>
      </c>
      <c r="C6" s="7" t="s">
        <v>86</v>
      </c>
      <c r="D6" s="7" t="s">
        <v>95</v>
      </c>
      <c r="E6" s="7" t="s">
        <v>86</v>
      </c>
      <c r="F6" s="7" t="s">
        <v>24</v>
      </c>
      <c r="G6" s="7" t="s">
        <v>86</v>
      </c>
      <c r="H6" s="7" t="s">
        <v>6</v>
      </c>
      <c r="I6" s="7" t="s">
        <v>86</v>
      </c>
      <c r="J6" s="7" t="s">
        <v>61</v>
      </c>
      <c r="K6" s="7" t="s">
        <v>86</v>
      </c>
      <c r="M6" t="str">
        <f>B10</f>
        <v>羅聖儒</v>
      </c>
      <c r="N6" s="8" t="str">
        <f>C10</f>
        <v>y</v>
      </c>
    </row>
    <row r="7" spans="1:14" ht="22.2">
      <c r="A7" s="6"/>
      <c r="B7" s="7"/>
      <c r="C7" s="7"/>
      <c r="D7" s="7" t="s">
        <v>96</v>
      </c>
      <c r="E7" s="7" t="s">
        <v>86</v>
      </c>
      <c r="F7" s="7" t="s">
        <v>40</v>
      </c>
      <c r="G7" s="7"/>
      <c r="H7" s="7" t="s">
        <v>7</v>
      </c>
      <c r="I7" s="7" t="s">
        <v>86</v>
      </c>
      <c r="J7" s="7" t="s">
        <v>62</v>
      </c>
      <c r="K7" s="7" t="s">
        <v>86</v>
      </c>
      <c r="M7" t="str">
        <f>B11</f>
        <v>顏冠豪</v>
      </c>
      <c r="N7" s="8" t="str">
        <f>C11</f>
        <v>y</v>
      </c>
    </row>
    <row r="8" spans="1:14" ht="22.2">
      <c r="A8" s="6"/>
      <c r="B8" s="7" t="s">
        <v>97</v>
      </c>
      <c r="C8" s="7" t="s">
        <v>86</v>
      </c>
      <c r="D8" s="7" t="s">
        <v>98</v>
      </c>
      <c r="E8" s="7" t="s">
        <v>86</v>
      </c>
      <c r="F8" s="7" t="s">
        <v>99</v>
      </c>
      <c r="G8" s="7" t="s">
        <v>86</v>
      </c>
      <c r="H8" s="7" t="s">
        <v>8</v>
      </c>
      <c r="I8" s="7" t="s">
        <v>86</v>
      </c>
      <c r="J8" s="7" t="s">
        <v>63</v>
      </c>
      <c r="K8" s="7" t="s">
        <v>86</v>
      </c>
      <c r="M8" t="str">
        <f>B13</f>
        <v>許邦毅</v>
      </c>
      <c r="N8" s="8" t="str">
        <f>C13</f>
        <v>y</v>
      </c>
    </row>
    <row r="9" spans="1:14" ht="22.2">
      <c r="A9" s="6"/>
      <c r="B9" s="7"/>
      <c r="C9" s="7"/>
      <c r="D9" s="7" t="s">
        <v>35</v>
      </c>
      <c r="E9" s="7" t="s">
        <v>86</v>
      </c>
      <c r="F9" s="7" t="s">
        <v>100</v>
      </c>
      <c r="G9" s="7" t="s">
        <v>86</v>
      </c>
      <c r="H9" s="7" t="s">
        <v>101</v>
      </c>
      <c r="I9" s="7" t="s">
        <v>86</v>
      </c>
      <c r="J9" s="7" t="s">
        <v>70</v>
      </c>
      <c r="K9" s="7" t="s">
        <v>86</v>
      </c>
      <c r="M9" t="str">
        <f>B15</f>
        <v>謝翰誼</v>
      </c>
      <c r="N9" s="8" t="str">
        <f>C15</f>
        <v>y</v>
      </c>
    </row>
    <row r="10" spans="1:14" ht="22.2">
      <c r="A10" s="6"/>
      <c r="B10" s="7" t="s">
        <v>102</v>
      </c>
      <c r="C10" s="7" t="s">
        <v>86</v>
      </c>
      <c r="D10" s="7" t="s">
        <v>103</v>
      </c>
      <c r="E10" s="7" t="s">
        <v>86</v>
      </c>
      <c r="F10" s="7" t="s">
        <v>104</v>
      </c>
      <c r="G10" s="7" t="s">
        <v>86</v>
      </c>
      <c r="H10" s="7" t="s">
        <v>105</v>
      </c>
      <c r="I10" s="7" t="s">
        <v>86</v>
      </c>
      <c r="J10" s="7" t="s">
        <v>72</v>
      </c>
      <c r="K10" s="7" t="s">
        <v>86</v>
      </c>
      <c r="M10" t="str">
        <f t="shared" ref="M10:M23" si="0">D2</f>
        <v>楊宸瑜</v>
      </c>
      <c r="N10" s="8" t="str">
        <f t="shared" ref="N10:N23" si="1">E2</f>
        <v>y</v>
      </c>
    </row>
    <row r="11" spans="1:14" ht="22.2">
      <c r="A11" s="6"/>
      <c r="B11" s="7" t="s">
        <v>106</v>
      </c>
      <c r="C11" s="7" t="s">
        <v>86</v>
      </c>
      <c r="D11" s="7" t="s">
        <v>54</v>
      </c>
      <c r="E11" s="7" t="s">
        <v>86</v>
      </c>
      <c r="F11" s="7" t="s">
        <v>107</v>
      </c>
      <c r="G11" s="7" t="s">
        <v>86</v>
      </c>
      <c r="H11" s="7" t="s">
        <v>20</v>
      </c>
      <c r="I11" s="7" t="s">
        <v>86</v>
      </c>
      <c r="J11" s="7" t="s">
        <v>74</v>
      </c>
      <c r="K11" s="7" t="s">
        <v>86</v>
      </c>
      <c r="M11" t="str">
        <f t="shared" si="0"/>
        <v>徐而漫</v>
      </c>
      <c r="N11" s="8" t="str">
        <f t="shared" si="1"/>
        <v>y</v>
      </c>
    </row>
    <row r="12" spans="1:14" ht="22.2">
      <c r="A12" s="6"/>
      <c r="B12" s="7"/>
      <c r="C12" s="7"/>
      <c r="D12" s="7" t="s">
        <v>52</v>
      </c>
      <c r="E12" s="7" t="s">
        <v>86</v>
      </c>
      <c r="F12" s="7" t="s">
        <v>108</v>
      </c>
      <c r="G12" s="7" t="s">
        <v>86</v>
      </c>
      <c r="H12" s="7" t="s">
        <v>41</v>
      </c>
      <c r="I12" s="7" t="s">
        <v>86</v>
      </c>
      <c r="J12" s="7" t="s">
        <v>76</v>
      </c>
      <c r="K12" s="7" t="s">
        <v>86</v>
      </c>
      <c r="M12" t="str">
        <f t="shared" si="0"/>
        <v>許雅筌</v>
      </c>
      <c r="N12" s="8" t="str">
        <f t="shared" si="1"/>
        <v>y</v>
      </c>
    </row>
    <row r="13" spans="1:14" ht="22.2">
      <c r="A13" s="6"/>
      <c r="B13" s="7" t="s">
        <v>109</v>
      </c>
      <c r="C13" s="7" t="s">
        <v>86</v>
      </c>
      <c r="D13" s="7" t="s">
        <v>43</v>
      </c>
      <c r="E13" s="7" t="s">
        <v>86</v>
      </c>
      <c r="F13" s="7" t="s">
        <v>110</v>
      </c>
      <c r="G13" s="7" t="s">
        <v>86</v>
      </c>
      <c r="H13" s="7" t="s">
        <v>111</v>
      </c>
      <c r="I13" s="7" t="s">
        <v>86</v>
      </c>
      <c r="J13" s="7" t="s">
        <v>78</v>
      </c>
      <c r="K13" s="7" t="s">
        <v>86</v>
      </c>
      <c r="M13" t="str">
        <f t="shared" si="0"/>
        <v>傅思齊</v>
      </c>
      <c r="N13" s="8" t="str">
        <f t="shared" si="1"/>
        <v>y</v>
      </c>
    </row>
    <row r="14" spans="1:14" ht="22.2">
      <c r="A14" s="6"/>
      <c r="B14" s="7"/>
      <c r="C14" s="7"/>
      <c r="D14" s="7" t="s">
        <v>26</v>
      </c>
      <c r="E14" s="7" t="s">
        <v>86</v>
      </c>
      <c r="F14" s="7" t="s">
        <v>112</v>
      </c>
      <c r="G14" s="7" t="s">
        <v>86</v>
      </c>
      <c r="H14" s="7" t="s">
        <v>21</v>
      </c>
      <c r="I14" s="7" t="s">
        <v>86</v>
      </c>
      <c r="J14" s="7" t="s">
        <v>80</v>
      </c>
      <c r="K14" s="7" t="s">
        <v>86</v>
      </c>
      <c r="M14" t="str">
        <f t="shared" si="0"/>
        <v>鄭利鴻</v>
      </c>
      <c r="N14" s="8" t="str">
        <f t="shared" si="1"/>
        <v>y</v>
      </c>
    </row>
    <row r="15" spans="1:14" ht="22.2">
      <c r="A15" s="6"/>
      <c r="B15" s="7" t="s">
        <v>113</v>
      </c>
      <c r="C15" s="7" t="s">
        <v>86</v>
      </c>
      <c r="D15" s="7" t="s">
        <v>48</v>
      </c>
      <c r="E15" s="7" t="s">
        <v>86</v>
      </c>
      <c r="F15" s="7" t="s">
        <v>44</v>
      </c>
      <c r="G15" s="7" t="s">
        <v>86</v>
      </c>
      <c r="H15" s="7" t="s">
        <v>38</v>
      </c>
      <c r="I15" s="7" t="s">
        <v>86</v>
      </c>
      <c r="J15" s="7" t="s">
        <v>114</v>
      </c>
      <c r="K15" s="7" t="s">
        <v>86</v>
      </c>
      <c r="M15" t="str">
        <f t="shared" si="0"/>
        <v>陳守業</v>
      </c>
      <c r="N15" s="8" t="str">
        <f t="shared" si="1"/>
        <v>y</v>
      </c>
    </row>
    <row r="16" spans="1:14" ht="22.2">
      <c r="A16" s="6"/>
      <c r="B16" s="7"/>
      <c r="C16" s="7"/>
      <c r="D16" s="7"/>
      <c r="E16" s="7"/>
      <c r="F16" s="7" t="s">
        <v>115</v>
      </c>
      <c r="G16" s="7" t="s">
        <v>86</v>
      </c>
      <c r="H16" s="7"/>
      <c r="I16" s="7"/>
      <c r="J16" s="7"/>
      <c r="K16" s="7"/>
      <c r="M16" t="str">
        <f t="shared" si="0"/>
        <v>余奐廷</v>
      </c>
      <c r="N16" s="8" t="str">
        <f t="shared" si="1"/>
        <v>y</v>
      </c>
    </row>
    <row r="17" spans="13:14">
      <c r="M17" t="str">
        <f t="shared" si="0"/>
        <v>方佑瑋</v>
      </c>
      <c r="N17" s="8" t="str">
        <f t="shared" si="1"/>
        <v>y</v>
      </c>
    </row>
    <row r="18" spans="13:14">
      <c r="M18" t="str">
        <f t="shared" si="0"/>
        <v>徐雋銘</v>
      </c>
      <c r="N18" s="8" t="str">
        <f t="shared" si="1"/>
        <v>y</v>
      </c>
    </row>
    <row r="19" spans="13:14">
      <c r="M19" t="str">
        <f t="shared" si="0"/>
        <v>黃子洋</v>
      </c>
      <c r="N19" s="8" t="str">
        <f t="shared" si="1"/>
        <v>y</v>
      </c>
    </row>
    <row r="20" spans="13:14">
      <c r="M20" t="str">
        <f t="shared" si="0"/>
        <v>王育嵐</v>
      </c>
      <c r="N20" s="8" t="str">
        <f t="shared" si="1"/>
        <v>y</v>
      </c>
    </row>
    <row r="21" spans="13:14">
      <c r="M21" t="str">
        <f t="shared" si="0"/>
        <v>蔡一玄</v>
      </c>
      <c r="N21" s="8" t="str">
        <f t="shared" si="1"/>
        <v>y</v>
      </c>
    </row>
    <row r="22" spans="13:14">
      <c r="M22" t="str">
        <f t="shared" si="0"/>
        <v>唐岳</v>
      </c>
      <c r="N22" s="8" t="str">
        <f t="shared" si="1"/>
        <v>y</v>
      </c>
    </row>
    <row r="23" spans="13:14">
      <c r="M23" t="str">
        <f t="shared" si="0"/>
        <v>林柏任</v>
      </c>
      <c r="N23" s="8" t="str">
        <f t="shared" si="1"/>
        <v>y</v>
      </c>
    </row>
    <row r="24" spans="13:14">
      <c r="M24" t="str">
        <f t="shared" ref="M24:M38" si="2">F2</f>
        <v>凃于珊</v>
      </c>
      <c r="N24" s="8" t="str">
        <f t="shared" ref="N24:N38" si="3">G2</f>
        <v>y</v>
      </c>
    </row>
    <row r="25" spans="13:14">
      <c r="M25" t="str">
        <f t="shared" si="2"/>
        <v>彭敘豪</v>
      </c>
      <c r="N25" s="8" t="str">
        <f t="shared" si="3"/>
        <v>y</v>
      </c>
    </row>
    <row r="26" spans="13:14">
      <c r="M26" t="str">
        <f t="shared" si="2"/>
        <v>葉安琪</v>
      </c>
      <c r="N26" s="8" t="str">
        <f t="shared" si="3"/>
        <v>y</v>
      </c>
    </row>
    <row r="27" spans="13:14">
      <c r="M27" t="str">
        <f t="shared" si="2"/>
        <v>溫心瑜</v>
      </c>
      <c r="N27" s="8" t="str">
        <f t="shared" si="3"/>
        <v>y</v>
      </c>
    </row>
    <row r="28" spans="13:14">
      <c r="M28" t="str">
        <f t="shared" si="2"/>
        <v>黃琛淯</v>
      </c>
      <c r="N28" s="8" t="str">
        <f t="shared" si="3"/>
        <v>y</v>
      </c>
    </row>
    <row r="29" spans="13:14">
      <c r="M29" t="str">
        <f t="shared" si="2"/>
        <v>黃彥鈞</v>
      </c>
      <c r="N29" s="8">
        <f t="shared" si="3"/>
        <v>0</v>
      </c>
    </row>
    <row r="30" spans="13:14">
      <c r="M30" t="str">
        <f t="shared" si="2"/>
        <v>張玴維</v>
      </c>
      <c r="N30" s="8" t="str">
        <f t="shared" si="3"/>
        <v>y</v>
      </c>
    </row>
    <row r="31" spans="13:14">
      <c r="M31" t="str">
        <f t="shared" si="2"/>
        <v>劉純源</v>
      </c>
      <c r="N31" s="8" t="str">
        <f t="shared" si="3"/>
        <v>y</v>
      </c>
    </row>
    <row r="32" spans="13:14">
      <c r="M32" t="str">
        <f t="shared" si="2"/>
        <v>孫欣瑜</v>
      </c>
      <c r="N32" s="8" t="str">
        <f t="shared" si="3"/>
        <v>y</v>
      </c>
    </row>
    <row r="33" spans="13:14">
      <c r="M33" t="str">
        <f t="shared" si="2"/>
        <v>陳申</v>
      </c>
      <c r="N33" s="8" t="str">
        <f t="shared" si="3"/>
        <v>y</v>
      </c>
    </row>
    <row r="34" spans="13:14">
      <c r="M34" t="str">
        <f t="shared" si="2"/>
        <v>蘇廉祐</v>
      </c>
      <c r="N34" s="8" t="str">
        <f t="shared" si="3"/>
        <v>y</v>
      </c>
    </row>
    <row r="35" spans="13:14">
      <c r="M35" t="str">
        <f t="shared" si="2"/>
        <v>張瑋軒</v>
      </c>
      <c r="N35" s="8" t="str">
        <f t="shared" si="3"/>
        <v>y</v>
      </c>
    </row>
    <row r="36" spans="13:14">
      <c r="M36" t="str">
        <f t="shared" si="2"/>
        <v>鮑嘉呈</v>
      </c>
      <c r="N36" s="8" t="str">
        <f t="shared" si="3"/>
        <v>y</v>
      </c>
    </row>
    <row r="37" spans="13:14">
      <c r="M37" t="str">
        <f t="shared" si="2"/>
        <v>顏毓陞</v>
      </c>
      <c r="N37" s="8" t="str">
        <f t="shared" si="3"/>
        <v>y</v>
      </c>
    </row>
    <row r="38" spans="13:14">
      <c r="M38" t="str">
        <f t="shared" si="2"/>
        <v>黃關明</v>
      </c>
      <c r="N38" s="8" t="str">
        <f t="shared" si="3"/>
        <v>y</v>
      </c>
    </row>
    <row r="39" spans="13:14">
      <c r="M39" t="str">
        <f t="shared" ref="M39:M52" si="4">H2</f>
        <v>林欣頤</v>
      </c>
      <c r="N39" s="8" t="str">
        <f t="shared" ref="N39:N52" si="5">I2</f>
        <v>y</v>
      </c>
    </row>
    <row r="40" spans="13:14">
      <c r="M40" t="str">
        <f t="shared" si="4"/>
        <v>段凱文</v>
      </c>
      <c r="N40" s="8" t="str">
        <f t="shared" si="5"/>
        <v>y</v>
      </c>
    </row>
    <row r="41" spans="13:14">
      <c r="M41" t="str">
        <f t="shared" si="4"/>
        <v>陳品睿</v>
      </c>
      <c r="N41" s="8" t="str">
        <f t="shared" si="5"/>
        <v>y</v>
      </c>
    </row>
    <row r="42" spans="13:14">
      <c r="M42" t="str">
        <f t="shared" si="4"/>
        <v>何國靖</v>
      </c>
      <c r="N42" s="8" t="str">
        <f t="shared" si="5"/>
        <v>y</v>
      </c>
    </row>
    <row r="43" spans="13:14">
      <c r="M43" t="str">
        <f t="shared" si="4"/>
        <v>王勤寬</v>
      </c>
      <c r="N43" s="8" t="str">
        <f t="shared" si="5"/>
        <v>y</v>
      </c>
    </row>
    <row r="44" spans="13:14">
      <c r="M44" t="str">
        <f t="shared" si="4"/>
        <v>沈柏均</v>
      </c>
      <c r="N44" s="8" t="str">
        <f t="shared" si="5"/>
        <v>y</v>
      </c>
    </row>
    <row r="45" spans="13:14">
      <c r="M45" t="str">
        <f t="shared" si="4"/>
        <v>邱柏政</v>
      </c>
      <c r="N45" s="8" t="str">
        <f t="shared" si="5"/>
        <v>y</v>
      </c>
    </row>
    <row r="46" spans="13:14">
      <c r="M46" t="str">
        <f t="shared" si="4"/>
        <v>劉一呈</v>
      </c>
      <c r="N46" s="8" t="str">
        <f t="shared" si="5"/>
        <v>y</v>
      </c>
    </row>
    <row r="47" spans="13:14">
      <c r="M47" t="str">
        <f t="shared" si="4"/>
        <v>黃禎安</v>
      </c>
      <c r="N47" s="8" t="str">
        <f t="shared" si="5"/>
        <v>y</v>
      </c>
    </row>
    <row r="48" spans="13:14">
      <c r="M48" t="str">
        <f t="shared" si="4"/>
        <v>楊信致</v>
      </c>
      <c r="N48" s="8" t="str">
        <f t="shared" si="5"/>
        <v>y</v>
      </c>
    </row>
    <row r="49" spans="13:14">
      <c r="M49" t="str">
        <f t="shared" si="4"/>
        <v>吳俊諺</v>
      </c>
      <c r="N49" s="8" t="str">
        <f t="shared" si="5"/>
        <v>y</v>
      </c>
    </row>
    <row r="50" spans="13:14">
      <c r="M50" t="str">
        <f t="shared" si="4"/>
        <v>蕭禾群</v>
      </c>
      <c r="N50" s="8" t="str">
        <f t="shared" si="5"/>
        <v>y</v>
      </c>
    </row>
    <row r="51" spans="13:14">
      <c r="M51" t="str">
        <f t="shared" si="4"/>
        <v>紀伯燁</v>
      </c>
      <c r="N51" s="8" t="str">
        <f t="shared" si="5"/>
        <v>y</v>
      </c>
    </row>
    <row r="52" spans="13:14">
      <c r="M52" t="str">
        <f t="shared" si="4"/>
        <v>蕭誌成</v>
      </c>
      <c r="N52" s="8" t="str">
        <f t="shared" si="5"/>
        <v>y</v>
      </c>
    </row>
    <row r="53" spans="13:14">
      <c r="M53" t="str">
        <f>J2</f>
        <v>顏士綸</v>
      </c>
      <c r="N53" s="8" t="str">
        <f>K2</f>
        <v>y</v>
      </c>
    </row>
    <row r="54" spans="13:14">
      <c r="M54" t="str">
        <f t="shared" ref="M54:N65" si="6">J3</f>
        <v>羅柏凱</v>
      </c>
      <c r="N54" s="8">
        <f t="shared" si="6"/>
        <v>0</v>
      </c>
    </row>
    <row r="55" spans="13:14">
      <c r="M55" t="str">
        <f t="shared" si="6"/>
        <v>鄭庭恩</v>
      </c>
      <c r="N55" s="8" t="str">
        <f t="shared" si="6"/>
        <v>y</v>
      </c>
    </row>
    <row r="56" spans="13:14">
      <c r="M56" t="str">
        <f t="shared" si="6"/>
        <v>劉聰池</v>
      </c>
      <c r="N56" s="8">
        <f t="shared" si="6"/>
        <v>0</v>
      </c>
    </row>
    <row r="57" spans="13:14">
      <c r="M57" t="str">
        <f t="shared" si="6"/>
        <v>周皇辰</v>
      </c>
      <c r="N57" s="8" t="str">
        <f t="shared" si="6"/>
        <v>y</v>
      </c>
    </row>
    <row r="58" spans="13:14">
      <c r="M58" t="str">
        <f t="shared" si="6"/>
        <v>林逸騏</v>
      </c>
      <c r="N58" s="8" t="str">
        <f t="shared" si="6"/>
        <v>y</v>
      </c>
    </row>
    <row r="59" spans="13:14">
      <c r="M59" t="str">
        <f t="shared" si="6"/>
        <v>陳風平</v>
      </c>
      <c r="N59" s="8" t="str">
        <f t="shared" si="6"/>
        <v>y</v>
      </c>
    </row>
    <row r="60" spans="13:14">
      <c r="M60" t="str">
        <f t="shared" si="6"/>
        <v>李子健</v>
      </c>
      <c r="N60" s="8" t="str">
        <f t="shared" si="6"/>
        <v>y</v>
      </c>
    </row>
    <row r="61" spans="13:14">
      <c r="M61" t="str">
        <f t="shared" si="6"/>
        <v>林嘉欣</v>
      </c>
      <c r="N61" s="8" t="str">
        <f t="shared" si="6"/>
        <v>y</v>
      </c>
    </row>
    <row r="62" spans="13:14">
      <c r="M62" t="str">
        <f t="shared" si="6"/>
        <v>邵文強</v>
      </c>
      <c r="N62" s="8" t="str">
        <f t="shared" si="6"/>
        <v>y</v>
      </c>
    </row>
    <row r="63" spans="13:14">
      <c r="M63" t="str">
        <f t="shared" si="6"/>
        <v>潘子文</v>
      </c>
      <c r="N63" s="8" t="str">
        <f t="shared" si="6"/>
        <v>y</v>
      </c>
    </row>
    <row r="64" spans="13:14">
      <c r="M64" t="str">
        <f t="shared" si="6"/>
        <v>林劍湃</v>
      </c>
      <c r="N64" s="8" t="str">
        <f t="shared" si="6"/>
        <v>y</v>
      </c>
    </row>
    <row r="65" spans="13:14">
      <c r="M65" t="str">
        <f t="shared" si="6"/>
        <v>劉榮</v>
      </c>
      <c r="N65" s="8" t="str">
        <f t="shared" si="6"/>
        <v>y</v>
      </c>
    </row>
    <row r="66" spans="13:14">
      <c r="M66" t="str">
        <f>J15</f>
        <v>王翔</v>
      </c>
      <c r="N66" s="8" t="str">
        <f>K15</f>
        <v>y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8BC1-7D80-4269-BA70-22016D13A71C}">
  <dimension ref="A1:N66"/>
  <sheetViews>
    <sheetView workbookViewId="0">
      <selection activeCell="M1" sqref="M1:N1048576"/>
    </sheetView>
  </sheetViews>
  <sheetFormatPr defaultRowHeight="16.2"/>
  <cols>
    <col min="13" max="14" width="0" hidden="1" customWidth="1"/>
  </cols>
  <sheetData>
    <row r="1" spans="1:14">
      <c r="B1" t="s">
        <v>116</v>
      </c>
      <c r="C1" t="s">
        <v>117</v>
      </c>
      <c r="D1" t="s">
        <v>116</v>
      </c>
      <c r="E1" t="s">
        <v>117</v>
      </c>
      <c r="F1" t="s">
        <v>116</v>
      </c>
      <c r="G1" t="s">
        <v>117</v>
      </c>
      <c r="H1" t="s">
        <v>116</v>
      </c>
      <c r="I1" t="s">
        <v>117</v>
      </c>
      <c r="J1" t="s">
        <v>116</v>
      </c>
      <c r="K1" t="s">
        <v>117</v>
      </c>
    </row>
    <row r="2" spans="1:14" ht="22.2">
      <c r="A2" s="6"/>
      <c r="B2" s="7"/>
      <c r="C2" s="7"/>
      <c r="D2" s="7" t="s">
        <v>85</v>
      </c>
      <c r="E2" s="7" t="s">
        <v>86</v>
      </c>
      <c r="F2" s="7" t="s">
        <v>87</v>
      </c>
      <c r="G2" s="7" t="s">
        <v>86</v>
      </c>
      <c r="H2" s="7" t="s">
        <v>57</v>
      </c>
      <c r="I2" s="7" t="s">
        <v>86</v>
      </c>
      <c r="J2" s="7" t="s">
        <v>56</v>
      </c>
      <c r="K2" s="7" t="s">
        <v>86</v>
      </c>
      <c r="M2" t="str">
        <f>B4</f>
        <v>林哲立</v>
      </c>
      <c r="N2" s="8" t="str">
        <f>_xlfn.IFNA(C4,"")</f>
        <v>y</v>
      </c>
    </row>
    <row r="3" spans="1:14" ht="22.2">
      <c r="A3" s="6"/>
      <c r="B3" s="7"/>
      <c r="C3" s="7"/>
      <c r="D3" s="7" t="s">
        <v>88</v>
      </c>
      <c r="E3" s="7" t="s">
        <v>86</v>
      </c>
      <c r="F3" s="7" t="s">
        <v>89</v>
      </c>
      <c r="G3" s="7" t="s">
        <v>86</v>
      </c>
      <c r="H3" s="7" t="s">
        <v>64</v>
      </c>
      <c r="I3" s="7" t="s">
        <v>86</v>
      </c>
      <c r="J3" s="7" t="s">
        <v>58</v>
      </c>
      <c r="K3" s="7" t="s">
        <v>86</v>
      </c>
      <c r="M3" t="str">
        <f>B5</f>
        <v>蔡宗哲</v>
      </c>
      <c r="N3" s="8">
        <f>C5</f>
        <v>0</v>
      </c>
    </row>
    <row r="4" spans="1:14" ht="22.2">
      <c r="A4" s="6"/>
      <c r="B4" s="7" t="s">
        <v>90</v>
      </c>
      <c r="C4" s="7" t="s">
        <v>86</v>
      </c>
      <c r="D4" s="7" t="s">
        <v>45</v>
      </c>
      <c r="E4" s="7" t="s">
        <v>86</v>
      </c>
      <c r="F4" s="7" t="s">
        <v>91</v>
      </c>
      <c r="G4" s="7" t="s">
        <v>86</v>
      </c>
      <c r="H4" s="7" t="s">
        <v>92</v>
      </c>
      <c r="I4" s="7"/>
      <c r="J4" s="7" t="s">
        <v>59</v>
      </c>
      <c r="K4" s="7" t="s">
        <v>86</v>
      </c>
      <c r="M4" t="str">
        <f>B6</f>
        <v>仲皓瑋</v>
      </c>
      <c r="N4" s="8" t="str">
        <f>C6</f>
        <v>y</v>
      </c>
    </row>
    <row r="5" spans="1:14" ht="22.2">
      <c r="A5" s="6"/>
      <c r="B5" s="7" t="s">
        <v>93</v>
      </c>
      <c r="C5" s="7"/>
      <c r="D5" s="7" t="s">
        <v>15</v>
      </c>
      <c r="E5" s="7" t="s">
        <v>86</v>
      </c>
      <c r="F5" s="7" t="s">
        <v>83</v>
      </c>
      <c r="G5" s="7" t="s">
        <v>86</v>
      </c>
      <c r="H5" s="7" t="s">
        <v>5</v>
      </c>
      <c r="I5" s="7" t="s">
        <v>86</v>
      </c>
      <c r="J5" s="7" t="s">
        <v>60</v>
      </c>
      <c r="K5" s="7" t="s">
        <v>86</v>
      </c>
      <c r="M5" t="str">
        <f>B8</f>
        <v>黃偲庭</v>
      </c>
      <c r="N5" s="8" t="str">
        <f>C8</f>
        <v>y</v>
      </c>
    </row>
    <row r="6" spans="1:14" ht="22.2">
      <c r="A6" s="6"/>
      <c r="B6" s="7" t="s">
        <v>94</v>
      </c>
      <c r="C6" s="7" t="s">
        <v>86</v>
      </c>
      <c r="D6" s="7" t="s">
        <v>95</v>
      </c>
      <c r="E6" s="7" t="s">
        <v>86</v>
      </c>
      <c r="F6" s="7" t="s">
        <v>24</v>
      </c>
      <c r="G6" s="7" t="s">
        <v>86</v>
      </c>
      <c r="H6" s="7" t="s">
        <v>6</v>
      </c>
      <c r="I6" s="7" t="s">
        <v>86</v>
      </c>
      <c r="J6" s="7" t="s">
        <v>61</v>
      </c>
      <c r="K6" s="7"/>
      <c r="M6" t="str">
        <f>B10</f>
        <v>羅聖儒</v>
      </c>
      <c r="N6" s="8" t="str">
        <f>C10</f>
        <v>y</v>
      </c>
    </row>
    <row r="7" spans="1:14" ht="22.2">
      <c r="A7" s="6"/>
      <c r="B7" s="7"/>
      <c r="C7" s="7"/>
      <c r="D7" s="7" t="s">
        <v>96</v>
      </c>
      <c r="E7" s="7" t="s">
        <v>86</v>
      </c>
      <c r="F7" s="7" t="s">
        <v>40</v>
      </c>
      <c r="G7" s="7"/>
      <c r="H7" s="7" t="s">
        <v>7</v>
      </c>
      <c r="I7" s="7" t="s">
        <v>86</v>
      </c>
      <c r="J7" s="7" t="s">
        <v>62</v>
      </c>
      <c r="K7" s="7" t="s">
        <v>86</v>
      </c>
      <c r="M7" t="str">
        <f>B11</f>
        <v>顏冠豪</v>
      </c>
      <c r="N7" s="8" t="str">
        <f>C11</f>
        <v>y</v>
      </c>
    </row>
    <row r="8" spans="1:14" ht="22.2">
      <c r="A8" s="6"/>
      <c r="B8" s="7" t="s">
        <v>97</v>
      </c>
      <c r="C8" s="7" t="s">
        <v>86</v>
      </c>
      <c r="D8" s="7" t="s">
        <v>98</v>
      </c>
      <c r="E8" s="7" t="s">
        <v>86</v>
      </c>
      <c r="F8" s="7" t="s">
        <v>99</v>
      </c>
      <c r="G8" s="7" t="s">
        <v>86</v>
      </c>
      <c r="H8" s="7" t="s">
        <v>8</v>
      </c>
      <c r="I8" s="7" t="s">
        <v>86</v>
      </c>
      <c r="J8" s="7" t="s">
        <v>63</v>
      </c>
      <c r="K8" s="7" t="s">
        <v>86</v>
      </c>
      <c r="M8" t="str">
        <f>B13</f>
        <v>許邦毅</v>
      </c>
      <c r="N8" s="8" t="str">
        <f>C13</f>
        <v>y</v>
      </c>
    </row>
    <row r="9" spans="1:14" ht="22.2">
      <c r="A9" s="6"/>
      <c r="B9" s="7"/>
      <c r="C9" s="7"/>
      <c r="D9" s="7" t="s">
        <v>35</v>
      </c>
      <c r="E9" s="7" t="s">
        <v>86</v>
      </c>
      <c r="F9" s="7" t="s">
        <v>100</v>
      </c>
      <c r="G9" s="7" t="s">
        <v>86</v>
      </c>
      <c r="H9" s="7" t="s">
        <v>101</v>
      </c>
      <c r="I9" s="7"/>
      <c r="J9" s="7" t="s">
        <v>70</v>
      </c>
      <c r="K9" s="7" t="s">
        <v>86</v>
      </c>
      <c r="M9" t="str">
        <f>B15</f>
        <v>謝翰誼</v>
      </c>
      <c r="N9" s="8" t="str">
        <f>C15</f>
        <v>y</v>
      </c>
    </row>
    <row r="10" spans="1:14" ht="22.2">
      <c r="A10" s="6"/>
      <c r="B10" s="7" t="s">
        <v>102</v>
      </c>
      <c r="C10" s="7" t="s">
        <v>86</v>
      </c>
      <c r="D10" s="7" t="s">
        <v>103</v>
      </c>
      <c r="E10" s="7" t="s">
        <v>86</v>
      </c>
      <c r="F10" s="7" t="s">
        <v>104</v>
      </c>
      <c r="G10" s="7" t="s">
        <v>86</v>
      </c>
      <c r="H10" s="7" t="s">
        <v>105</v>
      </c>
      <c r="I10" s="7" t="s">
        <v>86</v>
      </c>
      <c r="J10" s="7" t="s">
        <v>72</v>
      </c>
      <c r="K10" s="7" t="s">
        <v>86</v>
      </c>
      <c r="M10" t="str">
        <f t="shared" ref="M10:M23" si="0">D2</f>
        <v>楊宸瑜</v>
      </c>
      <c r="N10" s="8" t="str">
        <f t="shared" ref="N10:N23" si="1">E2</f>
        <v>y</v>
      </c>
    </row>
    <row r="11" spans="1:14" ht="22.2">
      <c r="A11" s="6"/>
      <c r="B11" s="7" t="s">
        <v>106</v>
      </c>
      <c r="C11" s="7" t="s">
        <v>86</v>
      </c>
      <c r="D11" s="7" t="s">
        <v>54</v>
      </c>
      <c r="E11" s="7" t="s">
        <v>86</v>
      </c>
      <c r="F11" s="7" t="s">
        <v>107</v>
      </c>
      <c r="G11" s="7" t="s">
        <v>86</v>
      </c>
      <c r="H11" s="7" t="s">
        <v>20</v>
      </c>
      <c r="I11" s="7" t="s">
        <v>86</v>
      </c>
      <c r="J11" s="7" t="s">
        <v>74</v>
      </c>
      <c r="K11" s="7" t="s">
        <v>86</v>
      </c>
      <c r="M11" t="str">
        <f t="shared" si="0"/>
        <v>徐而漫</v>
      </c>
      <c r="N11" s="8" t="str">
        <f t="shared" si="1"/>
        <v>y</v>
      </c>
    </row>
    <row r="12" spans="1:14" ht="22.2">
      <c r="A12" s="6"/>
      <c r="B12" s="7"/>
      <c r="C12" s="7"/>
      <c r="D12" s="7" t="s">
        <v>52</v>
      </c>
      <c r="E12" s="7" t="s">
        <v>86</v>
      </c>
      <c r="F12" s="7" t="s">
        <v>108</v>
      </c>
      <c r="G12" s="7" t="s">
        <v>86</v>
      </c>
      <c r="H12" s="7" t="s">
        <v>41</v>
      </c>
      <c r="I12" s="7" t="s">
        <v>86</v>
      </c>
      <c r="J12" s="7" t="s">
        <v>76</v>
      </c>
      <c r="K12" s="7" t="s">
        <v>86</v>
      </c>
      <c r="M12" t="str">
        <f t="shared" si="0"/>
        <v>許雅筌</v>
      </c>
      <c r="N12" s="8" t="str">
        <f t="shared" si="1"/>
        <v>y</v>
      </c>
    </row>
    <row r="13" spans="1:14" ht="22.2">
      <c r="A13" s="6"/>
      <c r="B13" s="7" t="s">
        <v>109</v>
      </c>
      <c r="C13" s="7" t="s">
        <v>86</v>
      </c>
      <c r="D13" s="7" t="s">
        <v>43</v>
      </c>
      <c r="E13" s="7" t="s">
        <v>86</v>
      </c>
      <c r="F13" s="7" t="s">
        <v>110</v>
      </c>
      <c r="G13" s="7" t="s">
        <v>86</v>
      </c>
      <c r="H13" s="7" t="s">
        <v>111</v>
      </c>
      <c r="I13" s="7" t="s">
        <v>86</v>
      </c>
      <c r="J13" s="7" t="s">
        <v>78</v>
      </c>
      <c r="K13" s="7" t="s">
        <v>86</v>
      </c>
      <c r="M13" t="str">
        <f t="shared" si="0"/>
        <v>傅思齊</v>
      </c>
      <c r="N13" s="8" t="str">
        <f t="shared" si="1"/>
        <v>y</v>
      </c>
    </row>
    <row r="14" spans="1:14" ht="22.2">
      <c r="A14" s="6"/>
      <c r="B14" s="7"/>
      <c r="C14" s="7"/>
      <c r="D14" s="7" t="s">
        <v>26</v>
      </c>
      <c r="E14" s="7" t="s">
        <v>86</v>
      </c>
      <c r="F14" s="7" t="s">
        <v>112</v>
      </c>
      <c r="G14" s="7" t="s">
        <v>86</v>
      </c>
      <c r="H14" s="7" t="s">
        <v>21</v>
      </c>
      <c r="I14" s="7" t="s">
        <v>86</v>
      </c>
      <c r="J14" s="7" t="s">
        <v>80</v>
      </c>
      <c r="K14" s="7" t="s">
        <v>86</v>
      </c>
      <c r="M14" t="str">
        <f t="shared" si="0"/>
        <v>鄭利鴻</v>
      </c>
      <c r="N14" s="8" t="str">
        <f t="shared" si="1"/>
        <v>y</v>
      </c>
    </row>
    <row r="15" spans="1:14" ht="22.2">
      <c r="A15" s="6"/>
      <c r="B15" s="7" t="s">
        <v>113</v>
      </c>
      <c r="C15" s="7" t="s">
        <v>86</v>
      </c>
      <c r="D15" s="7" t="s">
        <v>48</v>
      </c>
      <c r="E15" s="7" t="s">
        <v>86</v>
      </c>
      <c r="F15" s="7" t="s">
        <v>44</v>
      </c>
      <c r="G15" s="7" t="s">
        <v>86</v>
      </c>
      <c r="H15" s="7" t="s">
        <v>38</v>
      </c>
      <c r="I15" s="7" t="s">
        <v>86</v>
      </c>
      <c r="J15" s="7" t="s">
        <v>114</v>
      </c>
      <c r="K15" s="7" t="s">
        <v>86</v>
      </c>
      <c r="M15" t="str">
        <f t="shared" si="0"/>
        <v>陳守業</v>
      </c>
      <c r="N15" s="8" t="str">
        <f t="shared" si="1"/>
        <v>y</v>
      </c>
    </row>
    <row r="16" spans="1:14" ht="22.2">
      <c r="A16" s="6"/>
      <c r="B16" s="7"/>
      <c r="C16" s="7"/>
      <c r="D16" s="7"/>
      <c r="E16" s="7"/>
      <c r="F16" s="7" t="s">
        <v>115</v>
      </c>
      <c r="G16" s="7" t="s">
        <v>86</v>
      </c>
      <c r="H16" s="7"/>
      <c r="I16" s="7"/>
      <c r="J16" s="7"/>
      <c r="K16" s="7"/>
      <c r="M16" t="str">
        <f t="shared" si="0"/>
        <v>余奐廷</v>
      </c>
      <c r="N16" s="8" t="str">
        <f t="shared" si="1"/>
        <v>y</v>
      </c>
    </row>
    <row r="17" spans="13:14">
      <c r="M17" t="str">
        <f t="shared" si="0"/>
        <v>方佑瑋</v>
      </c>
      <c r="N17" s="8" t="str">
        <f t="shared" si="1"/>
        <v>y</v>
      </c>
    </row>
    <row r="18" spans="13:14">
      <c r="M18" t="str">
        <f t="shared" si="0"/>
        <v>徐雋銘</v>
      </c>
      <c r="N18" s="8" t="str">
        <f t="shared" si="1"/>
        <v>y</v>
      </c>
    </row>
    <row r="19" spans="13:14">
      <c r="M19" t="str">
        <f t="shared" si="0"/>
        <v>黃子洋</v>
      </c>
      <c r="N19" s="8" t="str">
        <f t="shared" si="1"/>
        <v>y</v>
      </c>
    </row>
    <row r="20" spans="13:14">
      <c r="M20" t="str">
        <f t="shared" si="0"/>
        <v>王育嵐</v>
      </c>
      <c r="N20" s="8" t="str">
        <f t="shared" si="1"/>
        <v>y</v>
      </c>
    </row>
    <row r="21" spans="13:14">
      <c r="M21" t="str">
        <f t="shared" si="0"/>
        <v>蔡一玄</v>
      </c>
      <c r="N21" s="8" t="str">
        <f t="shared" si="1"/>
        <v>y</v>
      </c>
    </row>
    <row r="22" spans="13:14">
      <c r="M22" t="str">
        <f t="shared" si="0"/>
        <v>唐岳</v>
      </c>
      <c r="N22" s="8" t="str">
        <f t="shared" si="1"/>
        <v>y</v>
      </c>
    </row>
    <row r="23" spans="13:14">
      <c r="M23" t="str">
        <f t="shared" si="0"/>
        <v>林柏任</v>
      </c>
      <c r="N23" s="8" t="str">
        <f t="shared" si="1"/>
        <v>y</v>
      </c>
    </row>
    <row r="24" spans="13:14">
      <c r="M24" t="str">
        <f t="shared" ref="M24:M38" si="2">F2</f>
        <v>凃于珊</v>
      </c>
      <c r="N24" s="8" t="str">
        <f t="shared" ref="N24:N38" si="3">G2</f>
        <v>y</v>
      </c>
    </row>
    <row r="25" spans="13:14">
      <c r="M25" t="str">
        <f t="shared" si="2"/>
        <v>彭敘豪</v>
      </c>
      <c r="N25" s="8" t="str">
        <f t="shared" si="3"/>
        <v>y</v>
      </c>
    </row>
    <row r="26" spans="13:14">
      <c r="M26" t="str">
        <f t="shared" si="2"/>
        <v>葉安琪</v>
      </c>
      <c r="N26" s="8" t="str">
        <f t="shared" si="3"/>
        <v>y</v>
      </c>
    </row>
    <row r="27" spans="13:14">
      <c r="M27" t="str">
        <f t="shared" si="2"/>
        <v>溫心瑜</v>
      </c>
      <c r="N27" s="8" t="str">
        <f t="shared" si="3"/>
        <v>y</v>
      </c>
    </row>
    <row r="28" spans="13:14">
      <c r="M28" t="str">
        <f t="shared" si="2"/>
        <v>黃琛淯</v>
      </c>
      <c r="N28" s="8" t="str">
        <f t="shared" si="3"/>
        <v>y</v>
      </c>
    </row>
    <row r="29" spans="13:14">
      <c r="M29" t="str">
        <f t="shared" si="2"/>
        <v>黃彥鈞</v>
      </c>
      <c r="N29" s="8">
        <f t="shared" si="3"/>
        <v>0</v>
      </c>
    </row>
    <row r="30" spans="13:14">
      <c r="M30" t="str">
        <f t="shared" si="2"/>
        <v>張玴維</v>
      </c>
      <c r="N30" s="8" t="str">
        <f t="shared" si="3"/>
        <v>y</v>
      </c>
    </row>
    <row r="31" spans="13:14">
      <c r="M31" t="str">
        <f t="shared" si="2"/>
        <v>劉純源</v>
      </c>
      <c r="N31" s="8" t="str">
        <f t="shared" si="3"/>
        <v>y</v>
      </c>
    </row>
    <row r="32" spans="13:14">
      <c r="M32" t="str">
        <f t="shared" si="2"/>
        <v>孫欣瑜</v>
      </c>
      <c r="N32" s="8" t="str">
        <f t="shared" si="3"/>
        <v>y</v>
      </c>
    </row>
    <row r="33" spans="13:14">
      <c r="M33" t="str">
        <f t="shared" si="2"/>
        <v>陳申</v>
      </c>
      <c r="N33" s="8" t="str">
        <f t="shared" si="3"/>
        <v>y</v>
      </c>
    </row>
    <row r="34" spans="13:14">
      <c r="M34" t="str">
        <f t="shared" si="2"/>
        <v>蘇廉祐</v>
      </c>
      <c r="N34" s="8" t="str">
        <f t="shared" si="3"/>
        <v>y</v>
      </c>
    </row>
    <row r="35" spans="13:14">
      <c r="M35" t="str">
        <f t="shared" si="2"/>
        <v>張瑋軒</v>
      </c>
      <c r="N35" s="8" t="str">
        <f t="shared" si="3"/>
        <v>y</v>
      </c>
    </row>
    <row r="36" spans="13:14">
      <c r="M36" t="str">
        <f t="shared" si="2"/>
        <v>鮑嘉呈</v>
      </c>
      <c r="N36" s="8" t="str">
        <f t="shared" si="3"/>
        <v>y</v>
      </c>
    </row>
    <row r="37" spans="13:14">
      <c r="M37" t="str">
        <f t="shared" si="2"/>
        <v>顏毓陞</v>
      </c>
      <c r="N37" s="8" t="str">
        <f t="shared" si="3"/>
        <v>y</v>
      </c>
    </row>
    <row r="38" spans="13:14">
      <c r="M38" t="str">
        <f t="shared" si="2"/>
        <v>黃關明</v>
      </c>
      <c r="N38" s="8" t="str">
        <f t="shared" si="3"/>
        <v>y</v>
      </c>
    </row>
    <row r="39" spans="13:14">
      <c r="M39" t="str">
        <f t="shared" ref="M39:M52" si="4">H2</f>
        <v>林欣頤</v>
      </c>
      <c r="N39" s="8" t="str">
        <f t="shared" ref="N39:N52" si="5">I2</f>
        <v>y</v>
      </c>
    </row>
    <row r="40" spans="13:14">
      <c r="M40" t="str">
        <f t="shared" si="4"/>
        <v>段凱文</v>
      </c>
      <c r="N40" s="8" t="str">
        <f t="shared" si="5"/>
        <v>y</v>
      </c>
    </row>
    <row r="41" spans="13:14">
      <c r="M41" t="str">
        <f t="shared" si="4"/>
        <v>陳品睿</v>
      </c>
      <c r="N41" s="8">
        <f t="shared" si="5"/>
        <v>0</v>
      </c>
    </row>
    <row r="42" spans="13:14">
      <c r="M42" t="str">
        <f t="shared" si="4"/>
        <v>何國靖</v>
      </c>
      <c r="N42" s="8" t="str">
        <f t="shared" si="5"/>
        <v>y</v>
      </c>
    </row>
    <row r="43" spans="13:14">
      <c r="M43" t="str">
        <f t="shared" si="4"/>
        <v>王勤寬</v>
      </c>
      <c r="N43" s="8" t="str">
        <f t="shared" si="5"/>
        <v>y</v>
      </c>
    </row>
    <row r="44" spans="13:14">
      <c r="M44" t="str">
        <f t="shared" si="4"/>
        <v>沈柏均</v>
      </c>
      <c r="N44" s="8" t="str">
        <f t="shared" si="5"/>
        <v>y</v>
      </c>
    </row>
    <row r="45" spans="13:14">
      <c r="M45" t="str">
        <f t="shared" si="4"/>
        <v>邱柏政</v>
      </c>
      <c r="N45" s="8" t="str">
        <f t="shared" si="5"/>
        <v>y</v>
      </c>
    </row>
    <row r="46" spans="13:14">
      <c r="M46" t="str">
        <f t="shared" si="4"/>
        <v>劉一呈</v>
      </c>
      <c r="N46" s="8">
        <f t="shared" si="5"/>
        <v>0</v>
      </c>
    </row>
    <row r="47" spans="13:14">
      <c r="M47" t="str">
        <f t="shared" si="4"/>
        <v>黃禎安</v>
      </c>
      <c r="N47" s="8" t="str">
        <f t="shared" si="5"/>
        <v>y</v>
      </c>
    </row>
    <row r="48" spans="13:14">
      <c r="M48" t="str">
        <f t="shared" si="4"/>
        <v>楊信致</v>
      </c>
      <c r="N48" s="8" t="str">
        <f t="shared" si="5"/>
        <v>y</v>
      </c>
    </row>
    <row r="49" spans="13:14">
      <c r="M49" t="str">
        <f t="shared" si="4"/>
        <v>吳俊諺</v>
      </c>
      <c r="N49" s="8" t="str">
        <f t="shared" si="5"/>
        <v>y</v>
      </c>
    </row>
    <row r="50" spans="13:14">
      <c r="M50" t="str">
        <f t="shared" si="4"/>
        <v>蕭禾群</v>
      </c>
      <c r="N50" s="8" t="str">
        <f t="shared" si="5"/>
        <v>y</v>
      </c>
    </row>
    <row r="51" spans="13:14">
      <c r="M51" t="str">
        <f t="shared" si="4"/>
        <v>紀伯燁</v>
      </c>
      <c r="N51" s="8" t="str">
        <f t="shared" si="5"/>
        <v>y</v>
      </c>
    </row>
    <row r="52" spans="13:14">
      <c r="M52" t="str">
        <f t="shared" si="4"/>
        <v>蕭誌成</v>
      </c>
      <c r="N52" s="8" t="str">
        <f t="shared" si="5"/>
        <v>y</v>
      </c>
    </row>
    <row r="53" spans="13:14">
      <c r="M53" t="str">
        <f>J2</f>
        <v>顏士綸</v>
      </c>
      <c r="N53" s="8" t="str">
        <f>K2</f>
        <v>y</v>
      </c>
    </row>
    <row r="54" spans="13:14">
      <c r="M54" t="str">
        <f t="shared" ref="M54:N65" si="6">J3</f>
        <v>羅柏凱</v>
      </c>
      <c r="N54" s="8" t="str">
        <f t="shared" si="6"/>
        <v>y</v>
      </c>
    </row>
    <row r="55" spans="13:14">
      <c r="M55" t="str">
        <f t="shared" si="6"/>
        <v>鄭庭恩</v>
      </c>
      <c r="N55" s="8" t="str">
        <f t="shared" si="6"/>
        <v>y</v>
      </c>
    </row>
    <row r="56" spans="13:14">
      <c r="M56" t="str">
        <f t="shared" si="6"/>
        <v>劉聰池</v>
      </c>
      <c r="N56" s="8" t="str">
        <f t="shared" si="6"/>
        <v>y</v>
      </c>
    </row>
    <row r="57" spans="13:14">
      <c r="M57" t="str">
        <f t="shared" si="6"/>
        <v>周皇辰</v>
      </c>
      <c r="N57" s="8">
        <f t="shared" si="6"/>
        <v>0</v>
      </c>
    </row>
    <row r="58" spans="13:14">
      <c r="M58" t="str">
        <f t="shared" si="6"/>
        <v>林逸騏</v>
      </c>
      <c r="N58" s="8" t="str">
        <f t="shared" si="6"/>
        <v>y</v>
      </c>
    </row>
    <row r="59" spans="13:14">
      <c r="M59" t="str">
        <f t="shared" si="6"/>
        <v>陳風平</v>
      </c>
      <c r="N59" s="8" t="str">
        <f t="shared" si="6"/>
        <v>y</v>
      </c>
    </row>
    <row r="60" spans="13:14">
      <c r="M60" t="str">
        <f t="shared" si="6"/>
        <v>李子健</v>
      </c>
      <c r="N60" s="8" t="str">
        <f t="shared" si="6"/>
        <v>y</v>
      </c>
    </row>
    <row r="61" spans="13:14">
      <c r="M61" t="str">
        <f t="shared" si="6"/>
        <v>林嘉欣</v>
      </c>
      <c r="N61" s="8" t="str">
        <f t="shared" si="6"/>
        <v>y</v>
      </c>
    </row>
    <row r="62" spans="13:14">
      <c r="M62" t="str">
        <f t="shared" si="6"/>
        <v>邵文強</v>
      </c>
      <c r="N62" s="8" t="str">
        <f t="shared" si="6"/>
        <v>y</v>
      </c>
    </row>
    <row r="63" spans="13:14">
      <c r="M63" t="str">
        <f t="shared" si="6"/>
        <v>潘子文</v>
      </c>
      <c r="N63" s="8" t="str">
        <f t="shared" si="6"/>
        <v>y</v>
      </c>
    </row>
    <row r="64" spans="13:14">
      <c r="M64" t="str">
        <f t="shared" si="6"/>
        <v>林劍湃</v>
      </c>
      <c r="N64" s="8" t="str">
        <f t="shared" si="6"/>
        <v>y</v>
      </c>
    </row>
    <row r="65" spans="13:14">
      <c r="M65" t="str">
        <f t="shared" si="6"/>
        <v>劉榮</v>
      </c>
      <c r="N65" s="8" t="str">
        <f t="shared" si="6"/>
        <v>y</v>
      </c>
    </row>
    <row r="66" spans="13:14">
      <c r="M66" t="str">
        <f>J15</f>
        <v>王翔</v>
      </c>
      <c r="N66" s="8" t="str">
        <f>K15</f>
        <v>y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0F69-FF4B-4645-B10A-F6FE32DC49C1}">
  <dimension ref="A1:N66"/>
  <sheetViews>
    <sheetView workbookViewId="0">
      <selection activeCell="M1" sqref="M1:N1048576"/>
    </sheetView>
  </sheetViews>
  <sheetFormatPr defaultRowHeight="16.2"/>
  <cols>
    <col min="13" max="14" width="0" hidden="1" customWidth="1"/>
  </cols>
  <sheetData>
    <row r="1" spans="1:14">
      <c r="B1" t="s">
        <v>116</v>
      </c>
      <c r="C1" t="s">
        <v>117</v>
      </c>
      <c r="D1" t="s">
        <v>116</v>
      </c>
      <c r="E1" t="s">
        <v>117</v>
      </c>
      <c r="F1" t="s">
        <v>116</v>
      </c>
      <c r="G1" t="s">
        <v>117</v>
      </c>
      <c r="H1" t="s">
        <v>116</v>
      </c>
      <c r="I1" t="s">
        <v>117</v>
      </c>
      <c r="J1" t="s">
        <v>116</v>
      </c>
      <c r="K1" t="s">
        <v>117</v>
      </c>
    </row>
    <row r="2" spans="1:14" ht="22.2">
      <c r="A2" s="6"/>
      <c r="B2" s="7"/>
      <c r="C2" s="7"/>
      <c r="D2" s="7" t="s">
        <v>85</v>
      </c>
      <c r="E2" s="7" t="s">
        <v>86</v>
      </c>
      <c r="F2" s="7" t="s">
        <v>87</v>
      </c>
      <c r="G2" s="7" t="s">
        <v>86</v>
      </c>
      <c r="H2" s="7" t="s">
        <v>57</v>
      </c>
      <c r="I2" s="7" t="s">
        <v>86</v>
      </c>
      <c r="J2" s="7" t="s">
        <v>56</v>
      </c>
      <c r="K2" s="7" t="s">
        <v>86</v>
      </c>
      <c r="M2" t="str">
        <f>B4</f>
        <v>林哲立</v>
      </c>
      <c r="N2" s="8" t="str">
        <f>_xlfn.IFNA(C4,"")</f>
        <v>y</v>
      </c>
    </row>
    <row r="3" spans="1:14" ht="22.2">
      <c r="A3" s="6"/>
      <c r="B3" s="7"/>
      <c r="C3" s="7"/>
      <c r="D3" s="7" t="s">
        <v>88</v>
      </c>
      <c r="E3" s="7" t="s">
        <v>86</v>
      </c>
      <c r="F3" s="7" t="s">
        <v>89</v>
      </c>
      <c r="G3" s="7" t="s">
        <v>86</v>
      </c>
      <c r="H3" s="7" t="s">
        <v>64</v>
      </c>
      <c r="I3" s="7" t="s">
        <v>86</v>
      </c>
      <c r="J3" s="7" t="s">
        <v>58</v>
      </c>
      <c r="K3" s="7"/>
      <c r="M3" t="str">
        <f>B5</f>
        <v>蔡宗哲</v>
      </c>
      <c r="N3" s="8" t="str">
        <f>C5</f>
        <v>y</v>
      </c>
    </row>
    <row r="4" spans="1:14" ht="22.2">
      <c r="A4" s="6"/>
      <c r="B4" s="7" t="s">
        <v>90</v>
      </c>
      <c r="C4" s="7" t="s">
        <v>86</v>
      </c>
      <c r="D4" s="7" t="s">
        <v>45</v>
      </c>
      <c r="E4" s="7" t="s">
        <v>86</v>
      </c>
      <c r="F4" s="7" t="s">
        <v>91</v>
      </c>
      <c r="G4" s="7" t="s">
        <v>86</v>
      </c>
      <c r="H4" s="7" t="s">
        <v>92</v>
      </c>
      <c r="I4" s="7" t="s">
        <v>86</v>
      </c>
      <c r="J4" s="7" t="s">
        <v>59</v>
      </c>
      <c r="K4" s="7" t="s">
        <v>86</v>
      </c>
      <c r="M4" t="str">
        <f>B6</f>
        <v>仲皓瑋</v>
      </c>
      <c r="N4" s="8" t="str">
        <f>C6</f>
        <v>y</v>
      </c>
    </row>
    <row r="5" spans="1:14" ht="22.2">
      <c r="A5" s="6"/>
      <c r="B5" s="7" t="s">
        <v>93</v>
      </c>
      <c r="C5" s="7" t="s">
        <v>86</v>
      </c>
      <c r="D5" s="7" t="s">
        <v>15</v>
      </c>
      <c r="E5" s="7"/>
      <c r="F5" s="7" t="s">
        <v>83</v>
      </c>
      <c r="G5" s="7" t="s">
        <v>86</v>
      </c>
      <c r="H5" s="7" t="s">
        <v>5</v>
      </c>
      <c r="I5" s="7" t="s">
        <v>86</v>
      </c>
      <c r="J5" s="7" t="s">
        <v>60</v>
      </c>
      <c r="K5" s="7" t="s">
        <v>86</v>
      </c>
      <c r="M5" t="str">
        <f>B8</f>
        <v>黃偲庭</v>
      </c>
      <c r="N5" s="8" t="str">
        <f>C8</f>
        <v>y</v>
      </c>
    </row>
    <row r="6" spans="1:14" ht="22.2">
      <c r="A6" s="6"/>
      <c r="B6" s="7" t="s">
        <v>94</v>
      </c>
      <c r="C6" s="7" t="s">
        <v>86</v>
      </c>
      <c r="D6" s="7" t="s">
        <v>95</v>
      </c>
      <c r="E6" s="7" t="s">
        <v>86</v>
      </c>
      <c r="F6" s="7" t="s">
        <v>24</v>
      </c>
      <c r="G6" s="7" t="s">
        <v>86</v>
      </c>
      <c r="H6" s="7" t="s">
        <v>6</v>
      </c>
      <c r="I6" s="7" t="s">
        <v>86</v>
      </c>
      <c r="J6" s="7" t="s">
        <v>61</v>
      </c>
      <c r="K6" s="7" t="s">
        <v>86</v>
      </c>
      <c r="M6" t="str">
        <f>B10</f>
        <v>羅聖儒</v>
      </c>
      <c r="N6" s="8" t="str">
        <f>C10</f>
        <v>y</v>
      </c>
    </row>
    <row r="7" spans="1:14" ht="22.2">
      <c r="A7" s="6"/>
      <c r="B7" s="7"/>
      <c r="C7" s="7"/>
      <c r="D7" s="7" t="s">
        <v>96</v>
      </c>
      <c r="E7" s="7" t="s">
        <v>86</v>
      </c>
      <c r="F7" s="7" t="s">
        <v>40</v>
      </c>
      <c r="G7" s="7"/>
      <c r="H7" s="7" t="s">
        <v>7</v>
      </c>
      <c r="I7" s="7" t="s">
        <v>86</v>
      </c>
      <c r="J7" s="7" t="s">
        <v>62</v>
      </c>
      <c r="K7" s="7" t="s">
        <v>86</v>
      </c>
      <c r="M7" t="str">
        <f>B11</f>
        <v>顏冠豪</v>
      </c>
      <c r="N7" s="8" t="str">
        <f>C11</f>
        <v>y</v>
      </c>
    </row>
    <row r="8" spans="1:14" ht="22.2">
      <c r="A8" s="6"/>
      <c r="B8" s="7" t="s">
        <v>97</v>
      </c>
      <c r="C8" s="7" t="s">
        <v>86</v>
      </c>
      <c r="D8" s="7" t="s">
        <v>98</v>
      </c>
      <c r="E8" s="7" t="s">
        <v>86</v>
      </c>
      <c r="F8" s="7" t="s">
        <v>99</v>
      </c>
      <c r="G8" s="7" t="s">
        <v>86</v>
      </c>
      <c r="H8" s="7" t="s">
        <v>8</v>
      </c>
      <c r="I8" s="7" t="s">
        <v>86</v>
      </c>
      <c r="J8" s="7" t="s">
        <v>63</v>
      </c>
      <c r="K8" s="7" t="s">
        <v>86</v>
      </c>
      <c r="M8" t="str">
        <f>B13</f>
        <v>許邦毅</v>
      </c>
      <c r="N8" s="8" t="str">
        <f>C13</f>
        <v>y</v>
      </c>
    </row>
    <row r="9" spans="1:14" ht="22.2">
      <c r="A9" s="6"/>
      <c r="B9" s="7"/>
      <c r="C9" s="7"/>
      <c r="D9" s="7" t="s">
        <v>35</v>
      </c>
      <c r="E9" s="7" t="s">
        <v>86</v>
      </c>
      <c r="F9" s="7" t="s">
        <v>100</v>
      </c>
      <c r="G9" s="7" t="s">
        <v>86</v>
      </c>
      <c r="H9" s="7" t="s">
        <v>101</v>
      </c>
      <c r="I9" s="7"/>
      <c r="J9" s="7" t="s">
        <v>70</v>
      </c>
      <c r="K9" s="7" t="s">
        <v>86</v>
      </c>
      <c r="M9" t="str">
        <f>B15</f>
        <v>謝翰誼</v>
      </c>
      <c r="N9" s="8" t="str">
        <f>C15</f>
        <v>y</v>
      </c>
    </row>
    <row r="10" spans="1:14" ht="22.2">
      <c r="A10" s="6"/>
      <c r="B10" s="7" t="s">
        <v>102</v>
      </c>
      <c r="C10" s="7" t="s">
        <v>86</v>
      </c>
      <c r="D10" s="7" t="s">
        <v>103</v>
      </c>
      <c r="E10" s="7" t="s">
        <v>86</v>
      </c>
      <c r="F10" s="7" t="s">
        <v>104</v>
      </c>
      <c r="G10" s="7" t="s">
        <v>86</v>
      </c>
      <c r="H10" s="7" t="s">
        <v>105</v>
      </c>
      <c r="I10" s="7" t="s">
        <v>86</v>
      </c>
      <c r="J10" s="7" t="s">
        <v>72</v>
      </c>
      <c r="K10" s="7" t="s">
        <v>86</v>
      </c>
      <c r="M10" t="str">
        <f t="shared" ref="M10:M23" si="0">D2</f>
        <v>楊宸瑜</v>
      </c>
      <c r="N10" s="8" t="str">
        <f t="shared" ref="N10:N23" si="1">E2</f>
        <v>y</v>
      </c>
    </row>
    <row r="11" spans="1:14" ht="22.2">
      <c r="A11" s="6"/>
      <c r="B11" s="7" t="s">
        <v>106</v>
      </c>
      <c r="C11" s="7" t="s">
        <v>86</v>
      </c>
      <c r="D11" s="7" t="s">
        <v>54</v>
      </c>
      <c r="E11" s="7" t="s">
        <v>86</v>
      </c>
      <c r="F11" s="7" t="s">
        <v>107</v>
      </c>
      <c r="G11" s="7" t="s">
        <v>86</v>
      </c>
      <c r="H11" s="7" t="s">
        <v>20</v>
      </c>
      <c r="I11" s="7" t="s">
        <v>86</v>
      </c>
      <c r="J11" s="7" t="s">
        <v>74</v>
      </c>
      <c r="K11" s="7" t="s">
        <v>86</v>
      </c>
      <c r="M11" t="str">
        <f t="shared" si="0"/>
        <v>徐而漫</v>
      </c>
      <c r="N11" s="8" t="str">
        <f t="shared" si="1"/>
        <v>y</v>
      </c>
    </row>
    <row r="12" spans="1:14" ht="22.2">
      <c r="A12" s="6"/>
      <c r="B12" s="7"/>
      <c r="C12" s="7"/>
      <c r="D12" s="7" t="s">
        <v>52</v>
      </c>
      <c r="E12" s="7" t="s">
        <v>86</v>
      </c>
      <c r="F12" s="7" t="s">
        <v>108</v>
      </c>
      <c r="G12" s="7" t="s">
        <v>86</v>
      </c>
      <c r="H12" s="7" t="s">
        <v>41</v>
      </c>
      <c r="I12" s="7" t="s">
        <v>86</v>
      </c>
      <c r="J12" s="7" t="s">
        <v>76</v>
      </c>
      <c r="K12" s="7" t="s">
        <v>86</v>
      </c>
      <c r="M12" t="str">
        <f t="shared" si="0"/>
        <v>許雅筌</v>
      </c>
      <c r="N12" s="8" t="str">
        <f t="shared" si="1"/>
        <v>y</v>
      </c>
    </row>
    <row r="13" spans="1:14" ht="22.2">
      <c r="A13" s="6"/>
      <c r="B13" s="7" t="s">
        <v>109</v>
      </c>
      <c r="C13" s="7" t="s">
        <v>86</v>
      </c>
      <c r="D13" s="7" t="s">
        <v>43</v>
      </c>
      <c r="E13" s="7" t="s">
        <v>86</v>
      </c>
      <c r="F13" s="7" t="s">
        <v>110</v>
      </c>
      <c r="G13" s="7" t="s">
        <v>86</v>
      </c>
      <c r="H13" s="7" t="s">
        <v>111</v>
      </c>
      <c r="I13" s="7" t="s">
        <v>86</v>
      </c>
      <c r="J13" s="7" t="s">
        <v>78</v>
      </c>
      <c r="K13" s="7" t="s">
        <v>86</v>
      </c>
      <c r="M13" t="str">
        <f t="shared" si="0"/>
        <v>傅思齊</v>
      </c>
      <c r="N13" s="8">
        <f t="shared" si="1"/>
        <v>0</v>
      </c>
    </row>
    <row r="14" spans="1:14" ht="22.2">
      <c r="A14" s="6"/>
      <c r="B14" s="7"/>
      <c r="C14" s="7"/>
      <c r="D14" s="7" t="s">
        <v>26</v>
      </c>
      <c r="E14" s="7" t="s">
        <v>86</v>
      </c>
      <c r="F14" s="7" t="s">
        <v>112</v>
      </c>
      <c r="G14" s="7" t="s">
        <v>86</v>
      </c>
      <c r="H14" s="7" t="s">
        <v>21</v>
      </c>
      <c r="I14" s="7" t="s">
        <v>86</v>
      </c>
      <c r="J14" s="7" t="s">
        <v>80</v>
      </c>
      <c r="K14" s="7" t="s">
        <v>86</v>
      </c>
      <c r="M14" t="str">
        <f t="shared" si="0"/>
        <v>鄭利鴻</v>
      </c>
      <c r="N14" s="8" t="str">
        <f t="shared" si="1"/>
        <v>y</v>
      </c>
    </row>
    <row r="15" spans="1:14" ht="22.2">
      <c r="A15" s="6"/>
      <c r="B15" s="7" t="s">
        <v>113</v>
      </c>
      <c r="C15" s="7" t="s">
        <v>86</v>
      </c>
      <c r="D15" s="7" t="s">
        <v>48</v>
      </c>
      <c r="E15" s="7" t="s">
        <v>86</v>
      </c>
      <c r="F15" s="7" t="s">
        <v>44</v>
      </c>
      <c r="G15" s="7" t="s">
        <v>86</v>
      </c>
      <c r="H15" s="7" t="s">
        <v>38</v>
      </c>
      <c r="I15" s="7" t="s">
        <v>86</v>
      </c>
      <c r="J15" s="7" t="s">
        <v>114</v>
      </c>
      <c r="K15" s="7" t="s">
        <v>86</v>
      </c>
      <c r="M15" t="str">
        <f t="shared" si="0"/>
        <v>陳守業</v>
      </c>
      <c r="N15" s="8" t="str">
        <f t="shared" si="1"/>
        <v>y</v>
      </c>
    </row>
    <row r="16" spans="1:14" ht="22.2">
      <c r="A16" s="6"/>
      <c r="B16" s="7"/>
      <c r="C16" s="7"/>
      <c r="D16" s="7"/>
      <c r="E16" s="7"/>
      <c r="F16" s="7" t="s">
        <v>115</v>
      </c>
      <c r="G16" s="7" t="s">
        <v>86</v>
      </c>
      <c r="H16" s="7"/>
      <c r="I16" s="7"/>
      <c r="J16" s="7"/>
      <c r="K16" s="7"/>
      <c r="M16" t="str">
        <f t="shared" si="0"/>
        <v>余奐廷</v>
      </c>
      <c r="N16" s="8" t="str">
        <f t="shared" si="1"/>
        <v>y</v>
      </c>
    </row>
    <row r="17" spans="13:14">
      <c r="M17" t="str">
        <f t="shared" si="0"/>
        <v>方佑瑋</v>
      </c>
      <c r="N17" s="8" t="str">
        <f t="shared" si="1"/>
        <v>y</v>
      </c>
    </row>
    <row r="18" spans="13:14">
      <c r="M18" t="str">
        <f t="shared" si="0"/>
        <v>徐雋銘</v>
      </c>
      <c r="N18" s="8" t="str">
        <f t="shared" si="1"/>
        <v>y</v>
      </c>
    </row>
    <row r="19" spans="13:14">
      <c r="M19" t="str">
        <f t="shared" si="0"/>
        <v>黃子洋</v>
      </c>
      <c r="N19" s="8" t="str">
        <f t="shared" si="1"/>
        <v>y</v>
      </c>
    </row>
    <row r="20" spans="13:14">
      <c r="M20" t="str">
        <f t="shared" si="0"/>
        <v>王育嵐</v>
      </c>
      <c r="N20" s="8" t="str">
        <f t="shared" si="1"/>
        <v>y</v>
      </c>
    </row>
    <row r="21" spans="13:14">
      <c r="M21" t="str">
        <f t="shared" si="0"/>
        <v>蔡一玄</v>
      </c>
      <c r="N21" s="8" t="str">
        <f t="shared" si="1"/>
        <v>y</v>
      </c>
    </row>
    <row r="22" spans="13:14">
      <c r="M22" t="str">
        <f t="shared" si="0"/>
        <v>唐岳</v>
      </c>
      <c r="N22" s="8" t="str">
        <f t="shared" si="1"/>
        <v>y</v>
      </c>
    </row>
    <row r="23" spans="13:14">
      <c r="M23" t="str">
        <f t="shared" si="0"/>
        <v>林柏任</v>
      </c>
      <c r="N23" s="8" t="str">
        <f t="shared" si="1"/>
        <v>y</v>
      </c>
    </row>
    <row r="24" spans="13:14">
      <c r="M24" t="str">
        <f t="shared" ref="M24:M38" si="2">F2</f>
        <v>凃于珊</v>
      </c>
      <c r="N24" s="8" t="str">
        <f t="shared" ref="N24:N38" si="3">G2</f>
        <v>y</v>
      </c>
    </row>
    <row r="25" spans="13:14">
      <c r="M25" t="str">
        <f t="shared" si="2"/>
        <v>彭敘豪</v>
      </c>
      <c r="N25" s="8" t="str">
        <f t="shared" si="3"/>
        <v>y</v>
      </c>
    </row>
    <row r="26" spans="13:14">
      <c r="M26" t="str">
        <f t="shared" si="2"/>
        <v>葉安琪</v>
      </c>
      <c r="N26" s="8" t="str">
        <f t="shared" si="3"/>
        <v>y</v>
      </c>
    </row>
    <row r="27" spans="13:14">
      <c r="M27" t="str">
        <f t="shared" si="2"/>
        <v>溫心瑜</v>
      </c>
      <c r="N27" s="8" t="str">
        <f t="shared" si="3"/>
        <v>y</v>
      </c>
    </row>
    <row r="28" spans="13:14">
      <c r="M28" t="str">
        <f t="shared" si="2"/>
        <v>黃琛淯</v>
      </c>
      <c r="N28" s="8" t="str">
        <f t="shared" si="3"/>
        <v>y</v>
      </c>
    </row>
    <row r="29" spans="13:14">
      <c r="M29" t="str">
        <f t="shared" si="2"/>
        <v>黃彥鈞</v>
      </c>
      <c r="N29" s="8">
        <f t="shared" si="3"/>
        <v>0</v>
      </c>
    </row>
    <row r="30" spans="13:14">
      <c r="M30" t="str">
        <f t="shared" si="2"/>
        <v>張玴維</v>
      </c>
      <c r="N30" s="8" t="str">
        <f t="shared" si="3"/>
        <v>y</v>
      </c>
    </row>
    <row r="31" spans="13:14">
      <c r="M31" t="str">
        <f t="shared" si="2"/>
        <v>劉純源</v>
      </c>
      <c r="N31" s="8" t="str">
        <f t="shared" si="3"/>
        <v>y</v>
      </c>
    </row>
    <row r="32" spans="13:14">
      <c r="M32" t="str">
        <f t="shared" si="2"/>
        <v>孫欣瑜</v>
      </c>
      <c r="N32" s="8" t="str">
        <f t="shared" si="3"/>
        <v>y</v>
      </c>
    </row>
    <row r="33" spans="13:14">
      <c r="M33" t="str">
        <f t="shared" si="2"/>
        <v>陳申</v>
      </c>
      <c r="N33" s="8" t="str">
        <f t="shared" si="3"/>
        <v>y</v>
      </c>
    </row>
    <row r="34" spans="13:14">
      <c r="M34" t="str">
        <f t="shared" si="2"/>
        <v>蘇廉祐</v>
      </c>
      <c r="N34" s="8" t="str">
        <f t="shared" si="3"/>
        <v>y</v>
      </c>
    </row>
    <row r="35" spans="13:14">
      <c r="M35" t="str">
        <f t="shared" si="2"/>
        <v>張瑋軒</v>
      </c>
      <c r="N35" s="8" t="str">
        <f t="shared" si="3"/>
        <v>y</v>
      </c>
    </row>
    <row r="36" spans="13:14">
      <c r="M36" t="str">
        <f t="shared" si="2"/>
        <v>鮑嘉呈</v>
      </c>
      <c r="N36" s="8" t="str">
        <f t="shared" si="3"/>
        <v>y</v>
      </c>
    </row>
    <row r="37" spans="13:14">
      <c r="M37" t="str">
        <f t="shared" si="2"/>
        <v>顏毓陞</v>
      </c>
      <c r="N37" s="8" t="str">
        <f t="shared" si="3"/>
        <v>y</v>
      </c>
    </row>
    <row r="38" spans="13:14">
      <c r="M38" t="str">
        <f t="shared" si="2"/>
        <v>黃關明</v>
      </c>
      <c r="N38" s="8" t="str">
        <f t="shared" si="3"/>
        <v>y</v>
      </c>
    </row>
    <row r="39" spans="13:14">
      <c r="M39" t="str">
        <f t="shared" ref="M39:M52" si="4">H2</f>
        <v>林欣頤</v>
      </c>
      <c r="N39" s="8" t="str">
        <f t="shared" ref="N39:N52" si="5">I2</f>
        <v>y</v>
      </c>
    </row>
    <row r="40" spans="13:14">
      <c r="M40" t="str">
        <f t="shared" si="4"/>
        <v>段凱文</v>
      </c>
      <c r="N40" s="8" t="str">
        <f t="shared" si="5"/>
        <v>y</v>
      </c>
    </row>
    <row r="41" spans="13:14">
      <c r="M41" t="str">
        <f t="shared" si="4"/>
        <v>陳品睿</v>
      </c>
      <c r="N41" s="8" t="str">
        <f t="shared" si="5"/>
        <v>y</v>
      </c>
    </row>
    <row r="42" spans="13:14">
      <c r="M42" t="str">
        <f t="shared" si="4"/>
        <v>何國靖</v>
      </c>
      <c r="N42" s="8" t="str">
        <f t="shared" si="5"/>
        <v>y</v>
      </c>
    </row>
    <row r="43" spans="13:14">
      <c r="M43" t="str">
        <f t="shared" si="4"/>
        <v>王勤寬</v>
      </c>
      <c r="N43" s="8" t="str">
        <f t="shared" si="5"/>
        <v>y</v>
      </c>
    </row>
    <row r="44" spans="13:14">
      <c r="M44" t="str">
        <f t="shared" si="4"/>
        <v>沈柏均</v>
      </c>
      <c r="N44" s="8" t="str">
        <f t="shared" si="5"/>
        <v>y</v>
      </c>
    </row>
    <row r="45" spans="13:14">
      <c r="M45" t="str">
        <f t="shared" si="4"/>
        <v>邱柏政</v>
      </c>
      <c r="N45" s="8" t="str">
        <f t="shared" si="5"/>
        <v>y</v>
      </c>
    </row>
    <row r="46" spans="13:14">
      <c r="M46" t="str">
        <f t="shared" si="4"/>
        <v>劉一呈</v>
      </c>
      <c r="N46" s="8">
        <f t="shared" si="5"/>
        <v>0</v>
      </c>
    </row>
    <row r="47" spans="13:14">
      <c r="M47" t="str">
        <f t="shared" si="4"/>
        <v>黃禎安</v>
      </c>
      <c r="N47" s="8" t="str">
        <f t="shared" si="5"/>
        <v>y</v>
      </c>
    </row>
    <row r="48" spans="13:14">
      <c r="M48" t="str">
        <f t="shared" si="4"/>
        <v>楊信致</v>
      </c>
      <c r="N48" s="8" t="str">
        <f t="shared" si="5"/>
        <v>y</v>
      </c>
    </row>
    <row r="49" spans="13:14">
      <c r="M49" t="str">
        <f t="shared" si="4"/>
        <v>吳俊諺</v>
      </c>
      <c r="N49" s="8" t="str">
        <f t="shared" si="5"/>
        <v>y</v>
      </c>
    </row>
    <row r="50" spans="13:14">
      <c r="M50" t="str">
        <f t="shared" si="4"/>
        <v>蕭禾群</v>
      </c>
      <c r="N50" s="8" t="str">
        <f t="shared" si="5"/>
        <v>y</v>
      </c>
    </row>
    <row r="51" spans="13:14">
      <c r="M51" t="str">
        <f t="shared" si="4"/>
        <v>紀伯燁</v>
      </c>
      <c r="N51" s="8" t="str">
        <f t="shared" si="5"/>
        <v>y</v>
      </c>
    </row>
    <row r="52" spans="13:14">
      <c r="M52" t="str">
        <f t="shared" si="4"/>
        <v>蕭誌成</v>
      </c>
      <c r="N52" s="8" t="str">
        <f t="shared" si="5"/>
        <v>y</v>
      </c>
    </row>
    <row r="53" spans="13:14">
      <c r="M53" t="str">
        <f>J2</f>
        <v>顏士綸</v>
      </c>
      <c r="N53" s="8" t="str">
        <f>K2</f>
        <v>y</v>
      </c>
    </row>
    <row r="54" spans="13:14">
      <c r="M54" t="str">
        <f t="shared" ref="M54:N65" si="6">J3</f>
        <v>羅柏凱</v>
      </c>
      <c r="N54" s="8">
        <f t="shared" si="6"/>
        <v>0</v>
      </c>
    </row>
    <row r="55" spans="13:14">
      <c r="M55" t="str">
        <f t="shared" si="6"/>
        <v>鄭庭恩</v>
      </c>
      <c r="N55" s="8" t="str">
        <f t="shared" si="6"/>
        <v>y</v>
      </c>
    </row>
    <row r="56" spans="13:14">
      <c r="M56" t="str">
        <f t="shared" si="6"/>
        <v>劉聰池</v>
      </c>
      <c r="N56" s="8" t="str">
        <f t="shared" si="6"/>
        <v>y</v>
      </c>
    </row>
    <row r="57" spans="13:14">
      <c r="M57" t="str">
        <f t="shared" si="6"/>
        <v>周皇辰</v>
      </c>
      <c r="N57" s="8" t="str">
        <f t="shared" si="6"/>
        <v>y</v>
      </c>
    </row>
    <row r="58" spans="13:14">
      <c r="M58" t="str">
        <f t="shared" si="6"/>
        <v>林逸騏</v>
      </c>
      <c r="N58" s="8" t="str">
        <f t="shared" si="6"/>
        <v>y</v>
      </c>
    </row>
    <row r="59" spans="13:14">
      <c r="M59" t="str">
        <f t="shared" si="6"/>
        <v>陳風平</v>
      </c>
      <c r="N59" s="8" t="str">
        <f t="shared" si="6"/>
        <v>y</v>
      </c>
    </row>
    <row r="60" spans="13:14">
      <c r="M60" t="str">
        <f t="shared" si="6"/>
        <v>李子健</v>
      </c>
      <c r="N60" s="8" t="str">
        <f t="shared" si="6"/>
        <v>y</v>
      </c>
    </row>
    <row r="61" spans="13:14">
      <c r="M61" t="str">
        <f t="shared" si="6"/>
        <v>林嘉欣</v>
      </c>
      <c r="N61" s="8" t="str">
        <f t="shared" si="6"/>
        <v>y</v>
      </c>
    </row>
    <row r="62" spans="13:14">
      <c r="M62" t="str">
        <f t="shared" si="6"/>
        <v>邵文強</v>
      </c>
      <c r="N62" s="8" t="str">
        <f t="shared" si="6"/>
        <v>y</v>
      </c>
    </row>
    <row r="63" spans="13:14">
      <c r="M63" t="str">
        <f t="shared" si="6"/>
        <v>潘子文</v>
      </c>
      <c r="N63" s="8" t="str">
        <f t="shared" si="6"/>
        <v>y</v>
      </c>
    </row>
    <row r="64" spans="13:14">
      <c r="M64" t="str">
        <f t="shared" si="6"/>
        <v>林劍湃</v>
      </c>
      <c r="N64" s="8" t="str">
        <f t="shared" si="6"/>
        <v>y</v>
      </c>
    </row>
    <row r="65" spans="13:14">
      <c r="M65" t="str">
        <f t="shared" si="6"/>
        <v>劉榮</v>
      </c>
      <c r="N65" s="8" t="str">
        <f t="shared" si="6"/>
        <v>y</v>
      </c>
    </row>
    <row r="66" spans="13:14">
      <c r="M66" t="str">
        <f>J15</f>
        <v>王翔</v>
      </c>
      <c r="N66" s="8" t="str">
        <f>K15</f>
        <v>y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0CA0-B316-4CC1-844D-C90AAD6D9DD2}">
  <dimension ref="A1:N66"/>
  <sheetViews>
    <sheetView workbookViewId="0">
      <selection activeCell="M1" sqref="M1:N1048576"/>
    </sheetView>
  </sheetViews>
  <sheetFormatPr defaultRowHeight="16.2"/>
  <cols>
    <col min="13" max="14" width="0" hidden="1" customWidth="1"/>
  </cols>
  <sheetData>
    <row r="1" spans="1:14">
      <c r="B1" t="s">
        <v>116</v>
      </c>
      <c r="C1" t="s">
        <v>117</v>
      </c>
      <c r="D1" t="s">
        <v>116</v>
      </c>
      <c r="E1" t="s">
        <v>117</v>
      </c>
      <c r="F1" t="s">
        <v>116</v>
      </c>
      <c r="G1" t="s">
        <v>117</v>
      </c>
      <c r="H1" t="s">
        <v>116</v>
      </c>
      <c r="I1" t="s">
        <v>117</v>
      </c>
      <c r="J1" t="s">
        <v>116</v>
      </c>
      <c r="K1" t="s">
        <v>117</v>
      </c>
    </row>
    <row r="2" spans="1:14" ht="22.2">
      <c r="A2" s="6"/>
      <c r="B2" s="7"/>
      <c r="C2" s="7"/>
      <c r="D2" s="7" t="s">
        <v>85</v>
      </c>
      <c r="E2" s="7" t="s">
        <v>86</v>
      </c>
      <c r="F2" s="7" t="s">
        <v>87</v>
      </c>
      <c r="G2" s="7" t="s">
        <v>86</v>
      </c>
      <c r="H2" s="7" t="s">
        <v>57</v>
      </c>
      <c r="I2" s="7" t="s">
        <v>86</v>
      </c>
      <c r="J2" s="7" t="s">
        <v>56</v>
      </c>
      <c r="K2" s="7" t="s">
        <v>86</v>
      </c>
      <c r="M2" t="str">
        <f>B4</f>
        <v>林哲立</v>
      </c>
      <c r="N2" s="8" t="str">
        <f>_xlfn.IFNA(C4,"")</f>
        <v>y</v>
      </c>
    </row>
    <row r="3" spans="1:14" ht="22.2">
      <c r="A3" s="6"/>
      <c r="B3" s="7"/>
      <c r="C3" s="7"/>
      <c r="D3" s="7" t="s">
        <v>88</v>
      </c>
      <c r="E3" s="7" t="s">
        <v>86</v>
      </c>
      <c r="F3" s="7" t="s">
        <v>89</v>
      </c>
      <c r="G3" s="7" t="s">
        <v>86</v>
      </c>
      <c r="H3" s="7" t="s">
        <v>64</v>
      </c>
      <c r="I3" s="7" t="s">
        <v>86</v>
      </c>
      <c r="J3" s="7" t="s">
        <v>58</v>
      </c>
      <c r="K3" s="7"/>
      <c r="M3" t="str">
        <f>B5</f>
        <v>蔡宗哲</v>
      </c>
      <c r="N3" s="8" t="str">
        <f>C5</f>
        <v>y</v>
      </c>
    </row>
    <row r="4" spans="1:14" ht="22.2">
      <c r="A4" s="6"/>
      <c r="B4" s="7" t="s">
        <v>90</v>
      </c>
      <c r="C4" s="7" t="s">
        <v>86</v>
      </c>
      <c r="D4" s="7" t="s">
        <v>45</v>
      </c>
      <c r="E4" s="7" t="s">
        <v>86</v>
      </c>
      <c r="F4" s="7" t="s">
        <v>91</v>
      </c>
      <c r="G4" s="7" t="s">
        <v>86</v>
      </c>
      <c r="H4" s="7" t="s">
        <v>92</v>
      </c>
      <c r="I4" s="7"/>
      <c r="J4" s="7" t="s">
        <v>59</v>
      </c>
      <c r="K4" s="7" t="s">
        <v>86</v>
      </c>
      <c r="M4" t="str">
        <f>B6</f>
        <v>仲皓瑋</v>
      </c>
      <c r="N4" s="8" t="str">
        <f>C6</f>
        <v>y</v>
      </c>
    </row>
    <row r="5" spans="1:14" ht="22.2">
      <c r="A5" s="6"/>
      <c r="B5" s="7" t="s">
        <v>93</v>
      </c>
      <c r="C5" s="7" t="s">
        <v>86</v>
      </c>
      <c r="D5" s="7" t="s">
        <v>15</v>
      </c>
      <c r="E5" s="7" t="s">
        <v>86</v>
      </c>
      <c r="F5" s="7" t="s">
        <v>83</v>
      </c>
      <c r="G5" s="7" t="s">
        <v>86</v>
      </c>
      <c r="H5" s="7" t="s">
        <v>5</v>
      </c>
      <c r="I5" s="7" t="s">
        <v>86</v>
      </c>
      <c r="J5" s="7" t="s">
        <v>60</v>
      </c>
      <c r="K5" s="7" t="s">
        <v>86</v>
      </c>
      <c r="M5" t="str">
        <f>B8</f>
        <v>黃偲庭</v>
      </c>
      <c r="N5" s="8" t="str">
        <f>C8</f>
        <v>y</v>
      </c>
    </row>
    <row r="6" spans="1:14" ht="22.2">
      <c r="A6" s="6"/>
      <c r="B6" s="7" t="s">
        <v>94</v>
      </c>
      <c r="C6" s="7" t="s">
        <v>86</v>
      </c>
      <c r="D6" s="7" t="s">
        <v>95</v>
      </c>
      <c r="E6" s="7" t="s">
        <v>86</v>
      </c>
      <c r="F6" s="7" t="s">
        <v>24</v>
      </c>
      <c r="G6" s="7" t="s">
        <v>86</v>
      </c>
      <c r="H6" s="7" t="s">
        <v>6</v>
      </c>
      <c r="I6" s="7" t="s">
        <v>86</v>
      </c>
      <c r="J6" s="7" t="s">
        <v>61</v>
      </c>
      <c r="K6" s="7" t="s">
        <v>86</v>
      </c>
      <c r="M6" t="str">
        <f>B10</f>
        <v>羅聖儒</v>
      </c>
      <c r="N6" s="8" t="str">
        <f>C10</f>
        <v>y</v>
      </c>
    </row>
    <row r="7" spans="1:14" ht="22.2">
      <c r="A7" s="6"/>
      <c r="B7" s="7"/>
      <c r="C7" s="7"/>
      <c r="D7" s="7" t="s">
        <v>96</v>
      </c>
      <c r="E7" s="7" t="s">
        <v>86</v>
      </c>
      <c r="F7" s="7" t="s">
        <v>40</v>
      </c>
      <c r="G7" s="7" t="s">
        <v>86</v>
      </c>
      <c r="H7" s="7" t="s">
        <v>7</v>
      </c>
      <c r="I7" s="7" t="s">
        <v>86</v>
      </c>
      <c r="J7" s="7" t="s">
        <v>62</v>
      </c>
      <c r="K7" s="7" t="s">
        <v>86</v>
      </c>
      <c r="M7" t="str">
        <f>B11</f>
        <v>顏冠豪</v>
      </c>
      <c r="N7" s="8" t="str">
        <f>C11</f>
        <v>y</v>
      </c>
    </row>
    <row r="8" spans="1:14" ht="22.2">
      <c r="A8" s="6"/>
      <c r="B8" s="7" t="s">
        <v>97</v>
      </c>
      <c r="C8" s="7" t="s">
        <v>86</v>
      </c>
      <c r="D8" s="7" t="s">
        <v>98</v>
      </c>
      <c r="E8" s="7" t="s">
        <v>86</v>
      </c>
      <c r="F8" s="7" t="s">
        <v>99</v>
      </c>
      <c r="G8" s="7" t="s">
        <v>86</v>
      </c>
      <c r="H8" s="7" t="s">
        <v>8</v>
      </c>
      <c r="I8" s="7" t="s">
        <v>86</v>
      </c>
      <c r="J8" s="7" t="s">
        <v>63</v>
      </c>
      <c r="K8" s="7" t="s">
        <v>86</v>
      </c>
      <c r="M8" t="str">
        <f>B13</f>
        <v>許邦毅</v>
      </c>
      <c r="N8" s="8" t="str">
        <f>C13</f>
        <v>y</v>
      </c>
    </row>
    <row r="9" spans="1:14" ht="22.2">
      <c r="A9" s="6"/>
      <c r="B9" s="7"/>
      <c r="C9" s="7"/>
      <c r="D9" s="7" t="s">
        <v>35</v>
      </c>
      <c r="E9" s="7" t="s">
        <v>86</v>
      </c>
      <c r="F9" s="7" t="s">
        <v>100</v>
      </c>
      <c r="G9" s="7" t="s">
        <v>86</v>
      </c>
      <c r="H9" s="7" t="s">
        <v>101</v>
      </c>
      <c r="I9" s="7"/>
      <c r="J9" s="7" t="s">
        <v>70</v>
      </c>
      <c r="K9" s="7" t="s">
        <v>86</v>
      </c>
      <c r="M9" t="str">
        <f>B15</f>
        <v>謝翰誼</v>
      </c>
      <c r="N9" s="8" t="str">
        <f>C15</f>
        <v>y</v>
      </c>
    </row>
    <row r="10" spans="1:14" ht="22.2">
      <c r="A10" s="6"/>
      <c r="B10" s="7" t="s">
        <v>102</v>
      </c>
      <c r="C10" s="7" t="s">
        <v>86</v>
      </c>
      <c r="D10" s="7" t="s">
        <v>103</v>
      </c>
      <c r="E10" s="7" t="s">
        <v>86</v>
      </c>
      <c r="F10" s="7" t="s">
        <v>104</v>
      </c>
      <c r="G10" s="7" t="s">
        <v>86</v>
      </c>
      <c r="H10" s="7" t="s">
        <v>105</v>
      </c>
      <c r="I10" s="7" t="s">
        <v>86</v>
      </c>
      <c r="J10" s="7" t="s">
        <v>72</v>
      </c>
      <c r="K10" s="7" t="s">
        <v>86</v>
      </c>
      <c r="M10" t="str">
        <f t="shared" ref="M10:M23" si="0">D2</f>
        <v>楊宸瑜</v>
      </c>
      <c r="N10" s="8" t="str">
        <f t="shared" ref="N10:N23" si="1">E2</f>
        <v>y</v>
      </c>
    </row>
    <row r="11" spans="1:14" ht="22.2">
      <c r="A11" s="6"/>
      <c r="B11" s="7" t="s">
        <v>106</v>
      </c>
      <c r="C11" s="7" t="s">
        <v>86</v>
      </c>
      <c r="D11" s="7" t="s">
        <v>54</v>
      </c>
      <c r="E11" s="7" t="s">
        <v>86</v>
      </c>
      <c r="F11" s="7" t="s">
        <v>107</v>
      </c>
      <c r="G11" s="7" t="s">
        <v>86</v>
      </c>
      <c r="H11" s="7" t="s">
        <v>20</v>
      </c>
      <c r="I11" s="7" t="s">
        <v>86</v>
      </c>
      <c r="J11" s="7" t="s">
        <v>74</v>
      </c>
      <c r="K11" s="7" t="s">
        <v>86</v>
      </c>
      <c r="M11" t="str">
        <f t="shared" si="0"/>
        <v>徐而漫</v>
      </c>
      <c r="N11" s="8" t="str">
        <f t="shared" si="1"/>
        <v>y</v>
      </c>
    </row>
    <row r="12" spans="1:14" ht="22.2">
      <c r="A12" s="6"/>
      <c r="B12" s="7"/>
      <c r="C12" s="7"/>
      <c r="D12" s="7" t="s">
        <v>52</v>
      </c>
      <c r="E12" s="7"/>
      <c r="F12" s="7" t="s">
        <v>108</v>
      </c>
      <c r="G12" s="7" t="s">
        <v>86</v>
      </c>
      <c r="H12" s="7" t="s">
        <v>41</v>
      </c>
      <c r="I12" s="7" t="s">
        <v>86</v>
      </c>
      <c r="J12" s="7" t="s">
        <v>76</v>
      </c>
      <c r="K12" s="7" t="s">
        <v>86</v>
      </c>
      <c r="M12" t="str">
        <f t="shared" si="0"/>
        <v>許雅筌</v>
      </c>
      <c r="N12" s="8" t="str">
        <f t="shared" si="1"/>
        <v>y</v>
      </c>
    </row>
    <row r="13" spans="1:14" ht="22.2">
      <c r="A13" s="6"/>
      <c r="B13" s="7" t="s">
        <v>109</v>
      </c>
      <c r="C13" s="7" t="s">
        <v>86</v>
      </c>
      <c r="D13" s="7" t="s">
        <v>43</v>
      </c>
      <c r="E13" s="7" t="s">
        <v>86</v>
      </c>
      <c r="F13" s="7" t="s">
        <v>110</v>
      </c>
      <c r="G13" s="7" t="s">
        <v>86</v>
      </c>
      <c r="H13" s="7" t="s">
        <v>111</v>
      </c>
      <c r="I13" s="7" t="s">
        <v>86</v>
      </c>
      <c r="J13" s="7" t="s">
        <v>78</v>
      </c>
      <c r="K13" s="7" t="s">
        <v>86</v>
      </c>
      <c r="M13" t="str">
        <f t="shared" si="0"/>
        <v>傅思齊</v>
      </c>
      <c r="N13" s="8" t="str">
        <f t="shared" si="1"/>
        <v>y</v>
      </c>
    </row>
    <row r="14" spans="1:14" ht="22.2">
      <c r="A14" s="6"/>
      <c r="B14" s="7"/>
      <c r="C14" s="7"/>
      <c r="D14" s="7" t="s">
        <v>26</v>
      </c>
      <c r="E14" s="7" t="s">
        <v>86</v>
      </c>
      <c r="F14" s="7" t="s">
        <v>112</v>
      </c>
      <c r="G14" s="7" t="s">
        <v>86</v>
      </c>
      <c r="H14" s="7" t="s">
        <v>21</v>
      </c>
      <c r="I14" s="7" t="s">
        <v>86</v>
      </c>
      <c r="J14" s="7" t="s">
        <v>80</v>
      </c>
      <c r="K14" s="7" t="s">
        <v>86</v>
      </c>
      <c r="M14" t="str">
        <f t="shared" si="0"/>
        <v>鄭利鴻</v>
      </c>
      <c r="N14" s="8" t="str">
        <f t="shared" si="1"/>
        <v>y</v>
      </c>
    </row>
    <row r="15" spans="1:14" ht="22.2">
      <c r="A15" s="6"/>
      <c r="B15" s="7" t="s">
        <v>113</v>
      </c>
      <c r="C15" s="7" t="s">
        <v>86</v>
      </c>
      <c r="D15" s="7" t="s">
        <v>48</v>
      </c>
      <c r="E15" s="7" t="s">
        <v>86</v>
      </c>
      <c r="F15" s="7" t="s">
        <v>44</v>
      </c>
      <c r="G15" s="7" t="s">
        <v>86</v>
      </c>
      <c r="H15" s="7" t="s">
        <v>38</v>
      </c>
      <c r="I15" s="7" t="s">
        <v>86</v>
      </c>
      <c r="J15" s="7" t="s">
        <v>114</v>
      </c>
      <c r="K15" s="7" t="s">
        <v>86</v>
      </c>
      <c r="M15" t="str">
        <f t="shared" si="0"/>
        <v>陳守業</v>
      </c>
      <c r="N15" s="8" t="str">
        <f t="shared" si="1"/>
        <v>y</v>
      </c>
    </row>
    <row r="16" spans="1:14" ht="22.2">
      <c r="A16" s="6"/>
      <c r="B16" s="7"/>
      <c r="C16" s="7"/>
      <c r="D16" s="7"/>
      <c r="E16" s="7"/>
      <c r="F16" s="7" t="s">
        <v>115</v>
      </c>
      <c r="G16" s="7" t="s">
        <v>86</v>
      </c>
      <c r="H16" s="7"/>
      <c r="I16" s="7"/>
      <c r="J16" s="7"/>
      <c r="K16" s="7"/>
      <c r="M16" t="str">
        <f t="shared" si="0"/>
        <v>余奐廷</v>
      </c>
      <c r="N16" s="8" t="str">
        <f t="shared" si="1"/>
        <v>y</v>
      </c>
    </row>
    <row r="17" spans="13:14">
      <c r="M17" t="str">
        <f t="shared" si="0"/>
        <v>方佑瑋</v>
      </c>
      <c r="N17" s="8" t="str">
        <f t="shared" si="1"/>
        <v>y</v>
      </c>
    </row>
    <row r="18" spans="13:14">
      <c r="M18" t="str">
        <f t="shared" si="0"/>
        <v>徐雋銘</v>
      </c>
      <c r="N18" s="8" t="str">
        <f t="shared" si="1"/>
        <v>y</v>
      </c>
    </row>
    <row r="19" spans="13:14">
      <c r="M19" t="str">
        <f t="shared" si="0"/>
        <v>黃子洋</v>
      </c>
      <c r="N19" s="8" t="str">
        <f t="shared" si="1"/>
        <v>y</v>
      </c>
    </row>
    <row r="20" spans="13:14">
      <c r="M20" t="str">
        <f t="shared" si="0"/>
        <v>王育嵐</v>
      </c>
      <c r="N20" s="8">
        <f t="shared" si="1"/>
        <v>0</v>
      </c>
    </row>
    <row r="21" spans="13:14">
      <c r="M21" t="str">
        <f t="shared" si="0"/>
        <v>蔡一玄</v>
      </c>
      <c r="N21" s="8" t="str">
        <f t="shared" si="1"/>
        <v>y</v>
      </c>
    </row>
    <row r="22" spans="13:14">
      <c r="M22" t="str">
        <f t="shared" si="0"/>
        <v>唐岳</v>
      </c>
      <c r="N22" s="8" t="str">
        <f t="shared" si="1"/>
        <v>y</v>
      </c>
    </row>
    <row r="23" spans="13:14">
      <c r="M23" t="str">
        <f t="shared" si="0"/>
        <v>林柏任</v>
      </c>
      <c r="N23" s="8" t="str">
        <f t="shared" si="1"/>
        <v>y</v>
      </c>
    </row>
    <row r="24" spans="13:14">
      <c r="M24" t="str">
        <f t="shared" ref="M24:M38" si="2">F2</f>
        <v>凃于珊</v>
      </c>
      <c r="N24" s="8" t="str">
        <f t="shared" ref="N24:N38" si="3">G2</f>
        <v>y</v>
      </c>
    </row>
    <row r="25" spans="13:14">
      <c r="M25" t="str">
        <f t="shared" si="2"/>
        <v>彭敘豪</v>
      </c>
      <c r="N25" s="8" t="str">
        <f t="shared" si="3"/>
        <v>y</v>
      </c>
    </row>
    <row r="26" spans="13:14">
      <c r="M26" t="str">
        <f t="shared" si="2"/>
        <v>葉安琪</v>
      </c>
      <c r="N26" s="8" t="str">
        <f t="shared" si="3"/>
        <v>y</v>
      </c>
    </row>
    <row r="27" spans="13:14">
      <c r="M27" t="str">
        <f t="shared" si="2"/>
        <v>溫心瑜</v>
      </c>
      <c r="N27" s="8" t="str">
        <f t="shared" si="3"/>
        <v>y</v>
      </c>
    </row>
    <row r="28" spans="13:14">
      <c r="M28" t="str">
        <f t="shared" si="2"/>
        <v>黃琛淯</v>
      </c>
      <c r="N28" s="8" t="str">
        <f t="shared" si="3"/>
        <v>y</v>
      </c>
    </row>
    <row r="29" spans="13:14">
      <c r="M29" t="str">
        <f t="shared" si="2"/>
        <v>黃彥鈞</v>
      </c>
      <c r="N29" s="8" t="str">
        <f t="shared" si="3"/>
        <v>y</v>
      </c>
    </row>
    <row r="30" spans="13:14">
      <c r="M30" t="str">
        <f t="shared" si="2"/>
        <v>張玴維</v>
      </c>
      <c r="N30" s="8" t="str">
        <f t="shared" si="3"/>
        <v>y</v>
      </c>
    </row>
    <row r="31" spans="13:14">
      <c r="M31" t="str">
        <f t="shared" si="2"/>
        <v>劉純源</v>
      </c>
      <c r="N31" s="8" t="str">
        <f t="shared" si="3"/>
        <v>y</v>
      </c>
    </row>
    <row r="32" spans="13:14">
      <c r="M32" t="str">
        <f t="shared" si="2"/>
        <v>孫欣瑜</v>
      </c>
      <c r="N32" s="8" t="str">
        <f t="shared" si="3"/>
        <v>y</v>
      </c>
    </row>
    <row r="33" spans="13:14">
      <c r="M33" t="str">
        <f t="shared" si="2"/>
        <v>陳申</v>
      </c>
      <c r="N33" s="8" t="str">
        <f t="shared" si="3"/>
        <v>y</v>
      </c>
    </row>
    <row r="34" spans="13:14">
      <c r="M34" t="str">
        <f t="shared" si="2"/>
        <v>蘇廉祐</v>
      </c>
      <c r="N34" s="8" t="str">
        <f t="shared" si="3"/>
        <v>y</v>
      </c>
    </row>
    <row r="35" spans="13:14">
      <c r="M35" t="str">
        <f t="shared" si="2"/>
        <v>張瑋軒</v>
      </c>
      <c r="N35" s="8" t="str">
        <f t="shared" si="3"/>
        <v>y</v>
      </c>
    </row>
    <row r="36" spans="13:14">
      <c r="M36" t="str">
        <f t="shared" si="2"/>
        <v>鮑嘉呈</v>
      </c>
      <c r="N36" s="8" t="str">
        <f t="shared" si="3"/>
        <v>y</v>
      </c>
    </row>
    <row r="37" spans="13:14">
      <c r="M37" t="str">
        <f t="shared" si="2"/>
        <v>顏毓陞</v>
      </c>
      <c r="N37" s="8" t="str">
        <f t="shared" si="3"/>
        <v>y</v>
      </c>
    </row>
    <row r="38" spans="13:14">
      <c r="M38" t="str">
        <f t="shared" si="2"/>
        <v>黃關明</v>
      </c>
      <c r="N38" s="8" t="str">
        <f t="shared" si="3"/>
        <v>y</v>
      </c>
    </row>
    <row r="39" spans="13:14">
      <c r="M39" t="str">
        <f t="shared" ref="M39:M52" si="4">H2</f>
        <v>林欣頤</v>
      </c>
      <c r="N39" s="8" t="str">
        <f t="shared" ref="N39:N52" si="5">I2</f>
        <v>y</v>
      </c>
    </row>
    <row r="40" spans="13:14">
      <c r="M40" t="str">
        <f t="shared" si="4"/>
        <v>段凱文</v>
      </c>
      <c r="N40" s="8" t="str">
        <f t="shared" si="5"/>
        <v>y</v>
      </c>
    </row>
    <row r="41" spans="13:14">
      <c r="M41" t="str">
        <f t="shared" si="4"/>
        <v>陳品睿</v>
      </c>
      <c r="N41" s="8">
        <f t="shared" si="5"/>
        <v>0</v>
      </c>
    </row>
    <row r="42" spans="13:14">
      <c r="M42" t="str">
        <f t="shared" si="4"/>
        <v>何國靖</v>
      </c>
      <c r="N42" s="8" t="str">
        <f t="shared" si="5"/>
        <v>y</v>
      </c>
    </row>
    <row r="43" spans="13:14">
      <c r="M43" t="str">
        <f t="shared" si="4"/>
        <v>王勤寬</v>
      </c>
      <c r="N43" s="8" t="str">
        <f t="shared" si="5"/>
        <v>y</v>
      </c>
    </row>
    <row r="44" spans="13:14">
      <c r="M44" t="str">
        <f t="shared" si="4"/>
        <v>沈柏均</v>
      </c>
      <c r="N44" s="8" t="str">
        <f t="shared" si="5"/>
        <v>y</v>
      </c>
    </row>
    <row r="45" spans="13:14">
      <c r="M45" t="str">
        <f t="shared" si="4"/>
        <v>邱柏政</v>
      </c>
      <c r="N45" s="8" t="str">
        <f t="shared" si="5"/>
        <v>y</v>
      </c>
    </row>
    <row r="46" spans="13:14">
      <c r="M46" t="str">
        <f t="shared" si="4"/>
        <v>劉一呈</v>
      </c>
      <c r="N46" s="8">
        <f t="shared" si="5"/>
        <v>0</v>
      </c>
    </row>
    <row r="47" spans="13:14">
      <c r="M47" t="str">
        <f t="shared" si="4"/>
        <v>黃禎安</v>
      </c>
      <c r="N47" s="8" t="str">
        <f t="shared" si="5"/>
        <v>y</v>
      </c>
    </row>
    <row r="48" spans="13:14">
      <c r="M48" t="str">
        <f t="shared" si="4"/>
        <v>楊信致</v>
      </c>
      <c r="N48" s="8" t="str">
        <f t="shared" si="5"/>
        <v>y</v>
      </c>
    </row>
    <row r="49" spans="13:14">
      <c r="M49" t="str">
        <f t="shared" si="4"/>
        <v>吳俊諺</v>
      </c>
      <c r="N49" s="8" t="str">
        <f t="shared" si="5"/>
        <v>y</v>
      </c>
    </row>
    <row r="50" spans="13:14">
      <c r="M50" t="str">
        <f t="shared" si="4"/>
        <v>蕭禾群</v>
      </c>
      <c r="N50" s="8" t="str">
        <f t="shared" si="5"/>
        <v>y</v>
      </c>
    </row>
    <row r="51" spans="13:14">
      <c r="M51" t="str">
        <f t="shared" si="4"/>
        <v>紀伯燁</v>
      </c>
      <c r="N51" s="8" t="str">
        <f t="shared" si="5"/>
        <v>y</v>
      </c>
    </row>
    <row r="52" spans="13:14">
      <c r="M52" t="str">
        <f t="shared" si="4"/>
        <v>蕭誌成</v>
      </c>
      <c r="N52" s="8" t="str">
        <f t="shared" si="5"/>
        <v>y</v>
      </c>
    </row>
    <row r="53" spans="13:14">
      <c r="M53" t="str">
        <f>J2</f>
        <v>顏士綸</v>
      </c>
      <c r="N53" s="8" t="str">
        <f>K2</f>
        <v>y</v>
      </c>
    </row>
    <row r="54" spans="13:14">
      <c r="M54" t="str">
        <f t="shared" ref="M54:N65" si="6">J3</f>
        <v>羅柏凱</v>
      </c>
      <c r="N54" s="8">
        <f t="shared" si="6"/>
        <v>0</v>
      </c>
    </row>
    <row r="55" spans="13:14">
      <c r="M55" t="str">
        <f t="shared" si="6"/>
        <v>鄭庭恩</v>
      </c>
      <c r="N55" s="8" t="str">
        <f t="shared" si="6"/>
        <v>y</v>
      </c>
    </row>
    <row r="56" spans="13:14">
      <c r="M56" t="str">
        <f t="shared" si="6"/>
        <v>劉聰池</v>
      </c>
      <c r="N56" s="8" t="str">
        <f t="shared" si="6"/>
        <v>y</v>
      </c>
    </row>
    <row r="57" spans="13:14">
      <c r="M57" t="str">
        <f t="shared" si="6"/>
        <v>周皇辰</v>
      </c>
      <c r="N57" s="8" t="str">
        <f t="shared" si="6"/>
        <v>y</v>
      </c>
    </row>
    <row r="58" spans="13:14">
      <c r="M58" t="str">
        <f t="shared" si="6"/>
        <v>林逸騏</v>
      </c>
      <c r="N58" s="8" t="str">
        <f t="shared" si="6"/>
        <v>y</v>
      </c>
    </row>
    <row r="59" spans="13:14">
      <c r="M59" t="str">
        <f t="shared" si="6"/>
        <v>陳風平</v>
      </c>
      <c r="N59" s="8" t="str">
        <f t="shared" si="6"/>
        <v>y</v>
      </c>
    </row>
    <row r="60" spans="13:14">
      <c r="M60" t="str">
        <f t="shared" si="6"/>
        <v>李子健</v>
      </c>
      <c r="N60" s="8" t="str">
        <f t="shared" si="6"/>
        <v>y</v>
      </c>
    </row>
    <row r="61" spans="13:14">
      <c r="M61" t="str">
        <f t="shared" si="6"/>
        <v>林嘉欣</v>
      </c>
      <c r="N61" s="8" t="str">
        <f t="shared" si="6"/>
        <v>y</v>
      </c>
    </row>
    <row r="62" spans="13:14">
      <c r="M62" t="str">
        <f t="shared" si="6"/>
        <v>邵文強</v>
      </c>
      <c r="N62" s="8" t="str">
        <f t="shared" si="6"/>
        <v>y</v>
      </c>
    </row>
    <row r="63" spans="13:14">
      <c r="M63" t="str">
        <f t="shared" si="6"/>
        <v>潘子文</v>
      </c>
      <c r="N63" s="8" t="str">
        <f t="shared" si="6"/>
        <v>y</v>
      </c>
    </row>
    <row r="64" spans="13:14">
      <c r="M64" t="str">
        <f t="shared" si="6"/>
        <v>林劍湃</v>
      </c>
      <c r="N64" s="8" t="str">
        <f t="shared" si="6"/>
        <v>y</v>
      </c>
    </row>
    <row r="65" spans="13:14">
      <c r="M65" t="str">
        <f t="shared" si="6"/>
        <v>劉榮</v>
      </c>
      <c r="N65" s="8" t="str">
        <f t="shared" si="6"/>
        <v>y</v>
      </c>
    </row>
    <row r="66" spans="13:14">
      <c r="M66" t="str">
        <f>J15</f>
        <v>王翔</v>
      </c>
      <c r="N66" s="8" t="str">
        <f>K15</f>
        <v>y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22CF-A150-497F-89E8-B49E983E863B}">
  <dimension ref="A1:N66"/>
  <sheetViews>
    <sheetView workbookViewId="0">
      <selection activeCell="L2" sqref="L2"/>
    </sheetView>
  </sheetViews>
  <sheetFormatPr defaultRowHeight="16.2"/>
  <cols>
    <col min="13" max="14" width="10.77734375" hidden="1" customWidth="1"/>
    <col min="15" max="16" width="6.21875" bestFit="1" customWidth="1"/>
    <col min="17" max="17" width="11.88671875" bestFit="1" customWidth="1"/>
    <col min="18" max="18" width="19.109375" bestFit="1" customWidth="1"/>
    <col min="19" max="19" width="20.33203125" bestFit="1" customWidth="1"/>
    <col min="20" max="20" width="8.44140625" bestFit="1" customWidth="1"/>
    <col min="21" max="21" width="11.6640625" bestFit="1" customWidth="1"/>
    <col min="22" max="22" width="10.77734375" bestFit="1" customWidth="1"/>
    <col min="23" max="23" width="14.21875" bestFit="1" customWidth="1"/>
    <col min="24" max="24" width="10.77734375" bestFit="1" customWidth="1"/>
    <col min="25" max="25" width="14.21875" bestFit="1" customWidth="1"/>
    <col min="26" max="26" width="10.77734375" bestFit="1" customWidth="1"/>
    <col min="27" max="27" width="14.21875" bestFit="1" customWidth="1"/>
    <col min="28" max="28" width="10.77734375" bestFit="1" customWidth="1"/>
    <col min="29" max="29" width="14.21875" bestFit="1" customWidth="1"/>
    <col min="30" max="30" width="10.77734375" bestFit="1" customWidth="1"/>
    <col min="31" max="31" width="14.21875" bestFit="1" customWidth="1"/>
    <col min="32" max="32" width="10.77734375" bestFit="1" customWidth="1"/>
    <col min="33" max="33" width="14.21875" bestFit="1" customWidth="1"/>
    <col min="34" max="34" width="10.77734375" bestFit="1" customWidth="1"/>
    <col min="35" max="35" width="14.21875" bestFit="1" customWidth="1"/>
    <col min="36" max="36" width="10.77734375" bestFit="1" customWidth="1"/>
    <col min="37" max="37" width="14.21875" bestFit="1" customWidth="1"/>
    <col min="38" max="38" width="10.77734375" bestFit="1" customWidth="1"/>
    <col min="39" max="39" width="14.21875" bestFit="1" customWidth="1"/>
    <col min="40" max="40" width="10.77734375" bestFit="1" customWidth="1"/>
    <col min="41" max="41" width="14.21875" bestFit="1" customWidth="1"/>
    <col min="42" max="42" width="10.77734375" bestFit="1" customWidth="1"/>
    <col min="43" max="43" width="14.21875" bestFit="1" customWidth="1"/>
    <col min="44" max="44" width="10.77734375" bestFit="1" customWidth="1"/>
    <col min="45" max="45" width="14.21875" bestFit="1" customWidth="1"/>
    <col min="46" max="46" width="10.77734375" bestFit="1" customWidth="1"/>
    <col min="47" max="47" width="14.21875" bestFit="1" customWidth="1"/>
    <col min="48" max="48" width="10.77734375" bestFit="1" customWidth="1"/>
    <col min="49" max="49" width="14.21875" bestFit="1" customWidth="1"/>
    <col min="50" max="50" width="10.77734375" bestFit="1" customWidth="1"/>
    <col min="51" max="51" width="14.21875" bestFit="1" customWidth="1"/>
    <col min="52" max="52" width="10.77734375" bestFit="1" customWidth="1"/>
    <col min="53" max="53" width="14.21875" bestFit="1" customWidth="1"/>
    <col min="54" max="54" width="10.77734375" bestFit="1" customWidth="1"/>
    <col min="55" max="55" width="14.21875" bestFit="1" customWidth="1"/>
    <col min="56" max="56" width="10.77734375" bestFit="1" customWidth="1"/>
    <col min="57" max="57" width="14.21875" bestFit="1" customWidth="1"/>
    <col min="58" max="58" width="10.77734375" bestFit="1" customWidth="1"/>
    <col min="59" max="59" width="14.21875" bestFit="1" customWidth="1"/>
    <col min="60" max="60" width="8.44140625" bestFit="1" customWidth="1"/>
    <col min="61" max="61" width="11.6640625" bestFit="1" customWidth="1"/>
    <col min="62" max="62" width="10.77734375" bestFit="1" customWidth="1"/>
    <col min="63" max="63" width="14.21875" bestFit="1" customWidth="1"/>
    <col min="64" max="64" width="10.77734375" bestFit="1" customWidth="1"/>
    <col min="65" max="65" width="14.21875" bestFit="1" customWidth="1"/>
    <col min="66" max="66" width="10.77734375" bestFit="1" customWidth="1"/>
    <col min="67" max="67" width="14.21875" bestFit="1" customWidth="1"/>
    <col min="68" max="68" width="10.77734375" bestFit="1" customWidth="1"/>
    <col min="69" max="69" width="14.21875" bestFit="1" customWidth="1"/>
    <col min="70" max="70" width="10.77734375" bestFit="1" customWidth="1"/>
    <col min="71" max="71" width="14.21875" bestFit="1" customWidth="1"/>
    <col min="72" max="72" width="10.77734375" bestFit="1" customWidth="1"/>
    <col min="73" max="73" width="14.21875" bestFit="1" customWidth="1"/>
    <col min="74" max="74" width="10.77734375" bestFit="1" customWidth="1"/>
    <col min="75" max="75" width="14.21875" bestFit="1" customWidth="1"/>
    <col min="76" max="76" width="8.44140625" bestFit="1" customWidth="1"/>
    <col min="77" max="77" width="11.6640625" bestFit="1" customWidth="1"/>
    <col min="78" max="78" width="10.77734375" bestFit="1" customWidth="1"/>
    <col min="79" max="79" width="14.21875" bestFit="1" customWidth="1"/>
    <col min="80" max="80" width="10.77734375" bestFit="1" customWidth="1"/>
    <col min="81" max="81" width="14.21875" bestFit="1" customWidth="1"/>
    <col min="82" max="82" width="10.77734375" bestFit="1" customWidth="1"/>
    <col min="83" max="83" width="14.21875" bestFit="1" customWidth="1"/>
    <col min="84" max="84" width="10.77734375" bestFit="1" customWidth="1"/>
    <col min="85" max="85" width="14.21875" bestFit="1" customWidth="1"/>
    <col min="86" max="86" width="10.77734375" bestFit="1" customWidth="1"/>
    <col min="87" max="87" width="14.21875" bestFit="1" customWidth="1"/>
    <col min="88" max="88" width="10.77734375" bestFit="1" customWidth="1"/>
    <col min="89" max="89" width="14.21875" bestFit="1" customWidth="1"/>
    <col min="90" max="90" width="10.77734375" bestFit="1" customWidth="1"/>
    <col min="91" max="91" width="14.21875" bestFit="1" customWidth="1"/>
    <col min="92" max="92" width="10.77734375" bestFit="1" customWidth="1"/>
    <col min="93" max="93" width="14.21875" bestFit="1" customWidth="1"/>
    <col min="94" max="94" width="10.77734375" bestFit="1" customWidth="1"/>
    <col min="95" max="95" width="14.21875" bestFit="1" customWidth="1"/>
    <col min="96" max="96" width="10.77734375" bestFit="1" customWidth="1"/>
    <col min="97" max="97" width="14.21875" bestFit="1" customWidth="1"/>
    <col min="98" max="98" width="10.77734375" bestFit="1" customWidth="1"/>
    <col min="99" max="99" width="14.21875" bestFit="1" customWidth="1"/>
    <col min="100" max="100" width="10.77734375" bestFit="1" customWidth="1"/>
    <col min="101" max="101" width="14.21875" bestFit="1" customWidth="1"/>
    <col min="102" max="102" width="10.77734375" bestFit="1" customWidth="1"/>
    <col min="103" max="103" width="14.21875" bestFit="1" customWidth="1"/>
    <col min="104" max="104" width="10.77734375" bestFit="1" customWidth="1"/>
    <col min="105" max="105" width="14.21875" bestFit="1" customWidth="1"/>
    <col min="106" max="106" width="10.77734375" bestFit="1" customWidth="1"/>
    <col min="107" max="107" width="14.21875" bestFit="1" customWidth="1"/>
    <col min="108" max="108" width="10.77734375" bestFit="1" customWidth="1"/>
    <col min="109" max="109" width="14.21875" bestFit="1" customWidth="1"/>
    <col min="110" max="110" width="10.77734375" bestFit="1" customWidth="1"/>
    <col min="111" max="111" width="14.21875" bestFit="1" customWidth="1"/>
    <col min="112" max="112" width="8.44140625" bestFit="1" customWidth="1"/>
    <col min="113" max="113" width="11.6640625" bestFit="1" customWidth="1"/>
    <col min="114" max="114" width="10.77734375" bestFit="1" customWidth="1"/>
    <col min="115" max="115" width="14.21875" bestFit="1" customWidth="1"/>
    <col min="116" max="116" width="10.77734375" bestFit="1" customWidth="1"/>
    <col min="117" max="117" width="14.21875" bestFit="1" customWidth="1"/>
    <col min="118" max="118" width="10.77734375" bestFit="1" customWidth="1"/>
    <col min="119" max="119" width="14.21875" bestFit="1" customWidth="1"/>
    <col min="120" max="120" width="10.77734375" bestFit="1" customWidth="1"/>
    <col min="121" max="121" width="14.21875" bestFit="1" customWidth="1"/>
    <col min="122" max="122" width="10.77734375" bestFit="1" customWidth="1"/>
    <col min="123" max="123" width="14.21875" bestFit="1" customWidth="1"/>
    <col min="124" max="124" width="10.77734375" bestFit="1" customWidth="1"/>
    <col min="125" max="125" width="14.21875" bestFit="1" customWidth="1"/>
    <col min="126" max="126" width="10.77734375" bestFit="1" customWidth="1"/>
    <col min="127" max="127" width="14.21875" bestFit="1" customWidth="1"/>
    <col min="128" max="128" width="10.77734375" bestFit="1" customWidth="1"/>
    <col min="129" max="129" width="14.21875" bestFit="1" customWidth="1"/>
    <col min="130" max="130" width="10.77734375" bestFit="1" customWidth="1"/>
    <col min="131" max="131" width="14.21875" bestFit="1" customWidth="1"/>
    <col min="132" max="132" width="10.77734375" bestFit="1" customWidth="1"/>
    <col min="133" max="133" width="14.21875" bestFit="1" customWidth="1"/>
    <col min="134" max="134" width="10.77734375" bestFit="1" customWidth="1"/>
    <col min="135" max="135" width="14.21875" bestFit="1" customWidth="1"/>
    <col min="136" max="136" width="10.77734375" bestFit="1" customWidth="1"/>
    <col min="137" max="137" width="14.21875" bestFit="1" customWidth="1"/>
    <col min="138" max="138" width="10.77734375" bestFit="1" customWidth="1"/>
    <col min="139" max="139" width="14.21875" bestFit="1" customWidth="1"/>
    <col min="140" max="140" width="10.77734375" bestFit="1" customWidth="1"/>
    <col min="141" max="141" width="14.21875" bestFit="1" customWidth="1"/>
    <col min="142" max="142" width="10.77734375" bestFit="1" customWidth="1"/>
    <col min="143" max="143" width="14.21875" bestFit="1" customWidth="1"/>
    <col min="144" max="144" width="10.77734375" bestFit="1" customWidth="1"/>
    <col min="145" max="145" width="14.21875" bestFit="1" customWidth="1"/>
    <col min="146" max="146" width="10" bestFit="1" customWidth="1"/>
    <col min="147" max="147" width="6.21875" bestFit="1" customWidth="1"/>
    <col min="148" max="148" width="13.44140625" bestFit="1" customWidth="1"/>
    <col min="149" max="149" width="6.21875" bestFit="1" customWidth="1"/>
    <col min="150" max="151" width="22.88671875" bestFit="1" customWidth="1"/>
  </cols>
  <sheetData>
    <row r="1" spans="1:14">
      <c r="B1" t="s">
        <v>116</v>
      </c>
      <c r="C1" t="s">
        <v>117</v>
      </c>
      <c r="D1" t="s">
        <v>116</v>
      </c>
      <c r="E1" t="s">
        <v>117</v>
      </c>
      <c r="F1" t="s">
        <v>116</v>
      </c>
      <c r="G1" t="s">
        <v>117</v>
      </c>
      <c r="H1" t="s">
        <v>116</v>
      </c>
      <c r="I1" t="s">
        <v>117</v>
      </c>
      <c r="J1" t="s">
        <v>116</v>
      </c>
      <c r="K1" t="s">
        <v>117</v>
      </c>
    </row>
    <row r="2" spans="1:14" ht="22.2">
      <c r="A2" s="6"/>
      <c r="B2" s="7"/>
      <c r="C2" s="7"/>
      <c r="D2" s="7" t="s">
        <v>85</v>
      </c>
      <c r="E2" s="7" t="s">
        <v>86</v>
      </c>
      <c r="F2" s="7" t="s">
        <v>87</v>
      </c>
      <c r="G2" s="7" t="s">
        <v>86</v>
      </c>
      <c r="H2" s="7" t="s">
        <v>57</v>
      </c>
      <c r="I2" s="7" t="s">
        <v>86</v>
      </c>
      <c r="J2" s="7" t="s">
        <v>56</v>
      </c>
      <c r="K2" s="7" t="s">
        <v>86</v>
      </c>
      <c r="M2" t="str">
        <f>B4</f>
        <v>林哲立</v>
      </c>
      <c r="N2" s="8" t="str">
        <f>_xlfn.IFNA(C4,"")</f>
        <v>y</v>
      </c>
    </row>
    <row r="3" spans="1:14" ht="22.2">
      <c r="A3" s="6"/>
      <c r="B3" s="7"/>
      <c r="C3" s="7"/>
      <c r="D3" s="7" t="s">
        <v>88</v>
      </c>
      <c r="E3" s="7" t="s">
        <v>86</v>
      </c>
      <c r="F3" s="7" t="s">
        <v>89</v>
      </c>
      <c r="G3" s="7" t="s">
        <v>86</v>
      </c>
      <c r="H3" s="7" t="s">
        <v>64</v>
      </c>
      <c r="I3" s="7" t="s">
        <v>86</v>
      </c>
      <c r="J3" s="7" t="s">
        <v>58</v>
      </c>
      <c r="K3" s="7" t="s">
        <v>86</v>
      </c>
      <c r="M3" t="str">
        <f>B5</f>
        <v>蔡宗哲</v>
      </c>
      <c r="N3" s="8">
        <f>C5</f>
        <v>0</v>
      </c>
    </row>
    <row r="4" spans="1:14" ht="22.2">
      <c r="A4" s="6"/>
      <c r="B4" s="7" t="s">
        <v>90</v>
      </c>
      <c r="C4" s="7" t="s">
        <v>86</v>
      </c>
      <c r="D4" s="7" t="s">
        <v>45</v>
      </c>
      <c r="E4" s="7"/>
      <c r="F4" s="7" t="s">
        <v>91</v>
      </c>
      <c r="G4" s="7" t="s">
        <v>86</v>
      </c>
      <c r="H4" s="7" t="s">
        <v>92</v>
      </c>
      <c r="I4" s="7" t="s">
        <v>86</v>
      </c>
      <c r="J4" s="7" t="s">
        <v>59</v>
      </c>
      <c r="K4" s="7" t="s">
        <v>86</v>
      </c>
      <c r="M4" t="str">
        <f>B6</f>
        <v>仲皓瑋</v>
      </c>
      <c r="N4" s="8" t="str">
        <f>C6</f>
        <v>y</v>
      </c>
    </row>
    <row r="5" spans="1:14" ht="22.2">
      <c r="A5" s="6"/>
      <c r="B5" s="7" t="s">
        <v>93</v>
      </c>
      <c r="C5" s="7"/>
      <c r="D5" s="7" t="s">
        <v>15</v>
      </c>
      <c r="E5" s="7"/>
      <c r="F5" s="7" t="s">
        <v>83</v>
      </c>
      <c r="G5" s="7" t="s">
        <v>86</v>
      </c>
      <c r="H5" s="7" t="s">
        <v>5</v>
      </c>
      <c r="I5" s="7" t="s">
        <v>86</v>
      </c>
      <c r="J5" s="7" t="s">
        <v>60</v>
      </c>
      <c r="K5" s="7"/>
      <c r="M5" t="str">
        <f>B8</f>
        <v>黃偲庭</v>
      </c>
      <c r="N5" s="8" t="str">
        <f>C8</f>
        <v>y</v>
      </c>
    </row>
    <row r="6" spans="1:14" ht="22.2">
      <c r="A6" s="6"/>
      <c r="B6" s="7" t="s">
        <v>94</v>
      </c>
      <c r="C6" s="7" t="s">
        <v>86</v>
      </c>
      <c r="D6" s="7" t="s">
        <v>95</v>
      </c>
      <c r="E6" s="7" t="s">
        <v>86</v>
      </c>
      <c r="F6" s="7" t="s">
        <v>24</v>
      </c>
      <c r="G6" s="7" t="s">
        <v>86</v>
      </c>
      <c r="H6" s="7" t="s">
        <v>6</v>
      </c>
      <c r="I6" s="7" t="s">
        <v>86</v>
      </c>
      <c r="J6" s="7" t="s">
        <v>61</v>
      </c>
      <c r="K6" s="7" t="s">
        <v>86</v>
      </c>
      <c r="M6" t="str">
        <f>B10</f>
        <v>羅聖儒</v>
      </c>
      <c r="N6" s="8" t="str">
        <f>C10</f>
        <v>y</v>
      </c>
    </row>
    <row r="7" spans="1:14" ht="22.2">
      <c r="A7" s="6"/>
      <c r="B7" s="7"/>
      <c r="C7" s="7"/>
      <c r="D7" s="7" t="s">
        <v>96</v>
      </c>
      <c r="E7" s="7" t="s">
        <v>86</v>
      </c>
      <c r="F7" s="7" t="s">
        <v>40</v>
      </c>
      <c r="G7" s="7"/>
      <c r="H7" s="7" t="s">
        <v>7</v>
      </c>
      <c r="I7" s="7"/>
      <c r="J7" s="7" t="s">
        <v>62</v>
      </c>
      <c r="K7" s="7" t="s">
        <v>86</v>
      </c>
      <c r="M7" t="str">
        <f>B11</f>
        <v>顏冠豪</v>
      </c>
      <c r="N7" s="8" t="str">
        <f>C11</f>
        <v>y</v>
      </c>
    </row>
    <row r="8" spans="1:14" ht="22.2">
      <c r="A8" s="6"/>
      <c r="B8" s="7" t="s">
        <v>97</v>
      </c>
      <c r="C8" s="7" t="s">
        <v>86</v>
      </c>
      <c r="D8" s="7" t="s">
        <v>98</v>
      </c>
      <c r="E8" s="7" t="s">
        <v>86</v>
      </c>
      <c r="F8" s="7" t="s">
        <v>99</v>
      </c>
      <c r="G8" s="7" t="s">
        <v>86</v>
      </c>
      <c r="H8" s="7" t="s">
        <v>8</v>
      </c>
      <c r="I8" s="7" t="s">
        <v>86</v>
      </c>
      <c r="J8" s="7" t="s">
        <v>63</v>
      </c>
      <c r="K8" s="7" t="s">
        <v>86</v>
      </c>
      <c r="M8" t="str">
        <f>B13</f>
        <v>許邦毅</v>
      </c>
      <c r="N8" s="8" t="str">
        <f>C13</f>
        <v>y</v>
      </c>
    </row>
    <row r="9" spans="1:14" ht="22.2">
      <c r="A9" s="6"/>
      <c r="B9" s="7"/>
      <c r="C9" s="7"/>
      <c r="D9" s="7" t="s">
        <v>35</v>
      </c>
      <c r="E9" s="7" t="s">
        <v>86</v>
      </c>
      <c r="F9" s="7" t="s">
        <v>100</v>
      </c>
      <c r="G9" s="7" t="s">
        <v>86</v>
      </c>
      <c r="H9" s="7" t="s">
        <v>101</v>
      </c>
      <c r="I9" s="7"/>
      <c r="J9" s="7" t="s">
        <v>70</v>
      </c>
      <c r="K9" s="7" t="s">
        <v>86</v>
      </c>
      <c r="M9" t="str">
        <f>B15</f>
        <v>謝翰誼</v>
      </c>
      <c r="N9" s="8" t="str">
        <f>C15</f>
        <v>y</v>
      </c>
    </row>
    <row r="10" spans="1:14" ht="22.2">
      <c r="A10" s="6"/>
      <c r="B10" s="7" t="s">
        <v>102</v>
      </c>
      <c r="C10" s="7" t="s">
        <v>86</v>
      </c>
      <c r="D10" s="7" t="s">
        <v>103</v>
      </c>
      <c r="E10" s="7" t="s">
        <v>86</v>
      </c>
      <c r="F10" s="7" t="s">
        <v>104</v>
      </c>
      <c r="G10" s="7" t="s">
        <v>86</v>
      </c>
      <c r="H10" s="7" t="s">
        <v>105</v>
      </c>
      <c r="I10" s="7" t="s">
        <v>86</v>
      </c>
      <c r="J10" s="7" t="s">
        <v>72</v>
      </c>
      <c r="K10" s="7" t="s">
        <v>86</v>
      </c>
      <c r="M10" t="str">
        <f t="shared" ref="M10:M23" si="0">D2</f>
        <v>楊宸瑜</v>
      </c>
      <c r="N10" s="8" t="str">
        <f t="shared" ref="N10:N23" si="1">E2</f>
        <v>y</v>
      </c>
    </row>
    <row r="11" spans="1:14" ht="22.2">
      <c r="A11" s="6"/>
      <c r="B11" s="7" t="s">
        <v>106</v>
      </c>
      <c r="C11" s="7" t="s">
        <v>86</v>
      </c>
      <c r="D11" s="7" t="s">
        <v>54</v>
      </c>
      <c r="E11" s="7" t="s">
        <v>86</v>
      </c>
      <c r="F11" s="7" t="s">
        <v>107</v>
      </c>
      <c r="G11" s="7" t="s">
        <v>86</v>
      </c>
      <c r="H11" s="7" t="s">
        <v>20</v>
      </c>
      <c r="I11" s="7" t="s">
        <v>86</v>
      </c>
      <c r="J11" s="7" t="s">
        <v>74</v>
      </c>
      <c r="K11" s="7" t="s">
        <v>86</v>
      </c>
      <c r="M11" t="str">
        <f t="shared" si="0"/>
        <v>徐而漫</v>
      </c>
      <c r="N11" s="8" t="str">
        <f t="shared" si="1"/>
        <v>y</v>
      </c>
    </row>
    <row r="12" spans="1:14" ht="22.2">
      <c r="A12" s="6"/>
      <c r="B12" s="7"/>
      <c r="C12" s="7"/>
      <c r="D12" s="7" t="s">
        <v>52</v>
      </c>
      <c r="E12" s="7"/>
      <c r="F12" s="7" t="s">
        <v>108</v>
      </c>
      <c r="G12" s="7" t="s">
        <v>86</v>
      </c>
      <c r="H12" s="7" t="s">
        <v>41</v>
      </c>
      <c r="I12" s="7"/>
      <c r="J12" s="7" t="s">
        <v>76</v>
      </c>
      <c r="K12" s="7" t="s">
        <v>86</v>
      </c>
      <c r="M12" t="str">
        <f t="shared" si="0"/>
        <v>許雅筌</v>
      </c>
      <c r="N12" s="8">
        <f t="shared" si="1"/>
        <v>0</v>
      </c>
    </row>
    <row r="13" spans="1:14" ht="22.2">
      <c r="A13" s="6"/>
      <c r="B13" s="7" t="s">
        <v>109</v>
      </c>
      <c r="C13" s="7" t="s">
        <v>86</v>
      </c>
      <c r="D13" s="7" t="s">
        <v>43</v>
      </c>
      <c r="E13" s="7" t="s">
        <v>86</v>
      </c>
      <c r="F13" s="7" t="s">
        <v>110</v>
      </c>
      <c r="G13" s="7" t="s">
        <v>86</v>
      </c>
      <c r="H13" s="7" t="s">
        <v>111</v>
      </c>
      <c r="I13" s="7" t="s">
        <v>86</v>
      </c>
      <c r="J13" s="7" t="s">
        <v>78</v>
      </c>
      <c r="K13" s="7" t="s">
        <v>86</v>
      </c>
      <c r="M13" t="str">
        <f t="shared" si="0"/>
        <v>傅思齊</v>
      </c>
      <c r="N13" s="8">
        <f t="shared" si="1"/>
        <v>0</v>
      </c>
    </row>
    <row r="14" spans="1:14" ht="22.2">
      <c r="A14" s="6"/>
      <c r="B14" s="7"/>
      <c r="C14" s="7"/>
      <c r="D14" s="7" t="s">
        <v>26</v>
      </c>
      <c r="E14" s="7" t="s">
        <v>86</v>
      </c>
      <c r="F14" s="7" t="s">
        <v>112</v>
      </c>
      <c r="G14" s="7" t="s">
        <v>86</v>
      </c>
      <c r="H14" s="7" t="s">
        <v>21</v>
      </c>
      <c r="I14" s="7" t="s">
        <v>86</v>
      </c>
      <c r="J14" s="7" t="s">
        <v>80</v>
      </c>
      <c r="K14" s="7" t="s">
        <v>86</v>
      </c>
      <c r="M14" t="str">
        <f t="shared" si="0"/>
        <v>鄭利鴻</v>
      </c>
      <c r="N14" s="8" t="str">
        <f t="shared" si="1"/>
        <v>y</v>
      </c>
    </row>
    <row r="15" spans="1:14" ht="22.2">
      <c r="A15" s="6"/>
      <c r="B15" s="7" t="s">
        <v>113</v>
      </c>
      <c r="C15" s="7" t="s">
        <v>86</v>
      </c>
      <c r="D15" s="7" t="s">
        <v>48</v>
      </c>
      <c r="E15" s="7" t="s">
        <v>86</v>
      </c>
      <c r="F15" s="7" t="s">
        <v>44</v>
      </c>
      <c r="G15" s="7" t="s">
        <v>86</v>
      </c>
      <c r="H15" s="7" t="s">
        <v>38</v>
      </c>
      <c r="I15" s="7" t="s">
        <v>86</v>
      </c>
      <c r="J15" s="7" t="s">
        <v>114</v>
      </c>
      <c r="K15" s="7" t="s">
        <v>86</v>
      </c>
      <c r="M15" t="str">
        <f t="shared" si="0"/>
        <v>陳守業</v>
      </c>
      <c r="N15" s="8" t="str">
        <f t="shared" si="1"/>
        <v>y</v>
      </c>
    </row>
    <row r="16" spans="1:14" ht="22.2">
      <c r="A16" s="6"/>
      <c r="B16" s="7"/>
      <c r="C16" s="7"/>
      <c r="D16" s="7"/>
      <c r="E16" s="7"/>
      <c r="F16" s="7" t="s">
        <v>115</v>
      </c>
      <c r="G16" s="7" t="s">
        <v>86</v>
      </c>
      <c r="H16" s="7"/>
      <c r="I16" s="7"/>
      <c r="J16" s="7"/>
      <c r="K16" s="7"/>
      <c r="M16" t="str">
        <f t="shared" si="0"/>
        <v>余奐廷</v>
      </c>
      <c r="N16" s="8" t="str">
        <f t="shared" si="1"/>
        <v>y</v>
      </c>
    </row>
    <row r="17" spans="13:14">
      <c r="M17" t="str">
        <f t="shared" si="0"/>
        <v>方佑瑋</v>
      </c>
      <c r="N17" s="8" t="str">
        <f t="shared" si="1"/>
        <v>y</v>
      </c>
    </row>
    <row r="18" spans="13:14">
      <c r="M18" t="str">
        <f t="shared" si="0"/>
        <v>徐雋銘</v>
      </c>
      <c r="N18" s="8" t="str">
        <f t="shared" si="1"/>
        <v>y</v>
      </c>
    </row>
    <row r="19" spans="13:14">
      <c r="M19" t="str">
        <f t="shared" si="0"/>
        <v>黃子洋</v>
      </c>
      <c r="N19" s="8" t="str">
        <f t="shared" si="1"/>
        <v>y</v>
      </c>
    </row>
    <row r="20" spans="13:14">
      <c r="M20" t="str">
        <f t="shared" si="0"/>
        <v>王育嵐</v>
      </c>
      <c r="N20" s="8">
        <f t="shared" si="1"/>
        <v>0</v>
      </c>
    </row>
    <row r="21" spans="13:14">
      <c r="M21" t="str">
        <f t="shared" si="0"/>
        <v>蔡一玄</v>
      </c>
      <c r="N21" s="8" t="str">
        <f t="shared" si="1"/>
        <v>y</v>
      </c>
    </row>
    <row r="22" spans="13:14">
      <c r="M22" t="str">
        <f t="shared" si="0"/>
        <v>唐岳</v>
      </c>
      <c r="N22" s="8" t="str">
        <f t="shared" si="1"/>
        <v>y</v>
      </c>
    </row>
    <row r="23" spans="13:14">
      <c r="M23" t="str">
        <f t="shared" si="0"/>
        <v>林柏任</v>
      </c>
      <c r="N23" s="8" t="str">
        <f t="shared" si="1"/>
        <v>y</v>
      </c>
    </row>
    <row r="24" spans="13:14">
      <c r="M24" t="str">
        <f t="shared" ref="M24:M38" si="2">F2</f>
        <v>凃于珊</v>
      </c>
      <c r="N24" s="8" t="str">
        <f t="shared" ref="N24:N38" si="3">G2</f>
        <v>y</v>
      </c>
    </row>
    <row r="25" spans="13:14">
      <c r="M25" t="str">
        <f t="shared" si="2"/>
        <v>彭敘豪</v>
      </c>
      <c r="N25" s="8" t="str">
        <f t="shared" si="3"/>
        <v>y</v>
      </c>
    </row>
    <row r="26" spans="13:14">
      <c r="M26" t="str">
        <f t="shared" si="2"/>
        <v>葉安琪</v>
      </c>
      <c r="N26" s="8" t="str">
        <f t="shared" si="3"/>
        <v>y</v>
      </c>
    </row>
    <row r="27" spans="13:14">
      <c r="M27" t="str">
        <f t="shared" si="2"/>
        <v>溫心瑜</v>
      </c>
      <c r="N27" s="8" t="str">
        <f t="shared" si="3"/>
        <v>y</v>
      </c>
    </row>
    <row r="28" spans="13:14">
      <c r="M28" t="str">
        <f t="shared" si="2"/>
        <v>黃琛淯</v>
      </c>
      <c r="N28" s="8" t="str">
        <f t="shared" si="3"/>
        <v>y</v>
      </c>
    </row>
    <row r="29" spans="13:14">
      <c r="M29" t="str">
        <f t="shared" si="2"/>
        <v>黃彥鈞</v>
      </c>
      <c r="N29" s="8">
        <f t="shared" si="3"/>
        <v>0</v>
      </c>
    </row>
    <row r="30" spans="13:14">
      <c r="M30" t="str">
        <f t="shared" si="2"/>
        <v>張玴維</v>
      </c>
      <c r="N30" s="8" t="str">
        <f t="shared" si="3"/>
        <v>y</v>
      </c>
    </row>
    <row r="31" spans="13:14">
      <c r="M31" t="str">
        <f t="shared" si="2"/>
        <v>劉純源</v>
      </c>
      <c r="N31" s="8" t="str">
        <f t="shared" si="3"/>
        <v>y</v>
      </c>
    </row>
    <row r="32" spans="13:14">
      <c r="M32" t="str">
        <f t="shared" si="2"/>
        <v>孫欣瑜</v>
      </c>
      <c r="N32" s="8" t="str">
        <f t="shared" si="3"/>
        <v>y</v>
      </c>
    </row>
    <row r="33" spans="13:14">
      <c r="M33" t="str">
        <f t="shared" si="2"/>
        <v>陳申</v>
      </c>
      <c r="N33" s="8" t="str">
        <f t="shared" si="3"/>
        <v>y</v>
      </c>
    </row>
    <row r="34" spans="13:14">
      <c r="M34" t="str">
        <f t="shared" si="2"/>
        <v>蘇廉祐</v>
      </c>
      <c r="N34" s="8" t="str">
        <f t="shared" si="3"/>
        <v>y</v>
      </c>
    </row>
    <row r="35" spans="13:14">
      <c r="M35" t="str">
        <f t="shared" si="2"/>
        <v>張瑋軒</v>
      </c>
      <c r="N35" s="8" t="str">
        <f t="shared" si="3"/>
        <v>y</v>
      </c>
    </row>
    <row r="36" spans="13:14">
      <c r="M36" t="str">
        <f t="shared" si="2"/>
        <v>鮑嘉呈</v>
      </c>
      <c r="N36" s="8" t="str">
        <f t="shared" si="3"/>
        <v>y</v>
      </c>
    </row>
    <row r="37" spans="13:14">
      <c r="M37" t="str">
        <f t="shared" si="2"/>
        <v>顏毓陞</v>
      </c>
      <c r="N37" s="8" t="str">
        <f t="shared" si="3"/>
        <v>y</v>
      </c>
    </row>
    <row r="38" spans="13:14">
      <c r="M38" t="str">
        <f t="shared" si="2"/>
        <v>黃關明</v>
      </c>
      <c r="N38" s="8" t="str">
        <f t="shared" si="3"/>
        <v>y</v>
      </c>
    </row>
    <row r="39" spans="13:14">
      <c r="M39" t="str">
        <f t="shared" ref="M39:M52" si="4">H2</f>
        <v>林欣頤</v>
      </c>
      <c r="N39" s="8" t="str">
        <f t="shared" ref="N39:N52" si="5">I2</f>
        <v>y</v>
      </c>
    </row>
    <row r="40" spans="13:14">
      <c r="M40" t="str">
        <f t="shared" si="4"/>
        <v>段凱文</v>
      </c>
      <c r="N40" s="8" t="str">
        <f t="shared" si="5"/>
        <v>y</v>
      </c>
    </row>
    <row r="41" spans="13:14">
      <c r="M41" t="str">
        <f t="shared" si="4"/>
        <v>陳品睿</v>
      </c>
      <c r="N41" s="8" t="str">
        <f t="shared" si="5"/>
        <v>y</v>
      </c>
    </row>
    <row r="42" spans="13:14">
      <c r="M42" t="str">
        <f t="shared" si="4"/>
        <v>何國靖</v>
      </c>
      <c r="N42" s="8" t="str">
        <f t="shared" si="5"/>
        <v>y</v>
      </c>
    </row>
    <row r="43" spans="13:14">
      <c r="M43" t="str">
        <f t="shared" si="4"/>
        <v>王勤寬</v>
      </c>
      <c r="N43" s="8" t="str">
        <f t="shared" si="5"/>
        <v>y</v>
      </c>
    </row>
    <row r="44" spans="13:14">
      <c r="M44" t="str">
        <f t="shared" si="4"/>
        <v>沈柏均</v>
      </c>
      <c r="N44" s="8">
        <f t="shared" si="5"/>
        <v>0</v>
      </c>
    </row>
    <row r="45" spans="13:14">
      <c r="M45" t="str">
        <f t="shared" si="4"/>
        <v>邱柏政</v>
      </c>
      <c r="N45" s="8" t="str">
        <f t="shared" si="5"/>
        <v>y</v>
      </c>
    </row>
    <row r="46" spans="13:14">
      <c r="M46" t="str">
        <f t="shared" si="4"/>
        <v>劉一呈</v>
      </c>
      <c r="N46" s="8">
        <f t="shared" si="5"/>
        <v>0</v>
      </c>
    </row>
    <row r="47" spans="13:14">
      <c r="M47" t="str">
        <f t="shared" si="4"/>
        <v>黃禎安</v>
      </c>
      <c r="N47" s="8" t="str">
        <f t="shared" si="5"/>
        <v>y</v>
      </c>
    </row>
    <row r="48" spans="13:14">
      <c r="M48" t="str">
        <f t="shared" si="4"/>
        <v>楊信致</v>
      </c>
      <c r="N48" s="8" t="str">
        <f t="shared" si="5"/>
        <v>y</v>
      </c>
    </row>
    <row r="49" spans="13:14">
      <c r="M49" t="str">
        <f t="shared" si="4"/>
        <v>吳俊諺</v>
      </c>
      <c r="N49" s="8">
        <f t="shared" si="5"/>
        <v>0</v>
      </c>
    </row>
    <row r="50" spans="13:14">
      <c r="M50" t="str">
        <f t="shared" si="4"/>
        <v>蕭禾群</v>
      </c>
      <c r="N50" s="8" t="str">
        <f t="shared" si="5"/>
        <v>y</v>
      </c>
    </row>
    <row r="51" spans="13:14">
      <c r="M51" t="str">
        <f t="shared" si="4"/>
        <v>紀伯燁</v>
      </c>
      <c r="N51" s="8" t="str">
        <f t="shared" si="5"/>
        <v>y</v>
      </c>
    </row>
    <row r="52" spans="13:14">
      <c r="M52" t="str">
        <f t="shared" si="4"/>
        <v>蕭誌成</v>
      </c>
      <c r="N52" s="8" t="str">
        <f t="shared" si="5"/>
        <v>y</v>
      </c>
    </row>
    <row r="53" spans="13:14">
      <c r="M53" t="str">
        <f>J2</f>
        <v>顏士綸</v>
      </c>
      <c r="N53" s="8" t="str">
        <f>K2</f>
        <v>y</v>
      </c>
    </row>
    <row r="54" spans="13:14">
      <c r="M54" t="str">
        <f t="shared" ref="M54:N65" si="6">J3</f>
        <v>羅柏凱</v>
      </c>
      <c r="N54" s="8" t="str">
        <f t="shared" si="6"/>
        <v>y</v>
      </c>
    </row>
    <row r="55" spans="13:14">
      <c r="M55" t="str">
        <f t="shared" si="6"/>
        <v>鄭庭恩</v>
      </c>
      <c r="N55" s="8" t="str">
        <f t="shared" si="6"/>
        <v>y</v>
      </c>
    </row>
    <row r="56" spans="13:14">
      <c r="M56" t="str">
        <f t="shared" si="6"/>
        <v>劉聰池</v>
      </c>
      <c r="N56" s="8">
        <f t="shared" si="6"/>
        <v>0</v>
      </c>
    </row>
    <row r="57" spans="13:14">
      <c r="M57" t="str">
        <f t="shared" si="6"/>
        <v>周皇辰</v>
      </c>
      <c r="N57" s="8" t="str">
        <f t="shared" si="6"/>
        <v>y</v>
      </c>
    </row>
    <row r="58" spans="13:14">
      <c r="M58" t="str">
        <f t="shared" si="6"/>
        <v>林逸騏</v>
      </c>
      <c r="N58" s="8" t="str">
        <f t="shared" si="6"/>
        <v>y</v>
      </c>
    </row>
    <row r="59" spans="13:14">
      <c r="M59" t="str">
        <f t="shared" si="6"/>
        <v>陳風平</v>
      </c>
      <c r="N59" s="8" t="str">
        <f t="shared" si="6"/>
        <v>y</v>
      </c>
    </row>
    <row r="60" spans="13:14">
      <c r="M60" t="str">
        <f t="shared" si="6"/>
        <v>李子健</v>
      </c>
      <c r="N60" s="8" t="str">
        <f t="shared" si="6"/>
        <v>y</v>
      </c>
    </row>
    <row r="61" spans="13:14">
      <c r="M61" t="str">
        <f t="shared" si="6"/>
        <v>林嘉欣</v>
      </c>
      <c r="N61" s="8" t="str">
        <f t="shared" si="6"/>
        <v>y</v>
      </c>
    </row>
    <row r="62" spans="13:14">
      <c r="M62" t="str">
        <f t="shared" si="6"/>
        <v>邵文強</v>
      </c>
      <c r="N62" s="8" t="str">
        <f t="shared" si="6"/>
        <v>y</v>
      </c>
    </row>
    <row r="63" spans="13:14">
      <c r="M63" t="str">
        <f t="shared" si="6"/>
        <v>潘子文</v>
      </c>
      <c r="N63" s="8" t="str">
        <f t="shared" si="6"/>
        <v>y</v>
      </c>
    </row>
    <row r="64" spans="13:14">
      <c r="M64" t="str">
        <f t="shared" si="6"/>
        <v>林劍湃</v>
      </c>
      <c r="N64" s="8" t="str">
        <f t="shared" si="6"/>
        <v>y</v>
      </c>
    </row>
    <row r="65" spans="13:14">
      <c r="M65" t="str">
        <f t="shared" si="6"/>
        <v>劉榮</v>
      </c>
      <c r="N65" s="8" t="str">
        <f t="shared" si="6"/>
        <v>y</v>
      </c>
    </row>
    <row r="66" spans="13:14">
      <c r="M66" t="str">
        <f>J15</f>
        <v>王翔</v>
      </c>
      <c r="N66" s="8" t="str">
        <f>K15</f>
        <v>y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0989-68D3-4213-9D68-44343F937A42}">
  <dimension ref="A1:N66"/>
  <sheetViews>
    <sheetView tabSelected="1" workbookViewId="0">
      <selection activeCell="K5" sqref="K5"/>
    </sheetView>
  </sheetViews>
  <sheetFormatPr defaultRowHeight="16.2"/>
  <sheetData>
    <row r="1" spans="1:14">
      <c r="B1" t="s">
        <v>116</v>
      </c>
      <c r="C1" t="s">
        <v>117</v>
      </c>
      <c r="D1" t="s">
        <v>116</v>
      </c>
      <c r="E1" t="s">
        <v>117</v>
      </c>
      <c r="F1" t="s">
        <v>116</v>
      </c>
      <c r="G1" t="s">
        <v>117</v>
      </c>
      <c r="H1" t="s">
        <v>116</v>
      </c>
      <c r="I1" t="s">
        <v>117</v>
      </c>
      <c r="J1" t="s">
        <v>116</v>
      </c>
      <c r="K1" t="s">
        <v>117</v>
      </c>
    </row>
    <row r="2" spans="1:14" ht="22.2">
      <c r="A2" s="6"/>
      <c r="B2" s="7"/>
      <c r="C2" s="7"/>
      <c r="D2" s="7" t="s">
        <v>85</v>
      </c>
      <c r="E2" s="7" t="s">
        <v>86</v>
      </c>
      <c r="F2" s="7" t="s">
        <v>87</v>
      </c>
      <c r="G2" s="7" t="s">
        <v>86</v>
      </c>
      <c r="H2" s="7" t="s">
        <v>57</v>
      </c>
      <c r="I2" s="7" t="s">
        <v>86</v>
      </c>
      <c r="J2" s="7" t="s">
        <v>56</v>
      </c>
      <c r="K2" s="7" t="s">
        <v>86</v>
      </c>
      <c r="M2" t="str">
        <f>B4</f>
        <v>林哲立</v>
      </c>
      <c r="N2" s="8" t="str">
        <f>_xlfn.IFNA(C4,"")</f>
        <v>y</v>
      </c>
    </row>
    <row r="3" spans="1:14" ht="22.2">
      <c r="A3" s="6"/>
      <c r="B3" s="7"/>
      <c r="C3" s="7"/>
      <c r="D3" s="7" t="s">
        <v>88</v>
      </c>
      <c r="E3" s="7" t="s">
        <v>86</v>
      </c>
      <c r="F3" s="7" t="s">
        <v>89</v>
      </c>
      <c r="G3" s="7" t="s">
        <v>86</v>
      </c>
      <c r="H3" s="7" t="s">
        <v>64</v>
      </c>
      <c r="I3" s="7" t="s">
        <v>86</v>
      </c>
      <c r="J3" s="7" t="s">
        <v>58</v>
      </c>
      <c r="K3" s="7"/>
      <c r="M3" t="str">
        <f>B5</f>
        <v>蔡宗哲</v>
      </c>
      <c r="N3" s="8">
        <f>C5</f>
        <v>0</v>
      </c>
    </row>
    <row r="4" spans="1:14" ht="22.2">
      <c r="A4" s="6"/>
      <c r="B4" s="7" t="s">
        <v>90</v>
      </c>
      <c r="C4" s="7" t="s">
        <v>86</v>
      </c>
      <c r="D4" s="7" t="s">
        <v>45</v>
      </c>
      <c r="E4" s="7" t="s">
        <v>86</v>
      </c>
      <c r="F4" s="7" t="s">
        <v>91</v>
      </c>
      <c r="G4" s="7"/>
      <c r="H4" s="7" t="s">
        <v>92</v>
      </c>
      <c r="I4" s="7" t="s">
        <v>86</v>
      </c>
      <c r="J4" s="7" t="s">
        <v>59</v>
      </c>
      <c r="K4" s="7" t="s">
        <v>86</v>
      </c>
      <c r="M4" t="str">
        <f>B6</f>
        <v>仲皓瑋</v>
      </c>
      <c r="N4" s="8" t="str">
        <f>C6</f>
        <v>y</v>
      </c>
    </row>
    <row r="5" spans="1:14" ht="22.2">
      <c r="A5" s="6"/>
      <c r="B5" s="7" t="s">
        <v>93</v>
      </c>
      <c r="C5" s="7"/>
      <c r="D5" s="7" t="s">
        <v>15</v>
      </c>
      <c r="E5" s="7" t="s">
        <v>86</v>
      </c>
      <c r="F5" s="7" t="s">
        <v>83</v>
      </c>
      <c r="G5" s="7" t="s">
        <v>86</v>
      </c>
      <c r="H5" s="7" t="s">
        <v>5</v>
      </c>
      <c r="I5" s="7" t="s">
        <v>86</v>
      </c>
      <c r="J5" s="7" t="s">
        <v>60</v>
      </c>
      <c r="K5" s="7"/>
      <c r="M5" t="str">
        <f>B8</f>
        <v>黃偲庭</v>
      </c>
      <c r="N5" s="8" t="str">
        <f>C8</f>
        <v>y</v>
      </c>
    </row>
    <row r="6" spans="1:14" ht="22.2">
      <c r="A6" s="6"/>
      <c r="B6" s="7" t="s">
        <v>94</v>
      </c>
      <c r="C6" s="7" t="s">
        <v>86</v>
      </c>
      <c r="D6" s="7" t="s">
        <v>95</v>
      </c>
      <c r="E6" s="7" t="s">
        <v>86</v>
      </c>
      <c r="F6" s="7" t="s">
        <v>24</v>
      </c>
      <c r="G6" s="7" t="s">
        <v>86</v>
      </c>
      <c r="H6" s="7" t="s">
        <v>6</v>
      </c>
      <c r="I6" s="7" t="s">
        <v>86</v>
      </c>
      <c r="J6" s="7" t="s">
        <v>61</v>
      </c>
      <c r="K6" s="7" t="s">
        <v>86</v>
      </c>
      <c r="M6" t="str">
        <f>B10</f>
        <v>羅聖儒</v>
      </c>
      <c r="N6" s="8" t="str">
        <f>C10</f>
        <v>y</v>
      </c>
    </row>
    <row r="7" spans="1:14" ht="22.2">
      <c r="A7" s="6"/>
      <c r="B7" s="7"/>
      <c r="C7" s="7"/>
      <c r="D7" s="7" t="s">
        <v>96</v>
      </c>
      <c r="E7" s="7" t="s">
        <v>86</v>
      </c>
      <c r="F7" s="7" t="s">
        <v>40</v>
      </c>
      <c r="G7" s="7"/>
      <c r="H7" s="7" t="s">
        <v>7</v>
      </c>
      <c r="I7" s="7" t="s">
        <v>86</v>
      </c>
      <c r="J7" s="7" t="s">
        <v>62</v>
      </c>
      <c r="K7" s="7" t="s">
        <v>86</v>
      </c>
      <c r="M7" t="str">
        <f>B11</f>
        <v>顏冠豪</v>
      </c>
      <c r="N7" s="8">
        <f>C11</f>
        <v>0</v>
      </c>
    </row>
    <row r="8" spans="1:14" ht="22.2">
      <c r="A8" s="6"/>
      <c r="B8" s="7" t="s">
        <v>97</v>
      </c>
      <c r="C8" s="7" t="s">
        <v>86</v>
      </c>
      <c r="D8" s="7" t="s">
        <v>98</v>
      </c>
      <c r="E8" s="7" t="s">
        <v>86</v>
      </c>
      <c r="F8" s="7" t="s">
        <v>99</v>
      </c>
      <c r="G8" s="7" t="s">
        <v>86</v>
      </c>
      <c r="H8" s="7" t="s">
        <v>8</v>
      </c>
      <c r="I8" s="7" t="s">
        <v>86</v>
      </c>
      <c r="J8" s="7" t="s">
        <v>63</v>
      </c>
      <c r="K8" s="7" t="s">
        <v>86</v>
      </c>
      <c r="M8" t="str">
        <f>B13</f>
        <v>許邦毅</v>
      </c>
      <c r="N8" s="8" t="str">
        <f>C13</f>
        <v>y</v>
      </c>
    </row>
    <row r="9" spans="1:14" ht="22.2">
      <c r="A9" s="6"/>
      <c r="B9" s="7"/>
      <c r="C9" s="7"/>
      <c r="D9" s="7" t="s">
        <v>35</v>
      </c>
      <c r="E9" s="7" t="s">
        <v>86</v>
      </c>
      <c r="F9" s="7" t="s">
        <v>100</v>
      </c>
      <c r="G9" s="7" t="s">
        <v>86</v>
      </c>
      <c r="H9" s="7" t="s">
        <v>101</v>
      </c>
      <c r="I9" s="7"/>
      <c r="J9" s="7" t="s">
        <v>70</v>
      </c>
      <c r="K9" s="7" t="s">
        <v>86</v>
      </c>
      <c r="M9" t="str">
        <f>B15</f>
        <v>謝翰誼</v>
      </c>
      <c r="N9" s="8" t="str">
        <f>C15</f>
        <v>y</v>
      </c>
    </row>
    <row r="10" spans="1:14" ht="22.2">
      <c r="A10" s="6"/>
      <c r="B10" s="7" t="s">
        <v>102</v>
      </c>
      <c r="C10" s="7" t="s">
        <v>86</v>
      </c>
      <c r="D10" s="7" t="s">
        <v>103</v>
      </c>
      <c r="E10" s="7" t="s">
        <v>86</v>
      </c>
      <c r="F10" s="7" t="s">
        <v>104</v>
      </c>
      <c r="G10" s="7" t="s">
        <v>86</v>
      </c>
      <c r="H10" s="7" t="s">
        <v>105</v>
      </c>
      <c r="I10" s="7" t="s">
        <v>86</v>
      </c>
      <c r="J10" s="7" t="s">
        <v>72</v>
      </c>
      <c r="K10" s="7" t="s">
        <v>86</v>
      </c>
      <c r="M10" t="str">
        <f t="shared" ref="M10:N23" si="0">D2</f>
        <v>楊宸瑜</v>
      </c>
      <c r="N10" s="8" t="str">
        <f t="shared" si="0"/>
        <v>y</v>
      </c>
    </row>
    <row r="11" spans="1:14" ht="22.2">
      <c r="A11" s="6"/>
      <c r="B11" s="7" t="s">
        <v>106</v>
      </c>
      <c r="C11" s="7"/>
      <c r="D11" s="7" t="s">
        <v>54</v>
      </c>
      <c r="E11" s="7" t="s">
        <v>86</v>
      </c>
      <c r="F11" s="7" t="s">
        <v>107</v>
      </c>
      <c r="G11" s="7" t="s">
        <v>86</v>
      </c>
      <c r="H11" s="7" t="s">
        <v>20</v>
      </c>
      <c r="I11" s="7" t="s">
        <v>86</v>
      </c>
      <c r="J11" s="7" t="s">
        <v>74</v>
      </c>
      <c r="K11" s="7" t="s">
        <v>86</v>
      </c>
      <c r="M11" t="str">
        <f t="shared" si="0"/>
        <v>徐而漫</v>
      </c>
      <c r="N11" s="8" t="str">
        <f t="shared" si="0"/>
        <v>y</v>
      </c>
    </row>
    <row r="12" spans="1:14" ht="22.2">
      <c r="A12" s="6"/>
      <c r="B12" s="7"/>
      <c r="C12" s="7"/>
      <c r="D12" s="7" t="s">
        <v>52</v>
      </c>
      <c r="E12" s="7"/>
      <c r="F12" s="7" t="s">
        <v>108</v>
      </c>
      <c r="G12" s="7" t="s">
        <v>86</v>
      </c>
      <c r="H12" s="7" t="s">
        <v>41</v>
      </c>
      <c r="I12" s="7" t="s">
        <v>86</v>
      </c>
      <c r="J12" s="7" t="s">
        <v>76</v>
      </c>
      <c r="K12" s="7" t="s">
        <v>86</v>
      </c>
      <c r="M12" t="str">
        <f t="shared" si="0"/>
        <v>許雅筌</v>
      </c>
      <c r="N12" s="8" t="str">
        <f t="shared" si="0"/>
        <v>y</v>
      </c>
    </row>
    <row r="13" spans="1:14" ht="22.2">
      <c r="A13" s="6"/>
      <c r="B13" s="7" t="s">
        <v>109</v>
      </c>
      <c r="C13" s="7" t="s">
        <v>86</v>
      </c>
      <c r="D13" s="7" t="s">
        <v>43</v>
      </c>
      <c r="E13" s="7" t="s">
        <v>86</v>
      </c>
      <c r="F13" s="7" t="s">
        <v>110</v>
      </c>
      <c r="G13" s="7" t="s">
        <v>86</v>
      </c>
      <c r="H13" s="7" t="s">
        <v>111</v>
      </c>
      <c r="I13" s="7" t="s">
        <v>86</v>
      </c>
      <c r="J13" s="7" t="s">
        <v>78</v>
      </c>
      <c r="K13" s="7" t="s">
        <v>86</v>
      </c>
      <c r="M13" t="str">
        <f t="shared" si="0"/>
        <v>傅思齊</v>
      </c>
      <c r="N13" s="8" t="str">
        <f t="shared" si="0"/>
        <v>y</v>
      </c>
    </row>
    <row r="14" spans="1:14" ht="22.2">
      <c r="A14" s="6"/>
      <c r="B14" s="7"/>
      <c r="C14" s="7"/>
      <c r="D14" s="7" t="s">
        <v>26</v>
      </c>
      <c r="E14" s="7" t="s">
        <v>86</v>
      </c>
      <c r="F14" s="7" t="s">
        <v>112</v>
      </c>
      <c r="G14" s="7" t="s">
        <v>86</v>
      </c>
      <c r="H14" s="7" t="s">
        <v>21</v>
      </c>
      <c r="I14" s="7" t="s">
        <v>86</v>
      </c>
      <c r="J14" s="7" t="s">
        <v>80</v>
      </c>
      <c r="K14" s="7" t="s">
        <v>86</v>
      </c>
      <c r="M14" t="str">
        <f t="shared" si="0"/>
        <v>鄭利鴻</v>
      </c>
      <c r="N14" s="8" t="str">
        <f t="shared" si="0"/>
        <v>y</v>
      </c>
    </row>
    <row r="15" spans="1:14" ht="22.2">
      <c r="A15" s="6"/>
      <c r="B15" s="7" t="s">
        <v>113</v>
      </c>
      <c r="C15" s="7" t="s">
        <v>86</v>
      </c>
      <c r="D15" s="7" t="s">
        <v>48</v>
      </c>
      <c r="E15" s="7" t="s">
        <v>86</v>
      </c>
      <c r="F15" s="7" t="s">
        <v>44</v>
      </c>
      <c r="G15" s="7" t="s">
        <v>86</v>
      </c>
      <c r="H15" s="7" t="s">
        <v>38</v>
      </c>
      <c r="I15" s="7" t="s">
        <v>86</v>
      </c>
      <c r="J15" s="7" t="s">
        <v>114</v>
      </c>
      <c r="K15" s="7" t="s">
        <v>86</v>
      </c>
      <c r="M15" t="str">
        <f t="shared" si="0"/>
        <v>陳守業</v>
      </c>
      <c r="N15" s="8" t="str">
        <f t="shared" si="0"/>
        <v>y</v>
      </c>
    </row>
    <row r="16" spans="1:14" ht="22.2">
      <c r="A16" s="6"/>
      <c r="B16" s="7"/>
      <c r="C16" s="7"/>
      <c r="D16" s="7"/>
      <c r="E16" s="7"/>
      <c r="F16" s="7" t="s">
        <v>115</v>
      </c>
      <c r="G16" s="7" t="s">
        <v>86</v>
      </c>
      <c r="H16" s="7"/>
      <c r="I16" s="7"/>
      <c r="J16" s="7"/>
      <c r="K16" s="7"/>
      <c r="M16" t="str">
        <f t="shared" si="0"/>
        <v>余奐廷</v>
      </c>
      <c r="N16" s="8" t="str">
        <f t="shared" si="0"/>
        <v>y</v>
      </c>
    </row>
    <row r="17" spans="13:14">
      <c r="M17" t="str">
        <f t="shared" si="0"/>
        <v>方佑瑋</v>
      </c>
      <c r="N17" s="8" t="str">
        <f t="shared" si="0"/>
        <v>y</v>
      </c>
    </row>
    <row r="18" spans="13:14">
      <c r="M18" t="str">
        <f t="shared" si="0"/>
        <v>徐雋銘</v>
      </c>
      <c r="N18" s="8" t="str">
        <f t="shared" si="0"/>
        <v>y</v>
      </c>
    </row>
    <row r="19" spans="13:14">
      <c r="M19" t="str">
        <f t="shared" si="0"/>
        <v>黃子洋</v>
      </c>
      <c r="N19" s="8" t="str">
        <f t="shared" si="0"/>
        <v>y</v>
      </c>
    </row>
    <row r="20" spans="13:14">
      <c r="M20" t="str">
        <f t="shared" si="0"/>
        <v>王育嵐</v>
      </c>
      <c r="N20" s="8">
        <f t="shared" si="0"/>
        <v>0</v>
      </c>
    </row>
    <row r="21" spans="13:14">
      <c r="M21" t="str">
        <f t="shared" si="0"/>
        <v>蔡一玄</v>
      </c>
      <c r="N21" s="8" t="str">
        <f t="shared" si="0"/>
        <v>y</v>
      </c>
    </row>
    <row r="22" spans="13:14">
      <c r="M22" t="str">
        <f t="shared" si="0"/>
        <v>唐岳</v>
      </c>
      <c r="N22" s="8" t="str">
        <f t="shared" si="0"/>
        <v>y</v>
      </c>
    </row>
    <row r="23" spans="13:14">
      <c r="M23" t="str">
        <f t="shared" si="0"/>
        <v>林柏任</v>
      </c>
      <c r="N23" s="8" t="str">
        <f t="shared" si="0"/>
        <v>y</v>
      </c>
    </row>
    <row r="24" spans="13:14">
      <c r="M24" t="str">
        <f t="shared" ref="M24:N38" si="1">F2</f>
        <v>凃于珊</v>
      </c>
      <c r="N24" s="8" t="str">
        <f t="shared" si="1"/>
        <v>y</v>
      </c>
    </row>
    <row r="25" spans="13:14">
      <c r="M25" t="str">
        <f t="shared" si="1"/>
        <v>彭敘豪</v>
      </c>
      <c r="N25" s="8" t="str">
        <f t="shared" si="1"/>
        <v>y</v>
      </c>
    </row>
    <row r="26" spans="13:14">
      <c r="M26" t="str">
        <f t="shared" si="1"/>
        <v>葉安琪</v>
      </c>
      <c r="N26" s="8">
        <f t="shared" si="1"/>
        <v>0</v>
      </c>
    </row>
    <row r="27" spans="13:14">
      <c r="M27" t="str">
        <f t="shared" si="1"/>
        <v>溫心瑜</v>
      </c>
      <c r="N27" s="8" t="str">
        <f t="shared" si="1"/>
        <v>y</v>
      </c>
    </row>
    <row r="28" spans="13:14">
      <c r="M28" t="str">
        <f t="shared" si="1"/>
        <v>黃琛淯</v>
      </c>
      <c r="N28" s="8" t="str">
        <f t="shared" si="1"/>
        <v>y</v>
      </c>
    </row>
    <row r="29" spans="13:14">
      <c r="M29" t="str">
        <f t="shared" si="1"/>
        <v>黃彥鈞</v>
      </c>
      <c r="N29" s="8">
        <f t="shared" si="1"/>
        <v>0</v>
      </c>
    </row>
    <row r="30" spans="13:14">
      <c r="M30" t="str">
        <f t="shared" si="1"/>
        <v>張玴維</v>
      </c>
      <c r="N30" s="8" t="str">
        <f t="shared" si="1"/>
        <v>y</v>
      </c>
    </row>
    <row r="31" spans="13:14">
      <c r="M31" t="str">
        <f t="shared" si="1"/>
        <v>劉純源</v>
      </c>
      <c r="N31" s="8" t="str">
        <f t="shared" si="1"/>
        <v>y</v>
      </c>
    </row>
    <row r="32" spans="13:14">
      <c r="M32" t="str">
        <f t="shared" si="1"/>
        <v>孫欣瑜</v>
      </c>
      <c r="N32" s="8" t="str">
        <f t="shared" si="1"/>
        <v>y</v>
      </c>
    </row>
    <row r="33" spans="13:14">
      <c r="M33" t="str">
        <f t="shared" si="1"/>
        <v>陳申</v>
      </c>
      <c r="N33" s="8" t="str">
        <f t="shared" si="1"/>
        <v>y</v>
      </c>
    </row>
    <row r="34" spans="13:14">
      <c r="M34" t="str">
        <f t="shared" si="1"/>
        <v>蘇廉祐</v>
      </c>
      <c r="N34" s="8" t="str">
        <f t="shared" si="1"/>
        <v>y</v>
      </c>
    </row>
    <row r="35" spans="13:14">
      <c r="M35" t="str">
        <f t="shared" si="1"/>
        <v>張瑋軒</v>
      </c>
      <c r="N35" s="8" t="str">
        <f t="shared" si="1"/>
        <v>y</v>
      </c>
    </row>
    <row r="36" spans="13:14">
      <c r="M36" t="str">
        <f t="shared" si="1"/>
        <v>鮑嘉呈</v>
      </c>
      <c r="N36" s="8" t="str">
        <f t="shared" si="1"/>
        <v>y</v>
      </c>
    </row>
    <row r="37" spans="13:14">
      <c r="M37" t="str">
        <f t="shared" si="1"/>
        <v>顏毓陞</v>
      </c>
      <c r="N37" s="8" t="str">
        <f t="shared" si="1"/>
        <v>y</v>
      </c>
    </row>
    <row r="38" spans="13:14">
      <c r="M38" t="str">
        <f t="shared" si="1"/>
        <v>黃關明</v>
      </c>
      <c r="N38" s="8" t="str">
        <f t="shared" si="1"/>
        <v>y</v>
      </c>
    </row>
    <row r="39" spans="13:14">
      <c r="M39" t="str">
        <f t="shared" ref="M39:N52" si="2">H2</f>
        <v>林欣頤</v>
      </c>
      <c r="N39" s="8" t="str">
        <f t="shared" si="2"/>
        <v>y</v>
      </c>
    </row>
    <row r="40" spans="13:14">
      <c r="M40" t="str">
        <f t="shared" si="2"/>
        <v>段凱文</v>
      </c>
      <c r="N40" s="8" t="str">
        <f t="shared" si="2"/>
        <v>y</v>
      </c>
    </row>
    <row r="41" spans="13:14">
      <c r="M41" t="str">
        <f t="shared" si="2"/>
        <v>陳品睿</v>
      </c>
      <c r="N41" s="8" t="str">
        <f t="shared" si="2"/>
        <v>y</v>
      </c>
    </row>
    <row r="42" spans="13:14">
      <c r="M42" t="str">
        <f t="shared" si="2"/>
        <v>何國靖</v>
      </c>
      <c r="N42" s="8" t="str">
        <f t="shared" si="2"/>
        <v>y</v>
      </c>
    </row>
    <row r="43" spans="13:14">
      <c r="M43" t="str">
        <f t="shared" si="2"/>
        <v>王勤寬</v>
      </c>
      <c r="N43" s="8" t="str">
        <f t="shared" si="2"/>
        <v>y</v>
      </c>
    </row>
    <row r="44" spans="13:14">
      <c r="M44" t="str">
        <f t="shared" si="2"/>
        <v>沈柏均</v>
      </c>
      <c r="N44" s="8" t="str">
        <f t="shared" si="2"/>
        <v>y</v>
      </c>
    </row>
    <row r="45" spans="13:14">
      <c r="M45" t="str">
        <f t="shared" si="2"/>
        <v>邱柏政</v>
      </c>
      <c r="N45" s="8" t="str">
        <f t="shared" si="2"/>
        <v>y</v>
      </c>
    </row>
    <row r="46" spans="13:14">
      <c r="M46" t="str">
        <f t="shared" si="2"/>
        <v>劉一呈</v>
      </c>
      <c r="N46" s="8">
        <f t="shared" si="2"/>
        <v>0</v>
      </c>
    </row>
    <row r="47" spans="13:14">
      <c r="M47" t="str">
        <f t="shared" si="2"/>
        <v>黃禎安</v>
      </c>
      <c r="N47" s="8" t="str">
        <f t="shared" si="2"/>
        <v>y</v>
      </c>
    </row>
    <row r="48" spans="13:14">
      <c r="M48" t="str">
        <f t="shared" si="2"/>
        <v>楊信致</v>
      </c>
      <c r="N48" s="8" t="str">
        <f t="shared" si="2"/>
        <v>y</v>
      </c>
    </row>
    <row r="49" spans="13:14">
      <c r="M49" t="str">
        <f t="shared" si="2"/>
        <v>吳俊諺</v>
      </c>
      <c r="N49" s="8" t="str">
        <f t="shared" si="2"/>
        <v>y</v>
      </c>
    </row>
    <row r="50" spans="13:14">
      <c r="M50" t="str">
        <f t="shared" si="2"/>
        <v>蕭禾群</v>
      </c>
      <c r="N50" s="8" t="str">
        <f t="shared" si="2"/>
        <v>y</v>
      </c>
    </row>
    <row r="51" spans="13:14">
      <c r="M51" t="str">
        <f t="shared" si="2"/>
        <v>紀伯燁</v>
      </c>
      <c r="N51" s="8" t="str">
        <f t="shared" si="2"/>
        <v>y</v>
      </c>
    </row>
    <row r="52" spans="13:14">
      <c r="M52" t="str">
        <f t="shared" si="2"/>
        <v>蕭誌成</v>
      </c>
      <c r="N52" s="8" t="str">
        <f t="shared" si="2"/>
        <v>y</v>
      </c>
    </row>
    <row r="53" spans="13:14">
      <c r="M53" t="str">
        <f>J2</f>
        <v>顏士綸</v>
      </c>
      <c r="N53" s="8" t="str">
        <f>K2</f>
        <v>y</v>
      </c>
    </row>
    <row r="54" spans="13:14">
      <c r="M54" t="str">
        <f t="shared" ref="M54:N65" si="3">J3</f>
        <v>羅柏凱</v>
      </c>
      <c r="N54" s="8">
        <f t="shared" si="3"/>
        <v>0</v>
      </c>
    </row>
    <row r="55" spans="13:14">
      <c r="M55" t="str">
        <f t="shared" si="3"/>
        <v>鄭庭恩</v>
      </c>
      <c r="N55" s="8" t="str">
        <f t="shared" si="3"/>
        <v>y</v>
      </c>
    </row>
    <row r="56" spans="13:14">
      <c r="M56" t="str">
        <f t="shared" si="3"/>
        <v>劉聰池</v>
      </c>
      <c r="N56" s="8">
        <f t="shared" si="3"/>
        <v>0</v>
      </c>
    </row>
    <row r="57" spans="13:14">
      <c r="M57" t="str">
        <f t="shared" si="3"/>
        <v>周皇辰</v>
      </c>
      <c r="N57" s="8" t="str">
        <f t="shared" si="3"/>
        <v>y</v>
      </c>
    </row>
    <row r="58" spans="13:14">
      <c r="M58" t="str">
        <f t="shared" si="3"/>
        <v>林逸騏</v>
      </c>
      <c r="N58" s="8" t="str">
        <f t="shared" si="3"/>
        <v>y</v>
      </c>
    </row>
    <row r="59" spans="13:14">
      <c r="M59" t="str">
        <f t="shared" si="3"/>
        <v>陳風平</v>
      </c>
      <c r="N59" s="8" t="str">
        <f t="shared" si="3"/>
        <v>y</v>
      </c>
    </row>
    <row r="60" spans="13:14">
      <c r="M60" t="str">
        <f t="shared" si="3"/>
        <v>李子健</v>
      </c>
      <c r="N60" s="8" t="str">
        <f t="shared" si="3"/>
        <v>y</v>
      </c>
    </row>
    <row r="61" spans="13:14">
      <c r="M61" t="str">
        <f t="shared" si="3"/>
        <v>林嘉欣</v>
      </c>
      <c r="N61" s="8" t="str">
        <f t="shared" si="3"/>
        <v>y</v>
      </c>
    </row>
    <row r="62" spans="13:14">
      <c r="M62" t="str">
        <f t="shared" si="3"/>
        <v>邵文強</v>
      </c>
      <c r="N62" s="8" t="str">
        <f t="shared" si="3"/>
        <v>y</v>
      </c>
    </row>
    <row r="63" spans="13:14">
      <c r="M63" t="str">
        <f t="shared" si="3"/>
        <v>潘子文</v>
      </c>
      <c r="N63" s="8" t="str">
        <f t="shared" si="3"/>
        <v>y</v>
      </c>
    </row>
    <row r="64" spans="13:14">
      <c r="M64" t="str">
        <f t="shared" si="3"/>
        <v>林劍湃</v>
      </c>
      <c r="N64" s="8" t="str">
        <f t="shared" si="3"/>
        <v>y</v>
      </c>
    </row>
    <row r="65" spans="13:14">
      <c r="M65" t="str">
        <f t="shared" si="3"/>
        <v>劉榮</v>
      </c>
      <c r="N65" s="8" t="str">
        <f t="shared" si="3"/>
        <v>y</v>
      </c>
    </row>
    <row r="66" spans="13:14">
      <c r="M66" t="str">
        <f>J15</f>
        <v>王翔</v>
      </c>
      <c r="N66" s="8" t="str">
        <f>K15</f>
        <v>y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資工所</vt:lpstr>
      <vt:lpstr>資工四</vt:lpstr>
      <vt:lpstr>sample</vt:lpstr>
      <vt:lpstr>304</vt:lpstr>
      <vt:lpstr>311</vt:lpstr>
      <vt:lpstr>318</vt:lpstr>
      <vt:lpstr>401</vt:lpstr>
      <vt:lpstr>408</vt:lpstr>
      <vt:lpstr>415</vt:lpstr>
      <vt:lpstr>422</vt:lpstr>
      <vt:lpstr>429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鄭利鴻</cp:lastModifiedBy>
  <dcterms:created xsi:type="dcterms:W3CDTF">2021-03-18T00:49:46Z</dcterms:created>
  <dcterms:modified xsi:type="dcterms:W3CDTF">2021-04-29T04:07:22Z</dcterms:modified>
</cp:coreProperties>
</file>