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9DF60C4-4435-4CEB-8C97-4E843722FE5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F21" i="1"/>
  <c r="E21" i="1"/>
  <c r="F11" i="1"/>
  <c r="F10" i="1"/>
  <c r="E11" i="1"/>
  <c r="E10" i="1"/>
  <c r="E14" i="1" l="1"/>
  <c r="E17" i="1" s="1"/>
</calcChain>
</file>

<file path=xl/sharedStrings.xml><?xml version="1.0" encoding="utf-8"?>
<sst xmlns="http://schemas.openxmlformats.org/spreadsheetml/2006/main" count="25" uniqueCount="21">
  <si>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</si>
  <si>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</si>
  <si>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</si>
  <si>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</si>
  <si>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</si>
  <si>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</si>
  <si>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</si>
  <si>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</si>
  <si>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</si>
  <si>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</si>
  <si>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</si>
  <si>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std dev</t>
  </si>
  <si>
    <t>sample size</t>
  </si>
  <si>
    <t>pooled var</t>
  </si>
  <si>
    <t>[(n(x) - 1)Var(x) + (n(y) - 1)Var(y)] / [n(x) + n(y) - 2]</t>
  </si>
  <si>
    <t>Margin of error</t>
  </si>
  <si>
    <t>t[n(x)+n(y)-2, 95%]sqrt[pooled var/n(x) + pooled var/n(y)]</t>
  </si>
  <si>
    <t>Low CI</t>
  </si>
  <si>
    <t>High CI</t>
  </si>
  <si>
    <t>difference</t>
  </si>
  <si>
    <t>The interval is narrower, as one expects.  90% is less confidence than 95%.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</si>
</sst>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 applyBorder="1"/>
    <xf numFmtId="4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right"/>
    </xf>
    <xf numFmtId="44" fontId="2" fillId="2" borderId="0" xfId="0" applyNumberFormat="1" applyFont="1" applyFill="1"/>
    <xf numFmtId="0" fontId="5" fillId="2" borderId="0" xfId="0" applyFont="1" applyFill="1" applyBorder="1"/>
    <xf numFmtId="0" fontId="6" fillId="2" borderId="0" xfId="0" applyFont="1" applyFill="1" applyAlignment="1">
      <alignment horizontal="right"/>
    </xf>
    <xf numFmtId="44" fontId="2" fillId="2" borderId="0" xfId="0" applyNumberFormat="1" applyFont="1" applyFill="1" applyBorder="1"/>
    <xf numFmtId="0" fontId="6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workbookViewId="0">
      <selection activeCell="F21" sqref="F21"/>
    </sheetView>
  </sheetViews>
  <sheetFormatPr defaultRowHeight="11.4" x14ac:dyDescent="0.2"/>
  <cols>
    <col min="1" max="1" width="2" style="1" customWidth="1"/>
    <col min="2" max="2" width="10.88671875" style="1" customWidth="1"/>
    <col min="3" max="3" width="8.88671875" style="1"/>
    <col min="4" max="4" width="11" style="13" customWidth="1"/>
    <col min="5" max="5" width="11.21875" style="1" customWidth="1"/>
    <col min="6" max="6" width="11.33203125" style="1" customWidth="1"/>
    <col min="7" max="7" width="8.44140625" style="1" customWidth="1"/>
    <col min="8" max="9" width="8.88671875" style="1"/>
    <col min="10" max="10" width="5.88671875" style="1" bestFit="1" customWidth="1"/>
    <col min="11" max="11" width="6.44140625" style="1" bestFit="1" customWidth="1"/>
    <col min="12" max="16384" width="8.88671875" style="1"/>
  </cols>
  <sheetData>
    <row r="1" spans="2:14" ht="15.6" x14ac:dyDescent="0.3">
      <c r="B1" s="3" t="s">
        <v>2</v>
      </c>
    </row>
    <row r="2" spans="2:14" ht="12" x14ac:dyDescent="0.25">
      <c r="B2" s="2" t="s">
        <v>3</v>
      </c>
    </row>
    <row r="3" spans="2:14" ht="12" x14ac:dyDescent="0.25">
      <c r="B3" s="2"/>
    </row>
    <row r="4" spans="2:14" ht="12" x14ac:dyDescent="0.25">
      <c r="B4" s="2" t="s">
        <v>4</v>
      </c>
      <c r="C4" s="1" t="s">
        <v>5</v>
      </c>
    </row>
    <row r="5" spans="2:14" ht="12" x14ac:dyDescent="0.25">
      <c r="B5" s="2" t="s">
        <v>6</v>
      </c>
      <c r="C5" s="1" t="s">
        <v>7</v>
      </c>
    </row>
    <row r="6" spans="2:14" ht="12" x14ac:dyDescent="0.25">
      <c r="B6" s="2" t="s">
        <v>8</v>
      </c>
      <c r="C6" s="1" t="s">
        <v>9</v>
      </c>
    </row>
    <row r="7" spans="2:14" ht="12" x14ac:dyDescent="0.25">
      <c r="B7" s="2"/>
    </row>
    <row r="8" spans="2:14" ht="12" x14ac:dyDescent="0.25">
      <c r="E8" s="18" t="s">
        <v>6</v>
      </c>
    </row>
    <row r="9" spans="2:14" ht="12.6" thickBot="1" x14ac:dyDescent="0.3">
      <c r="B9" s="4" t="s">
        <v>1</v>
      </c>
      <c r="C9" s="4" t="s">
        <v>0</v>
      </c>
      <c r="E9" s="4" t="s">
        <v>1</v>
      </c>
      <c r="F9" s="4" t="s">
        <v>0</v>
      </c>
      <c r="G9" s="9"/>
      <c r="H9" s="10"/>
      <c r="I9" s="11"/>
      <c r="J9" s="10"/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D10" s="13" t="s">
        <v>10</v>
      </c>
      <c r="E10" s="14">
        <f>AVERAGE(B10:B19)</f>
        <v>3.9409999999999998</v>
      </c>
      <c r="F10" s="14">
        <f>AVERAGE(C10:C17)</f>
        <v>3.2450000000000001</v>
      </c>
      <c r="G10" s="8" t="s">
        <v>19</v>
      </c>
      <c r="H10" s="17">
        <f>E10-F10</f>
        <v>0.69599999999999973</v>
      </c>
      <c r="I10" s="10"/>
      <c r="J10" s="10"/>
      <c r="K10" s="10"/>
      <c r="L10" s="10"/>
      <c r="M10" s="10"/>
      <c r="N10" s="10"/>
    </row>
    <row r="11" spans="2:14" ht="12" x14ac:dyDescent="0.25">
      <c r="B11" s="5">
        <v>3.76</v>
      </c>
      <c r="C11" s="5">
        <v>3.22</v>
      </c>
      <c r="D11" s="13" t="s">
        <v>11</v>
      </c>
      <c r="E11" s="14">
        <f>_xlfn.STDEV.S(B10:B19)</f>
        <v>0.18393537512458616</v>
      </c>
      <c r="F11" s="14">
        <f>_xlfn.STDEV.S(C10:C17)</f>
        <v>0.26790190102242384</v>
      </c>
      <c r="G11" s="8"/>
      <c r="H11" s="10"/>
      <c r="I11" s="9"/>
      <c r="J11" s="9"/>
      <c r="K11" s="9"/>
      <c r="L11" s="10"/>
      <c r="M11" s="10"/>
      <c r="N11" s="10"/>
    </row>
    <row r="12" spans="2:14" ht="12" x14ac:dyDescent="0.25">
      <c r="B12" s="5">
        <v>3.87</v>
      </c>
      <c r="C12" s="5">
        <v>3.24</v>
      </c>
      <c r="D12" s="13" t="s">
        <v>12</v>
      </c>
      <c r="E12" s="15">
        <v>10</v>
      </c>
      <c r="F12" s="10">
        <v>8</v>
      </c>
      <c r="G12" s="10"/>
      <c r="H12" s="10"/>
      <c r="I12" s="7"/>
      <c r="J12" s="8"/>
      <c r="K12" s="8"/>
      <c r="L12" s="10"/>
      <c r="M12" s="10"/>
      <c r="N12" s="10"/>
    </row>
    <row r="13" spans="2:14" ht="12" x14ac:dyDescent="0.25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ht="12" x14ac:dyDescent="0.25">
      <c r="B14" s="5">
        <v>4.0199999999999996</v>
      </c>
      <c r="C14" s="5">
        <v>3.06</v>
      </c>
      <c r="D14" s="13" t="s">
        <v>13</v>
      </c>
      <c r="E14" s="15">
        <f>((E12-1)*E11*E11+(F12-1)*F11*F11)/(E12+F12-2)</f>
        <v>5.0430625000000007E-2</v>
      </c>
      <c r="F14" s="12"/>
      <c r="G14" s="10"/>
      <c r="H14" s="10"/>
      <c r="I14" s="11"/>
      <c r="J14" s="10"/>
      <c r="K14" s="10"/>
      <c r="L14" s="10"/>
      <c r="M14" s="10"/>
      <c r="N14" s="10"/>
    </row>
    <row r="15" spans="2:14" ht="12" x14ac:dyDescent="0.25">
      <c r="B15" s="5">
        <v>4.25</v>
      </c>
      <c r="C15" s="5">
        <v>3.15</v>
      </c>
      <c r="D15" s="13" t="s">
        <v>14</v>
      </c>
      <c r="E15" s="11"/>
      <c r="F15" s="12"/>
      <c r="G15" s="10"/>
      <c r="H15" s="10"/>
      <c r="I15" s="10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">
      <c r="B17" s="5">
        <v>3.98</v>
      </c>
      <c r="C17" s="5">
        <v>3.44</v>
      </c>
      <c r="D17" s="13" t="s">
        <v>15</v>
      </c>
      <c r="E17" s="15">
        <f>_xlfn.T.INV(0.95,E12+F12-2)*SQRT(E14/E12+E14/F12)</f>
        <v>0.18597464515197643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">
      <c r="B18" s="5">
        <v>3.99</v>
      </c>
      <c r="C18" s="5"/>
      <c r="D18" s="13" t="s">
        <v>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</row>
    <row r="20" spans="2:14" ht="12" x14ac:dyDescent="0.25">
      <c r="E20" s="16" t="s">
        <v>17</v>
      </c>
      <c r="F20" s="16" t="s">
        <v>18</v>
      </c>
    </row>
    <row r="21" spans="2:14" x14ac:dyDescent="0.2">
      <c r="E21" s="14">
        <f>E10-F10-E17</f>
        <v>0.51002535484802336</v>
      </c>
      <c r="F21" s="14">
        <f>E10-F10+E17</f>
        <v>0.8819746451519761</v>
      </c>
    </row>
    <row r="23" spans="2:14" ht="12" x14ac:dyDescent="0.25">
      <c r="E23" s="18" t="s">
        <v>8</v>
      </c>
    </row>
    <row r="24" spans="2:14" x14ac:dyDescent="0.2">
      <c r="E24" s="1" t="s">
        <v>20</v>
      </c>
    </row>
    <row r="25" spans="2:14" x14ac:dyDescent="0.2">
      <c r="E25" s="14">
        <v>0.47</v>
      </c>
      <c r="F25" s="14">
        <v>0.92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2019-05-05T11:46:40Z</dcterms:modified>
</cp:coreProperties>
</file>