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temba\Downloads\"/>
    </mc:Choice>
  </mc:AlternateContent>
  <xr:revisionPtr revIDLastSave="0" documentId="13_ncr:1_{E9304CFA-6062-4C66-B702-71C5124D1992}" xr6:coauthVersionLast="47" xr6:coauthVersionMax="47" xr10:uidLastSave="{00000000-0000-0000-0000-000000000000}"/>
  <bookViews>
    <workbookView xWindow="-120" yWindow="-120" windowWidth="38640" windowHeight="21120" xr2:uid="{00000000-000D-0000-FFFF-FFFF00000000}"/>
    <workbookView xWindow="-120" yWindow="-120" windowWidth="38640" windowHeight="21120" xr2:uid="{6F9F0597-21A5-4B94-9F0A-56D38BF02585}"/>
  </bookViews>
  <sheets>
    <sheet name="Scope" sheetId="1" r:id="rId1"/>
  </sheets>
  <definedNames>
    <definedName name="_xlnm.Print_Area" localSheetId="0">Scope!$C$2:$G$86</definedName>
    <definedName name="_xlnm.Print_Titles" localSheetId="0">Scope!$4:$4</definedName>
    <definedName name="Show_Line_Item_Costs">Scope!#REF!</definedName>
    <definedName name="ToggleContingency">Scope!#REF!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1" l="1"/>
  <c r="H9" i="1"/>
  <c r="H8" i="1"/>
  <c r="H14" i="1"/>
  <c r="H15" i="1"/>
  <c r="H16" i="1"/>
  <c r="H17" i="1"/>
  <c r="H20" i="1"/>
  <c r="H22" i="1"/>
  <c r="H24" i="1"/>
  <c r="H28" i="1"/>
  <c r="H29" i="1"/>
  <c r="H30" i="1"/>
  <c r="H32" i="1"/>
  <c r="H34" i="1"/>
  <c r="H40" i="1"/>
  <c r="H41" i="1"/>
  <c r="H43" i="1"/>
  <c r="H48" i="1"/>
  <c r="H51" i="1"/>
  <c r="H52" i="1"/>
  <c r="H53" i="1"/>
  <c r="H54" i="1"/>
  <c r="H55" i="1"/>
  <c r="H56" i="1"/>
  <c r="H57" i="1"/>
  <c r="H58" i="1"/>
  <c r="H60" i="1"/>
  <c r="H61" i="1"/>
  <c r="H62" i="1"/>
  <c r="H63" i="1"/>
  <c r="H64" i="1"/>
  <c r="H67" i="1"/>
  <c r="H69" i="1"/>
  <c r="H72" i="1"/>
  <c r="H73" i="1"/>
  <c r="H77" i="1"/>
  <c r="H80" i="1"/>
  <c r="H6" i="1"/>
  <c r="H71" i="1" l="1"/>
  <c r="H47" i="1"/>
  <c r="H31" i="1"/>
  <c r="H7" i="1"/>
  <c r="H86" i="1"/>
  <c r="H78" i="1"/>
  <c r="H70" i="1"/>
  <c r="H46" i="1"/>
  <c r="H38" i="1"/>
  <c r="H79" i="1"/>
  <c r="H39" i="1"/>
  <c r="H23" i="1"/>
  <c r="H85" i="1"/>
  <c r="H45" i="1"/>
  <c r="H37" i="1"/>
  <c r="H21" i="1"/>
  <c r="H13" i="1"/>
  <c r="H84" i="1"/>
  <c r="H76" i="1"/>
  <c r="H68" i="1"/>
  <c r="H44" i="1"/>
  <c r="H36" i="1"/>
  <c r="H12" i="1"/>
  <c r="H83" i="1"/>
  <c r="H75" i="1"/>
  <c r="H59" i="1"/>
  <c r="H35" i="1"/>
  <c r="H27" i="1"/>
  <c r="H19" i="1"/>
  <c r="H11" i="1"/>
  <c r="H82" i="1"/>
  <c r="H74" i="1"/>
  <c r="H66" i="1"/>
  <c r="H50" i="1"/>
  <c r="H42" i="1"/>
  <c r="H26" i="1"/>
  <c r="H18" i="1"/>
  <c r="H10" i="1"/>
  <c r="H81" i="1"/>
  <c r="H65" i="1"/>
  <c r="H49" i="1"/>
  <c r="H33" i="1"/>
  <c r="D87" i="1"/>
  <c r="D84" i="1"/>
  <c r="D74" i="1"/>
  <c r="D50" i="1"/>
  <c r="D12" i="1"/>
  <c r="D5" i="1"/>
</calcChain>
</file>

<file path=xl/sharedStrings.xml><?xml version="1.0" encoding="utf-8"?>
<sst xmlns="http://schemas.openxmlformats.org/spreadsheetml/2006/main" count="419" uniqueCount="257">
  <si>
    <t>Line Item</t>
  </si>
  <si>
    <t>Group</t>
  </si>
  <si>
    <t>Title</t>
  </si>
  <si>
    <t>Tenco Scope</t>
  </si>
  <si>
    <t>Comments/Assumptions</t>
  </si>
  <si>
    <t>Project Management</t>
  </si>
  <si>
    <t>Task</t>
  </si>
  <si>
    <t>Propulsion</t>
  </si>
  <si>
    <t>APS</t>
  </si>
  <si>
    <t>Commercial Risk Management</t>
  </si>
  <si>
    <t>Hyundai Rotem Scope</t>
  </si>
  <si>
    <t>Quality Control Program Manual</t>
  </si>
  <si>
    <t>This deliverable is required by the Propulsion Loan Agreement only.  However, we suggest that both the Propulsion and APS systems should follow the same QCPM.</t>
  </si>
  <si>
    <t>Develop EMCP to meet NYCT Loan Agreement and TS requirements</t>
  </si>
  <si>
    <t>Review Hyundai Rotem created content and suggest revisions.</t>
  </si>
  <si>
    <t>Drawings showing installation of the APS on R160 vehicles</t>
  </si>
  <si>
    <t>Electrical interface drawings and wiring diagrams between the APS and the R160 vehicle</t>
  </si>
  <si>
    <t>Final assembly drawings</t>
  </si>
  <si>
    <t>APS System Functional Description</t>
  </si>
  <si>
    <t>EMC/EMI Lab and Field Test Plans</t>
  </si>
  <si>
    <t>The wording of the Loan Agreement implies separate plans, however we suggest that a combined lab and field test plan allows for a better integrated test plan, and would be acceptable to NYCT.</t>
  </si>
  <si>
    <t xml:space="preserve">Software Design Description, per R160 TS Section 16.0 and MTA Cybersecurity Requirements </t>
  </si>
  <si>
    <t>Portable Test Equipment (PTE) Description</t>
  </si>
  <si>
    <t>English Copies of any standards being utilized in addition to those identified in the TS</t>
  </si>
  <si>
    <t>List of estimated spare components available after the installation is completed</t>
  </si>
  <si>
    <t>The intent of this NYCT Loan Agreement requirement is not clear.  We suggest asking for clarification.</t>
  </si>
  <si>
    <t>We suggest combining this with the main FMECA.</t>
  </si>
  <si>
    <t>Material Safety Data Sheets (MSDS) for all adhesive solvents and materials needed to install the APS.</t>
  </si>
  <si>
    <t>The scope and intent of this NYCT Loan Agreement requirement is not clear.  We suggest asking for clarification.</t>
  </si>
  <si>
    <t>Smoke Flame and Toxicity (SFT) compliance certifications for the APS per R160 TS.</t>
  </si>
  <si>
    <t>SFT compliance is only required for the APS Loan Agreement.  However, we suggest that Hyundai Rotem use the same plan for both APS and Propulsion to ensure that a qualified propulsion system does not have any dependencies on SFT non-compliant components.</t>
  </si>
  <si>
    <t>Develop and SFT Compliance Plan to guide the design and component selection for compliance.</t>
  </si>
  <si>
    <t>Coordinate with suppliers to obtain TS compliant SFT test results.  This may require testing.</t>
  </si>
  <si>
    <t>Audit SFT documentation for completeness and compliance to the SFT Compliance Plan and NYCT requirements.</t>
  </si>
  <si>
    <t>Develop alternate standards narrative and comparison as required by R160 TS sections 1.6.19 and 1.6.20</t>
  </si>
  <si>
    <t>Propulsion System Qualification Questionnaire</t>
  </si>
  <si>
    <t>Propulsion System Functional Description (SFD)</t>
  </si>
  <si>
    <t>Propulsion System Software Requirements Specifications (SRS)</t>
  </si>
  <si>
    <t>Software Design Description, per R211 TS Section 18.0</t>
  </si>
  <si>
    <t>Propulsion Equipment Drawings and Schematics</t>
  </si>
  <si>
    <t>EMI Lab Test Plans</t>
  </si>
  <si>
    <t>Test plans for all items listed in R211 TS section 10.7 “Deliverables”</t>
  </si>
  <si>
    <t>Shock and vibration validation test plan</t>
  </si>
  <si>
    <t>Propulsion Inverter Shock and Vibration Test Procedure</t>
  </si>
  <si>
    <t>Propulsion Inverter Shock and Vibration Test</t>
  </si>
  <si>
    <t>Propulsion Inverter Shock and Vibration Test Report</t>
  </si>
  <si>
    <t>Preliminary Weight Analysis</t>
  </si>
  <si>
    <t>All IEC types tests and routine tests in R160 Technical Specification Section 15.27 are required.</t>
  </si>
  <si>
    <t>Compliance program, per R211 TS 19.0 Materials and Workmanship</t>
  </si>
  <si>
    <t>Propulsion Compliance program, per R211 TS 19.0 Materials and Workmanship</t>
  </si>
  <si>
    <t>Traction Motor Qualification Test</t>
  </si>
  <si>
    <t>Traction Motor Qualification Test Report</t>
  </si>
  <si>
    <t>Gear Unit Qualification Test Procedure</t>
  </si>
  <si>
    <t>Gear Unit Qualification Test</t>
  </si>
  <si>
    <t>Gear Unit Qualification Test Report</t>
  </si>
  <si>
    <t>Power Lab Test Procedure</t>
  </si>
  <si>
    <t>Power Lab Test</t>
  </si>
  <si>
    <t>Power Lab Test Report</t>
  </si>
  <si>
    <t>Traction Motor Routine Test Procedure</t>
  </si>
  <si>
    <t>Traction Motor Routine Test</t>
  </si>
  <si>
    <t>Traction Motor Routine Test Report</t>
  </si>
  <si>
    <t>Gear Unit Routine Test Procedure</t>
  </si>
  <si>
    <t>Gear Unit Routine Test</t>
  </si>
  <si>
    <t>Gear Unit Routine Test Report</t>
  </si>
  <si>
    <t>APS Compliance program, per R160 TS Materials and Workmanship</t>
  </si>
  <si>
    <t>Propulsion:  Proposed list of deliverables with technical and commercial justification and defined expectations</t>
  </si>
  <si>
    <t>The Loan Agreement Section 2:  "Cooperation Period" requires this effort to occur after the agreement is signed.  
"During such period {the cooperation period} each Party shall make its own determination as to the precise scope of information to be supplied and as to whether the services and equipment are appropriate for NYCT system/shop requirements."
Tenco recommends that Hyundai Rotem work to mitigate the commercial risk of the Loan Agreement by identifying and planning for these uncertainty risks before entering into the Loan Agreement</t>
  </si>
  <si>
    <t>Review Loan agreement and R211 TS to identify risks such as:
* Ambiguities and internal conflicts
*  Hidden prerequisites to defined deliverables.
*  Deliverables that would be necessary for an actual procurement, but likely add little value to the Loan Agreement.
*  Deliverables incorporated by broadly cast references to other TS sections.
*  Deliverables incorporated by reference to outside specifications and standards.
*  Deliverables that have dependencies on the car builder, or other equipment that would be relevant within an actual procurement, but have no context within the scope of a Loan Agreement
The resultant Tenco deliverable is a list of Hyundai Rotem Deliverables to provide to NYCT.</t>
  </si>
  <si>
    <t>Review Loan agreement and R160 TS to identify risks such as:
* Ambiguities and internal conflicts
*  Hidden prerequisites to defined deliverables.
*  Deliverables that would be necessary for an actual procurement, but likely add little value to the Loan Agreement.
*  Deliverables incorporated by broadly cast references to other TS sections.
*  Deliverables incorporated by reference to outside specifications and standards.
*  Deliverables that have dependencies on the car builder, or other equipment that would be relevant within an actual procurement, but have no context within the scope of a Loan Agreement
The resultant Tenco deliverable is a list of Hyundai Rotem Deliverables to provide to NYCT.</t>
  </si>
  <si>
    <t>APS:  Proposed list of deliverables with technical and commercial justification and defined expectations</t>
  </si>
  <si>
    <t>Subset of full requirements allocation and traceability</t>
  </si>
  <si>
    <t>Make the propulsion management, design, testing and manufacturing teams available for participation in the workshop.</t>
  </si>
  <si>
    <t>Make the APS management, design, testing and manufacturing teams available for participation in the workshop.</t>
  </si>
  <si>
    <t>Create first draft and revise to incorporate Tenco's suggestions.</t>
  </si>
  <si>
    <t>Tenco will provide this within the EMCP.</t>
  </si>
  <si>
    <t>Propulsion Loan Agreement Test Plan</t>
  </si>
  <si>
    <t>The Loan Agreement uses the word "plan" where "procedure" seems more consistent with the R211 TS terms.  We suggest asking for clarification.
Regardless, Tenco suggests that an overarching Propulsion Loan Agreement Test Plan will work to define test deliverables and expectations.</t>
  </si>
  <si>
    <t>Develop an EMC Lab Test Procedure compliant with the NYCT Loan Agreement and TS requirements and compatible with Hyundai Rotem's designated test laboratory.</t>
  </si>
  <si>
    <t>Interface with and assist in managing the NYCT witness' participation and expectations.</t>
  </si>
  <si>
    <t>Tenco suggests that this Loan Agreement requirement  be included in the Propulsion Loan Agreement Test Plan.</t>
  </si>
  <si>
    <t>The scope and intent of this Loan Agreement requirement are unclear.  Tenco suggests identifying relevant R211 TS 19.0 requirements as part of the Commercial Risk Management Task</t>
  </si>
  <si>
    <t>None</t>
  </si>
  <si>
    <t>Create a Propulsion Loan Agreement Test Plan using the content developed during the Propulsion Requirements Allocation and Traceability Workshop.</t>
  </si>
  <si>
    <t>Provide examples of past HR EMI test procedures.
Collaborate with Tenco during EMC Test Procedure development.
Review for compatibility with HR processes and capabilities.</t>
  </si>
  <si>
    <t>Review for compatibility with HR processes and capabilities.</t>
  </si>
  <si>
    <t>Develop a Reliability Analysis and Prediction compliant with the NYCT Loan Agreement and R211 TS requirements</t>
  </si>
  <si>
    <t>Provide technical details needed to create the analysis.  Collaborate with Tenco to revise the equipment design to comply with NYCT requirements if necessary.</t>
  </si>
  <si>
    <t>Included elsewhere</t>
  </si>
  <si>
    <t>Develop a FMECA compliant with the NYCT Loan Agreement and R211 TS requirements</t>
  </si>
  <si>
    <t>Create a APS Loan Agreement Test Plan using the content developed during the APS Requirements Allocation and Traceability Workshop.</t>
  </si>
  <si>
    <t>APS Loan Agreement Test Plan</t>
  </si>
  <si>
    <t>Included in the APS Loan Agreement Test Plan</t>
  </si>
  <si>
    <t>Develop a FMECA compliant with the NYCT Loan Agreement and R160 TS requirements</t>
  </si>
  <si>
    <t>Included in the main APS FMECA</t>
  </si>
  <si>
    <t>TBD</t>
  </si>
  <si>
    <t>The necessary tests will be developed as part of the APS Requirements Allocation and Traceability Workshop.</t>
  </si>
  <si>
    <t>Develop an EMC Field Test Procedure compliant with the NYCT Loan Agreement and TS requirements and compatible with Hyundai Rotem's designated test laboratory.</t>
  </si>
  <si>
    <t>Develop the EMC Lab Test Report.</t>
  </si>
  <si>
    <t>Assumes the test will be conducted in New York by Tenco and Hyundai Rotem</t>
  </si>
  <si>
    <t>Develop the EMC Field Test Report.</t>
  </si>
  <si>
    <t>Provide staff and equipment meeting the requirements in the EMC Field Test Procedure.</t>
  </si>
  <si>
    <t>Interface with NYCT to schedule and plan logistics and NYCT support for testing.
Provide Hyundai Rotem staff familiar with the APS design and operation.</t>
  </si>
  <si>
    <t>Lead a structured TS Review workshop to help Hyundai Rotem's team identify and understand the R211 TS requirements that apply to the Loan Agreement Propulsion system and allocate them within the context of the Loan Agreement equipment design and deliverables.</t>
  </si>
  <si>
    <t>Lead a structured TS Review workshop to help Hyundai Rotem's team identify and understand the R160 TS requirements that apply to the Loan Agreement APS system and allocate them within the context of the Loan Agreement equipment design and deliverables.</t>
  </si>
  <si>
    <t>Loan Agreement Foundation Documents</t>
  </si>
  <si>
    <t>APS Technical Cybersecurity</t>
  </si>
  <si>
    <t>Loan Agreement Project Cybersecurity</t>
  </si>
  <si>
    <t>Loan Agreement Project Cybersecurity Plan</t>
  </si>
  <si>
    <t>Assume that Hyundai Rotem has enterprise cybersecurity policies in place that are generally responsive to the NYCT cybersecurity requirements.</t>
  </si>
  <si>
    <t>Propulsion and APS Technical Cybersecurity Plan</t>
  </si>
  <si>
    <t>Review for compatibility with HR processes and capabilities.
Execute the technical design in compliance with the plan.</t>
  </si>
  <si>
    <t>Include Cybersecurity review in all Tenco Propulsion Scope.</t>
  </si>
  <si>
    <t>Include Cybersecurity review in all Tenco APS Scope.</t>
  </si>
  <si>
    <t>2.10</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</si>
  <si>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</si>
  <si>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</si>
  <si>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</si>
  <si>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</si>
  <si>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</si>
  <si>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</si>
  <si>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</si>
  <si>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</si>
  <si>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</si>
  <si>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</si>
  <si>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</si>
  <si>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</si>
  <si>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</si>
  <si>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</si>
  <si>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</si>
  <si>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</si>
  <si>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</si>
  <si>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</si>
  <si>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</si>
  <si>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</si>
  <si>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</si>
  <si>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</si>
  <si>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</si>
  <si>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2.37</t>
  </si>
  <si>
    <t>2.38</t>
  </si>
  <si>
    <t>3.1</t>
  </si>
  <si>
    <t>3.2</t>
  </si>
  <si>
    <t>3.3</t>
  </si>
  <si>
    <t>3.4</t>
  </si>
  <si>
    <t>3.5</t>
  </si>
  <si>
    <t>3.6</t>
  </si>
  <si>
    <t>3.7</t>
  </si>
  <si>
    <t>3.8</t>
  </si>
  <si>
    <t>3.9</t>
  </si>
  <si>
    <t>3.10</t>
  </si>
  <si>
    <t>3.11</t>
  </si>
  <si>
    <t>3.12</t>
  </si>
  <si>
    <t>3.13</t>
  </si>
  <si>
    <t>3.14</t>
  </si>
  <si>
    <t>3.15</t>
  </si>
  <si>
    <t>3.16</t>
  </si>
  <si>
    <t>3.17</t>
  </si>
  <si>
    <t>3.18</t>
  </si>
  <si>
    <t>3.19</t>
  </si>
  <si>
    <t>3.20</t>
  </si>
  <si>
    <t>3.21</t>
  </si>
  <si>
    <t>3.22</t>
  </si>
  <si>
    <t>4.1</t>
  </si>
  <si>
    <t>4.2</t>
  </si>
  <si>
    <t>4.3</t>
  </si>
  <si>
    <t>4.4</t>
  </si>
  <si>
    <t>4.5</t>
  </si>
  <si>
    <t>4.6</t>
  </si>
  <si>
    <t>4.7</t>
  </si>
  <si>
    <t>4.8</t>
  </si>
  <si>
    <t>4.9</t>
  </si>
  <si>
    <t>5.1</t>
  </si>
  <si>
    <t>Traction Motor Qualification Test Procedure</t>
  </si>
  <si>
    <t>Expand the scope of the APS Requirements Allocation and Traceability Workshop to include the NYCT cybersecurity requirements.</t>
  </si>
  <si>
    <t>Propulsion Technical Cybersecurity</t>
  </si>
  <si>
    <t>Expand the scope of the Propulsion Requirements Allocation and Traceability Workshop to include the NYCT cybersecurity requirements.</t>
  </si>
  <si>
    <t>Project Management Review of Propulsion</t>
  </si>
  <si>
    <t>Tenco internal project management review of all propulsion deliverables</t>
  </si>
  <si>
    <t>5.2</t>
  </si>
  <si>
    <t>Executive Review of Propulsion</t>
  </si>
  <si>
    <t>Tenco Executive Review of all propulsion deliverables.</t>
  </si>
  <si>
    <t>Project Management Review of APS</t>
  </si>
  <si>
    <t>Tenco internal project management review of all APS deliverables</t>
  </si>
  <si>
    <t>Executive Review of APS</t>
  </si>
  <si>
    <t>Tenco Executive Review of all APS deliverables.</t>
  </si>
  <si>
    <t>General Project Management</t>
  </si>
  <si>
    <t>Other Support</t>
  </si>
  <si>
    <t>6</t>
  </si>
  <si>
    <t>6.1</t>
  </si>
  <si>
    <t>6.2</t>
  </si>
  <si>
    <t>6.3</t>
  </si>
  <si>
    <t>Consultation regarding Kawasaki reference documents</t>
  </si>
  <si>
    <t>Consultation regarding NYCT comments and direction</t>
  </si>
  <si>
    <t>6.4</t>
  </si>
  <si>
    <t>6.5</t>
  </si>
  <si>
    <t>Propulsion SFT Compliance Audit</t>
  </si>
  <si>
    <t>Propulsion Cybersecurity Plan Compliance Review</t>
  </si>
  <si>
    <t>APS Cybersecurity Plan Compliance Review</t>
  </si>
  <si>
    <t>Propulsion EMC Lab Test Procedure</t>
  </si>
  <si>
    <t>Propulsion EMC Lab Test</t>
  </si>
  <si>
    <t>Propulsion EMC Lab Test Report</t>
  </si>
  <si>
    <t>Propulsion Failure Mode, Effects, and Criticality Analysis (FMECA)</t>
  </si>
  <si>
    <t>APS EMC Lab Test Procedure</t>
  </si>
  <si>
    <t>APS EMC Lab Test</t>
  </si>
  <si>
    <t>APS EMC Lab Test Report</t>
  </si>
  <si>
    <t>APS EMC Field Test Procedure</t>
  </si>
  <si>
    <t>APS EMC Field Test</t>
  </si>
  <si>
    <t>APS EMC Field Test Report</t>
  </si>
  <si>
    <t>6.6</t>
  </si>
  <si>
    <t>Hyundai-Tenco weekly status meetings</t>
  </si>
  <si>
    <t>Project manager and relevant SME participation in weekly status meeting</t>
  </si>
  <si>
    <t>Propulsion Requirements Allocation and Traceability Workshop</t>
  </si>
  <si>
    <t>Included in Propulsion Requirements Allocation and Traceability Workshop</t>
  </si>
  <si>
    <t>Included in APS Requirements Allocation and Traceability Workshop</t>
  </si>
  <si>
    <t>APS Requirements Allocation and Traceability Workshop</t>
  </si>
  <si>
    <t>Provide a FMECA from the past APS design used as the Loan Agreement equipment basis.
Provide technical details needed to create the analysis.  Collaborate with Tenco to revise the equipment design to comply with NYCT requirements if necessary.</t>
  </si>
  <si>
    <t>Provide a submittal quality report of all test data.</t>
  </si>
  <si>
    <t>Provide English translations of any alternative standards used if an English language version cannot be purchased.</t>
  </si>
  <si>
    <t>Smoke Flame Toxicity (SFT) Compliance Plan</t>
  </si>
  <si>
    <t>2.11</t>
  </si>
  <si>
    <t>2.7</t>
  </si>
  <si>
    <t>Existing FMECA available as a starting point.  Developing a full FMECA from a blank sheet will be a much larger effort.
The APS Loan Agreement also requires an EMI FMECA.  Tenco assumes this will be included in the main propulsion system FMECA.</t>
  </si>
  <si>
    <t>APS Failure Mode, Effects, and Criticality Analysis (FMECA)</t>
  </si>
  <si>
    <t>APS EMI FMECA</t>
  </si>
  <si>
    <t>Propulsion Reliability Analysis and Prediction</t>
  </si>
  <si>
    <t>Electromagnetic Compatibility Plan</t>
  </si>
  <si>
    <t>Develop a technical Cybersecurity plan compliant with the NYCT “MTA Cybersecurity Terms and Conditions (Short Form) with MTA Cyber Requirements,”  R160 TS, and R211 TS.</t>
  </si>
  <si>
    <t>Provide example HR EMCPs.
Work with Tenco during EMCP development.
Review for compatibility with HR processes and capabilities.</t>
  </si>
  <si>
    <r>
      <rPr>
        <b/>
        <sz val="16"/>
        <rFont val="Arial"/>
        <family val="2"/>
      </rPr>
      <t xml:space="preserve">Hyundai Rotem NYCT Propulsion and APS Loan Agreement 
Turner Engineering Corporation Proposal for Technical and Project Support </t>
    </r>
    <r>
      <rPr>
        <b/>
        <sz val="18"/>
        <rFont val="Arial"/>
        <family val="2"/>
      </rPr>
      <t xml:space="preserve">
</t>
    </r>
    <r>
      <rPr>
        <b/>
        <sz val="22"/>
        <rFont val="Arial"/>
        <family val="2"/>
      </rPr>
      <t>Proposed Scope</t>
    </r>
  </si>
  <si>
    <t>Assumes:
*  Draft for Hyundai Rotem review
*  Submittal to NYCT version
*  One revision to respond to NYCT comments.</t>
  </si>
  <si>
    <t>Assumes:
*  NYCT will witness the test.
*  No Hyundai Rotem internal test before the NYCT witness test.
*  Testing in NY can be performed within a one month duration for test equipment rental.</t>
  </si>
  <si>
    <t>Assumes :
*  HR has a requirements management toolkit and will populate it during the workshop.
*  The workshop will be held in person at the HR office near Seoul.</t>
  </si>
  <si>
    <t>This deliverable is required by both the Propulsion and APS Loan Agreements.  However, we suggest both systems should follow the same EMCP.</t>
  </si>
  <si>
    <t>Assumes:
*  NYCT will witness the test.
*   No HR internal test before the NYCT witness test.
*  Test in Seoul.</t>
  </si>
  <si>
    <t>Assumes HR has accurate reliability information from past projects.</t>
  </si>
  <si>
    <t>The scope and intent of this NYCT Loan Agreement requirement is not clear.  Many items in TS 10.7 are not "testable".  We suggest addressing this during the Commercial Risk Management Task.</t>
  </si>
  <si>
    <t>Assumes: 
*  NYCT will witness the test.
*  No HR internal test before the NYCT witness test.</t>
  </si>
  <si>
    <t>Although not a Propulsion Loan Agreement requirement, we suggest HR design for SFT compliance.</t>
  </si>
  <si>
    <t>Assumes existing FMECA is available as a starting point.  Developing a full FMECA from a blank sheet will be a larger effort.</t>
  </si>
  <si>
    <t>Coordinate with suppliers to obtain TS compliant SFT test results.  This may require testing.
Assemble SFT compliance matrix and supporting documentation.</t>
  </si>
  <si>
    <t>The Loan Agreement uses the word "plan" where "procedure" seems more consistent with the R160 TS terms.  We suggest asking for clarification.
Regardless, Tenco suggests that an top-level APS Loan Agreement Test Plan should define test deliverables and expectations.</t>
  </si>
  <si>
    <t>2.39</t>
  </si>
  <si>
    <t>Propulsion Compliance Auditing</t>
  </si>
  <si>
    <t>3.23</t>
  </si>
  <si>
    <t>APS Compliance Auditing</t>
  </si>
  <si>
    <t>on 19-June Hyundai noted that EMC testing will be at a third-party lab.</t>
  </si>
  <si>
    <t>Assumes:
*  NYCT will witness the test.
*  No Hyundai Rotem internal test before the NYCT witness test.
* Tenco assistance with lab preparation</t>
  </si>
  <si>
    <t>Review Hyundai Rotem created content and suggest revisions.
Assist with weight optimization.</t>
  </si>
  <si>
    <t>1.6</t>
  </si>
  <si>
    <t>Cybersecurity Design Principles</t>
  </si>
  <si>
    <t>Review for compatibility with HR processes and capabilities.
Execute the technical design in compliance with the design principles.</t>
  </si>
  <si>
    <t>Deliverable will be a section of the Technical Cybersecurity Plan</t>
  </si>
  <si>
    <t>Develop a set of Cybersecurity Design Principles compliant with the NYCT “MTA Cybersecurity Terms and Conditions (Short Form) with MTA Cyber Requirements,”  R160 TS, and R211 TS.</t>
  </si>
  <si>
    <t>Develop and maintain a compliance tracking database</t>
  </si>
  <si>
    <t>Assumes that Hyundai Rotem has an established compliance tracking system.</t>
  </si>
  <si>
    <t>Audit Hyundai Rotem's compliance tracking database.  Spot check of 10% of the total compliance items tracked, selected at random.</t>
  </si>
  <si>
    <t>Support EMC test setup at the third party test lab.
Interface with and assist in managing the NYCT witness' participation and expectations.</t>
  </si>
  <si>
    <t xml:space="preserve">Terms:  Tenco proposes to perform the work on a time and material basis, at our engineering service rates in effect at the time.
This proposal provides Tenco's estimated typical level of effort to provide the Tenco scope and deliverables listed, subject to the stated assumptions.  Factors outside of Tenco's control can affect the actual level of effort.
Tenco will inform Hyundai Rotem of any condition which will cause the actual effort to exceed the estimate for that portion of the work.   Hyundai Rotem may allocate contingency funding for unknown conditions.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</si>
</sst>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7" formatCode="&quot;$&quot;#,##0.00"/>
    <numFmt numFmtId="168" formatCode="&quot;$&quot;#,##0"/>
    <numFmt numFmtId="170" formatCode="[$-409]mmmm\ d\,\ yyyy;@"/>
  </numFmts>
  <fonts count="22">
    <font>
      <sz val="11"/>
      <color theme="1"/>
      <name val="Calibri"/>
      <family val="2"/>
      <scheme val="minor"/>
    </font>
    <font>
      <sz val="11"/>
      <name val="ＭＳ Ｐゴシック"/>
      <family val="2"/>
      <charset val="128"/>
    </font>
    <font>
      <b/>
      <sz val="18"/>
      <name val="Arial"/>
      <family val="2"/>
    </font>
    <font>
      <b/>
      <sz val="12"/>
      <color theme="1"/>
      <name val="Arial"/>
      <family val="2"/>
    </font>
    <font>
      <sz val="10"/>
      <name val="Arial"/>
      <family val="2"/>
    </font>
    <font>
      <sz val="11"/>
      <color theme="1"/>
      <name val="Arial"/>
      <family val="2"/>
    </font>
    <font>
      <sz val="10"/>
      <color theme="1"/>
      <name val="Arial"/>
      <family val="2"/>
    </font>
    <font>
      <sz val="8"/>
      <name val="Calibri"/>
      <family val="2"/>
      <scheme val="minor"/>
    </font>
    <font>
      <sz val="12"/>
      <name val="Arial"/>
      <family val="2"/>
    </font>
    <font>
      <sz val="16"/>
      <name val="Arial"/>
      <family val="2"/>
    </font>
    <font>
      <sz val="14"/>
      <name val="Arial"/>
      <family val="2"/>
    </font>
    <font>
      <b/>
      <sz val="16"/>
      <name val="Arial"/>
      <family val="2"/>
    </font>
    <font>
      <b/>
      <sz val="22"/>
      <name val="Arial"/>
      <family val="2"/>
    </font>
    <font>
      <sz val="11"/>
      <name val="Arial"/>
      <family val="2"/>
    </font>
    <font>
      <b/>
      <sz val="12"/>
      <name val="Arial"/>
      <family val="2"/>
    </font>
    <font>
      <sz val="11"/>
      <color theme="1"/>
      <name val="Arial"/>
      <family val="2"/>
    </font>
    <font>
      <sz val="10"/>
      <color theme="1"/>
      <name val="Arial"/>
      <family val="2"/>
    </font>
    <font>
      <sz val="14"/>
      <name val="Arial"/>
      <family val="2"/>
    </font>
    <font>
      <sz val="12"/>
      <name val="Arial"/>
      <family val="2"/>
    </font>
    <font>
      <sz val="11"/>
      <name val="Arial"/>
      <family val="2"/>
    </font>
    <font>
      <b/>
      <sz val="20"/>
      <name val="Arial"/>
      <family val="2"/>
    </font>
    <font>
      <sz val="10"/>
      <color rgb="FF000000"/>
      <name val="Times New Roman"/>
      <family val="1"/>
    </font>
  </fonts>
  <fills count="3">
    <fill>
      <patternFill patternType="none"/>
    </fill>
    <fill>
      <patternFill patternType="gray125"/>
    </fill>
    <fill>
      <patternFill patternType="solid">
        <fgColor theme="7"/>
        <bgColor indexed="64"/>
      </patternFill>
    </fill>
  </fills>
  <borders count="25">
    <border>
      <left/>
      <right/>
      <top/>
      <bottom/>
      <diagonal/>
    </border>
    <border>
      <left/>
      <right/>
      <top style="thick">
        <color auto="1"/>
      </top>
      <bottom/>
      <diagonal/>
    </border>
    <border>
      <left style="double">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double">
        <color auto="1"/>
      </right>
      <top style="thick">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style="thick">
        <color auto="1"/>
      </top>
      <bottom style="thick">
        <color auto="1"/>
      </bottom>
      <diagonal/>
    </border>
    <border>
      <left style="double">
        <color auto="1"/>
      </left>
      <right style="thin">
        <color auto="1"/>
      </right>
      <top style="thick">
        <color auto="1"/>
      </top>
      <bottom style="thick">
        <color auto="1"/>
      </bottom>
      <diagonal/>
    </border>
    <border>
      <left/>
      <right style="double">
        <color auto="1"/>
      </right>
      <top/>
      <bottom/>
      <diagonal/>
    </border>
    <border>
      <left/>
      <right style="double">
        <color auto="1"/>
      </right>
      <top style="thin">
        <color auto="1"/>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thick">
        <color auto="1"/>
      </bottom>
      <diagonal/>
    </border>
    <border>
      <left/>
      <right/>
      <top style="double">
        <color auto="1"/>
      </top>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style="double">
        <color auto="1"/>
      </top>
      <bottom style="thick">
        <color auto="1"/>
      </bottom>
      <diagonal/>
    </border>
    <border>
      <left/>
      <right/>
      <top style="double">
        <color auto="1"/>
      </top>
      <bottom style="thick">
        <color auto="1"/>
      </bottom>
      <diagonal/>
    </border>
    <border>
      <left/>
      <right style="double">
        <color auto="1"/>
      </right>
      <top style="double">
        <color auto="1"/>
      </top>
      <bottom style="thick">
        <color auto="1"/>
      </bottom>
      <diagonal/>
    </border>
    <border>
      <left style="thin">
        <color auto="1"/>
      </left>
      <right style="double">
        <color auto="1"/>
      </right>
      <top style="thick">
        <color auto="1"/>
      </top>
      <bottom style="thick">
        <color auto="1"/>
      </bottom>
      <diagonal/>
    </border>
  </borders>
  <cellStyleXfs count="3">
    <xf numFmtId="0" fontId="0" fillId="0" borderId="0"/>
    <xf numFmtId="0" fontId="1" fillId="0" borderId="0">
      <alignment vertical="center"/>
    </xf>
    <xf numFmtId="0" fontId="21" fillId="0" borderId="0"/>
  </cellStyleXfs>
  <cellXfs count="62">
    <xf numFmtId="0" fontId="0" fillId="0" borderId="0" xfId="0"/>
    <xf numFmtId="0" fontId="5" fillId="0" borderId="0" xfId="0" applyFont="1" applyAlignment="1">
      <alignment vertical="center"/>
    </xf>
    <xf numFmtId="0" fontId="3" fillId="0" borderId="0" xfId="0" applyFont="1" applyAlignment="1">
      <alignment vertical="center"/>
    </xf>
    <xf numFmtId="49" fontId="3" fillId="0" borderId="2" xfId="0" applyNumberFormat="1" applyFont="1" applyBorder="1" applyAlignment="1">
      <alignment horizontal="center" vertical="center"/>
    </xf>
    <xf numFmtId="49" fontId="5" fillId="0" borderId="5" xfId="0" applyNumberFormat="1" applyFont="1" applyBorder="1" applyAlignment="1">
      <alignment horizontal="center" vertical="center"/>
    </xf>
    <xf numFmtId="49" fontId="6" fillId="0" borderId="5" xfId="0" applyNumberFormat="1" applyFont="1" applyBorder="1" applyAlignment="1">
      <alignment horizontal="center" vertical="center"/>
    </xf>
    <xf numFmtId="0" fontId="3" fillId="0" borderId="2" xfId="0" applyFont="1" applyBorder="1" applyAlignment="1">
      <alignment horizontal="center" vertical="center"/>
    </xf>
    <xf numFmtId="49" fontId="6" fillId="0" borderId="5" xfId="0" quotePrefix="1" applyNumberFormat="1" applyFont="1" applyBorder="1" applyAlignment="1">
      <alignment horizontal="center" vertical="center"/>
    </xf>
    <xf numFmtId="0" fontId="3" fillId="0" borderId="0" xfId="0" applyFont="1" applyAlignment="1">
      <alignment horizontal="center" vertical="center"/>
    </xf>
    <xf numFmtId="0" fontId="3" fillId="0" borderId="3" xfId="0" applyFont="1" applyBorder="1" applyAlignment="1">
      <alignment vertical="center" wrapText="1"/>
    </xf>
    <xf numFmtId="0" fontId="5" fillId="0" borderId="0" xfId="0" applyFont="1" applyAlignment="1">
      <alignment vertical="center" wrapText="1"/>
    </xf>
    <xf numFmtId="0" fontId="5" fillId="0" borderId="1" xfId="0" applyFont="1" applyBorder="1" applyAlignment="1">
      <alignment vertical="center"/>
    </xf>
    <xf numFmtId="0" fontId="10" fillId="0" borderId="6" xfId="0" applyFont="1" applyBorder="1" applyAlignment="1">
      <alignment vertical="center" wrapText="1"/>
    </xf>
    <xf numFmtId="0" fontId="13" fillId="0" borderId="6" xfId="0" applyFont="1" applyBorder="1" applyAlignment="1">
      <alignment vertical="center" wrapText="1"/>
    </xf>
    <xf numFmtId="0" fontId="10" fillId="0" borderId="8" xfId="0" applyFont="1" applyBorder="1" applyAlignment="1">
      <alignment vertical="center" wrapText="1"/>
    </xf>
    <xf numFmtId="0" fontId="13" fillId="0" borderId="8" xfId="0" applyFont="1" applyBorder="1" applyAlignment="1">
      <alignment vertical="center" wrapText="1"/>
    </xf>
    <xf numFmtId="0" fontId="14" fillId="0" borderId="3" xfId="0" applyFont="1" applyBorder="1" applyAlignment="1">
      <alignment vertical="center" wrapText="1"/>
    </xf>
    <xf numFmtId="0" fontId="8" fillId="0" borderId="6" xfId="0" applyFont="1" applyBorder="1" applyAlignment="1">
      <alignment vertical="center" wrapText="1"/>
    </xf>
    <xf numFmtId="0" fontId="8" fillId="0" borderId="8" xfId="0" applyFont="1" applyBorder="1" applyAlignment="1">
      <alignment vertical="center" wrapText="1"/>
    </xf>
    <xf numFmtId="0" fontId="10" fillId="0" borderId="9" xfId="0" applyFont="1" applyBorder="1" applyAlignment="1">
      <alignment vertical="center" wrapText="1"/>
    </xf>
    <xf numFmtId="0" fontId="14" fillId="0" borderId="3" xfId="0" applyFont="1" applyBorder="1" applyAlignment="1">
      <alignment vertical="center"/>
    </xf>
    <xf numFmtId="49" fontId="6" fillId="0" borderId="7" xfId="0" quotePrefix="1" applyNumberFormat="1" applyFont="1" applyBorder="1" applyAlignment="1">
      <alignment horizontal="center" vertical="center"/>
    </xf>
    <xf numFmtId="0" fontId="3" fillId="0" borderId="11" xfId="0" applyFont="1" applyBorder="1" applyAlignment="1">
      <alignment horizontal="center" vertical="center" wrapText="1"/>
    </xf>
    <xf numFmtId="0" fontId="3" fillId="0" borderId="11" xfId="0" applyFont="1" applyBorder="1" applyAlignment="1">
      <alignment horizontal="center" vertical="center"/>
    </xf>
    <xf numFmtId="49" fontId="3" fillId="0" borderId="12" xfId="0" applyNumberFormat="1" applyFont="1" applyBorder="1" applyAlignment="1">
      <alignment horizontal="center" vertical="center"/>
    </xf>
    <xf numFmtId="0" fontId="17" fillId="0" borderId="8" xfId="0" applyFont="1" applyBorder="1" applyAlignment="1">
      <alignment vertical="center" wrapText="1"/>
    </xf>
    <xf numFmtId="0" fontId="18" fillId="0" borderId="8" xfId="0" applyFont="1" applyBorder="1" applyAlignment="1">
      <alignment vertical="center" wrapText="1"/>
    </xf>
    <xf numFmtId="0" fontId="5" fillId="2" borderId="0" xfId="0" applyFont="1" applyFill="1" applyAlignment="1">
      <alignment horizontal="center" vertical="center"/>
    </xf>
    <xf numFmtId="0" fontId="15" fillId="0" borderId="13" xfId="0" applyFont="1" applyBorder="1" applyAlignment="1">
      <alignment horizontal="center" vertical="center"/>
    </xf>
    <xf numFmtId="49" fontId="16" fillId="0" borderId="7" xfId="0" quotePrefix="1" applyNumberFormat="1" applyFont="1" applyBorder="1" applyAlignment="1">
      <alignment horizontal="center" vertical="center"/>
    </xf>
    <xf numFmtId="0" fontId="19" fillId="0" borderId="8" xfId="0" applyFont="1" applyBorder="1" applyAlignment="1">
      <alignment vertical="center" wrapText="1"/>
    </xf>
    <xf numFmtId="0" fontId="14" fillId="0" borderId="11" xfId="0" applyFont="1" applyBorder="1" applyAlignment="1">
      <alignment horizontal="center" vertical="center"/>
    </xf>
    <xf numFmtId="0" fontId="20" fillId="0" borderId="4" xfId="0" applyFont="1" applyBorder="1" applyAlignment="1">
      <alignment vertical="center"/>
    </xf>
    <xf numFmtId="0" fontId="4" fillId="0" borderId="6" xfId="0" applyFont="1" applyBorder="1" applyAlignment="1">
      <alignment vertical="center"/>
    </xf>
    <xf numFmtId="0" fontId="4" fillId="0" borderId="10" xfId="0" applyFont="1" applyBorder="1" applyAlignment="1">
      <alignment vertical="center"/>
    </xf>
    <xf numFmtId="0" fontId="20" fillId="0" borderId="3" xfId="0" applyFont="1" applyBorder="1" applyAlignment="1">
      <alignment vertical="center"/>
    </xf>
    <xf numFmtId="0" fontId="4" fillId="0" borderId="8" xfId="0" applyFont="1" applyBorder="1" applyAlignment="1">
      <alignment vertical="center"/>
    </xf>
    <xf numFmtId="0" fontId="4" fillId="0" borderId="6" xfId="0" applyFont="1" applyBorder="1" applyAlignment="1">
      <alignment vertical="center" wrapText="1"/>
    </xf>
    <xf numFmtId="0" fontId="4" fillId="0" borderId="8" xfId="0" applyFont="1" applyBorder="1" applyAlignment="1">
      <alignment vertical="center" wrapText="1"/>
    </xf>
    <xf numFmtId="1" fontId="6" fillId="0" borderId="14" xfId="0" applyNumberFormat="1" applyFont="1" applyBorder="1" applyAlignment="1">
      <alignment horizontal="center" vertical="center" wrapText="1"/>
    </xf>
    <xf numFmtId="1" fontId="6" fillId="0" borderId="6" xfId="0" applyNumberFormat="1" applyFont="1" applyBorder="1" applyAlignment="1">
      <alignment horizontal="center" vertical="center" wrapText="1"/>
    </xf>
    <xf numFmtId="0" fontId="3" fillId="0" borderId="4" xfId="0" applyFont="1" applyBorder="1" applyAlignment="1">
      <alignment vertical="center" wrapText="1"/>
    </xf>
    <xf numFmtId="0" fontId="13" fillId="0" borderId="16" xfId="0" applyFont="1" applyBorder="1" applyAlignment="1">
      <alignment vertical="center" wrapText="1"/>
    </xf>
    <xf numFmtId="0" fontId="13" fillId="0" borderId="15" xfId="0" applyFont="1" applyBorder="1" applyAlignment="1">
      <alignment vertical="center" wrapText="1"/>
    </xf>
    <xf numFmtId="0" fontId="19" fillId="0" borderId="15" xfId="0" applyFont="1" applyBorder="1" applyAlignment="1">
      <alignment vertical="center" wrapText="1"/>
    </xf>
    <xf numFmtId="0" fontId="14" fillId="0" borderId="4" xfId="0" applyFont="1" applyBorder="1" applyAlignment="1">
      <alignment vertical="center" wrapText="1"/>
    </xf>
    <xf numFmtId="0" fontId="8" fillId="0" borderId="16" xfId="0" applyFont="1" applyBorder="1" applyAlignment="1">
      <alignment vertical="center" wrapText="1"/>
    </xf>
    <xf numFmtId="168" fontId="8" fillId="0" borderId="16" xfId="0" applyNumberFormat="1" applyFont="1" applyBorder="1" applyAlignment="1">
      <alignment horizontal="left" vertical="center" wrapText="1"/>
    </xf>
    <xf numFmtId="0" fontId="8" fillId="0" borderId="15" xfId="0" applyFont="1" applyBorder="1" applyAlignment="1">
      <alignment vertical="center" wrapText="1"/>
    </xf>
    <xf numFmtId="0" fontId="18" fillId="0" borderId="15" xfId="0" applyFont="1" applyBorder="1" applyAlignment="1">
      <alignment vertical="center" wrapText="1"/>
    </xf>
    <xf numFmtId="167" fontId="8" fillId="0" borderId="16" xfId="0" applyNumberFormat="1" applyFont="1" applyBorder="1" applyAlignment="1">
      <alignment horizontal="left" vertical="center" wrapText="1"/>
    </xf>
    <xf numFmtId="0" fontId="14" fillId="0" borderId="4" xfId="0" applyFont="1" applyBorder="1" applyAlignment="1">
      <alignment horizontal="left" vertical="center" wrapText="1"/>
    </xf>
    <xf numFmtId="0" fontId="14" fillId="0" borderId="4" xfId="0" applyFont="1" applyBorder="1" applyAlignment="1">
      <alignment vertical="center"/>
    </xf>
    <xf numFmtId="167" fontId="8" fillId="0" borderId="15" xfId="0" applyNumberFormat="1" applyFont="1" applyBorder="1" applyAlignment="1">
      <alignment vertical="center" wrapText="1"/>
    </xf>
    <xf numFmtId="0" fontId="8" fillId="0" borderId="17" xfId="0" applyFont="1" applyBorder="1" applyAlignment="1">
      <alignment vertical="center" wrapText="1"/>
    </xf>
    <xf numFmtId="170" fontId="8" fillId="0" borderId="20" xfId="1" applyNumberFormat="1" applyFont="1" applyBorder="1" applyAlignment="1">
      <alignment horizontal="left" vertical="center" wrapText="1"/>
    </xf>
    <xf numFmtId="0" fontId="3" fillId="0" borderId="24" xfId="0" applyFont="1" applyBorder="1" applyAlignment="1">
      <alignment horizontal="center" vertical="center" wrapText="1"/>
    </xf>
    <xf numFmtId="0" fontId="9" fillId="0" borderId="21" xfId="1" applyFont="1" applyBorder="1" applyAlignment="1">
      <alignment horizontal="left" vertical="center" wrapText="1"/>
    </xf>
    <xf numFmtId="0" fontId="9" fillId="0" borderId="22" xfId="1" applyFont="1" applyBorder="1" applyAlignment="1">
      <alignment horizontal="left" vertical="center" wrapText="1"/>
    </xf>
    <xf numFmtId="0" fontId="9" fillId="0" borderId="23" xfId="1" applyFont="1" applyBorder="1" applyAlignment="1">
      <alignment horizontal="left" vertical="center" wrapText="1"/>
    </xf>
    <xf numFmtId="0" fontId="2" fillId="0" borderId="19" xfId="1" applyFont="1" applyBorder="1" applyAlignment="1">
      <alignment horizontal="left" vertical="center" wrapText="1"/>
    </xf>
    <xf numFmtId="0" fontId="2" fillId="0" borderId="18" xfId="1" applyFont="1" applyBorder="1" applyAlignment="1">
      <alignment horizontal="left" vertical="center" wrapText="1"/>
    </xf>
  </cellXfs>
  <cellStyles count="3">
    <cellStyle name="Normal" xfId="0" builtinId="0"/>
    <cellStyle name="Normal 2" xfId="2" xr:uid="{00000000-0005-0000-0000-000003000000}"/>
    <cellStyle name="Normal_NJT Arrow IV - RFP Questions - Tenco (2008-01-12) IAP" xfId="1" xr:uid="{00000000-0005-0000-0000-000004000000}"/>
  </cellStyles>
  <dxfs count="9">
    <dxf>
      <font>
        <strike val="0"/>
        <outline val="0"/>
        <shadow val="0"/>
        <u val="none"/>
        <vertAlign val="baseline"/>
        <name val="Arial"/>
        <scheme val="none"/>
      </font>
      <alignment horizontal="general" vertical="center" textRotation="0" wrapText="1" indent="0" justifyLastLine="0" shrinkToFit="0" readingOrder="0"/>
      <border diagonalUp="0" diagonalDown="0">
        <left style="thin">
          <color auto="1"/>
        </left>
        <right style="double">
          <color auto="1"/>
        </right>
        <vertical/>
      </border>
    </dxf>
    <dxf>
      <font>
        <strike val="0"/>
        <outline val="0"/>
        <shadow val="0"/>
        <u val="none"/>
        <vertAlign val="baseline"/>
        <name val="Arial"/>
        <scheme val="none"/>
      </font>
      <alignment horizontal="general" vertical="center" textRotation="0" wrapText="1" indent="0" justifyLastLine="0" shrinkToFit="0" readingOrder="0"/>
    </dxf>
    <dxf>
      <font>
        <strike val="0"/>
        <outline val="0"/>
        <shadow val="0"/>
        <u val="none"/>
        <vertAlign val="baseline"/>
        <name val="Arial"/>
        <scheme val="none"/>
      </font>
      <alignment horizontal="general" vertical="center" textRotation="0" wrapText="1" indent="0" justifyLastLine="0" shrinkToFit="0" readingOrder="0"/>
    </dxf>
    <dxf>
      <font>
        <strike val="0"/>
        <outline val="0"/>
        <shadow val="0"/>
        <u val="none"/>
        <vertAlign val="baseline"/>
        <name val="Arial"/>
        <scheme val="none"/>
      </font>
      <alignment horizontal="general" vertical="center" textRotation="0" wrapText="1" indent="0" justifyLastLine="0" shrinkToFit="0" readingOrder="0"/>
    </dxf>
    <dxf>
      <font>
        <strike val="0"/>
        <outline val="0"/>
        <shadow val="0"/>
        <u val="none"/>
        <vertAlign val="baseline"/>
        <name val="Arial"/>
        <scheme val="none"/>
      </font>
      <alignment horizontal="center" vertical="center" textRotation="0" wrapText="0" indent="0" justifyLastLine="0" shrinkToFit="0" readingOrder="0"/>
      <border diagonalUp="0" diagonalDown="0">
        <left style="double">
          <color auto="1"/>
        </left>
        <right style="thin">
          <color auto="1"/>
        </right>
      </border>
    </dxf>
    <dxf>
      <font>
        <b val="0"/>
        <i val="0"/>
        <strike val="0"/>
        <condense val="0"/>
        <extend val="0"/>
        <outline val="0"/>
        <shadow val="0"/>
        <u val="none"/>
        <vertAlign val="baseline"/>
        <sz val="10"/>
        <color auto="1"/>
        <name val="Arial"/>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name val="Arial"/>
        <scheme val="none"/>
      </font>
      <alignment vertical="center" textRotation="0" justifyLastLine="0" shrinkToFit="0" readingOrder="0"/>
      <border outline="0">
        <right style="thin">
          <color auto="1"/>
        </right>
      </border>
    </dxf>
    <dxf>
      <font>
        <strike val="0"/>
        <outline val="0"/>
        <shadow val="0"/>
        <u val="none"/>
        <vertAlign val="baseline"/>
        <name val="Arial"/>
        <scheme val="none"/>
      </font>
      <alignment vertical="center" textRotation="0" justifyLastLine="0" shrinkToFit="0" readingOrder="0"/>
    </dxf>
    <dxf>
      <font>
        <b/>
        <strike val="0"/>
        <outline val="0"/>
        <shadow val="0"/>
        <u val="none"/>
        <vertAlign val="baseline"/>
        <sz val="12"/>
        <color theme="1"/>
        <name val="Arial"/>
        <scheme val="none"/>
      </font>
      <alignment horizontal="center" vertical="center" textRotation="0" indent="0" justifyLastLine="0" shrinkToFit="0" readingOrder="0"/>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A4:G93" totalsRowShown="0" headerRowDxfId="8" dataDxfId="7">
  <autoFilter ref="A4:G93" xr:uid="{00000000-0009-0000-0100-000001000000}"/>
  <tableColumns count="7">
    <tableColumn id="1" xr3:uid="{00000000-0010-0000-0000-000001000000}" name="Line Item" dataDxfId="6"/>
    <tableColumn id="11" xr3:uid="{00000000-0010-0000-0000-00000B000000}" name="Group" dataDxfId="5"/>
    <tableColumn id="3" xr3:uid="{00000000-0010-0000-0000-000003000000}" name="Task" dataDxfId="4"/>
    <tableColumn id="4" xr3:uid="{00000000-0010-0000-0000-000004000000}" name="Title" dataDxfId="3"/>
    <tableColumn id="5" xr3:uid="{00000000-0010-0000-0000-000005000000}" name="Tenco Scope" dataDxfId="2"/>
    <tableColumn id="6" xr3:uid="{00000000-0010-0000-0000-000006000000}" name="Hyundai Rotem Scope" dataDxfId="1"/>
    <tableColumn id="7" xr3:uid="{00000000-0010-0000-0000-000007000000}" name="Comments/Assumptions"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17"/>
  <sheetViews>
    <sheetView tabSelected="1" topLeftCell="A77" zoomScale="60" zoomScaleNormal="60" workbookViewId="0">
      <selection activeCell="D24" sqref="D24"/>
    </sheetView>
    <sheetView tabSelected="1" topLeftCell="A75" zoomScale="70" zoomScaleNormal="70" workbookViewId="1">
      <selection activeCell="Q76" sqref="Q76"/>
    </sheetView>
  </sheetViews>
  <sheetFormatPr defaultColWidth="8.7109375" defaultRowHeight="14.25"/>
  <cols>
    <col min="1" max="1" width="11.140625" style="1" customWidth="1"/>
    <col min="2" max="2" width="35.42578125" style="1" customWidth="1"/>
    <col min="3" max="3" width="11.140625" style="1" customWidth="1"/>
    <col min="4" max="4" width="45.28515625" style="10" customWidth="1"/>
    <col min="5" max="5" width="42.7109375" style="10" customWidth="1"/>
    <col min="6" max="7" width="42.7109375" style="1" customWidth="1"/>
    <col min="8" max="16384" width="8.7109375" style="1"/>
  </cols>
  <sheetData>
    <row r="1" spans="1:10" ht="15" thickBot="1"/>
    <row r="2" spans="1:10" ht="99" customHeight="1" thickTop="1" thickBot="1">
      <c r="C2" s="60" t="s">
        <v>227</v>
      </c>
      <c r="D2" s="61"/>
      <c r="E2" s="61"/>
      <c r="F2" s="61"/>
      <c r="G2" s="55">
        <v>45499</v>
      </c>
    </row>
    <row r="3" spans="1:10" ht="128.25" customHeight="1" thickTop="1" thickBot="1">
      <c r="C3" s="57" t="s">
        <v>256</v>
      </c>
      <c r="D3" s="58"/>
      <c r="E3" s="58"/>
      <c r="F3" s="58"/>
      <c r="G3" s="59"/>
    </row>
    <row r="4" spans="1:10" s="8" customFormat="1" ht="38.25" customHeight="1" thickTop="1" thickBot="1">
      <c r="A4" s="8" t="s">
        <v>0</v>
      </c>
      <c r="B4" s="31" t="s">
        <v>1</v>
      </c>
      <c r="C4" s="24" t="s">
        <v>6</v>
      </c>
      <c r="D4" s="22" t="s">
        <v>2</v>
      </c>
      <c r="E4" s="22" t="s">
        <v>3</v>
      </c>
      <c r="F4" s="23" t="s">
        <v>10</v>
      </c>
      <c r="G4" s="56" t="s">
        <v>4</v>
      </c>
    </row>
    <row r="5" spans="1:10" s="2" customFormat="1" ht="39" customHeight="1" thickTop="1">
      <c r="B5" s="32" t="s">
        <v>104</v>
      </c>
      <c r="C5" s="3">
        <v>1</v>
      </c>
      <c r="D5" s="32" t="str">
        <f>Tasks[[#This Row],[Group]]</f>
        <v>Loan Agreement Foundation Documents</v>
      </c>
      <c r="E5" s="9"/>
      <c r="F5" s="9"/>
      <c r="G5" s="41"/>
    </row>
    <row r="6" spans="1:10" ht="81" customHeight="1">
      <c r="A6" s="27">
        <v>1</v>
      </c>
      <c r="B6" s="33" t="s">
        <v>104</v>
      </c>
      <c r="C6" s="4">
        <v>1.1000000000000001</v>
      </c>
      <c r="D6" s="12" t="s">
        <v>11</v>
      </c>
      <c r="E6" s="13" t="s">
        <v>14</v>
      </c>
      <c r="F6" s="13" t="s">
        <v>73</v>
      </c>
      <c r="G6" s="42" t="s">
        <v>12</v>
      </c>
      <c r="H6" s="1" t="str">
        <f>IF(ISNA(#REF!),Tasks[[#This Row],[Line Item]],"")</f>
        <v/>
      </c>
    </row>
    <row r="7" spans="1:10" ht="92.25" customHeight="1">
      <c r="A7" s="27">
        <v>2</v>
      </c>
      <c r="B7" s="33" t="s">
        <v>104</v>
      </c>
      <c r="C7" s="4">
        <v>1.2</v>
      </c>
      <c r="D7" s="12" t="s">
        <v>224</v>
      </c>
      <c r="E7" s="13" t="s">
        <v>13</v>
      </c>
      <c r="F7" s="13" t="s">
        <v>226</v>
      </c>
      <c r="G7" s="42" t="s">
        <v>231</v>
      </c>
      <c r="H7" s="1" t="str">
        <f>IF(ISNA(#REF!),Tasks[[#This Row],[Line Item]],"")</f>
        <v/>
      </c>
    </row>
    <row r="8" spans="1:10" ht="111" customHeight="1">
      <c r="A8" s="27">
        <v>3</v>
      </c>
      <c r="B8" s="33" t="s">
        <v>104</v>
      </c>
      <c r="C8" s="5">
        <v>1.3</v>
      </c>
      <c r="D8" s="12" t="s">
        <v>217</v>
      </c>
      <c r="E8" s="13" t="s">
        <v>31</v>
      </c>
      <c r="F8" s="13"/>
      <c r="G8" s="42" t="s">
        <v>30</v>
      </c>
      <c r="H8" s="1" t="str">
        <f>IF(ISNA(#REF!),Tasks[[#This Row],[Line Item]],"")</f>
        <v/>
      </c>
    </row>
    <row r="9" spans="1:10" ht="76.5" customHeight="1">
      <c r="A9" s="27">
        <v>4</v>
      </c>
      <c r="B9" s="33" t="s">
        <v>104</v>
      </c>
      <c r="C9" s="5">
        <v>1.4</v>
      </c>
      <c r="D9" s="12" t="s">
        <v>107</v>
      </c>
      <c r="E9" s="13" t="s">
        <v>14</v>
      </c>
      <c r="F9" s="13" t="s">
        <v>73</v>
      </c>
      <c r="G9" s="43" t="s">
        <v>108</v>
      </c>
      <c r="H9" s="1" t="str">
        <f>IF(ISNA(#REF!),Tasks[[#This Row],[Line Item]],"")</f>
        <v/>
      </c>
    </row>
    <row r="10" spans="1:10" ht="99" customHeight="1">
      <c r="A10" s="27">
        <v>5</v>
      </c>
      <c r="B10" s="33" t="s">
        <v>104</v>
      </c>
      <c r="C10" s="5">
        <v>1.5</v>
      </c>
      <c r="D10" s="12" t="s">
        <v>109</v>
      </c>
      <c r="E10" s="15" t="s">
        <v>225</v>
      </c>
      <c r="F10" s="15" t="s">
        <v>110</v>
      </c>
      <c r="G10" s="43"/>
      <c r="H10" s="1" t="str">
        <f>IF(ISNA(#REF!),Tasks[[#This Row],[Line Item]],"")</f>
        <v/>
      </c>
    </row>
    <row r="11" spans="1:10" ht="99" customHeight="1" thickBot="1">
      <c r="A11" s="28">
        <v>88</v>
      </c>
      <c r="B11" s="34" t="s">
        <v>104</v>
      </c>
      <c r="C11" s="29" t="s">
        <v>247</v>
      </c>
      <c r="D11" s="25" t="s">
        <v>248</v>
      </c>
      <c r="E11" s="30" t="s">
        <v>251</v>
      </c>
      <c r="F11" s="15" t="s">
        <v>249</v>
      </c>
      <c r="G11" s="44" t="s">
        <v>250</v>
      </c>
      <c r="H11" s="1" t="str">
        <f>IF(ISNA(#REF!),Tasks[[#This Row],[Line Item]],"")</f>
        <v/>
      </c>
      <c r="I11" s="40"/>
      <c r="J11" s="39"/>
    </row>
    <row r="12" spans="1:10" s="2" customFormat="1" ht="39.75" customHeight="1" thickTop="1">
      <c r="A12" s="27">
        <v>6</v>
      </c>
      <c r="B12" s="35" t="s">
        <v>7</v>
      </c>
      <c r="C12" s="3">
        <v>2</v>
      </c>
      <c r="D12" s="35" t="str">
        <f>Tasks[[#This Row],[Group]]</f>
        <v>Propulsion</v>
      </c>
      <c r="E12" s="16"/>
      <c r="F12" s="16"/>
      <c r="G12" s="45"/>
      <c r="H12" s="1" t="str">
        <f>IF(ISNA(#REF!),Tasks[[#This Row],[Line Item]],"")</f>
        <v/>
      </c>
    </row>
    <row r="13" spans="1:10" s="2" customFormat="1" ht="51.6" customHeight="1">
      <c r="A13" s="27">
        <v>7</v>
      </c>
      <c r="B13" s="33" t="s">
        <v>7</v>
      </c>
      <c r="C13" s="5">
        <v>2.1</v>
      </c>
      <c r="D13" s="12" t="s">
        <v>35</v>
      </c>
      <c r="E13" s="17" t="s">
        <v>14</v>
      </c>
      <c r="F13" s="17" t="s">
        <v>73</v>
      </c>
      <c r="G13" s="46"/>
      <c r="H13" s="1" t="str">
        <f>IF(ISNA(#REF!),Tasks[[#This Row],[Line Item]],"")</f>
        <v/>
      </c>
    </row>
    <row r="14" spans="1:10" s="2" customFormat="1" ht="55.5" customHeight="1">
      <c r="A14" s="27">
        <v>8</v>
      </c>
      <c r="B14" s="33" t="s">
        <v>7</v>
      </c>
      <c r="C14" s="5">
        <v>2.2000000000000002</v>
      </c>
      <c r="D14" s="12" t="s">
        <v>36</v>
      </c>
      <c r="E14" s="17" t="s">
        <v>14</v>
      </c>
      <c r="F14" s="17" t="s">
        <v>73</v>
      </c>
      <c r="G14" s="46"/>
      <c r="H14" s="1" t="str">
        <f>IF(ISNA(#REF!),Tasks[[#This Row],[Line Item]],"")</f>
        <v/>
      </c>
    </row>
    <row r="15" spans="1:10" s="2" customFormat="1" ht="53.45" customHeight="1">
      <c r="A15" s="27">
        <v>9</v>
      </c>
      <c r="B15" s="33" t="s">
        <v>7</v>
      </c>
      <c r="C15" s="5">
        <v>2.2999999999999998</v>
      </c>
      <c r="D15" s="12" t="s">
        <v>37</v>
      </c>
      <c r="E15" s="17" t="s">
        <v>14</v>
      </c>
      <c r="F15" s="17" t="s">
        <v>73</v>
      </c>
      <c r="G15" s="46"/>
      <c r="H15" s="1" t="str">
        <f>IF(ISNA(#REF!),Tasks[[#This Row],[Line Item]],"")</f>
        <v/>
      </c>
    </row>
    <row r="16" spans="1:10" s="2" customFormat="1" ht="57.6" customHeight="1">
      <c r="A16" s="27">
        <v>10</v>
      </c>
      <c r="B16" s="33" t="s">
        <v>7</v>
      </c>
      <c r="C16" s="5">
        <v>2.4</v>
      </c>
      <c r="D16" s="12" t="s">
        <v>38</v>
      </c>
      <c r="E16" s="17" t="s">
        <v>14</v>
      </c>
      <c r="F16" s="17" t="s">
        <v>73</v>
      </c>
      <c r="G16" s="46"/>
      <c r="H16" s="1" t="str">
        <f>IF(ISNA(#REF!),Tasks[[#This Row],[Line Item]],"")</f>
        <v/>
      </c>
    </row>
    <row r="17" spans="1:8" s="2" customFormat="1" ht="54" customHeight="1">
      <c r="A17" s="27">
        <v>11</v>
      </c>
      <c r="B17" s="33" t="s">
        <v>7</v>
      </c>
      <c r="C17" s="5">
        <v>2.5</v>
      </c>
      <c r="D17" s="12" t="s">
        <v>39</v>
      </c>
      <c r="E17" s="17" t="s">
        <v>14</v>
      </c>
      <c r="F17" s="17" t="s">
        <v>73</v>
      </c>
      <c r="G17" s="46"/>
      <c r="H17" s="1" t="str">
        <f>IF(ISNA(#REF!),Tasks[[#This Row],[Line Item]],"")</f>
        <v/>
      </c>
    </row>
    <row r="18" spans="1:8" s="2" customFormat="1" ht="162.75" customHeight="1">
      <c r="A18" s="27">
        <v>12</v>
      </c>
      <c r="B18" s="33" t="s">
        <v>7</v>
      </c>
      <c r="C18" s="5">
        <v>2.6</v>
      </c>
      <c r="D18" s="12" t="s">
        <v>75</v>
      </c>
      <c r="E18" s="17" t="s">
        <v>82</v>
      </c>
      <c r="F18" s="17" t="s">
        <v>84</v>
      </c>
      <c r="G18" s="46" t="s">
        <v>76</v>
      </c>
      <c r="H18" s="1" t="str">
        <f>IF(ISNA(#REF!),Tasks[[#This Row],[Line Item]],"")</f>
        <v/>
      </c>
    </row>
    <row r="19" spans="1:8" s="2" customFormat="1" ht="41.25" customHeight="1">
      <c r="A19" s="27">
        <v>13</v>
      </c>
      <c r="B19" s="33" t="s">
        <v>7</v>
      </c>
      <c r="C19" s="5" t="s">
        <v>219</v>
      </c>
      <c r="D19" s="12" t="s">
        <v>40</v>
      </c>
      <c r="E19" s="17" t="s">
        <v>74</v>
      </c>
      <c r="F19" s="17"/>
      <c r="G19" s="46"/>
      <c r="H19" s="1" t="str">
        <f>IF(ISNA(#REF!),Tasks[[#This Row],[Line Item]],"")</f>
        <v/>
      </c>
    </row>
    <row r="20" spans="1:8" s="2" customFormat="1" ht="115.5" customHeight="1">
      <c r="A20" s="27">
        <v>14</v>
      </c>
      <c r="B20" s="33" t="s">
        <v>7</v>
      </c>
      <c r="C20" s="5">
        <v>2.8</v>
      </c>
      <c r="D20" s="12" t="s">
        <v>197</v>
      </c>
      <c r="E20" s="17" t="s">
        <v>77</v>
      </c>
      <c r="F20" s="17" t="s">
        <v>83</v>
      </c>
      <c r="G20" s="46" t="s">
        <v>244</v>
      </c>
      <c r="H20" s="1" t="str">
        <f>IF(ISNA(#REF!),Tasks[[#This Row],[Line Item]],"")</f>
        <v/>
      </c>
    </row>
    <row r="21" spans="1:8" s="2" customFormat="1" ht="102.75" customHeight="1">
      <c r="A21" s="27">
        <v>15</v>
      </c>
      <c r="B21" s="33" t="s">
        <v>7</v>
      </c>
      <c r="C21" s="5">
        <v>2.9</v>
      </c>
      <c r="D21" s="12" t="s">
        <v>198</v>
      </c>
      <c r="E21" s="17" t="s">
        <v>255</v>
      </c>
      <c r="F21" s="17"/>
      <c r="G21" s="47" t="s">
        <v>245</v>
      </c>
      <c r="H21" s="1" t="str">
        <f>IF(ISNA(#REF!),Tasks[[#This Row],[Line Item]],"")</f>
        <v/>
      </c>
    </row>
    <row r="22" spans="1:8" s="2" customFormat="1" ht="66.599999999999994" customHeight="1">
      <c r="A22" s="27">
        <v>16</v>
      </c>
      <c r="B22" s="33" t="s">
        <v>7</v>
      </c>
      <c r="C22" s="5" t="s">
        <v>113</v>
      </c>
      <c r="D22" s="12" t="s">
        <v>199</v>
      </c>
      <c r="E22" s="17" t="s">
        <v>97</v>
      </c>
      <c r="F22" s="17" t="s">
        <v>215</v>
      </c>
      <c r="G22" s="46"/>
      <c r="H22" s="1" t="str">
        <f>IF(ISNA(#REF!),Tasks[[#This Row],[Line Item]],"")</f>
        <v/>
      </c>
    </row>
    <row r="23" spans="1:8" s="2" customFormat="1" ht="86.25" customHeight="1">
      <c r="A23" s="27">
        <v>17</v>
      </c>
      <c r="B23" s="36" t="s">
        <v>7</v>
      </c>
      <c r="C23" s="21" t="s">
        <v>218</v>
      </c>
      <c r="D23" s="12" t="s">
        <v>42</v>
      </c>
      <c r="E23" s="17" t="s">
        <v>87</v>
      </c>
      <c r="F23" s="17"/>
      <c r="G23" s="46" t="s">
        <v>79</v>
      </c>
      <c r="H23" s="1" t="str">
        <f>IF(ISNA(#REF!),Tasks[[#This Row],[Line Item]],"")</f>
        <v/>
      </c>
    </row>
    <row r="24" spans="1:8" s="2" customFormat="1" ht="51.6" customHeight="1">
      <c r="A24" s="27">
        <v>18</v>
      </c>
      <c r="B24" s="33" t="s">
        <v>7</v>
      </c>
      <c r="C24" s="5" t="s">
        <v>114</v>
      </c>
      <c r="D24" s="12" t="s">
        <v>43</v>
      </c>
      <c r="E24" s="17" t="s">
        <v>14</v>
      </c>
      <c r="F24" s="17" t="s">
        <v>73</v>
      </c>
      <c r="G24" s="46"/>
      <c r="H24" s="1" t="str">
        <f>IF(ISNA(#REF!),Tasks[[#This Row],[Line Item]],"")</f>
        <v/>
      </c>
    </row>
    <row r="25" spans="1:8" s="2" customFormat="1" ht="89.25" customHeight="1">
      <c r="A25" s="27">
        <v>19</v>
      </c>
      <c r="B25" s="33" t="s">
        <v>7</v>
      </c>
      <c r="C25" s="5" t="s">
        <v>115</v>
      </c>
      <c r="D25" s="12" t="s">
        <v>44</v>
      </c>
      <c r="E25" s="17" t="s">
        <v>78</v>
      </c>
      <c r="F25" s="17"/>
      <c r="G25" s="46" t="s">
        <v>232</v>
      </c>
      <c r="H25" s="1" t="str">
        <f>IF(ISNA(#REF!),Tasks[[#This Row],[Line Item]],"")</f>
        <v/>
      </c>
    </row>
    <row r="26" spans="1:8" s="2" customFormat="1" ht="61.5" customHeight="1">
      <c r="A26" s="27">
        <v>20</v>
      </c>
      <c r="B26" s="33" t="s">
        <v>7</v>
      </c>
      <c r="C26" s="5" t="s">
        <v>116</v>
      </c>
      <c r="D26" s="12" t="s">
        <v>45</v>
      </c>
      <c r="E26" s="17" t="s">
        <v>14</v>
      </c>
      <c r="F26" s="17" t="s">
        <v>73</v>
      </c>
      <c r="G26" s="46"/>
      <c r="H26" s="1" t="str">
        <f>IF(ISNA(#REF!),Tasks[[#This Row],[Line Item]],"")</f>
        <v/>
      </c>
    </row>
    <row r="27" spans="1:8" s="2" customFormat="1" ht="63.75" customHeight="1">
      <c r="A27" s="27">
        <v>21</v>
      </c>
      <c r="B27" s="33" t="s">
        <v>7</v>
      </c>
      <c r="C27" s="5" t="s">
        <v>117</v>
      </c>
      <c r="D27" s="12" t="s">
        <v>46</v>
      </c>
      <c r="E27" s="17" t="s">
        <v>246</v>
      </c>
      <c r="F27" s="17" t="s">
        <v>73</v>
      </c>
      <c r="G27" s="46"/>
      <c r="H27" s="1" t="str">
        <f>IF(ISNA(#REF!),Tasks[[#This Row],[Line Item]],"")</f>
        <v/>
      </c>
    </row>
    <row r="28" spans="1:8" s="2" customFormat="1" ht="101.25" customHeight="1">
      <c r="A28" s="27">
        <v>22</v>
      </c>
      <c r="B28" s="33" t="s">
        <v>7</v>
      </c>
      <c r="C28" s="5" t="s">
        <v>118</v>
      </c>
      <c r="D28" s="12" t="s">
        <v>223</v>
      </c>
      <c r="E28" s="17" t="s">
        <v>85</v>
      </c>
      <c r="F28" s="17" t="s">
        <v>86</v>
      </c>
      <c r="G28" s="46" t="s">
        <v>233</v>
      </c>
      <c r="H28" s="1" t="str">
        <f>IF(ISNA(#REF!),Tasks[[#This Row],[Line Item]],"")</f>
        <v/>
      </c>
    </row>
    <row r="29" spans="1:8" s="2" customFormat="1" ht="149.25" customHeight="1">
      <c r="A29" s="27">
        <v>23</v>
      </c>
      <c r="B29" s="33" t="s">
        <v>7</v>
      </c>
      <c r="C29" s="5" t="s">
        <v>119</v>
      </c>
      <c r="D29" s="12" t="s">
        <v>200</v>
      </c>
      <c r="E29" s="17" t="s">
        <v>88</v>
      </c>
      <c r="F29" s="17" t="s">
        <v>214</v>
      </c>
      <c r="G29" s="46" t="s">
        <v>220</v>
      </c>
      <c r="H29" s="1" t="str">
        <f>IF(ISNA(#REF!),Tasks[[#This Row],[Line Item]],"")</f>
        <v/>
      </c>
    </row>
    <row r="30" spans="1:8" s="2" customFormat="1" ht="113.25" customHeight="1">
      <c r="A30" s="27">
        <v>24</v>
      </c>
      <c r="B30" s="33" t="s">
        <v>7</v>
      </c>
      <c r="C30" s="5" t="s">
        <v>120</v>
      </c>
      <c r="D30" s="12" t="s">
        <v>41</v>
      </c>
      <c r="E30" s="17" t="s">
        <v>87</v>
      </c>
      <c r="F30" s="17"/>
      <c r="G30" s="46" t="s">
        <v>234</v>
      </c>
      <c r="H30" s="1" t="str">
        <f>IF(ISNA(#REF!),Tasks[[#This Row],[Line Item]],"")</f>
        <v/>
      </c>
    </row>
    <row r="31" spans="1:8" s="2" customFormat="1" ht="100.5" customHeight="1">
      <c r="A31" s="27">
        <v>25</v>
      </c>
      <c r="B31" s="33" t="s">
        <v>7</v>
      </c>
      <c r="C31" s="5" t="s">
        <v>121</v>
      </c>
      <c r="D31" s="12" t="s">
        <v>48</v>
      </c>
      <c r="E31" s="17" t="s">
        <v>87</v>
      </c>
      <c r="F31" s="17"/>
      <c r="G31" s="46" t="s">
        <v>80</v>
      </c>
      <c r="H31" s="1" t="str">
        <f>IF(ISNA(#REF!),Tasks[[#This Row],[Line Item]],"")</f>
        <v/>
      </c>
    </row>
    <row r="32" spans="1:8" s="2" customFormat="1" ht="51" customHeight="1">
      <c r="A32" s="27">
        <v>26</v>
      </c>
      <c r="B32" s="33" t="s">
        <v>7</v>
      </c>
      <c r="C32" s="5" t="s">
        <v>122</v>
      </c>
      <c r="D32" s="12" t="s">
        <v>171</v>
      </c>
      <c r="E32" s="17" t="s">
        <v>14</v>
      </c>
      <c r="F32" s="17" t="s">
        <v>73</v>
      </c>
      <c r="G32" s="46"/>
      <c r="H32" s="1" t="str">
        <f>IF(ISNA(#REF!),Tasks[[#This Row],[Line Item]],"")</f>
        <v/>
      </c>
    </row>
    <row r="33" spans="1:8" s="2" customFormat="1" ht="75" customHeight="1">
      <c r="A33" s="27">
        <v>27</v>
      </c>
      <c r="B33" s="33" t="s">
        <v>7</v>
      </c>
      <c r="C33" s="5" t="s">
        <v>123</v>
      </c>
      <c r="D33" s="12" t="s">
        <v>50</v>
      </c>
      <c r="E33" s="17" t="s">
        <v>78</v>
      </c>
      <c r="F33" s="17"/>
      <c r="G33" s="46" t="s">
        <v>235</v>
      </c>
      <c r="H33" s="1" t="str">
        <f>IF(ISNA(#REF!),Tasks[[#This Row],[Line Item]],"")</f>
        <v/>
      </c>
    </row>
    <row r="34" spans="1:8" s="2" customFormat="1" ht="62.45" customHeight="1">
      <c r="A34" s="27">
        <v>28</v>
      </c>
      <c r="B34" s="33" t="s">
        <v>7</v>
      </c>
      <c r="C34" s="5" t="s">
        <v>124</v>
      </c>
      <c r="D34" s="12" t="s">
        <v>51</v>
      </c>
      <c r="E34" s="17" t="s">
        <v>14</v>
      </c>
      <c r="F34" s="17" t="s">
        <v>73</v>
      </c>
      <c r="G34" s="46"/>
      <c r="H34" s="1" t="str">
        <f>IF(ISNA(#REF!),Tasks[[#This Row],[Line Item]],"")</f>
        <v/>
      </c>
    </row>
    <row r="35" spans="1:8" s="2" customFormat="1" ht="51.95" customHeight="1">
      <c r="A35" s="27">
        <v>29</v>
      </c>
      <c r="B35" s="33" t="s">
        <v>7</v>
      </c>
      <c r="C35" s="5" t="s">
        <v>125</v>
      </c>
      <c r="D35" s="12" t="s">
        <v>52</v>
      </c>
      <c r="E35" s="17" t="s">
        <v>14</v>
      </c>
      <c r="F35" s="17" t="s">
        <v>73</v>
      </c>
      <c r="G35" s="46"/>
      <c r="H35" s="1" t="str">
        <f>IF(ISNA(#REF!),Tasks[[#This Row],[Line Item]],"")</f>
        <v/>
      </c>
    </row>
    <row r="36" spans="1:8" s="2" customFormat="1" ht="85.5" customHeight="1">
      <c r="A36" s="27">
        <v>30</v>
      </c>
      <c r="B36" s="33" t="s">
        <v>7</v>
      </c>
      <c r="C36" s="5" t="s">
        <v>126</v>
      </c>
      <c r="D36" s="12" t="s">
        <v>53</v>
      </c>
      <c r="E36" s="17" t="s">
        <v>78</v>
      </c>
      <c r="F36" s="17"/>
      <c r="G36" s="46" t="s">
        <v>235</v>
      </c>
      <c r="H36" s="1" t="str">
        <f>IF(ISNA(#REF!),Tasks[[#This Row],[Line Item]],"")</f>
        <v/>
      </c>
    </row>
    <row r="37" spans="1:8" s="2" customFormat="1" ht="51.6" customHeight="1">
      <c r="A37" s="27">
        <v>31</v>
      </c>
      <c r="B37" s="33" t="s">
        <v>7</v>
      </c>
      <c r="C37" s="5" t="s">
        <v>127</v>
      </c>
      <c r="D37" s="12" t="s">
        <v>54</v>
      </c>
      <c r="E37" s="17" t="s">
        <v>14</v>
      </c>
      <c r="F37" s="17" t="s">
        <v>73</v>
      </c>
      <c r="G37" s="46"/>
      <c r="H37" s="1" t="str">
        <f>IF(ISNA(#REF!),Tasks[[#This Row],[Line Item]],"")</f>
        <v/>
      </c>
    </row>
    <row r="38" spans="1:8" s="2" customFormat="1" ht="65.45" customHeight="1">
      <c r="A38" s="27">
        <v>32</v>
      </c>
      <c r="B38" s="33" t="s">
        <v>7</v>
      </c>
      <c r="C38" s="5" t="s">
        <v>128</v>
      </c>
      <c r="D38" s="12" t="s">
        <v>55</v>
      </c>
      <c r="E38" s="17" t="s">
        <v>14</v>
      </c>
      <c r="F38" s="17" t="s">
        <v>73</v>
      </c>
      <c r="G38" s="46"/>
      <c r="H38" s="1" t="str">
        <f>IF(ISNA(#REF!),Tasks[[#This Row],[Line Item]],"")</f>
        <v/>
      </c>
    </row>
    <row r="39" spans="1:8" s="2" customFormat="1" ht="78" customHeight="1">
      <c r="A39" s="27">
        <v>33</v>
      </c>
      <c r="B39" s="33" t="s">
        <v>7</v>
      </c>
      <c r="C39" s="5" t="s">
        <v>129</v>
      </c>
      <c r="D39" s="12" t="s">
        <v>56</v>
      </c>
      <c r="E39" s="17" t="s">
        <v>78</v>
      </c>
      <c r="F39" s="17"/>
      <c r="G39" s="46" t="s">
        <v>235</v>
      </c>
      <c r="H39" s="1" t="str">
        <f>IF(ISNA(#REF!),Tasks[[#This Row],[Line Item]],"")</f>
        <v/>
      </c>
    </row>
    <row r="40" spans="1:8" s="2" customFormat="1" ht="48.95" customHeight="1">
      <c r="A40" s="27">
        <v>34</v>
      </c>
      <c r="B40" s="33" t="s">
        <v>7</v>
      </c>
      <c r="C40" s="5" t="s">
        <v>130</v>
      </c>
      <c r="D40" s="12" t="s">
        <v>57</v>
      </c>
      <c r="E40" s="17" t="s">
        <v>14</v>
      </c>
      <c r="F40" s="17" t="s">
        <v>73</v>
      </c>
      <c r="G40" s="46"/>
      <c r="H40" s="1" t="str">
        <f>IF(ISNA(#REF!),Tasks[[#This Row],[Line Item]],"")</f>
        <v/>
      </c>
    </row>
    <row r="41" spans="1:8" s="2" customFormat="1" ht="50.1" customHeight="1">
      <c r="A41" s="27">
        <v>35</v>
      </c>
      <c r="B41" s="33" t="s">
        <v>7</v>
      </c>
      <c r="C41" s="5" t="s">
        <v>131</v>
      </c>
      <c r="D41" s="12" t="s">
        <v>58</v>
      </c>
      <c r="E41" s="17" t="s">
        <v>14</v>
      </c>
      <c r="F41" s="17" t="s">
        <v>73</v>
      </c>
      <c r="G41" s="46"/>
      <c r="H41" s="1" t="str">
        <f>IF(ISNA(#REF!),Tasks[[#This Row],[Line Item]],"")</f>
        <v/>
      </c>
    </row>
    <row r="42" spans="1:8" s="2" customFormat="1" ht="30.75" customHeight="1">
      <c r="A42" s="27">
        <v>36</v>
      </c>
      <c r="B42" s="33" t="s">
        <v>7</v>
      </c>
      <c r="C42" s="5" t="s">
        <v>132</v>
      </c>
      <c r="D42" s="12" t="s">
        <v>59</v>
      </c>
      <c r="E42" s="17" t="s">
        <v>81</v>
      </c>
      <c r="F42" s="17"/>
      <c r="G42" s="46"/>
      <c r="H42" s="1" t="str">
        <f>IF(ISNA(#REF!),Tasks[[#This Row],[Line Item]],"")</f>
        <v/>
      </c>
    </row>
    <row r="43" spans="1:8" s="2" customFormat="1" ht="30">
      <c r="A43" s="27">
        <v>37</v>
      </c>
      <c r="B43" s="33" t="s">
        <v>7</v>
      </c>
      <c r="C43" s="5" t="s">
        <v>133</v>
      </c>
      <c r="D43" s="12" t="s">
        <v>60</v>
      </c>
      <c r="E43" s="17" t="s">
        <v>14</v>
      </c>
      <c r="F43" s="17" t="s">
        <v>73</v>
      </c>
      <c r="G43" s="46"/>
      <c r="H43" s="1" t="str">
        <f>IF(ISNA(#REF!),Tasks[[#This Row],[Line Item]],"")</f>
        <v/>
      </c>
    </row>
    <row r="44" spans="1:8" s="2" customFormat="1" ht="42" customHeight="1">
      <c r="A44" s="27">
        <v>38</v>
      </c>
      <c r="B44" s="33" t="s">
        <v>7</v>
      </c>
      <c r="C44" s="5" t="s">
        <v>134</v>
      </c>
      <c r="D44" s="12" t="s">
        <v>61</v>
      </c>
      <c r="E44" s="17" t="s">
        <v>14</v>
      </c>
      <c r="F44" s="17" t="s">
        <v>73</v>
      </c>
      <c r="G44" s="46"/>
      <c r="H44" s="1" t="str">
        <f>IF(ISNA(#REF!),Tasks[[#This Row],[Line Item]],"")</f>
        <v/>
      </c>
    </row>
    <row r="45" spans="1:8" s="2" customFormat="1" ht="24.75" customHeight="1">
      <c r="A45" s="27">
        <v>39</v>
      </c>
      <c r="B45" s="33" t="s">
        <v>7</v>
      </c>
      <c r="C45" s="5" t="s">
        <v>135</v>
      </c>
      <c r="D45" s="12" t="s">
        <v>62</v>
      </c>
      <c r="E45" s="17" t="s">
        <v>81</v>
      </c>
      <c r="F45" s="17"/>
      <c r="G45" s="46"/>
      <c r="H45" s="1" t="str">
        <f>IF(ISNA(#REF!),Tasks[[#This Row],[Line Item]],"")</f>
        <v/>
      </c>
    </row>
    <row r="46" spans="1:8" s="2" customFormat="1" ht="46.5" customHeight="1">
      <c r="A46" s="27">
        <v>40</v>
      </c>
      <c r="B46" s="33" t="s">
        <v>7</v>
      </c>
      <c r="C46" s="5" t="s">
        <v>136</v>
      </c>
      <c r="D46" s="12" t="s">
        <v>63</v>
      </c>
      <c r="E46" s="17" t="s">
        <v>14</v>
      </c>
      <c r="F46" s="17" t="s">
        <v>73</v>
      </c>
      <c r="G46" s="46"/>
      <c r="H46" s="1" t="str">
        <f>IF(ISNA(#REF!),Tasks[[#This Row],[Line Item]],"")</f>
        <v/>
      </c>
    </row>
    <row r="47" spans="1:8" ht="84.75" customHeight="1">
      <c r="A47" s="27">
        <v>41</v>
      </c>
      <c r="B47" s="33" t="s">
        <v>7</v>
      </c>
      <c r="C47" s="5" t="s">
        <v>137</v>
      </c>
      <c r="D47" s="12" t="s">
        <v>194</v>
      </c>
      <c r="E47" s="17" t="s">
        <v>33</v>
      </c>
      <c r="F47" s="17" t="s">
        <v>32</v>
      </c>
      <c r="G47" s="46" t="s">
        <v>236</v>
      </c>
      <c r="H47" s="1" t="str">
        <f>IF(ISNA(#REF!),Tasks[[#This Row],[Line Item]],"")</f>
        <v/>
      </c>
    </row>
    <row r="48" spans="1:8" ht="51.75" customHeight="1">
      <c r="A48" s="27">
        <v>42</v>
      </c>
      <c r="B48" s="33" t="s">
        <v>7</v>
      </c>
      <c r="C48" s="5" t="s">
        <v>138</v>
      </c>
      <c r="D48" s="14" t="s">
        <v>195</v>
      </c>
      <c r="E48" s="18" t="s">
        <v>111</v>
      </c>
      <c r="F48" s="18"/>
      <c r="G48" s="48"/>
      <c r="H48" s="1" t="str">
        <f>IF(ISNA(#REF!),Tasks[[#This Row],[Line Item]],"")</f>
        <v/>
      </c>
    </row>
    <row r="49" spans="1:8" ht="69" customHeight="1" thickBot="1">
      <c r="A49" s="28">
        <v>86</v>
      </c>
      <c r="B49" s="36" t="s">
        <v>7</v>
      </c>
      <c r="C49" s="29" t="s">
        <v>240</v>
      </c>
      <c r="D49" s="25" t="s">
        <v>241</v>
      </c>
      <c r="E49" s="26" t="s">
        <v>254</v>
      </c>
      <c r="F49" s="26" t="s">
        <v>252</v>
      </c>
      <c r="G49" s="49" t="s">
        <v>253</v>
      </c>
      <c r="H49" s="1" t="str">
        <f>IF(ISNA(#REF!),Tasks[[#This Row],[Line Item]],"")</f>
        <v/>
      </c>
    </row>
    <row r="50" spans="1:8" s="2" customFormat="1" ht="39.75" customHeight="1" thickTop="1">
      <c r="A50" s="27">
        <v>43</v>
      </c>
      <c r="B50" s="35" t="s">
        <v>8</v>
      </c>
      <c r="C50" s="3">
        <v>3</v>
      </c>
      <c r="D50" s="35" t="str">
        <f>Tasks[[#This Row],[Group]]</f>
        <v>APS</v>
      </c>
      <c r="E50" s="16"/>
      <c r="F50" s="16"/>
      <c r="G50" s="45"/>
      <c r="H50" s="1" t="str">
        <f>IF(ISNA(#REF!),Tasks[[#This Row],[Line Item]],"")</f>
        <v/>
      </c>
    </row>
    <row r="51" spans="1:8" ht="54.95" customHeight="1">
      <c r="A51" s="27">
        <v>44</v>
      </c>
      <c r="B51" s="37" t="s">
        <v>8</v>
      </c>
      <c r="C51" s="5" t="s">
        <v>139</v>
      </c>
      <c r="D51" s="12" t="s">
        <v>15</v>
      </c>
      <c r="E51" s="17" t="s">
        <v>14</v>
      </c>
      <c r="F51" s="17" t="s">
        <v>73</v>
      </c>
      <c r="G51" s="50"/>
      <c r="H51" s="1" t="str">
        <f>IF(ISNA(#REF!),Tasks[[#This Row],[Line Item]],"")</f>
        <v/>
      </c>
    </row>
    <row r="52" spans="1:8" ht="69.75" customHeight="1">
      <c r="A52" s="27">
        <v>45</v>
      </c>
      <c r="B52" s="37" t="s">
        <v>8</v>
      </c>
      <c r="C52" s="5" t="s">
        <v>140</v>
      </c>
      <c r="D52" s="12" t="s">
        <v>16</v>
      </c>
      <c r="E52" s="17" t="s">
        <v>14</v>
      </c>
      <c r="F52" s="17" t="s">
        <v>73</v>
      </c>
      <c r="G52" s="50"/>
      <c r="H52" s="1" t="str">
        <f>IF(ISNA(#REF!),Tasks[[#This Row],[Line Item]],"")</f>
        <v/>
      </c>
    </row>
    <row r="53" spans="1:8" ht="49.5" customHeight="1">
      <c r="A53" s="27">
        <v>46</v>
      </c>
      <c r="B53" s="37" t="s">
        <v>8</v>
      </c>
      <c r="C53" s="5" t="s">
        <v>141</v>
      </c>
      <c r="D53" s="12" t="s">
        <v>17</v>
      </c>
      <c r="E53" s="17" t="s">
        <v>14</v>
      </c>
      <c r="F53" s="17" t="s">
        <v>73</v>
      </c>
      <c r="G53" s="47"/>
      <c r="H53" s="1" t="str">
        <f>IF(ISNA(#REF!),Tasks[[#This Row],[Line Item]],"")</f>
        <v/>
      </c>
    </row>
    <row r="54" spans="1:8" ht="59.1" customHeight="1">
      <c r="A54" s="27">
        <v>47</v>
      </c>
      <c r="B54" s="37" t="s">
        <v>8</v>
      </c>
      <c r="C54" s="5" t="s">
        <v>142</v>
      </c>
      <c r="D54" s="12" t="s">
        <v>18</v>
      </c>
      <c r="E54" s="17" t="s">
        <v>14</v>
      </c>
      <c r="F54" s="17" t="s">
        <v>73</v>
      </c>
      <c r="G54" s="50"/>
      <c r="H54" s="1" t="str">
        <f>IF(ISNA(#REF!),Tasks[[#This Row],[Line Item]],"")</f>
        <v/>
      </c>
    </row>
    <row r="55" spans="1:8" ht="156" customHeight="1">
      <c r="A55" s="27">
        <v>48</v>
      </c>
      <c r="B55" s="37" t="s">
        <v>8</v>
      </c>
      <c r="C55" s="5" t="s">
        <v>143</v>
      </c>
      <c r="D55" s="12" t="s">
        <v>90</v>
      </c>
      <c r="E55" s="17" t="s">
        <v>89</v>
      </c>
      <c r="F55" s="17" t="s">
        <v>84</v>
      </c>
      <c r="G55" s="50" t="s">
        <v>239</v>
      </c>
      <c r="H55" s="1" t="str">
        <f>IF(ISNA(#REF!),Tasks[[#This Row],[Line Item]],"")</f>
        <v/>
      </c>
    </row>
    <row r="56" spans="1:8" ht="105" customHeight="1">
      <c r="A56" s="27">
        <v>49</v>
      </c>
      <c r="B56" s="37" t="s">
        <v>8</v>
      </c>
      <c r="C56" s="5" t="s">
        <v>144</v>
      </c>
      <c r="D56" s="12" t="s">
        <v>19</v>
      </c>
      <c r="E56" s="17" t="s">
        <v>91</v>
      </c>
      <c r="F56" s="17"/>
      <c r="G56" s="47" t="s">
        <v>20</v>
      </c>
      <c r="H56" s="1" t="str">
        <f>IF(ISNA(#REF!),Tasks[[#This Row],[Line Item]],"")</f>
        <v/>
      </c>
    </row>
    <row r="57" spans="1:8" ht="72" customHeight="1">
      <c r="A57" s="27">
        <v>50</v>
      </c>
      <c r="B57" s="37" t="s">
        <v>8</v>
      </c>
      <c r="C57" s="5" t="s">
        <v>145</v>
      </c>
      <c r="D57" s="12" t="s">
        <v>21</v>
      </c>
      <c r="E57" s="17" t="s">
        <v>14</v>
      </c>
      <c r="F57" s="17" t="s">
        <v>73</v>
      </c>
      <c r="G57" s="50"/>
      <c r="H57" s="1" t="str">
        <f>IF(ISNA(#REF!),Tasks[[#This Row],[Line Item]],"")</f>
        <v/>
      </c>
    </row>
    <row r="58" spans="1:8" ht="55.5" customHeight="1">
      <c r="A58" s="27">
        <v>51</v>
      </c>
      <c r="B58" s="37" t="s">
        <v>8</v>
      </c>
      <c r="C58" s="5" t="s">
        <v>146</v>
      </c>
      <c r="D58" s="12" t="s">
        <v>22</v>
      </c>
      <c r="E58" s="17" t="s">
        <v>14</v>
      </c>
      <c r="F58" s="17" t="s">
        <v>73</v>
      </c>
      <c r="G58" s="50"/>
      <c r="H58" s="1" t="str">
        <f>IF(ISNA(#REF!),Tasks[[#This Row],[Line Item]],"")</f>
        <v/>
      </c>
    </row>
    <row r="59" spans="1:8" ht="68.25" customHeight="1">
      <c r="A59" s="27">
        <v>52</v>
      </c>
      <c r="B59" s="37" t="s">
        <v>8</v>
      </c>
      <c r="C59" s="5" t="s">
        <v>147</v>
      </c>
      <c r="D59" s="12" t="s">
        <v>24</v>
      </c>
      <c r="E59" s="17" t="s">
        <v>94</v>
      </c>
      <c r="F59" s="17"/>
      <c r="G59" s="47" t="s">
        <v>25</v>
      </c>
      <c r="H59" s="1" t="str">
        <f>IF(ISNA(#REF!),Tasks[[#This Row],[Line Item]],"")</f>
        <v/>
      </c>
    </row>
    <row r="60" spans="1:8" ht="135">
      <c r="A60" s="27">
        <v>53</v>
      </c>
      <c r="B60" s="37" t="s">
        <v>8</v>
      </c>
      <c r="C60" s="5" t="s">
        <v>148</v>
      </c>
      <c r="D60" s="12" t="s">
        <v>221</v>
      </c>
      <c r="E60" s="17" t="s">
        <v>92</v>
      </c>
      <c r="F60" s="17" t="s">
        <v>214</v>
      </c>
      <c r="G60" s="50" t="s">
        <v>237</v>
      </c>
      <c r="H60" s="1" t="str">
        <f>IF(ISNA(#REF!),Tasks[[#This Row],[Line Item]],"")</f>
        <v/>
      </c>
    </row>
    <row r="61" spans="1:8" ht="54" customHeight="1">
      <c r="A61" s="27">
        <v>54</v>
      </c>
      <c r="B61" s="37" t="s">
        <v>8</v>
      </c>
      <c r="C61" s="5" t="s">
        <v>149</v>
      </c>
      <c r="D61" s="12" t="s">
        <v>222</v>
      </c>
      <c r="E61" s="17" t="s">
        <v>93</v>
      </c>
      <c r="F61" s="17"/>
      <c r="G61" s="50" t="s">
        <v>26</v>
      </c>
      <c r="H61" s="1" t="str">
        <f>IF(ISNA(#REF!),Tasks[[#This Row],[Line Item]],"")</f>
        <v/>
      </c>
    </row>
    <row r="62" spans="1:8" ht="82.5" customHeight="1">
      <c r="A62" s="27">
        <v>55</v>
      </c>
      <c r="B62" s="37" t="s">
        <v>8</v>
      </c>
      <c r="C62" s="5" t="s">
        <v>150</v>
      </c>
      <c r="D62" s="12" t="s">
        <v>27</v>
      </c>
      <c r="E62" s="17" t="s">
        <v>94</v>
      </c>
      <c r="F62" s="17" t="s">
        <v>94</v>
      </c>
      <c r="G62" s="47" t="s">
        <v>28</v>
      </c>
      <c r="H62" s="1" t="str">
        <f>IF(ISNA(#REF!),Tasks[[#This Row],[Line Item]],"")</f>
        <v/>
      </c>
    </row>
    <row r="63" spans="1:8" ht="100.5" customHeight="1">
      <c r="A63" s="27">
        <v>56</v>
      </c>
      <c r="B63" s="37" t="s">
        <v>8</v>
      </c>
      <c r="C63" s="5" t="s">
        <v>151</v>
      </c>
      <c r="D63" s="12" t="s">
        <v>29</v>
      </c>
      <c r="E63" s="17" t="s">
        <v>33</v>
      </c>
      <c r="F63" s="17" t="s">
        <v>238</v>
      </c>
      <c r="G63" s="50"/>
      <c r="H63" s="1" t="str">
        <f>IF(ISNA(#REF!),Tasks[[#This Row],[Line Item]],"")</f>
        <v/>
      </c>
    </row>
    <row r="64" spans="1:8" ht="109.5" customHeight="1">
      <c r="A64" s="27">
        <v>57</v>
      </c>
      <c r="B64" s="37" t="s">
        <v>8</v>
      </c>
      <c r="C64" s="5" t="s">
        <v>152</v>
      </c>
      <c r="D64" s="12" t="s">
        <v>201</v>
      </c>
      <c r="E64" s="17" t="s">
        <v>77</v>
      </c>
      <c r="F64" s="17" t="s">
        <v>83</v>
      </c>
      <c r="G64" s="46" t="s">
        <v>244</v>
      </c>
      <c r="H64" s="1" t="str">
        <f>IF(ISNA(#REF!),Tasks[[#This Row],[Line Item]],"")</f>
        <v/>
      </c>
    </row>
    <row r="65" spans="1:8" ht="98.1" customHeight="1">
      <c r="A65" s="27">
        <v>58</v>
      </c>
      <c r="B65" s="37" t="s">
        <v>8</v>
      </c>
      <c r="C65" s="5" t="s">
        <v>153</v>
      </c>
      <c r="D65" s="12" t="s">
        <v>202</v>
      </c>
      <c r="E65" s="17" t="s">
        <v>255</v>
      </c>
      <c r="F65" s="17"/>
      <c r="G65" s="47" t="s">
        <v>245</v>
      </c>
      <c r="H65" s="1" t="str">
        <f>IF(ISNA(#REF!),Tasks[[#This Row],[Line Item]],"")</f>
        <v/>
      </c>
    </row>
    <row r="66" spans="1:8" ht="83.25" customHeight="1">
      <c r="A66" s="27">
        <v>59</v>
      </c>
      <c r="B66" s="37" t="s">
        <v>8</v>
      </c>
      <c r="C66" s="5" t="s">
        <v>154</v>
      </c>
      <c r="D66" s="12" t="s">
        <v>203</v>
      </c>
      <c r="E66" s="17" t="s">
        <v>97</v>
      </c>
      <c r="F66" s="17" t="s">
        <v>215</v>
      </c>
      <c r="G66" s="50" t="s">
        <v>228</v>
      </c>
      <c r="H66" s="1" t="str">
        <f>IF(ISNA(#REF!),Tasks[[#This Row],[Line Item]],"")</f>
        <v/>
      </c>
    </row>
    <row r="67" spans="1:8" ht="90">
      <c r="A67" s="27">
        <v>60</v>
      </c>
      <c r="B67" s="37" t="s">
        <v>8</v>
      </c>
      <c r="C67" s="5" t="s">
        <v>155</v>
      </c>
      <c r="D67" s="12" t="s">
        <v>204</v>
      </c>
      <c r="E67" s="17" t="s">
        <v>96</v>
      </c>
      <c r="F67" s="17" t="s">
        <v>83</v>
      </c>
      <c r="G67" s="50" t="s">
        <v>98</v>
      </c>
      <c r="H67" s="1" t="str">
        <f>IF(ISNA(#REF!),Tasks[[#This Row],[Line Item]],"")</f>
        <v/>
      </c>
    </row>
    <row r="68" spans="1:8" ht="136.5" customHeight="1">
      <c r="A68" s="27">
        <v>61</v>
      </c>
      <c r="B68" s="37" t="s">
        <v>8</v>
      </c>
      <c r="C68" s="5" t="s">
        <v>156</v>
      </c>
      <c r="D68" s="12" t="s">
        <v>205</v>
      </c>
      <c r="E68" s="17" t="s">
        <v>100</v>
      </c>
      <c r="F68" s="17" t="s">
        <v>101</v>
      </c>
      <c r="G68" s="47" t="s">
        <v>229</v>
      </c>
      <c r="H68" s="1" t="str">
        <f>IF(ISNA(#REF!),Tasks[[#This Row],[Line Item]],"")</f>
        <v/>
      </c>
    </row>
    <row r="69" spans="1:8" ht="30">
      <c r="A69" s="27">
        <v>62</v>
      </c>
      <c r="B69" s="37" t="s">
        <v>8</v>
      </c>
      <c r="C69" s="5" t="s">
        <v>157</v>
      </c>
      <c r="D69" s="12" t="s">
        <v>206</v>
      </c>
      <c r="E69" s="17" t="s">
        <v>99</v>
      </c>
      <c r="F69" s="17" t="s">
        <v>215</v>
      </c>
      <c r="G69" s="50"/>
      <c r="H69" s="1" t="str">
        <f>IF(ISNA(#REF!),Tasks[[#This Row],[Line Item]],"")</f>
        <v/>
      </c>
    </row>
    <row r="70" spans="1:8" ht="76.5" customHeight="1">
      <c r="A70" s="27">
        <v>63</v>
      </c>
      <c r="B70" s="37" t="s">
        <v>8</v>
      </c>
      <c r="C70" s="5" t="s">
        <v>158</v>
      </c>
      <c r="D70" s="12" t="s">
        <v>47</v>
      </c>
      <c r="E70" s="17" t="s">
        <v>94</v>
      </c>
      <c r="F70" s="17" t="s">
        <v>94</v>
      </c>
      <c r="G70" s="50" t="s">
        <v>95</v>
      </c>
      <c r="H70" s="1" t="str">
        <f>IF(ISNA(#REF!),Tasks[[#This Row],[Line Item]],"")</f>
        <v/>
      </c>
    </row>
    <row r="71" spans="1:8" ht="66" customHeight="1">
      <c r="A71" s="27">
        <v>64</v>
      </c>
      <c r="B71" s="37" t="s">
        <v>8</v>
      </c>
      <c r="C71" s="5" t="s">
        <v>159</v>
      </c>
      <c r="D71" s="12" t="s">
        <v>23</v>
      </c>
      <c r="E71" s="17" t="s">
        <v>34</v>
      </c>
      <c r="F71" s="17" t="s">
        <v>216</v>
      </c>
      <c r="G71" s="47"/>
      <c r="H71" s="1" t="str">
        <f>IF(ISNA(#REF!),Tasks[[#This Row],[Line Item]],"")</f>
        <v/>
      </c>
    </row>
    <row r="72" spans="1:8" ht="57.95" customHeight="1">
      <c r="A72" s="27">
        <v>65</v>
      </c>
      <c r="B72" s="37" t="s">
        <v>8</v>
      </c>
      <c r="C72" s="5" t="s">
        <v>160</v>
      </c>
      <c r="D72" s="14" t="s">
        <v>196</v>
      </c>
      <c r="E72" s="18" t="s">
        <v>112</v>
      </c>
      <c r="F72" s="18"/>
      <c r="G72" s="47"/>
      <c r="H72" s="1" t="str">
        <f>IF(ISNA(#REF!),Tasks[[#This Row],[Line Item]],"")</f>
        <v/>
      </c>
    </row>
    <row r="73" spans="1:8" ht="74.25" customHeight="1" thickBot="1">
      <c r="A73" s="28">
        <v>87</v>
      </c>
      <c r="B73" s="38" t="s">
        <v>8</v>
      </c>
      <c r="C73" s="29" t="s">
        <v>242</v>
      </c>
      <c r="D73" s="25" t="s">
        <v>243</v>
      </c>
      <c r="E73" s="26" t="s">
        <v>254</v>
      </c>
      <c r="F73" s="26" t="s">
        <v>252</v>
      </c>
      <c r="G73" s="49" t="s">
        <v>253</v>
      </c>
      <c r="H73" s="1" t="str">
        <f>IF(ISNA(#REF!),Tasks[[#This Row],[Line Item]],"")</f>
        <v/>
      </c>
    </row>
    <row r="74" spans="1:8" ht="39" customHeight="1" thickTop="1">
      <c r="A74" s="27">
        <v>66</v>
      </c>
      <c r="B74" s="35" t="s">
        <v>9</v>
      </c>
      <c r="C74" s="3">
        <v>4</v>
      </c>
      <c r="D74" s="35" t="str">
        <f>Tasks[[#This Row],[Group]]</f>
        <v>Commercial Risk Management</v>
      </c>
      <c r="E74" s="16"/>
      <c r="F74" s="16"/>
      <c r="G74" s="51"/>
      <c r="H74" s="1" t="str">
        <f>IF(ISNA(#REF!),Tasks[[#This Row],[Line Item]],"")</f>
        <v/>
      </c>
    </row>
    <row r="75" spans="1:8" ht="396" customHeight="1">
      <c r="A75" s="27">
        <v>67</v>
      </c>
      <c r="B75" s="37" t="s">
        <v>9</v>
      </c>
      <c r="C75" s="5" t="s">
        <v>161</v>
      </c>
      <c r="D75" s="12" t="s">
        <v>65</v>
      </c>
      <c r="E75" s="17" t="s">
        <v>67</v>
      </c>
      <c r="F75" s="17"/>
      <c r="G75" s="50" t="s">
        <v>66</v>
      </c>
      <c r="H75" s="1" t="str">
        <f>IF(ISNA(#REF!),Tasks[[#This Row],[Line Item]],"")</f>
        <v/>
      </c>
    </row>
    <row r="76" spans="1:8" ht="400.5" customHeight="1">
      <c r="A76" s="27">
        <v>68</v>
      </c>
      <c r="B76" s="37" t="s">
        <v>9</v>
      </c>
      <c r="C76" s="5" t="s">
        <v>162</v>
      </c>
      <c r="D76" s="12" t="s">
        <v>69</v>
      </c>
      <c r="E76" s="17" t="s">
        <v>68</v>
      </c>
      <c r="F76" s="17"/>
      <c r="G76" s="50" t="s">
        <v>66</v>
      </c>
      <c r="H76" s="1" t="str">
        <f>IF(ISNA(#REF!),Tasks[[#This Row],[Line Item]],"")</f>
        <v/>
      </c>
    </row>
    <row r="77" spans="1:8" ht="162" customHeight="1">
      <c r="A77" s="27">
        <v>69</v>
      </c>
      <c r="B77" s="37" t="s">
        <v>9</v>
      </c>
      <c r="C77" s="5" t="s">
        <v>163</v>
      </c>
      <c r="D77" s="12" t="s">
        <v>210</v>
      </c>
      <c r="E77" s="17" t="s">
        <v>102</v>
      </c>
      <c r="F77" s="17" t="s">
        <v>71</v>
      </c>
      <c r="G77" s="47" t="s">
        <v>230</v>
      </c>
      <c r="H77" s="1" t="str">
        <f>IF(ISNA(#REF!),Tasks[[#This Row],[Line Item]],"")</f>
        <v/>
      </c>
    </row>
    <row r="78" spans="1:8" ht="135.75" customHeight="1">
      <c r="A78" s="27">
        <v>70</v>
      </c>
      <c r="B78" s="37" t="s">
        <v>9</v>
      </c>
      <c r="C78" s="5" t="s">
        <v>164</v>
      </c>
      <c r="D78" s="12" t="s">
        <v>213</v>
      </c>
      <c r="E78" s="17" t="s">
        <v>103</v>
      </c>
      <c r="F78" s="17" t="s">
        <v>72</v>
      </c>
      <c r="G78" s="47" t="s">
        <v>230</v>
      </c>
      <c r="H78" s="1" t="str">
        <f>IF(ISNA(#REF!),Tasks[[#This Row],[Line Item]],"")</f>
        <v/>
      </c>
    </row>
    <row r="79" spans="1:8" ht="66" customHeight="1">
      <c r="A79" s="27">
        <v>71</v>
      </c>
      <c r="B79" s="37" t="s">
        <v>9</v>
      </c>
      <c r="C79" s="5" t="s">
        <v>165</v>
      </c>
      <c r="D79" s="12" t="s">
        <v>49</v>
      </c>
      <c r="E79" s="17" t="s">
        <v>211</v>
      </c>
      <c r="F79" s="17"/>
      <c r="G79" s="47" t="s">
        <v>70</v>
      </c>
      <c r="H79" s="1" t="str">
        <f>IF(ISNA(#REF!),Tasks[[#This Row],[Line Item]],"")</f>
        <v/>
      </c>
    </row>
    <row r="80" spans="1:8" ht="54">
      <c r="A80" s="27">
        <v>72</v>
      </c>
      <c r="B80" s="37" t="s">
        <v>9</v>
      </c>
      <c r="C80" s="5" t="s">
        <v>166</v>
      </c>
      <c r="D80" s="12" t="s">
        <v>64</v>
      </c>
      <c r="E80" s="17" t="s">
        <v>212</v>
      </c>
      <c r="F80" s="17"/>
      <c r="G80" s="50" t="s">
        <v>70</v>
      </c>
      <c r="H80" s="1" t="str">
        <f>IF(ISNA(#REF!),Tasks[[#This Row],[Line Item]],"")</f>
        <v/>
      </c>
    </row>
    <row r="81" spans="1:8" ht="84.75" customHeight="1">
      <c r="A81" s="27">
        <v>73</v>
      </c>
      <c r="B81" s="37" t="s">
        <v>9</v>
      </c>
      <c r="C81" s="5" t="s">
        <v>167</v>
      </c>
      <c r="D81" s="19" t="s">
        <v>105</v>
      </c>
      <c r="E81" s="18" t="s">
        <v>172</v>
      </c>
      <c r="F81" s="18"/>
      <c r="G81" s="50"/>
      <c r="H81" s="1" t="str">
        <f>IF(ISNA(#REF!),Tasks[[#This Row],[Line Item]],"")</f>
        <v/>
      </c>
    </row>
    <row r="82" spans="1:8" ht="85.5" customHeight="1">
      <c r="A82" s="27">
        <v>74</v>
      </c>
      <c r="B82" s="37" t="s">
        <v>9</v>
      </c>
      <c r="C82" s="5" t="s">
        <v>168</v>
      </c>
      <c r="D82" s="19" t="s">
        <v>173</v>
      </c>
      <c r="E82" s="18" t="s">
        <v>174</v>
      </c>
      <c r="F82" s="18"/>
      <c r="G82" s="50"/>
      <c r="H82" s="1" t="str">
        <f>IF(ISNA(#REF!),Tasks[[#This Row],[Line Item]],"")</f>
        <v/>
      </c>
    </row>
    <row r="83" spans="1:8" ht="51.75" customHeight="1" thickBot="1">
      <c r="A83" s="27">
        <v>75</v>
      </c>
      <c r="B83" s="37" t="s">
        <v>9</v>
      </c>
      <c r="C83" s="5" t="s">
        <v>169</v>
      </c>
      <c r="D83" s="19" t="s">
        <v>106</v>
      </c>
      <c r="E83" s="18"/>
      <c r="F83" s="18"/>
      <c r="G83" s="50"/>
      <c r="H83" s="1" t="str">
        <f>IF(ISNA(#REF!),Tasks[[#This Row],[Line Item]],"")</f>
        <v/>
      </c>
    </row>
    <row r="84" spans="1:8" ht="39.75" customHeight="1" thickTop="1">
      <c r="A84" s="27">
        <v>76</v>
      </c>
      <c r="B84" s="35" t="s">
        <v>185</v>
      </c>
      <c r="C84" s="6">
        <v>5</v>
      </c>
      <c r="D84" s="35" t="str">
        <f>Tasks[[#This Row],[Group]]</f>
        <v>Other Support</v>
      </c>
      <c r="E84" s="20"/>
      <c r="F84" s="20"/>
      <c r="G84" s="52"/>
      <c r="H84" s="1" t="str">
        <f>IF(ISNA(#REF!),Tasks[[#This Row],[Line Item]],"")</f>
        <v/>
      </c>
    </row>
    <row r="85" spans="1:8" ht="44.25" customHeight="1">
      <c r="A85" s="27">
        <v>77</v>
      </c>
      <c r="B85" s="38" t="s">
        <v>185</v>
      </c>
      <c r="C85" s="7" t="s">
        <v>170</v>
      </c>
      <c r="D85" s="19" t="s">
        <v>190</v>
      </c>
      <c r="E85" s="18"/>
      <c r="F85" s="18"/>
      <c r="G85" s="53"/>
      <c r="H85" s="1" t="str">
        <f>IF(ISNA(#REF!),Tasks[[#This Row],[Line Item]],"")</f>
        <v/>
      </c>
    </row>
    <row r="86" spans="1:8" ht="44.25" customHeight="1" thickBot="1">
      <c r="A86" s="27">
        <v>78</v>
      </c>
      <c r="B86" s="38" t="s">
        <v>185</v>
      </c>
      <c r="C86" s="7" t="s">
        <v>177</v>
      </c>
      <c r="D86" s="19" t="s">
        <v>191</v>
      </c>
      <c r="E86" s="18"/>
      <c r="F86" s="18"/>
      <c r="G86" s="53"/>
      <c r="H86" s="1" t="str">
        <f>IF(ISNA(#REF!),Tasks[[#This Row],[Line Item]],"")</f>
        <v/>
      </c>
    </row>
    <row r="87" spans="1:8" s="2" customFormat="1" ht="39" customHeight="1" thickTop="1">
      <c r="A87" s="27">
        <v>79</v>
      </c>
      <c r="B87" s="35" t="s">
        <v>5</v>
      </c>
      <c r="C87" s="3" t="s">
        <v>186</v>
      </c>
      <c r="D87" s="35" t="str">
        <f>Tasks[[#This Row],[Group]]</f>
        <v>Project Management</v>
      </c>
      <c r="E87" s="16"/>
      <c r="F87" s="16"/>
      <c r="G87" s="45"/>
    </row>
    <row r="88" spans="1:8" s="2" customFormat="1" ht="35.25" customHeight="1">
      <c r="A88" s="27">
        <v>80</v>
      </c>
      <c r="B88" s="37" t="s">
        <v>5</v>
      </c>
      <c r="C88" s="7" t="s">
        <v>187</v>
      </c>
      <c r="D88" s="14" t="s">
        <v>184</v>
      </c>
      <c r="E88" s="18"/>
      <c r="F88" s="18"/>
      <c r="G88" s="48"/>
    </row>
    <row r="89" spans="1:8" s="2" customFormat="1" ht="47.25" customHeight="1">
      <c r="A89" s="27">
        <v>81</v>
      </c>
      <c r="B89" s="38" t="s">
        <v>5</v>
      </c>
      <c r="C89" s="7" t="s">
        <v>188</v>
      </c>
      <c r="D89" s="14" t="s">
        <v>175</v>
      </c>
      <c r="E89" s="18" t="s">
        <v>176</v>
      </c>
      <c r="F89" s="18"/>
      <c r="G89" s="48"/>
    </row>
    <row r="90" spans="1:8" ht="40.5" customHeight="1">
      <c r="A90" s="27">
        <v>82</v>
      </c>
      <c r="B90" s="38" t="s">
        <v>5</v>
      </c>
      <c r="C90" s="7" t="s">
        <v>189</v>
      </c>
      <c r="D90" s="14" t="s">
        <v>178</v>
      </c>
      <c r="E90" s="18" t="s">
        <v>179</v>
      </c>
      <c r="F90" s="18"/>
      <c r="G90" s="48"/>
    </row>
    <row r="91" spans="1:8" ht="57.75" customHeight="1">
      <c r="A91" s="27">
        <v>83</v>
      </c>
      <c r="B91" s="38" t="s">
        <v>5</v>
      </c>
      <c r="C91" s="7" t="s">
        <v>192</v>
      </c>
      <c r="D91" s="14" t="s">
        <v>180</v>
      </c>
      <c r="E91" s="18" t="s">
        <v>181</v>
      </c>
      <c r="F91" s="18"/>
      <c r="G91" s="48"/>
    </row>
    <row r="92" spans="1:8" ht="48" customHeight="1">
      <c r="A92" s="27">
        <v>84</v>
      </c>
      <c r="B92" s="37" t="s">
        <v>5</v>
      </c>
      <c r="C92" s="7" t="s">
        <v>193</v>
      </c>
      <c r="D92" s="12" t="s">
        <v>182</v>
      </c>
      <c r="E92" s="17" t="s">
        <v>183</v>
      </c>
      <c r="F92" s="17"/>
      <c r="G92" s="46"/>
    </row>
    <row r="93" spans="1:8" ht="54" customHeight="1" thickBot="1">
      <c r="A93" s="27">
        <v>85</v>
      </c>
      <c r="B93" s="37" t="s">
        <v>5</v>
      </c>
      <c r="C93" s="7" t="s">
        <v>207</v>
      </c>
      <c r="D93" s="12" t="s">
        <v>208</v>
      </c>
      <c r="E93" s="17" t="s">
        <v>209</v>
      </c>
      <c r="F93" s="17"/>
      <c r="G93" s="54"/>
    </row>
    <row r="94" spans="1:8" ht="15" thickTop="1">
      <c r="C94" s="11"/>
      <c r="D94" s="11"/>
      <c r="E94" s="11"/>
      <c r="F94" s="11"/>
      <c r="G94" s="11"/>
    </row>
    <row r="99" spans="4:5">
      <c r="D99" s="1"/>
      <c r="E99" s="1"/>
    </row>
    <row r="100" spans="4:5">
      <c r="D100" s="1"/>
      <c r="E100" s="1"/>
    </row>
    <row r="101" spans="4:5">
      <c r="D101" s="1"/>
      <c r="E101" s="1"/>
    </row>
    <row r="102" spans="4:5">
      <c r="D102" s="1"/>
      <c r="E102" s="1"/>
    </row>
    <row r="103" spans="4:5">
      <c r="D103" s="1"/>
      <c r="E103" s="1"/>
    </row>
    <row r="104" spans="4:5">
      <c r="D104" s="1"/>
      <c r="E104" s="1"/>
    </row>
    <row r="105" spans="4:5">
      <c r="D105" s="1"/>
      <c r="E105" s="1"/>
    </row>
    <row r="106" spans="4:5">
      <c r="D106" s="1"/>
      <c r="E106" s="1"/>
    </row>
    <row r="107" spans="4:5">
      <c r="D107" s="1"/>
      <c r="E107" s="1"/>
    </row>
    <row r="108" spans="4:5">
      <c r="D108" s="1"/>
      <c r="E108" s="1"/>
    </row>
    <row r="109" spans="4:5">
      <c r="D109" s="1"/>
      <c r="E109" s="1"/>
    </row>
    <row r="110" spans="4:5">
      <c r="D110" s="1"/>
      <c r="E110" s="1"/>
    </row>
    <row r="111" spans="4:5">
      <c r="D111" s="1"/>
      <c r="E111" s="1"/>
    </row>
    <row r="112" spans="4:5">
      <c r="D112" s="1"/>
      <c r="E112" s="1"/>
    </row>
    <row r="113" spans="4:5">
      <c r="D113" s="1"/>
      <c r="E113" s="1"/>
    </row>
    <row r="114" spans="4:5">
      <c r="D114" s="1"/>
      <c r="E114" s="1"/>
    </row>
    <row r="115" spans="4:5">
      <c r="D115" s="1"/>
      <c r="E115" s="1"/>
    </row>
    <row r="116" spans="4:5">
      <c r="D116" s="1"/>
      <c r="E116" s="1"/>
    </row>
    <row r="117" spans="4:5">
      <c r="D117" s="1"/>
      <c r="E117" s="1"/>
    </row>
  </sheetData>
  <mergeCells count="2">
    <mergeCell ref="C3:G3"/>
    <mergeCell ref="C2:F2"/>
  </mergeCells>
  <phoneticPr fontId="7" type="noConversion"/>
  <dataValidations count="2">
    <dataValidation type="list" allowBlank="1" showInputMessage="1" showErrorMessage="1" sqref="B4" xr:uid="{00000000-0002-0000-0000-000000000000}">
      <formula1>"Propulsion,APS,Technical Common,Commercial Risk Management,Project Management"</formula1>
    </dataValidation>
    <dataValidation type="list" allowBlank="1" showInputMessage="1" showErrorMessage="1" sqref="B5:B93" xr:uid="{00000000-0002-0000-0000-000001000000}">
      <formula1>"Propulsion,APS,Other Support,Loan Agreement Foundation Documents,Commercial Risk Management,Project Management"</formula1>
    </dataValidation>
  </dataValidations>
  <printOptions horizontalCentered="1"/>
  <pageMargins left="0.7" right="0.7" top="0.75" bottom="0.75" header="0.3" footer="0.3"/>
  <pageSetup scale="66" fitToHeight="0" orientation="landscape" r:id="rId1"/>
  <headerFooter scaleWithDoc="0">
    <oddHeader>&amp;CExhibit 'A' - Task Matrix
Service Agreement for Engineering Services For NYCT Propulsion and APS Qualification Programs</oddHeader>
    <oddFooter>&amp;L&amp;"Arial,Regular"&amp;8Tenco &amp;D&amp;C&amp;"Arial,Regular"&amp;8Page &amp;P of &amp;N&amp;R&amp;"Arial,Regular"&amp;8 &amp;F</oddFooter>
  </headerFooter>
  <rowBreaks count="4" manualBreakCount="4">
    <brk id="11" min="2" max="6" man="1"/>
    <brk id="49" min="2" max="6" man="1"/>
    <brk id="73" min="2" max="6" man="1"/>
    <brk id="83" min="2" max="6" man="1"/>
  </row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Scope</vt:lpstr>
      <vt:lpstr>Scope!Print_Area</vt:lpstr>
      <vt:lpstr>Scope!Print_Titles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May</dc:creator>
  <cp:lastModifiedBy>Temba Mateke</cp:lastModifiedBy>
  <cp:lastPrinted>2024-11-08T05:18:32Z</cp:lastPrinted>
  <dcterms:created xsi:type="dcterms:W3CDTF">2023-01-27T00:11:37Z</dcterms:created>
  <dcterms:modified xsi:type="dcterms:W3CDTF">2025-07-21T21:59:13Z</dcterms:modified>
</cp:coreProperties>
</file>