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ClickerGame\ClickerGame\Assets\Editor\Data\Excel\"/>
    </mc:Choice>
  </mc:AlternateContent>
  <xr:revisionPtr revIDLastSave="0" documentId="13_ncr:1_{C029A960-F484-4FD0-9937-C150AEDCA02F}" xr6:coauthVersionLast="47" xr6:coauthVersionMax="47" xr10:uidLastSave="{00000000-0000-0000-0000-000000000000}"/>
  <bookViews>
    <workbookView xWindow="-120" yWindow="-120" windowWidth="38640" windowHeight="15720" firstSheet="2" activeTab="2" xr2:uid="{8C878F7F-2353-4352-ABA1-4DA3E9BF44E3}"/>
  </bookViews>
  <sheets>
    <sheet name="_Doc Rule" sheetId="1" r:id="rId1"/>
    <sheet name="_Feature List" sheetId="11" r:id="rId2"/>
    <sheet name="_Schedule" sheetId="12" r:id="rId3"/>
    <sheet name="Monster" sheetId="8" r:id="rId4"/>
    <sheet name="Upgrade" sheetId="5" r:id="rId5"/>
    <sheet name="Item" sheetId="4" r:id="rId6"/>
    <sheet name="Shop" sheetId="3" r:id="rId7"/>
    <sheet name="StartStatus" sheetId="13" r:id="rId8"/>
    <sheet name="String" sheetId="6" r:id="rId9"/>
    <sheet name="Path" sheetId="7" r:id="rId10"/>
  </sheets>
  <definedNames>
    <definedName name="_xlnm._FilterDatabase" localSheetId="2" hidden="1">_Schedule!$B$3:$AI$40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2" l="1"/>
  <c r="C15" i="12" s="1"/>
  <c r="D12" i="12"/>
  <c r="E4" i="12"/>
  <c r="E5" i="12"/>
  <c r="E6" i="12"/>
  <c r="E7" i="12"/>
  <c r="C7" i="12" s="1"/>
  <c r="E8" i="12"/>
  <c r="D8" i="12" s="1"/>
  <c r="E9" i="12"/>
  <c r="C9" i="12" s="1"/>
  <c r="E10" i="12"/>
  <c r="E12" i="12"/>
  <c r="E13" i="12"/>
  <c r="D13" i="12" s="1"/>
  <c r="E14" i="12"/>
  <c r="D14" i="12" s="1"/>
  <c r="E16" i="12"/>
  <c r="D16" i="12" s="1"/>
  <c r="E17" i="12"/>
  <c r="D17" i="12" s="1"/>
  <c r="E18" i="12"/>
  <c r="C18" i="12" s="1"/>
  <c r="E19" i="12"/>
  <c r="C19" i="12" s="1"/>
  <c r="E20" i="12"/>
  <c r="D20" i="12" s="1"/>
  <c r="E21" i="12"/>
  <c r="D21" i="12" s="1"/>
  <c r="E22" i="12"/>
  <c r="D22" i="12" s="1"/>
  <c r="E23" i="12"/>
  <c r="D23" i="12" s="1"/>
  <c r="E24" i="12"/>
  <c r="D24" i="12" s="1"/>
  <c r="E25" i="12"/>
  <c r="C25" i="12" s="1"/>
  <c r="E26" i="12"/>
  <c r="D26" i="12" s="1"/>
  <c r="E27" i="12"/>
  <c r="D27" i="12" s="1"/>
  <c r="E28" i="12"/>
  <c r="D28" i="12" s="1"/>
  <c r="E29" i="12"/>
  <c r="C29" i="12" s="1"/>
  <c r="E30" i="12"/>
  <c r="C30" i="12" s="1"/>
  <c r="E31" i="12"/>
  <c r="D31" i="12" s="1"/>
  <c r="E32" i="12"/>
  <c r="C32" i="12" s="1"/>
  <c r="E33" i="12"/>
  <c r="C33" i="12" s="1"/>
  <c r="E34" i="12"/>
  <c r="D34" i="12" s="1"/>
  <c r="E35" i="12"/>
  <c r="C35" i="12" s="1"/>
  <c r="E36" i="12"/>
  <c r="D36" i="12" s="1"/>
  <c r="E37" i="12"/>
  <c r="D37" i="12" s="1"/>
  <c r="E38" i="12"/>
  <c r="D38" i="12" s="1"/>
  <c r="E39" i="12"/>
  <c r="D39" i="12" s="1"/>
  <c r="E40" i="12"/>
  <c r="D40" i="12" s="1"/>
  <c r="E11" i="12"/>
  <c r="D5" i="12"/>
  <c r="D6" i="12"/>
  <c r="C12" i="12"/>
  <c r="D10" i="12"/>
  <c r="D11" i="12"/>
  <c r="D4" i="12"/>
  <c r="C10" i="12"/>
  <c r="C11" i="12"/>
  <c r="C17" i="12"/>
  <c r="C4" i="12"/>
  <c r="B2" i="12"/>
  <c r="C21" i="12"/>
  <c r="C36" i="12"/>
  <c r="C40" i="12" l="1"/>
  <c r="C28" i="12"/>
  <c r="C37" i="12"/>
  <c r="D15" i="12"/>
  <c r="C14" i="12"/>
  <c r="C24" i="12"/>
  <c r="C39" i="12"/>
  <c r="C38" i="12"/>
  <c r="C26" i="12"/>
  <c r="C13" i="12"/>
  <c r="D9" i="12"/>
  <c r="D35" i="12"/>
  <c r="D33" i="12"/>
  <c r="D32" i="12"/>
  <c r="D19" i="12"/>
  <c r="D30" i="12"/>
  <c r="D18" i="12"/>
  <c r="D29" i="12"/>
  <c r="D25" i="12"/>
  <c r="C22" i="12"/>
  <c r="C34" i="12"/>
  <c r="C5" i="12"/>
  <c r="C6" i="12"/>
  <c r="D7" i="12"/>
  <c r="C16" i="12"/>
  <c r="C8" i="12"/>
  <c r="C31" i="12"/>
  <c r="C23" i="12"/>
  <c r="C20" i="12"/>
  <c r="C27" i="12"/>
</calcChain>
</file>

<file path=xl/sharedStrings.xml><?xml version="1.0" encoding="utf-8"?>
<sst xmlns="http://schemas.openxmlformats.org/spreadsheetml/2006/main" count="189" uniqueCount="105">
  <si>
    <t>문서 번호</t>
    <phoneticPr fontId="1" type="noConversion"/>
  </si>
  <si>
    <t>None</t>
    <phoneticPr fontId="1" type="noConversion"/>
  </si>
  <si>
    <t>String</t>
    <phoneticPr fontId="1" type="noConversion"/>
  </si>
  <si>
    <t>Path</t>
    <phoneticPr fontId="1" type="noConversion"/>
  </si>
  <si>
    <t>Upgrade</t>
    <phoneticPr fontId="1" type="noConversion"/>
  </si>
  <si>
    <t>Shop</t>
    <phoneticPr fontId="1" type="noConversion"/>
  </si>
  <si>
    <t>Status</t>
    <phoneticPr fontId="1" type="noConversion"/>
  </si>
  <si>
    <t>Boss</t>
    <phoneticPr fontId="1" type="noConversion"/>
  </si>
  <si>
    <t>Weapon</t>
    <phoneticPr fontId="1" type="noConversion"/>
  </si>
  <si>
    <t>AttackPower</t>
    <phoneticPr fontId="1" type="noConversion"/>
  </si>
  <si>
    <t>Level</t>
    <phoneticPr fontId="1" type="noConversion"/>
  </si>
  <si>
    <t>ID</t>
    <phoneticPr fontId="1" type="noConversion"/>
  </si>
  <si>
    <t>상점</t>
    <phoneticPr fontId="1" type="noConversion"/>
  </si>
  <si>
    <t>제작</t>
    <phoneticPr fontId="1" type="noConversion"/>
  </si>
  <si>
    <t>Craft</t>
    <phoneticPr fontId="1" type="noConversion"/>
  </si>
  <si>
    <t>강화</t>
    <phoneticPr fontId="1" type="noConversion"/>
  </si>
  <si>
    <t>보스</t>
    <phoneticPr fontId="1" type="noConversion"/>
  </si>
  <si>
    <t>게임 시작</t>
    <phoneticPr fontId="1" type="noConversion"/>
  </si>
  <si>
    <t>Start Game</t>
    <phoneticPr fontId="1" type="noConversion"/>
  </si>
  <si>
    <t>터치하여 시작</t>
    <phoneticPr fontId="1" type="noConversion"/>
  </si>
  <si>
    <t>Touch To Play</t>
    <phoneticPr fontId="1" type="noConversion"/>
  </si>
  <si>
    <t>Art/Sprite/Weapon/BattleAxe</t>
    <phoneticPr fontId="1" type="noConversion"/>
  </si>
  <si>
    <t>Art/Sprite/Weapon/HDualBlade</t>
    <phoneticPr fontId="1" type="noConversion"/>
  </si>
  <si>
    <t>Art/Sprite/Weapon/Hammer</t>
    <phoneticPr fontId="1" type="noConversion"/>
  </si>
  <si>
    <t>Art/Sprite/WeaponAxe</t>
    <phoneticPr fontId="1" type="noConversion"/>
  </si>
  <si>
    <t>Art/Sprite/Weapon/Bow</t>
    <phoneticPr fontId="1" type="noConversion"/>
  </si>
  <si>
    <t>Art/Sprite/Weapon/Sword</t>
    <phoneticPr fontId="1" type="noConversion"/>
  </si>
  <si>
    <t>AssetType</t>
    <phoneticPr fontId="1" type="noConversion"/>
  </si>
  <si>
    <t>DefencePower</t>
    <phoneticPr fontId="1" type="noConversion"/>
  </si>
  <si>
    <t>Health</t>
    <phoneticPr fontId="1" type="noConversion"/>
  </si>
  <si>
    <t>Ad Remove</t>
    <phoneticPr fontId="1" type="noConversion"/>
  </si>
  <si>
    <t>광고 제거</t>
    <phoneticPr fontId="1" type="noConversion"/>
  </si>
  <si>
    <t>CostType</t>
    <phoneticPr fontId="1" type="noConversion"/>
  </si>
  <si>
    <t>Coin</t>
    <phoneticPr fontId="1" type="noConversion"/>
  </si>
  <si>
    <t>Art/Sprite/Shop/AdRemove</t>
    <phoneticPr fontId="1" type="noConversion"/>
  </si>
  <si>
    <t>Eng</t>
    <phoneticPr fontId="1" type="noConversion"/>
  </si>
  <si>
    <t>Kor</t>
    <phoneticPr fontId="1" type="noConversion"/>
  </si>
  <si>
    <t>Cash</t>
    <phoneticPr fontId="1" type="noConversion"/>
  </si>
  <si>
    <t>TableParser</t>
    <phoneticPr fontId="1" type="noConversion"/>
  </si>
  <si>
    <t>전투</t>
    <phoneticPr fontId="1" type="noConversion"/>
  </si>
  <si>
    <t>데이터</t>
    <phoneticPr fontId="1" type="noConversion"/>
  </si>
  <si>
    <t>생성</t>
    <phoneticPr fontId="1" type="noConversion"/>
  </si>
  <si>
    <t>조합</t>
    <phoneticPr fontId="1" type="noConversion"/>
  </si>
  <si>
    <t>공격력</t>
    <phoneticPr fontId="1" type="noConversion"/>
  </si>
  <si>
    <t>인벤토리 잠금 해제</t>
    <phoneticPr fontId="1" type="noConversion"/>
  </si>
  <si>
    <t>체력</t>
    <phoneticPr fontId="1" type="noConversion"/>
  </si>
  <si>
    <t>스탯</t>
    <phoneticPr fontId="1" type="noConversion"/>
  </si>
  <si>
    <t>제작 속도</t>
    <phoneticPr fontId="1" type="noConversion"/>
  </si>
  <si>
    <t>방어력</t>
    <phoneticPr fontId="1" type="noConversion"/>
  </si>
  <si>
    <t>자동 제작</t>
    <phoneticPr fontId="1" type="noConversion"/>
  </si>
  <si>
    <t>몬스터 생성</t>
    <phoneticPr fontId="1" type="noConversion"/>
  </si>
  <si>
    <t>Web</t>
    <phoneticPr fontId="1" type="noConversion"/>
  </si>
  <si>
    <t>기능</t>
    <phoneticPr fontId="1" type="noConversion"/>
  </si>
  <si>
    <t>프레임워크</t>
    <phoneticPr fontId="1" type="noConversion"/>
  </si>
  <si>
    <t>테이블</t>
    <phoneticPr fontId="1" type="noConversion"/>
  </si>
  <si>
    <t>테이블 파서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</si>
  <si>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</si>
  <si>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</si>
  <si>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</si>
  <si>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몬스터</t>
    <phoneticPr fontId="1" type="noConversion"/>
  </si>
  <si>
    <t>시작</t>
    <phoneticPr fontId="1" type="noConversion"/>
  </si>
  <si>
    <t>UI 디자인</t>
    <phoneticPr fontId="1" type="noConversion"/>
  </si>
  <si>
    <t>행 높이 16.5</t>
    <phoneticPr fontId="1" type="noConversion"/>
  </si>
  <si>
    <t>캐릭터 스탯</t>
    <phoneticPr fontId="1" type="noConversion"/>
  </si>
  <si>
    <t>인게임 UML</t>
    <phoneticPr fontId="1" type="noConversion"/>
  </si>
  <si>
    <t>Sprite</t>
    <phoneticPr fontId="1" type="noConversion"/>
  </si>
  <si>
    <t>EngPrice</t>
    <phoneticPr fontId="1" type="noConversion"/>
  </si>
  <si>
    <t>KorPrice</t>
    <phoneticPr fontId="1" type="noConversion"/>
  </si>
  <si>
    <t>Ads</t>
    <phoneticPr fontId="1" type="noConversion"/>
  </si>
  <si>
    <t>Reward</t>
    <phoneticPr fontId="1" type="noConversion"/>
  </si>
  <si>
    <t>RewardType</t>
    <phoneticPr fontId="1" type="noConversion"/>
  </si>
  <si>
    <t>Art/Sprite/Boss/Boss0</t>
    <phoneticPr fontId="1" type="noConversion"/>
  </si>
  <si>
    <t>MonsterType</t>
    <phoneticPr fontId="1" type="noConversion"/>
  </si>
  <si>
    <t>_</t>
    <phoneticPr fontId="1" type="noConversion"/>
  </si>
  <si>
    <t>Unknown</t>
    <phoneticPr fontId="1" type="noConversion"/>
  </si>
  <si>
    <t>Art/Sprite/Boss/Boss1</t>
  </si>
  <si>
    <t>Art/Sprite/Boss/Boss2</t>
  </si>
  <si>
    <t>UpgradeType</t>
    <phoneticPr fontId="1" type="noConversion"/>
  </si>
  <si>
    <t>Defence</t>
    <phoneticPr fontId="1" type="noConversion"/>
  </si>
  <si>
    <t>IconID</t>
    <phoneticPr fontId="1" type="noConversion"/>
  </si>
  <si>
    <t>Art/Sprite/Upgrade/AttackPower</t>
    <phoneticPr fontId="1" type="noConversion"/>
  </si>
  <si>
    <t>Art/Sprite/Upgrade/DeffencePower</t>
    <phoneticPr fontId="1" type="noConversion"/>
  </si>
  <si>
    <t>Art/Sprite/Upgrade/HealthUp</t>
    <phoneticPr fontId="1" type="noConversion"/>
  </si>
  <si>
    <t>Price</t>
    <phoneticPr fontId="1" type="noConversion"/>
  </si>
  <si>
    <t>IncreaseStat</t>
    <phoneticPr fontId="1" type="noConversion"/>
  </si>
  <si>
    <t>StartStatus</t>
    <phoneticPr fontId="1" type="noConversion"/>
  </si>
  <si>
    <t>InventorySlot</t>
    <phoneticPr fontId="1" type="noConversion"/>
  </si>
  <si>
    <t>AtkPower</t>
    <phoneticPr fontId="1" type="noConversion"/>
  </si>
  <si>
    <t>DefPower</t>
    <phoneticPr fontId="1" type="noConversion"/>
  </si>
  <si>
    <t>Art/Sprite/Craft/EnableBorder</t>
    <phoneticPr fontId="1" type="noConversion"/>
  </si>
  <si>
    <t>Art/Sprite/Craft/DisableBorder</t>
    <phoneticPr fontId="1" type="noConversion"/>
  </si>
  <si>
    <t>IconBorderID</t>
    <phoneticPr fontId="1" type="noConversion"/>
  </si>
  <si>
    <t>Excel To Csv Auto</t>
    <phoneticPr fontId="1" type="noConversion"/>
  </si>
  <si>
    <t>NULL</t>
    <phoneticPr fontId="1" type="noConversion"/>
  </si>
  <si>
    <t>열 너비 6</t>
    <phoneticPr fontId="1" type="noConversion"/>
  </si>
  <si>
    <t>상점</t>
    <phoneticPr fontId="1" type="noConversion"/>
  </si>
  <si>
    <t>업그레이드</t>
    <phoneticPr fontId="1" type="noConversion"/>
  </si>
  <si>
    <t>제작</t>
    <phoneticPr fontId="1" type="noConversion"/>
  </si>
  <si>
    <t>전투</t>
    <phoneticPr fontId="1" type="noConversion"/>
  </si>
  <si>
    <t>테이블 연동(상점 제외)</t>
    <phoneticPr fontId="1" type="noConversion"/>
  </si>
  <si>
    <t>Lock</t>
    <phoneticPr fontId="1" type="noConversion"/>
  </si>
  <si>
    <t>ItemType</t>
    <phoneticPr fontId="1" type="noConversion"/>
  </si>
  <si>
    <t>AddCoin</t>
    <phoneticPr fontId="1" type="noConversion"/>
  </si>
  <si>
    <t>IncreasePrice</t>
    <phoneticPr fontId="1" type="noConversion"/>
  </si>
  <si>
    <t>CraftLevel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</si>
</sst>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4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A2:C12"/>
  <sheetViews>
    <sheetView workbookViewId="0">
      <selection activeCell="B6" sqref="B6"/>
    </sheetView>
  </sheetViews>
  <sheetFormatPr defaultRowHeight="16.5"/>
  <cols>
    <col min="2" max="2" width="9.625" bestFit="1" customWidth="1"/>
  </cols>
  <sheetData>
    <row r="2" spans="1:3">
      <c r="B2" t="s">
        <v>0</v>
      </c>
      <c r="C2" t="s">
        <v>32</v>
      </c>
    </row>
    <row r="3" spans="1:3">
      <c r="A3">
        <v>0</v>
      </c>
      <c r="B3" t="s">
        <v>1</v>
      </c>
      <c r="C3" t="s">
        <v>1</v>
      </c>
    </row>
    <row r="4" spans="1:3">
      <c r="A4">
        <v>1</v>
      </c>
      <c r="B4" t="s">
        <v>6</v>
      </c>
      <c r="C4" t="s">
        <v>37</v>
      </c>
    </row>
    <row r="5" spans="1:3">
      <c r="A5">
        <v>2</v>
      </c>
      <c r="B5" t="s">
        <v>7</v>
      </c>
      <c r="C5" t="s">
        <v>33</v>
      </c>
    </row>
    <row r="6" spans="1:3">
      <c r="A6">
        <v>3</v>
      </c>
      <c r="B6" t="s">
        <v>73</v>
      </c>
    </row>
    <row r="7" spans="1:3">
      <c r="A7">
        <v>4</v>
      </c>
      <c r="B7" t="s">
        <v>4</v>
      </c>
    </row>
    <row r="8" spans="1:3">
      <c r="A8">
        <v>5</v>
      </c>
      <c r="B8" t="s">
        <v>8</v>
      </c>
    </row>
    <row r="9" spans="1:3">
      <c r="A9">
        <v>6</v>
      </c>
      <c r="B9" t="s">
        <v>5</v>
      </c>
    </row>
    <row r="10" spans="1:3">
      <c r="A10">
        <v>7</v>
      </c>
      <c r="B10" t="s">
        <v>85</v>
      </c>
    </row>
    <row r="11" spans="1:3">
      <c r="A11">
        <v>8</v>
      </c>
      <c r="B11" t="s">
        <v>2</v>
      </c>
    </row>
    <row r="12" spans="1:3">
      <c r="A12">
        <v>9</v>
      </c>
      <c r="B1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A13C-78C0-4024-AC23-0190BC46D0E0}">
  <dimension ref="A2:C17"/>
  <sheetViews>
    <sheetView zoomScale="160" zoomScaleNormal="160" workbookViewId="0">
      <selection activeCell="C21" sqref="C21"/>
    </sheetView>
  </sheetViews>
  <sheetFormatPr defaultRowHeight="16.5"/>
  <cols>
    <col min="2" max="2" width="17.875" bestFit="1" customWidth="1"/>
    <col min="3" max="3" width="12.375" bestFit="1" customWidth="1"/>
    <col min="4" max="4" width="14.125" bestFit="1" customWidth="1"/>
  </cols>
  <sheetData>
    <row r="2" spans="1:3">
      <c r="A2" t="s">
        <v>11</v>
      </c>
      <c r="B2" t="s">
        <v>27</v>
      </c>
      <c r="C2" t="s">
        <v>3</v>
      </c>
    </row>
    <row r="3" spans="1:3">
      <c r="A3">
        <v>910001</v>
      </c>
      <c r="B3" t="s">
        <v>65</v>
      </c>
      <c r="C3" t="s">
        <v>26</v>
      </c>
    </row>
    <row r="4" spans="1:3">
      <c r="A4">
        <v>910002</v>
      </c>
      <c r="B4" t="s">
        <v>65</v>
      </c>
      <c r="C4" t="s">
        <v>25</v>
      </c>
    </row>
    <row r="5" spans="1:3">
      <c r="A5">
        <v>910003</v>
      </c>
      <c r="B5" t="s">
        <v>65</v>
      </c>
      <c r="C5" t="s">
        <v>24</v>
      </c>
    </row>
    <row r="6" spans="1:3">
      <c r="A6">
        <v>910004</v>
      </c>
      <c r="B6" t="s">
        <v>65</v>
      </c>
      <c r="C6" t="s">
        <v>23</v>
      </c>
    </row>
    <row r="7" spans="1:3">
      <c r="A7">
        <v>910005</v>
      </c>
      <c r="B7" t="s">
        <v>65</v>
      </c>
      <c r="C7" t="s">
        <v>22</v>
      </c>
    </row>
    <row r="8" spans="1:3">
      <c r="A8">
        <v>910006</v>
      </c>
      <c r="B8" t="s">
        <v>65</v>
      </c>
      <c r="C8" t="s">
        <v>21</v>
      </c>
    </row>
    <row r="9" spans="1:3">
      <c r="A9">
        <v>920001</v>
      </c>
      <c r="B9" t="s">
        <v>65</v>
      </c>
      <c r="C9" t="s">
        <v>34</v>
      </c>
    </row>
    <row r="10" spans="1:3">
      <c r="A10">
        <v>930001</v>
      </c>
      <c r="B10" t="s">
        <v>65</v>
      </c>
      <c r="C10" t="s">
        <v>71</v>
      </c>
    </row>
    <row r="11" spans="1:3">
      <c r="A11">
        <v>930002</v>
      </c>
      <c r="B11" t="s">
        <v>65</v>
      </c>
      <c r="C11" t="s">
        <v>75</v>
      </c>
    </row>
    <row r="12" spans="1:3">
      <c r="A12">
        <v>930003</v>
      </c>
      <c r="B12" t="s">
        <v>65</v>
      </c>
      <c r="C12" t="s">
        <v>76</v>
      </c>
    </row>
    <row r="13" spans="1:3">
      <c r="A13">
        <v>940001</v>
      </c>
      <c r="B13" t="s">
        <v>65</v>
      </c>
      <c r="C13" t="s">
        <v>80</v>
      </c>
    </row>
    <row r="14" spans="1:3">
      <c r="A14">
        <v>940002</v>
      </c>
      <c r="B14" t="s">
        <v>65</v>
      </c>
      <c r="C14" t="s">
        <v>81</v>
      </c>
    </row>
    <row r="15" spans="1:3">
      <c r="A15">
        <v>940003</v>
      </c>
      <c r="B15" t="s">
        <v>65</v>
      </c>
      <c r="C15" t="s">
        <v>82</v>
      </c>
    </row>
    <row r="16" spans="1:3">
      <c r="A16">
        <v>950001</v>
      </c>
      <c r="B16" t="s">
        <v>65</v>
      </c>
      <c r="C16" t="s">
        <v>90</v>
      </c>
    </row>
    <row r="17" spans="1:3">
      <c r="A17">
        <v>950002</v>
      </c>
      <c r="B17" t="s">
        <v>65</v>
      </c>
      <c r="C17" t="s">
        <v>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B3:G7"/>
  <sheetViews>
    <sheetView workbookViewId="0">
      <selection activeCell="B11" sqref="B11"/>
    </sheetView>
  </sheetViews>
  <sheetFormatPr defaultRowHeight="16.5"/>
  <cols>
    <col min="2" max="2" width="11.375" style="3" bestFit="1" customWidth="1"/>
    <col min="3" max="3" width="11.625" style="3" bestFit="1" customWidth="1"/>
    <col min="4" max="4" width="9.625" style="3" bestFit="1" customWidth="1"/>
    <col min="5" max="5" width="18.625" style="3" bestFit="1" customWidth="1"/>
    <col min="6" max="6" width="9" style="3"/>
    <col min="7" max="7" width="11.375" style="3" bestFit="1" customWidth="1"/>
  </cols>
  <sheetData>
    <row r="3" spans="2:7">
      <c r="B3" s="1" t="s">
        <v>46</v>
      </c>
      <c r="C3" s="2" t="s">
        <v>39</v>
      </c>
      <c r="D3" s="2" t="s">
        <v>15</v>
      </c>
      <c r="E3" s="2" t="s">
        <v>13</v>
      </c>
      <c r="F3" s="2" t="s">
        <v>12</v>
      </c>
      <c r="G3" s="2" t="s">
        <v>40</v>
      </c>
    </row>
    <row r="4" spans="2:7">
      <c r="B4" s="3" t="s">
        <v>43</v>
      </c>
      <c r="C4" s="3" t="s">
        <v>50</v>
      </c>
      <c r="D4" s="3" t="s">
        <v>43</v>
      </c>
      <c r="E4" s="3" t="s">
        <v>41</v>
      </c>
      <c r="F4" s="3" t="s">
        <v>31</v>
      </c>
      <c r="G4" s="3" t="s">
        <v>38</v>
      </c>
    </row>
    <row r="5" spans="2:7">
      <c r="B5" s="3" t="s">
        <v>45</v>
      </c>
      <c r="D5" s="3" t="s">
        <v>45</v>
      </c>
      <c r="E5" s="3" t="s">
        <v>42</v>
      </c>
      <c r="F5" s="3" t="s">
        <v>49</v>
      </c>
      <c r="G5" s="3" t="s">
        <v>51</v>
      </c>
    </row>
    <row r="6" spans="2:7">
      <c r="B6" s="3" t="s">
        <v>48</v>
      </c>
      <c r="D6" s="3" t="s">
        <v>48</v>
      </c>
      <c r="E6" s="3" t="s">
        <v>44</v>
      </c>
    </row>
    <row r="7" spans="2:7">
      <c r="D7" s="3" t="s">
        <v>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I40"/>
  <sheetViews>
    <sheetView tabSelected="1" zoomScaleNormal="100" workbookViewId="0">
      <selection activeCell="V16" sqref="V16"/>
    </sheetView>
  </sheetViews>
  <sheetFormatPr defaultRowHeight="16.5"/>
  <cols>
    <col min="2" max="2" width="22" style="3" bestFit="1" customWidth="1"/>
    <col min="3" max="5" width="13.125" style="3" customWidth="1"/>
    <col min="6" max="35" width="6.625" style="3" customWidth="1"/>
  </cols>
  <sheetData>
    <row r="1" spans="1:35">
      <c r="B1" s="3" t="s">
        <v>94</v>
      </c>
      <c r="C1" s="3" t="s">
        <v>62</v>
      </c>
      <c r="E1" s="4"/>
      <c r="O1" s="3" t="s">
        <v>60</v>
      </c>
      <c r="Q1" s="8">
        <v>1</v>
      </c>
      <c r="S1" s="3" t="s">
        <v>56</v>
      </c>
      <c r="U1" s="9">
        <v>2</v>
      </c>
      <c r="W1" s="3" t="s">
        <v>57</v>
      </c>
      <c r="Y1" s="10">
        <v>3</v>
      </c>
      <c r="AA1" s="3" t="s">
        <v>58</v>
      </c>
      <c r="AC1" s="15">
        <v>4</v>
      </c>
    </row>
    <row r="2" spans="1:35">
      <c r="B2" s="12">
        <f ca="1">NOW()</f>
        <v>44729.928234490741</v>
      </c>
      <c r="F2" s="17">
        <v>6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5" customHeight="1">
      <c r="B3" s="3" t="s">
        <v>52</v>
      </c>
      <c r="C3" s="3" t="s">
        <v>60</v>
      </c>
      <c r="D3" s="3" t="s">
        <v>57</v>
      </c>
      <c r="E3" s="3" t="s">
        <v>58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5">
        <v>9</v>
      </c>
      <c r="O3" s="5">
        <v>10</v>
      </c>
      <c r="P3" s="5">
        <v>11</v>
      </c>
      <c r="Q3" s="5">
        <v>12</v>
      </c>
      <c r="R3" s="5">
        <v>13</v>
      </c>
      <c r="S3" s="5">
        <v>14</v>
      </c>
      <c r="T3" s="5">
        <v>15</v>
      </c>
      <c r="U3" s="5">
        <v>16</v>
      </c>
      <c r="V3" s="5">
        <v>17</v>
      </c>
      <c r="W3" s="5">
        <v>18</v>
      </c>
      <c r="X3" s="5">
        <v>19</v>
      </c>
      <c r="Y3" s="5">
        <v>20</v>
      </c>
      <c r="Z3" s="5">
        <v>21</v>
      </c>
      <c r="AA3" s="5">
        <v>22</v>
      </c>
      <c r="AB3" s="5">
        <v>23</v>
      </c>
      <c r="AC3" s="5">
        <v>24</v>
      </c>
      <c r="AD3" s="5">
        <v>25</v>
      </c>
      <c r="AE3" s="5">
        <v>26</v>
      </c>
      <c r="AF3" s="5">
        <v>27</v>
      </c>
      <c r="AG3" s="5">
        <v>28</v>
      </c>
      <c r="AH3" s="5">
        <v>29</v>
      </c>
      <c r="AI3" s="5">
        <v>30</v>
      </c>
    </row>
    <row r="4" spans="1:35">
      <c r="A4" s="6"/>
      <c r="B4" s="3" t="s">
        <v>53</v>
      </c>
      <c r="C4" s="3" t="str">
        <f t="shared" ref="C4:C20" si="0">_xlfn.IFNA(_xlfn.CONCAT($F$2,"/",MATCH(1,$F4:$AI4)),$E4)</f>
        <v>6/9</v>
      </c>
      <c r="D4" s="3" t="str">
        <f>_xlfn.IFNA(_xlfn.CONCAT($F$2,"/",MATCH($Y$1,$F4:$AI4)),$E4)</f>
        <v>6/10</v>
      </c>
      <c r="E4" s="4" t="str">
        <f t="shared" ref="E4:E10" si="1">_xlfn.IFNA(_xlfn.CONCAT($F$2,"/",MATCH($AC$1,$F4:$AI4)),"")</f>
        <v>6/11</v>
      </c>
      <c r="F4" s="4"/>
      <c r="G4" s="4"/>
      <c r="H4" s="4"/>
      <c r="I4" s="4"/>
      <c r="J4" s="4"/>
      <c r="K4" s="4"/>
      <c r="L4" s="4"/>
      <c r="M4" s="4"/>
      <c r="N4" s="7">
        <v>1</v>
      </c>
      <c r="O4" s="7">
        <v>3</v>
      </c>
      <c r="P4" s="11">
        <v>4</v>
      </c>
    </row>
    <row r="5" spans="1:35">
      <c r="B5" s="3" t="s">
        <v>59</v>
      </c>
      <c r="C5" s="3" t="str">
        <f t="shared" si="0"/>
        <v>6/16</v>
      </c>
      <c r="D5" s="13" t="str">
        <f t="shared" ref="D5:D40" si="2">_xlfn.IFNA(_xlfn.CONCAT($F$2,"/",MATCH($Y$1,$F5:$AI5)),$E5)</f>
        <v>6/18</v>
      </c>
      <c r="E5" s="4" t="str">
        <f t="shared" si="1"/>
        <v>6/18</v>
      </c>
      <c r="F5" s="13"/>
      <c r="G5" s="13"/>
      <c r="H5" s="13"/>
      <c r="I5" s="13"/>
      <c r="J5" s="13"/>
      <c r="K5" s="13"/>
      <c r="L5" s="13"/>
      <c r="M5" s="13"/>
      <c r="U5" s="3">
        <v>1</v>
      </c>
      <c r="V5" s="3">
        <v>2</v>
      </c>
      <c r="W5" s="3">
        <v>3</v>
      </c>
    </row>
    <row r="6" spans="1:35">
      <c r="B6" s="13" t="s">
        <v>63</v>
      </c>
      <c r="C6" s="13" t="str">
        <f t="shared" si="0"/>
        <v>6/14</v>
      </c>
      <c r="D6" s="13" t="str">
        <f t="shared" si="2"/>
        <v>6/14</v>
      </c>
      <c r="E6" s="4" t="str">
        <f t="shared" si="1"/>
        <v>6/15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>
        <v>1</v>
      </c>
      <c r="T6" s="13">
        <v>4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>
      <c r="B7" s="3" t="s">
        <v>64</v>
      </c>
      <c r="C7" s="3" t="str">
        <f t="shared" si="0"/>
        <v>6/13</v>
      </c>
      <c r="D7" s="13" t="str">
        <f t="shared" si="2"/>
        <v>6/13</v>
      </c>
      <c r="E7" s="4" t="str">
        <f t="shared" si="1"/>
        <v>6/14</v>
      </c>
      <c r="F7" s="13"/>
      <c r="G7" s="13"/>
      <c r="H7" s="13"/>
      <c r="I7" s="13"/>
      <c r="J7" s="13"/>
      <c r="K7" s="13"/>
      <c r="L7" s="13"/>
      <c r="M7" s="13"/>
      <c r="R7" s="3">
        <v>1</v>
      </c>
      <c r="S7" s="3">
        <v>4</v>
      </c>
    </row>
    <row r="8" spans="1:35">
      <c r="B8" s="3" t="s">
        <v>92</v>
      </c>
      <c r="C8" s="3" t="str">
        <f t="shared" si="0"/>
        <v>6/12</v>
      </c>
      <c r="D8" s="13" t="str">
        <f t="shared" si="2"/>
        <v>6/12</v>
      </c>
      <c r="E8" s="4" t="str">
        <f t="shared" si="1"/>
        <v>6/12</v>
      </c>
      <c r="F8" s="13"/>
      <c r="G8" s="13"/>
      <c r="H8" s="13"/>
      <c r="I8" s="13"/>
      <c r="J8" s="13"/>
      <c r="K8" s="13"/>
      <c r="L8" s="13"/>
      <c r="M8" s="13"/>
      <c r="Q8" s="3">
        <v>4</v>
      </c>
    </row>
    <row r="9" spans="1:35">
      <c r="B9" s="3" t="s">
        <v>99</v>
      </c>
      <c r="C9" s="3" t="str">
        <f t="shared" si="0"/>
        <v>6/13</v>
      </c>
      <c r="D9" s="13" t="str">
        <f t="shared" si="2"/>
        <v>6/13</v>
      </c>
      <c r="E9" s="4" t="str">
        <f t="shared" si="1"/>
        <v>6/13</v>
      </c>
      <c r="R9" s="3">
        <v>4</v>
      </c>
      <c r="S9" s="3">
        <v>2</v>
      </c>
    </row>
    <row r="10" spans="1:35">
      <c r="B10" s="3" t="s">
        <v>54</v>
      </c>
      <c r="C10" s="3" t="str">
        <f t="shared" si="0"/>
        <v>6/10</v>
      </c>
      <c r="D10" s="13" t="str">
        <f t="shared" si="2"/>
        <v>6/19</v>
      </c>
      <c r="E10" s="4" t="str">
        <f t="shared" si="1"/>
        <v>6/19</v>
      </c>
      <c r="F10" s="13"/>
      <c r="G10" s="13"/>
      <c r="H10" s="13"/>
      <c r="I10" s="13"/>
      <c r="J10" s="13"/>
      <c r="K10" s="13"/>
      <c r="L10" s="13"/>
      <c r="M10" s="13"/>
      <c r="O10" s="3">
        <v>1</v>
      </c>
      <c r="P10" s="3">
        <v>2</v>
      </c>
      <c r="Q10" s="3">
        <v>2</v>
      </c>
      <c r="S10" s="3">
        <v>2</v>
      </c>
      <c r="X10" s="3">
        <v>3</v>
      </c>
    </row>
    <row r="11" spans="1:35">
      <c r="B11" s="3" t="s">
        <v>55</v>
      </c>
      <c r="C11" s="3" t="str">
        <f t="shared" si="0"/>
        <v>6/10</v>
      </c>
      <c r="D11" s="13" t="str">
        <f t="shared" si="2"/>
        <v>6/11</v>
      </c>
      <c r="E11" s="4" t="str">
        <f>_xlfn.IFNA(_xlfn.CONCAT($F$2,"/",MATCH($AC$1,$F11:$AI11)),"")</f>
        <v>6/12</v>
      </c>
      <c r="F11" s="4"/>
      <c r="G11" s="4"/>
      <c r="H11" s="4"/>
      <c r="I11" s="4"/>
      <c r="J11" s="4"/>
      <c r="K11" s="4"/>
      <c r="L11" s="4"/>
      <c r="M11" s="4"/>
      <c r="N11" s="13"/>
      <c r="O11" s="13">
        <v>1</v>
      </c>
      <c r="P11" s="13">
        <v>2</v>
      </c>
      <c r="Q11" s="3">
        <v>4</v>
      </c>
    </row>
    <row r="12" spans="1:35">
      <c r="B12" s="3" t="s">
        <v>61</v>
      </c>
      <c r="C12" s="3" t="str">
        <f t="shared" si="0"/>
        <v>6/10</v>
      </c>
      <c r="D12" s="14" t="str">
        <f t="shared" si="2"/>
        <v>6/10</v>
      </c>
      <c r="E12" s="4" t="str">
        <f t="shared" ref="E12:E40" si="3">_xlfn.IFNA(_xlfn.CONCAT($F$2,"/",MATCH($AC$1,$F12:$AI12)),"")</f>
        <v>6/11</v>
      </c>
      <c r="F12" s="4"/>
      <c r="G12" s="4"/>
      <c r="H12" s="4"/>
      <c r="I12" s="4"/>
      <c r="J12" s="4"/>
      <c r="K12" s="4"/>
      <c r="L12" s="4"/>
      <c r="M12" s="4"/>
      <c r="O12" s="3">
        <v>1</v>
      </c>
      <c r="P12" s="3">
        <v>4</v>
      </c>
    </row>
    <row r="13" spans="1:35">
      <c r="B13" s="3" t="s">
        <v>95</v>
      </c>
      <c r="C13" s="3" t="str">
        <f t="shared" si="0"/>
        <v/>
      </c>
      <c r="D13" s="14" t="str">
        <f t="shared" si="2"/>
        <v/>
      </c>
      <c r="E13" s="4" t="str">
        <f t="shared" si="3"/>
        <v/>
      </c>
      <c r="F13" s="4"/>
      <c r="G13" s="4"/>
      <c r="H13" s="4"/>
      <c r="I13" s="4"/>
      <c r="J13" s="4"/>
      <c r="K13" s="4"/>
      <c r="L13" s="4"/>
      <c r="M13" s="4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5">
      <c r="B14" s="13" t="s">
        <v>96</v>
      </c>
      <c r="C14" s="3" t="str">
        <f t="shared" si="0"/>
        <v>6/15</v>
      </c>
      <c r="D14" s="14" t="str">
        <f t="shared" si="2"/>
        <v>6/15</v>
      </c>
      <c r="E14" s="4" t="str">
        <f t="shared" si="3"/>
        <v>6/15</v>
      </c>
      <c r="T14" s="3">
        <v>4</v>
      </c>
    </row>
    <row r="15" spans="1:35">
      <c r="B15" s="13" t="s">
        <v>97</v>
      </c>
      <c r="C15" s="3" t="str">
        <f t="shared" si="0"/>
        <v/>
      </c>
      <c r="D15" s="14" t="str">
        <f t="shared" si="2"/>
        <v/>
      </c>
      <c r="E15" s="4" t="str">
        <f t="shared" si="3"/>
        <v/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1:35">
      <c r="B16" s="13" t="s">
        <v>98</v>
      </c>
      <c r="C16" s="3" t="str">
        <f t="shared" si="0"/>
        <v>6/16</v>
      </c>
      <c r="D16" s="14" t="str">
        <f t="shared" si="2"/>
        <v>6/18</v>
      </c>
      <c r="E16" s="4" t="str">
        <f t="shared" si="3"/>
        <v>6/18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>
        <v>1</v>
      </c>
      <c r="V16" s="16">
        <v>2</v>
      </c>
      <c r="W16" s="16">
        <v>3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</row>
    <row r="17" spans="2:35">
      <c r="B17" s="13" t="s">
        <v>93</v>
      </c>
      <c r="C17" s="3" t="str">
        <f t="shared" si="0"/>
        <v/>
      </c>
      <c r="D17" s="14" t="str">
        <f t="shared" si="2"/>
        <v/>
      </c>
      <c r="E17" s="4" t="str">
        <f t="shared" si="3"/>
        <v/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2:35">
      <c r="B18" s="13" t="s">
        <v>93</v>
      </c>
      <c r="C18" s="3" t="str">
        <f t="shared" si="0"/>
        <v/>
      </c>
      <c r="D18" s="14" t="str">
        <f t="shared" si="2"/>
        <v/>
      </c>
      <c r="E18" s="4" t="str">
        <f t="shared" si="3"/>
        <v/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</row>
    <row r="19" spans="2:35">
      <c r="B19" s="13" t="s">
        <v>93</v>
      </c>
      <c r="C19" s="3" t="str">
        <f t="shared" si="0"/>
        <v/>
      </c>
      <c r="D19" s="14" t="str">
        <f t="shared" si="2"/>
        <v/>
      </c>
      <c r="E19" s="4" t="str">
        <f t="shared" si="3"/>
        <v/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</row>
    <row r="20" spans="2:35">
      <c r="B20" s="13" t="s">
        <v>93</v>
      </c>
      <c r="C20" s="3" t="str">
        <f t="shared" si="0"/>
        <v/>
      </c>
      <c r="D20" s="14" t="str">
        <f t="shared" si="2"/>
        <v/>
      </c>
      <c r="E20" s="4" t="str">
        <f t="shared" si="3"/>
        <v/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</row>
    <row r="21" spans="2:35">
      <c r="B21" s="13" t="s">
        <v>93</v>
      </c>
      <c r="C21" s="3" t="str">
        <f t="shared" ref="C21:C40" si="4">_xlfn.IFNA(_xlfn.CONCAT($F$2,"-",MATCH(1,$F21:$AI21)),$E21)</f>
        <v/>
      </c>
      <c r="D21" s="14" t="str">
        <f t="shared" si="2"/>
        <v/>
      </c>
      <c r="E21" s="4" t="str">
        <f t="shared" si="3"/>
        <v/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</row>
    <row r="22" spans="2:35">
      <c r="B22" s="13" t="s">
        <v>93</v>
      </c>
      <c r="C22" s="3" t="str">
        <f t="shared" si="4"/>
        <v/>
      </c>
      <c r="D22" s="14" t="str">
        <f t="shared" si="2"/>
        <v/>
      </c>
      <c r="E22" s="4" t="str">
        <f t="shared" si="3"/>
        <v/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</row>
    <row r="23" spans="2:35">
      <c r="B23" s="13" t="s">
        <v>93</v>
      </c>
      <c r="C23" s="3" t="str">
        <f t="shared" si="4"/>
        <v/>
      </c>
      <c r="D23" s="14" t="str">
        <f t="shared" si="2"/>
        <v/>
      </c>
      <c r="E23" s="4" t="str">
        <f t="shared" si="3"/>
        <v/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</row>
    <row r="24" spans="2:35">
      <c r="B24" s="13" t="s">
        <v>93</v>
      </c>
      <c r="C24" s="3" t="str">
        <f t="shared" si="4"/>
        <v/>
      </c>
      <c r="D24" s="14" t="str">
        <f t="shared" si="2"/>
        <v/>
      </c>
      <c r="E24" s="4" t="str">
        <f t="shared" si="3"/>
        <v/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2:35">
      <c r="B25" s="13" t="s">
        <v>93</v>
      </c>
      <c r="C25" s="3" t="str">
        <f t="shared" si="4"/>
        <v/>
      </c>
      <c r="D25" s="14" t="str">
        <f t="shared" si="2"/>
        <v/>
      </c>
      <c r="E25" s="4" t="str">
        <f t="shared" si="3"/>
        <v/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</row>
    <row r="26" spans="2:35">
      <c r="B26" s="13" t="s">
        <v>93</v>
      </c>
      <c r="C26" s="3" t="str">
        <f t="shared" si="4"/>
        <v/>
      </c>
      <c r="D26" s="14" t="str">
        <f t="shared" si="2"/>
        <v/>
      </c>
      <c r="E26" s="4" t="str">
        <f t="shared" si="3"/>
        <v/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7" spans="2:35">
      <c r="B27" s="13" t="s">
        <v>93</v>
      </c>
      <c r="C27" s="3" t="str">
        <f t="shared" si="4"/>
        <v/>
      </c>
      <c r="D27" s="14" t="str">
        <f t="shared" si="2"/>
        <v/>
      </c>
      <c r="E27" s="4" t="str">
        <f t="shared" si="3"/>
        <v/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</row>
    <row r="28" spans="2:35">
      <c r="B28" s="13" t="s">
        <v>93</v>
      </c>
      <c r="C28" s="3" t="str">
        <f t="shared" si="4"/>
        <v/>
      </c>
      <c r="D28" s="14" t="str">
        <f t="shared" si="2"/>
        <v/>
      </c>
      <c r="E28" s="4" t="str">
        <f t="shared" si="3"/>
        <v/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</row>
    <row r="29" spans="2:35">
      <c r="B29" s="13" t="s">
        <v>93</v>
      </c>
      <c r="C29" s="3" t="str">
        <f t="shared" si="4"/>
        <v/>
      </c>
      <c r="D29" s="14" t="str">
        <f t="shared" si="2"/>
        <v/>
      </c>
      <c r="E29" s="4" t="str">
        <f t="shared" si="3"/>
        <v/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2:35">
      <c r="B30" s="13" t="s">
        <v>93</v>
      </c>
      <c r="C30" s="3" t="str">
        <f t="shared" si="4"/>
        <v/>
      </c>
      <c r="D30" s="14" t="str">
        <f t="shared" si="2"/>
        <v/>
      </c>
      <c r="E30" s="4" t="str">
        <f t="shared" si="3"/>
        <v/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</row>
    <row r="31" spans="2:35">
      <c r="B31" s="13" t="s">
        <v>93</v>
      </c>
      <c r="C31" s="3" t="str">
        <f t="shared" si="4"/>
        <v/>
      </c>
      <c r="D31" s="14" t="str">
        <f t="shared" si="2"/>
        <v/>
      </c>
      <c r="E31" s="4" t="str">
        <f t="shared" si="3"/>
        <v/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</row>
    <row r="32" spans="2:35">
      <c r="B32" s="13" t="s">
        <v>93</v>
      </c>
      <c r="C32" s="3" t="str">
        <f t="shared" si="4"/>
        <v/>
      </c>
      <c r="D32" s="14" t="str">
        <f t="shared" si="2"/>
        <v/>
      </c>
      <c r="E32" s="4" t="str">
        <f t="shared" si="3"/>
        <v/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spans="2:35">
      <c r="B33" s="13" t="s">
        <v>93</v>
      </c>
      <c r="C33" s="3" t="str">
        <f t="shared" si="4"/>
        <v/>
      </c>
      <c r="D33" s="14" t="str">
        <f t="shared" si="2"/>
        <v/>
      </c>
      <c r="E33" s="4" t="str">
        <f t="shared" si="3"/>
        <v/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</row>
    <row r="34" spans="2:35">
      <c r="B34" s="13" t="s">
        <v>93</v>
      </c>
      <c r="C34" s="3" t="str">
        <f t="shared" si="4"/>
        <v/>
      </c>
      <c r="D34" s="14" t="str">
        <f t="shared" si="2"/>
        <v/>
      </c>
      <c r="E34" s="4" t="str">
        <f t="shared" si="3"/>
        <v/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</row>
    <row r="35" spans="2:35">
      <c r="B35" s="13" t="s">
        <v>93</v>
      </c>
      <c r="C35" s="3" t="str">
        <f t="shared" si="4"/>
        <v/>
      </c>
      <c r="D35" s="14" t="str">
        <f t="shared" si="2"/>
        <v/>
      </c>
      <c r="E35" s="4" t="str">
        <f t="shared" si="3"/>
        <v/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spans="2:35">
      <c r="B36" s="13" t="s">
        <v>93</v>
      </c>
      <c r="C36" s="3" t="str">
        <f t="shared" si="4"/>
        <v/>
      </c>
      <c r="D36" s="14" t="str">
        <f t="shared" si="2"/>
        <v/>
      </c>
      <c r="E36" s="4" t="str">
        <f t="shared" si="3"/>
        <v/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2:35">
      <c r="B37" s="13" t="s">
        <v>93</v>
      </c>
      <c r="C37" s="3" t="str">
        <f t="shared" si="4"/>
        <v/>
      </c>
      <c r="D37" s="14" t="str">
        <f t="shared" si="2"/>
        <v/>
      </c>
      <c r="E37" s="4" t="str">
        <f t="shared" si="3"/>
        <v/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2:35">
      <c r="B38" s="13" t="s">
        <v>93</v>
      </c>
      <c r="C38" s="3" t="str">
        <f t="shared" si="4"/>
        <v/>
      </c>
      <c r="D38" s="14" t="str">
        <f t="shared" si="2"/>
        <v/>
      </c>
      <c r="E38" s="4" t="str">
        <f t="shared" si="3"/>
        <v/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2:35">
      <c r="B39" s="13" t="s">
        <v>93</v>
      </c>
      <c r="C39" s="3" t="str">
        <f t="shared" si="4"/>
        <v/>
      </c>
      <c r="D39" s="14" t="str">
        <f t="shared" si="2"/>
        <v/>
      </c>
      <c r="E39" s="4" t="str">
        <f t="shared" si="3"/>
        <v/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2:35">
      <c r="B40" s="13" t="s">
        <v>93</v>
      </c>
      <c r="C40" s="3" t="str">
        <f t="shared" si="4"/>
        <v/>
      </c>
      <c r="D40" s="14" t="str">
        <f t="shared" si="2"/>
        <v/>
      </c>
      <c r="E40" s="4" t="str">
        <f t="shared" si="3"/>
        <v/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</sheetData>
  <autoFilter ref="B3:AI40" xr:uid="{EFC6DBFE-FBAB-4E2A-A711-9A7F0E747B4A}">
    <sortState xmlns:xlrd2="http://schemas.microsoft.com/office/spreadsheetml/2017/richdata2" ref="B4:AI40">
      <sortCondition descending="1" ref="C3:C40"/>
    </sortState>
  </autoFilter>
  <mergeCells count="1">
    <mergeCell ref="F2:AI2"/>
  </mergeCells>
  <phoneticPr fontId="1" type="noConversion"/>
  <conditionalFormatting sqref="F4:AI40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A66-5030-437F-9DDF-A810912FA7BB}">
  <dimension ref="A2:F9"/>
  <sheetViews>
    <sheetView workbookViewId="0">
      <selection activeCell="S1" sqref="S1:T1"/>
    </sheetView>
  </sheetViews>
  <sheetFormatPr defaultRowHeight="16.5"/>
  <cols>
    <col min="2" max="2" width="12.75" bestFit="1" customWidth="1"/>
    <col min="3" max="3" width="13.625" bestFit="1" customWidth="1"/>
    <col min="4" max="4" width="14" bestFit="1" customWidth="1"/>
    <col min="5" max="5" width="12.375" bestFit="1" customWidth="1"/>
    <col min="6" max="6" width="14.125" bestFit="1" customWidth="1"/>
  </cols>
  <sheetData>
    <row r="2" spans="1:6">
      <c r="A2" t="s">
        <v>11</v>
      </c>
      <c r="B2" t="s">
        <v>72</v>
      </c>
      <c r="C2" t="s">
        <v>79</v>
      </c>
      <c r="D2" t="s">
        <v>29</v>
      </c>
      <c r="E2" t="s">
        <v>9</v>
      </c>
      <c r="F2" t="s">
        <v>28</v>
      </c>
    </row>
    <row r="3" spans="1:6">
      <c r="A3">
        <v>200001</v>
      </c>
      <c r="B3" t="s">
        <v>7</v>
      </c>
      <c r="C3">
        <v>930001</v>
      </c>
      <c r="D3">
        <v>100</v>
      </c>
      <c r="E3">
        <v>10</v>
      </c>
      <c r="F3">
        <v>5</v>
      </c>
    </row>
    <row r="4" spans="1:6">
      <c r="A4">
        <v>200002</v>
      </c>
      <c r="B4" t="s">
        <v>7</v>
      </c>
      <c r="C4">
        <v>930002</v>
      </c>
      <c r="D4">
        <v>150</v>
      </c>
      <c r="E4">
        <v>20</v>
      </c>
      <c r="F4">
        <v>10</v>
      </c>
    </row>
    <row r="5" spans="1:6">
      <c r="A5">
        <v>200003</v>
      </c>
      <c r="B5" t="s">
        <v>7</v>
      </c>
      <c r="C5">
        <v>930003</v>
      </c>
      <c r="D5">
        <v>200</v>
      </c>
      <c r="E5">
        <v>30</v>
      </c>
      <c r="F5">
        <v>15</v>
      </c>
    </row>
    <row r="6" spans="1:6">
      <c r="A6">
        <v>200004</v>
      </c>
      <c r="B6" t="s">
        <v>7</v>
      </c>
      <c r="C6">
        <v>930002</v>
      </c>
      <c r="D6">
        <v>300</v>
      </c>
      <c r="E6">
        <v>40</v>
      </c>
      <c r="F6">
        <v>20</v>
      </c>
    </row>
    <row r="7" spans="1:6">
      <c r="A7">
        <v>200005</v>
      </c>
      <c r="B7" t="s">
        <v>7</v>
      </c>
      <c r="C7">
        <v>930003</v>
      </c>
      <c r="D7">
        <v>350</v>
      </c>
      <c r="E7">
        <v>50</v>
      </c>
      <c r="F7">
        <v>25</v>
      </c>
    </row>
    <row r="8" spans="1:6">
      <c r="A8">
        <v>200006</v>
      </c>
      <c r="B8" t="s">
        <v>7</v>
      </c>
      <c r="C8">
        <v>930001</v>
      </c>
      <c r="D8">
        <v>400</v>
      </c>
      <c r="E8">
        <v>60</v>
      </c>
      <c r="F8">
        <v>30</v>
      </c>
    </row>
    <row r="9" spans="1:6">
      <c r="A9">
        <v>201001</v>
      </c>
      <c r="B9" t="s">
        <v>74</v>
      </c>
      <c r="C9">
        <v>930001</v>
      </c>
      <c r="D9">
        <v>10</v>
      </c>
      <c r="E9">
        <v>5</v>
      </c>
      <c r="F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2A72-3879-4637-AA7E-A474583661D1}">
  <dimension ref="A2:F5"/>
  <sheetViews>
    <sheetView zoomScale="145" zoomScaleNormal="145" workbookViewId="0">
      <selection activeCell="G2" sqref="G2"/>
    </sheetView>
  </sheetViews>
  <sheetFormatPr defaultRowHeight="16.5"/>
  <cols>
    <col min="2" max="2" width="13.125" bestFit="1" customWidth="1"/>
    <col min="4" max="5" width="14" customWidth="1"/>
    <col min="6" max="6" width="14.125" bestFit="1" customWidth="1"/>
  </cols>
  <sheetData>
    <row r="2" spans="1:6">
      <c r="A2" t="s">
        <v>11</v>
      </c>
      <c r="B2" t="s">
        <v>77</v>
      </c>
      <c r="C2" t="s">
        <v>79</v>
      </c>
      <c r="D2" t="s">
        <v>83</v>
      </c>
      <c r="E2" t="s">
        <v>103</v>
      </c>
      <c r="F2" t="s">
        <v>84</v>
      </c>
    </row>
    <row r="3" spans="1:6">
      <c r="A3">
        <v>401001</v>
      </c>
      <c r="B3" t="s">
        <v>8</v>
      </c>
      <c r="C3">
        <v>940001</v>
      </c>
      <c r="D3">
        <v>5000</v>
      </c>
      <c r="E3">
        <v>5000</v>
      </c>
      <c r="F3">
        <v>5</v>
      </c>
    </row>
    <row r="4" spans="1:6">
      <c r="A4">
        <v>401002</v>
      </c>
      <c r="B4" t="s">
        <v>78</v>
      </c>
      <c r="C4">
        <v>940002</v>
      </c>
      <c r="D4">
        <v>10000</v>
      </c>
      <c r="E4">
        <v>5000</v>
      </c>
      <c r="F4">
        <v>1</v>
      </c>
    </row>
    <row r="5" spans="1:6">
      <c r="A5">
        <v>401003</v>
      </c>
      <c r="B5" t="s">
        <v>29</v>
      </c>
      <c r="C5">
        <v>940003</v>
      </c>
      <c r="D5">
        <v>2500</v>
      </c>
      <c r="E5">
        <v>5000</v>
      </c>
      <c r="F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8978-7A4D-4CCE-87DE-7303823D3EEB}">
  <dimension ref="A2:G10"/>
  <sheetViews>
    <sheetView zoomScale="115" zoomScaleNormal="115" workbookViewId="0">
      <selection activeCell="E4" sqref="E4"/>
    </sheetView>
  </sheetViews>
  <sheetFormatPr defaultRowHeight="16.5"/>
  <cols>
    <col min="3" max="3" width="25" bestFit="1" customWidth="1"/>
    <col min="4" max="5" width="25" customWidth="1"/>
    <col min="6" max="6" width="12.375" bestFit="1" customWidth="1"/>
    <col min="7" max="7" width="14.125" bestFit="1" customWidth="1"/>
  </cols>
  <sheetData>
    <row r="2" spans="1:7">
      <c r="A2" t="s">
        <v>11</v>
      </c>
      <c r="B2" t="s">
        <v>101</v>
      </c>
      <c r="C2" t="s">
        <v>79</v>
      </c>
      <c r="D2" t="s">
        <v>100</v>
      </c>
      <c r="E2" t="s">
        <v>91</v>
      </c>
      <c r="F2" t="s">
        <v>10</v>
      </c>
      <c r="G2" t="s">
        <v>9</v>
      </c>
    </row>
    <row r="3" spans="1:7">
      <c r="A3">
        <v>500000</v>
      </c>
      <c r="B3" t="s">
        <v>1</v>
      </c>
      <c r="C3">
        <v>0</v>
      </c>
      <c r="D3" t="b">
        <v>1</v>
      </c>
      <c r="E3">
        <v>950001</v>
      </c>
      <c r="F3">
        <v>0</v>
      </c>
      <c r="G3">
        <v>0</v>
      </c>
    </row>
    <row r="4" spans="1:7">
      <c r="A4">
        <v>500001</v>
      </c>
      <c r="B4" t="s">
        <v>1</v>
      </c>
      <c r="C4">
        <v>0</v>
      </c>
      <c r="D4" t="b">
        <v>0</v>
      </c>
      <c r="E4">
        <v>950002</v>
      </c>
      <c r="F4">
        <v>0</v>
      </c>
      <c r="G4">
        <v>0</v>
      </c>
    </row>
    <row r="5" spans="1:7">
      <c r="A5">
        <v>510001</v>
      </c>
      <c r="B5" t="s">
        <v>8</v>
      </c>
      <c r="C5">
        <v>910001</v>
      </c>
      <c r="D5" t="b">
        <v>0</v>
      </c>
      <c r="E5">
        <v>950002</v>
      </c>
      <c r="F5">
        <v>1</v>
      </c>
      <c r="G5">
        <v>5</v>
      </c>
    </row>
    <row r="6" spans="1:7">
      <c r="A6">
        <v>510002</v>
      </c>
      <c r="B6" t="s">
        <v>8</v>
      </c>
      <c r="C6">
        <v>910002</v>
      </c>
      <c r="D6" t="b">
        <v>0</v>
      </c>
      <c r="E6">
        <v>950002</v>
      </c>
      <c r="F6">
        <v>2</v>
      </c>
      <c r="G6">
        <v>10</v>
      </c>
    </row>
    <row r="7" spans="1:7">
      <c r="A7">
        <v>510003</v>
      </c>
      <c r="B7" t="s">
        <v>8</v>
      </c>
      <c r="C7">
        <v>910003</v>
      </c>
      <c r="D7" t="b">
        <v>0</v>
      </c>
      <c r="E7">
        <v>950002</v>
      </c>
      <c r="F7">
        <v>3</v>
      </c>
      <c r="G7">
        <v>20</v>
      </c>
    </row>
    <row r="8" spans="1:7">
      <c r="A8">
        <v>510004</v>
      </c>
      <c r="B8" t="s">
        <v>8</v>
      </c>
      <c r="C8">
        <v>910004</v>
      </c>
      <c r="D8" t="b">
        <v>0</v>
      </c>
      <c r="E8">
        <v>950002</v>
      </c>
      <c r="F8">
        <v>4</v>
      </c>
      <c r="G8">
        <v>40</v>
      </c>
    </row>
    <row r="9" spans="1:7">
      <c r="A9">
        <v>510005</v>
      </c>
      <c r="B9" t="s">
        <v>8</v>
      </c>
      <c r="C9">
        <v>910005</v>
      </c>
      <c r="D9" t="b">
        <v>0</v>
      </c>
      <c r="E9">
        <v>950002</v>
      </c>
      <c r="F9">
        <v>5</v>
      </c>
      <c r="G9">
        <v>80</v>
      </c>
    </row>
    <row r="10" spans="1:7">
      <c r="A10">
        <v>510006</v>
      </c>
      <c r="B10" t="s">
        <v>8</v>
      </c>
      <c r="C10">
        <v>910006</v>
      </c>
      <c r="D10" t="b">
        <v>0</v>
      </c>
      <c r="E10">
        <v>950002</v>
      </c>
      <c r="F10">
        <v>6</v>
      </c>
      <c r="G10"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DCDD-295A-4117-AF8F-85EFC68CE8EA}">
  <dimension ref="A2:G4"/>
  <sheetViews>
    <sheetView zoomScale="130" zoomScaleNormal="130" workbookViewId="0">
      <selection activeCell="A2" sqref="A2:A3"/>
    </sheetView>
  </sheetViews>
  <sheetFormatPr defaultRowHeight="16.5"/>
  <cols>
    <col min="2" max="2" width="25" bestFit="1" customWidth="1"/>
    <col min="6" max="7" width="11.875" bestFit="1" customWidth="1"/>
  </cols>
  <sheetData>
    <row r="2" spans="1:7">
      <c r="A2" t="s">
        <v>11</v>
      </c>
      <c r="B2" t="s">
        <v>79</v>
      </c>
      <c r="C2" t="s">
        <v>32</v>
      </c>
      <c r="D2" t="s">
        <v>66</v>
      </c>
      <c r="E2" t="s">
        <v>67</v>
      </c>
      <c r="F2" t="s">
        <v>70</v>
      </c>
      <c r="G2" t="s">
        <v>69</v>
      </c>
    </row>
    <row r="3" spans="1:7">
      <c r="A3">
        <v>610001</v>
      </c>
      <c r="B3">
        <v>910007</v>
      </c>
      <c r="C3" t="s">
        <v>37</v>
      </c>
      <c r="D3">
        <v>399</v>
      </c>
      <c r="E3">
        <v>4900</v>
      </c>
      <c r="F3" t="s">
        <v>68</v>
      </c>
      <c r="G3">
        <v>0</v>
      </c>
    </row>
    <row r="4" spans="1:7">
      <c r="A4">
        <v>610002</v>
      </c>
      <c r="B4">
        <v>920001</v>
      </c>
      <c r="C4" t="s">
        <v>68</v>
      </c>
      <c r="D4">
        <v>0</v>
      </c>
      <c r="E4">
        <v>0</v>
      </c>
      <c r="F4" t="s">
        <v>33</v>
      </c>
      <c r="G4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36E3-D550-4894-8574-537691C76883}">
  <dimension ref="A2:H3"/>
  <sheetViews>
    <sheetView workbookViewId="0">
      <selection activeCell="H2" sqref="H2"/>
    </sheetView>
  </sheetViews>
  <sheetFormatPr defaultRowHeight="16.5"/>
  <cols>
    <col min="2" max="2" width="12.875" bestFit="1" customWidth="1"/>
    <col min="3" max="3" width="12.875" customWidth="1"/>
  </cols>
  <sheetData>
    <row r="2" spans="1:8">
      <c r="A2" t="s">
        <v>11</v>
      </c>
      <c r="B2" t="s">
        <v>86</v>
      </c>
      <c r="C2" t="s">
        <v>102</v>
      </c>
      <c r="D2" t="s">
        <v>33</v>
      </c>
      <c r="E2" t="s">
        <v>87</v>
      </c>
      <c r="F2" t="s">
        <v>88</v>
      </c>
      <c r="G2" t="s">
        <v>29</v>
      </c>
      <c r="H2" t="s">
        <v>104</v>
      </c>
    </row>
    <row r="3" spans="1:8">
      <c r="A3">
        <v>710001</v>
      </c>
      <c r="B3">
        <v>4</v>
      </c>
      <c r="C3">
        <v>5</v>
      </c>
      <c r="D3">
        <v>1000</v>
      </c>
      <c r="E3">
        <v>50</v>
      </c>
      <c r="F3">
        <v>2</v>
      </c>
      <c r="G3">
        <v>100</v>
      </c>
      <c r="H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EE8F-AD06-4E93-BF42-A81103ED372D}">
  <dimension ref="A2:C9"/>
  <sheetViews>
    <sheetView workbookViewId="0">
      <selection activeCell="C30" sqref="C30"/>
    </sheetView>
  </sheetViews>
  <sheetFormatPr defaultRowHeight="16.5"/>
  <cols>
    <col min="2" max="2" width="35.875" customWidth="1"/>
    <col min="3" max="3" width="35.875" bestFit="1" customWidth="1"/>
  </cols>
  <sheetData>
    <row r="2" spans="1:3">
      <c r="A2" t="s">
        <v>11</v>
      </c>
      <c r="B2" t="s">
        <v>35</v>
      </c>
      <c r="C2" t="s">
        <v>36</v>
      </c>
    </row>
    <row r="3" spans="1:3">
      <c r="A3">
        <v>810001</v>
      </c>
      <c r="B3" t="s">
        <v>20</v>
      </c>
      <c r="C3" t="s">
        <v>19</v>
      </c>
    </row>
    <row r="4" spans="1:3">
      <c r="A4">
        <v>810002</v>
      </c>
      <c r="B4" t="s">
        <v>18</v>
      </c>
      <c r="C4" t="s">
        <v>17</v>
      </c>
    </row>
    <row r="5" spans="1:3">
      <c r="A5">
        <v>810003</v>
      </c>
      <c r="B5" t="s">
        <v>7</v>
      </c>
      <c r="C5" t="s">
        <v>16</v>
      </c>
    </row>
    <row r="6" spans="1:3">
      <c r="A6">
        <v>810004</v>
      </c>
      <c r="B6" t="s">
        <v>4</v>
      </c>
      <c r="C6" t="s">
        <v>15</v>
      </c>
    </row>
    <row r="7" spans="1:3">
      <c r="A7">
        <v>810005</v>
      </c>
      <c r="B7" t="s">
        <v>14</v>
      </c>
      <c r="C7" t="s">
        <v>13</v>
      </c>
    </row>
    <row r="8" spans="1:3">
      <c r="A8">
        <v>810006</v>
      </c>
      <c r="B8" t="s">
        <v>5</v>
      </c>
      <c r="C8" t="s">
        <v>12</v>
      </c>
    </row>
    <row r="9" spans="1:3">
      <c r="A9">
        <v>810007</v>
      </c>
      <c r="B9" t="s">
        <v>30</v>
      </c>
      <c r="C9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_Doc Rule</vt:lpstr>
      <vt:lpstr>_Feature List</vt:lpstr>
      <vt:lpstr>_Schedule</vt:lpstr>
      <vt:lpstr>Monster</vt:lpstr>
      <vt:lpstr>Upgrade</vt:lpstr>
      <vt:lpstr>Item</vt:lpstr>
      <vt:lpstr>Shop</vt:lpstr>
      <vt:lpstr>StartStatus</vt:lpstr>
      <vt:lpstr>String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2022-06-17T13:16:40Z</dcterms:modified>
</cp:coreProperties>
</file>