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ClickerGame\ClickerGame\Assets\Resources\Data\Excel\"/>
    </mc:Choice>
  </mc:AlternateContent>
  <xr:revisionPtr revIDLastSave="0" documentId="13_ncr:1_{C4CC4A55-E64B-4856-A301-CB22C113036F}" xr6:coauthVersionLast="47" xr6:coauthVersionMax="47" xr10:uidLastSave="{00000000-0000-0000-0000-000000000000}"/>
  <bookViews>
    <workbookView xWindow="1815" yWindow="870" windowWidth="21600" windowHeight="14475" firstSheet="1" activeTab="9" xr2:uid="{8C878F7F-2353-4352-ABA1-4DA3E9BF44E3}"/>
  </bookViews>
  <sheets>
    <sheet name="문서 규칙" sheetId="1" r:id="rId1"/>
    <sheet name="기능 구현" sheetId="11" r:id="rId2"/>
    <sheet name="일정" sheetId="12" r:id="rId3"/>
    <sheet name="1.Status" sheetId="9" r:id="rId4"/>
    <sheet name="2.Boss" sheetId="8" r:id="rId5"/>
    <sheet name="3.Monster" sheetId="10" r:id="rId6"/>
    <sheet name="4.Upgrade" sheetId="5" r:id="rId7"/>
    <sheet name="5.Weapon" sheetId="4" r:id="rId8"/>
    <sheet name="6.Shop" sheetId="3" r:id="rId9"/>
    <sheet name="8.String" sheetId="6" r:id="rId10"/>
    <sheet name="9.Path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2" l="1"/>
  <c r="D5" i="12"/>
  <c r="E5" i="12"/>
  <c r="E6" i="12"/>
  <c r="C6" i="12" s="1"/>
  <c r="C7" i="12"/>
  <c r="D7" i="12"/>
  <c r="E7" i="12"/>
  <c r="C8" i="12"/>
  <c r="D8" i="12"/>
  <c r="E8" i="12"/>
  <c r="D9" i="12"/>
  <c r="E9" i="12"/>
  <c r="C9" i="12" s="1"/>
  <c r="D10" i="12"/>
  <c r="E10" i="12"/>
  <c r="C10" i="12" s="1"/>
  <c r="D11" i="12"/>
  <c r="E11" i="12"/>
  <c r="C11" i="12" s="1"/>
  <c r="C12" i="12"/>
  <c r="D12" i="12"/>
  <c r="E12" i="12"/>
  <c r="D13" i="12"/>
  <c r="E13" i="12"/>
  <c r="C13" i="12" s="1"/>
  <c r="E14" i="12"/>
  <c r="C14" i="12" s="1"/>
  <c r="E15" i="12"/>
  <c r="C15" i="12" s="1"/>
  <c r="C16" i="12"/>
  <c r="D16" i="12"/>
  <c r="E16" i="12"/>
  <c r="D17" i="12"/>
  <c r="E17" i="12"/>
  <c r="C17" i="12" s="1"/>
  <c r="E18" i="12"/>
  <c r="C18" i="12" s="1"/>
  <c r="E19" i="12"/>
  <c r="C19" i="12" s="1"/>
  <c r="C20" i="12"/>
  <c r="D20" i="12"/>
  <c r="E20" i="12"/>
  <c r="E4" i="12"/>
  <c r="D4" i="12"/>
  <c r="C4" i="12"/>
  <c r="B2" i="12"/>
  <c r="E21" i="12"/>
  <c r="C21" i="12" s="1"/>
  <c r="E22" i="12"/>
  <c r="C22" i="12" s="1"/>
  <c r="C23" i="12"/>
  <c r="D23" i="12"/>
  <c r="E23" i="12"/>
  <c r="E24" i="12"/>
  <c r="C24" i="12" s="1"/>
  <c r="E25" i="12"/>
  <c r="C25" i="12" s="1"/>
  <c r="E26" i="12"/>
  <c r="C26" i="12" s="1"/>
  <c r="C27" i="12"/>
  <c r="D27" i="12"/>
  <c r="E27" i="12"/>
  <c r="E28" i="12"/>
  <c r="C28" i="12" s="1"/>
  <c r="E29" i="12"/>
  <c r="C29" i="12" s="1"/>
  <c r="E30" i="12"/>
  <c r="C30" i="12" s="1"/>
  <c r="C31" i="12"/>
  <c r="D31" i="12"/>
  <c r="E31" i="12"/>
  <c r="E32" i="12"/>
  <c r="C32" i="12" s="1"/>
  <c r="E33" i="12"/>
  <c r="C33" i="12" s="1"/>
  <c r="E34" i="12"/>
  <c r="C34" i="12" s="1"/>
  <c r="C35" i="12"/>
  <c r="D35" i="12"/>
  <c r="E35" i="12"/>
  <c r="E36" i="12"/>
  <c r="C36" i="12" s="1"/>
  <c r="E37" i="12"/>
  <c r="C37" i="12" s="1"/>
  <c r="E38" i="12"/>
  <c r="C38" i="12" s="1"/>
  <c r="E39" i="12"/>
  <c r="C39" i="12" s="1"/>
  <c r="E40" i="12"/>
  <c r="C40" i="12" s="1"/>
  <c r="D4" i="5"/>
  <c r="D5" i="5" s="1"/>
  <c r="D6" i="5" s="1"/>
  <c r="D7" i="5" s="1"/>
  <c r="D8" i="5" s="1"/>
  <c r="D19" i="12" l="1"/>
  <c r="D15" i="12"/>
  <c r="D18" i="12"/>
  <c r="D14" i="12"/>
  <c r="D6" i="12"/>
  <c r="D39" i="12"/>
  <c r="D38" i="12"/>
  <c r="D34" i="12"/>
  <c r="D30" i="12"/>
  <c r="D26" i="12"/>
  <c r="D22" i="12"/>
  <c r="D37" i="12"/>
  <c r="D33" i="12"/>
  <c r="D29" i="12"/>
  <c r="D25" i="12"/>
  <c r="D21" i="12"/>
  <c r="D40" i="12"/>
  <c r="D36" i="12"/>
  <c r="D32" i="12"/>
  <c r="D28" i="12"/>
  <c r="D24" i="12"/>
</calcChain>
</file>

<file path=xl/sharedStrings.xml><?xml version="1.0" encoding="utf-8"?>
<sst xmlns="http://schemas.openxmlformats.org/spreadsheetml/2006/main" count="116" uniqueCount="78">
  <si>
    <t>문서 번호</t>
    <phoneticPr fontId="1" type="noConversion"/>
  </si>
  <si>
    <t>None</t>
    <phoneticPr fontId="1" type="noConversion"/>
  </si>
  <si>
    <t>String</t>
    <phoneticPr fontId="1" type="noConversion"/>
  </si>
  <si>
    <t>Path</t>
    <phoneticPr fontId="1" type="noConversion"/>
  </si>
  <si>
    <t>Monster</t>
    <phoneticPr fontId="1" type="noConversion"/>
  </si>
  <si>
    <t>Upgrade</t>
    <phoneticPr fontId="1" type="noConversion"/>
  </si>
  <si>
    <t>Shop</t>
    <phoneticPr fontId="1" type="noConversion"/>
  </si>
  <si>
    <t>Status</t>
    <phoneticPr fontId="1" type="noConversion"/>
  </si>
  <si>
    <t>Boss</t>
    <phoneticPr fontId="1" type="noConversion"/>
  </si>
  <si>
    <t>Weapon</t>
    <phoneticPr fontId="1" type="noConversion"/>
  </si>
  <si>
    <t>AttackPower</t>
    <phoneticPr fontId="1" type="noConversion"/>
  </si>
  <si>
    <t>Level</t>
    <phoneticPr fontId="1" type="noConversion"/>
  </si>
  <si>
    <t>IconPath</t>
    <phoneticPr fontId="1" type="noConversion"/>
  </si>
  <si>
    <t>ID</t>
    <phoneticPr fontId="1" type="noConversion"/>
  </si>
  <si>
    <t>Cost</t>
    <phoneticPr fontId="1" type="noConversion"/>
  </si>
  <si>
    <t>UpgradeValue</t>
    <phoneticPr fontId="1" type="noConversion"/>
  </si>
  <si>
    <t>CurValue</t>
    <phoneticPr fontId="1" type="noConversion"/>
  </si>
  <si>
    <t>상점</t>
    <phoneticPr fontId="1" type="noConversion"/>
  </si>
  <si>
    <t>제작</t>
    <phoneticPr fontId="1" type="noConversion"/>
  </si>
  <si>
    <t>Craft</t>
    <phoneticPr fontId="1" type="noConversion"/>
  </si>
  <si>
    <t>강화</t>
    <phoneticPr fontId="1" type="noConversion"/>
  </si>
  <si>
    <t>보스</t>
    <phoneticPr fontId="1" type="noConversion"/>
  </si>
  <si>
    <t>게임 시작</t>
    <phoneticPr fontId="1" type="noConversion"/>
  </si>
  <si>
    <t>Start Game</t>
    <phoneticPr fontId="1" type="noConversion"/>
  </si>
  <si>
    <t>터치하여 시작</t>
    <phoneticPr fontId="1" type="noConversion"/>
  </si>
  <si>
    <t>Touch To Play</t>
    <phoneticPr fontId="1" type="noConversion"/>
  </si>
  <si>
    <t>Art/Sprite/Weapon/BattleAxe</t>
    <phoneticPr fontId="1" type="noConversion"/>
  </si>
  <si>
    <t>Art/Sprite/Weapon/HDualBlade</t>
    <phoneticPr fontId="1" type="noConversion"/>
  </si>
  <si>
    <t>Art/Sprite/Weapon/Hammer</t>
    <phoneticPr fontId="1" type="noConversion"/>
  </si>
  <si>
    <t>Art/Sprite/WeaponAxe</t>
    <phoneticPr fontId="1" type="noConversion"/>
  </si>
  <si>
    <t>Art/Sprite/Weapon/Bow</t>
    <phoneticPr fontId="1" type="noConversion"/>
  </si>
  <si>
    <t>Art/Sprite/Weapon/Sword</t>
    <phoneticPr fontId="1" type="noConversion"/>
  </si>
  <si>
    <t>AssetType</t>
    <phoneticPr fontId="1" type="noConversion"/>
  </si>
  <si>
    <t>DefencePower</t>
    <phoneticPr fontId="1" type="noConversion"/>
  </si>
  <si>
    <t>Health</t>
    <phoneticPr fontId="1" type="noConversion"/>
  </si>
  <si>
    <t>Ad Remove</t>
    <phoneticPr fontId="1" type="noConversion"/>
  </si>
  <si>
    <t>광고 제거</t>
    <phoneticPr fontId="1" type="noConversion"/>
  </si>
  <si>
    <t>CostType</t>
    <phoneticPr fontId="1" type="noConversion"/>
  </si>
  <si>
    <t>Coin</t>
    <phoneticPr fontId="1" type="noConversion"/>
  </si>
  <si>
    <t>PriceText</t>
    <phoneticPr fontId="1" type="noConversion"/>
  </si>
  <si>
    <t>USD $&lt;size=120%&gt;&lt;#21bf82&gt;3.99</t>
    <phoneticPr fontId="1" type="noConversion"/>
  </si>
  <si>
    <t>Art/Sprite/Shop/AdRemove</t>
    <phoneticPr fontId="1" type="noConversion"/>
  </si>
  <si>
    <t>Eng</t>
    <phoneticPr fontId="1" type="noConversion"/>
  </si>
  <si>
    <t>Kor</t>
    <phoneticPr fontId="1" type="noConversion"/>
  </si>
  <si>
    <t>Cash</t>
    <phoneticPr fontId="1" type="noConversion"/>
  </si>
  <si>
    <t>MaxInventory</t>
    <phoneticPr fontId="1" type="noConversion"/>
  </si>
  <si>
    <t>TableParser</t>
    <phoneticPr fontId="1" type="noConversion"/>
  </si>
  <si>
    <t>전투</t>
    <phoneticPr fontId="1" type="noConversion"/>
  </si>
  <si>
    <t>데이터</t>
    <phoneticPr fontId="1" type="noConversion"/>
  </si>
  <si>
    <t>생성</t>
    <phoneticPr fontId="1" type="noConversion"/>
  </si>
  <si>
    <t>조합</t>
    <phoneticPr fontId="1" type="noConversion"/>
  </si>
  <si>
    <t>공격력</t>
    <phoneticPr fontId="1" type="noConversion"/>
  </si>
  <si>
    <t>인벤토리 잠금 해제</t>
    <phoneticPr fontId="1" type="noConversion"/>
  </si>
  <si>
    <t>체력</t>
    <phoneticPr fontId="1" type="noConversion"/>
  </si>
  <si>
    <t>스탯</t>
    <phoneticPr fontId="1" type="noConversion"/>
  </si>
  <si>
    <t>제작 속도</t>
    <phoneticPr fontId="1" type="noConversion"/>
  </si>
  <si>
    <t>방어력</t>
    <phoneticPr fontId="1" type="noConversion"/>
  </si>
  <si>
    <t>자동 제작</t>
    <phoneticPr fontId="1" type="noConversion"/>
  </si>
  <si>
    <t>몬스터 생성</t>
    <phoneticPr fontId="1" type="noConversion"/>
  </si>
  <si>
    <t>Web</t>
    <phoneticPr fontId="1" type="noConversion"/>
  </si>
  <si>
    <t>기능</t>
    <phoneticPr fontId="1" type="noConversion"/>
  </si>
  <si>
    <t>프레임워크</t>
    <phoneticPr fontId="1" type="noConversion"/>
  </si>
  <si>
    <t>테이블</t>
    <phoneticPr fontId="1" type="noConversion"/>
  </si>
  <si>
    <t>열 너비 3</t>
    <phoneticPr fontId="1" type="noConversion"/>
  </si>
  <si>
    <t>테이블 파서</t>
    <phoneticPr fontId="1" type="noConversion"/>
  </si>
  <si>
    <t>진행</t>
    <phoneticPr fontId="1" type="noConversion"/>
  </si>
  <si>
    <t>목표</t>
    <phoneticPr fontId="1" type="noConversion"/>
  </si>
  <si>
    <t>완료</t>
    <phoneticPr fontId="1" type="noConversion"/>
  </si>
  <si>
    <t>몬스터</t>
    <phoneticPr fontId="1" type="noConversion"/>
  </si>
  <si>
    <t>테이블 연동</t>
    <phoneticPr fontId="1" type="noConversion"/>
  </si>
  <si>
    <t>시작</t>
    <phoneticPr fontId="1" type="noConversion"/>
  </si>
  <si>
    <t>UI 디자인</t>
    <phoneticPr fontId="1" type="noConversion"/>
  </si>
  <si>
    <t>행 높이 16.5</t>
    <phoneticPr fontId="1" type="noConversion"/>
  </si>
  <si>
    <t>시작일</t>
    <phoneticPr fontId="1" type="noConversion"/>
  </si>
  <si>
    <t>캐릭터 스탯</t>
    <phoneticPr fontId="1" type="noConversion"/>
  </si>
  <si>
    <t>인게임 UML</t>
    <phoneticPr fontId="1" type="noConversion"/>
  </si>
  <si>
    <t>Sprite</t>
    <phoneticPr fontId="1" type="noConversion"/>
  </si>
  <si>
    <t>KRW &lt;size=120%&gt;&lt;#21bf82&gt;4,900￦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</si>
</sst>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font>
        <color theme="8" tint="0.39994506668294322"/>
      </font>
      <fill>
        <patternFill>
          <bgColor theme="8" tint="0.39994506668294322"/>
        </patternFill>
      </fill>
    </dxf>
    <dxf>
      <font>
        <color theme="7" tint="0.39994506668294322"/>
      </font>
      <fill>
        <patternFill>
          <bgColor theme="7" tint="0.39994506668294322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3D52-F4A6-4D6B-876A-DEE7F9D5D3D7}">
  <dimension ref="A2:C12"/>
  <sheetViews>
    <sheetView workbookViewId="0">
      <selection activeCell="G19" sqref="G19"/>
    </sheetView>
  </sheetViews>
  <sheetFormatPr defaultRowHeight="16.5"/>
  <cols>
    <col min="2" max="2" width="9.625" bestFit="1" customWidth="1"/>
  </cols>
  <sheetData>
    <row r="2" spans="1:3">
      <c r="B2" t="s">
        <v>0</v>
      </c>
      <c r="C2" t="s">
        <v>37</v>
      </c>
    </row>
    <row r="3" spans="1:3">
      <c r="A3">
        <v>0</v>
      </c>
      <c r="B3" t="s">
        <v>1</v>
      </c>
      <c r="C3" t="s">
        <v>1</v>
      </c>
    </row>
    <row r="4" spans="1:3">
      <c r="A4">
        <v>1</v>
      </c>
      <c r="B4" t="s">
        <v>7</v>
      </c>
      <c r="C4" t="s">
        <v>44</v>
      </c>
    </row>
    <row r="5" spans="1:3">
      <c r="A5">
        <v>2</v>
      </c>
      <c r="B5" t="s">
        <v>8</v>
      </c>
      <c r="C5" t="s">
        <v>38</v>
      </c>
    </row>
    <row r="6" spans="1:3">
      <c r="A6">
        <v>3</v>
      </c>
      <c r="B6" t="s">
        <v>4</v>
      </c>
    </row>
    <row r="7" spans="1:3">
      <c r="A7">
        <v>4</v>
      </c>
      <c r="B7" t="s">
        <v>5</v>
      </c>
    </row>
    <row r="8" spans="1:3">
      <c r="A8">
        <v>5</v>
      </c>
      <c r="B8" t="s">
        <v>9</v>
      </c>
    </row>
    <row r="9" spans="1:3">
      <c r="A9">
        <v>6</v>
      </c>
      <c r="B9" t="s">
        <v>6</v>
      </c>
    </row>
    <row r="10" spans="1:3">
      <c r="A10">
        <v>7</v>
      </c>
    </row>
    <row r="11" spans="1:3">
      <c r="A11">
        <v>8</v>
      </c>
      <c r="B11" t="s">
        <v>2</v>
      </c>
    </row>
    <row r="12" spans="1:3">
      <c r="A12">
        <v>9</v>
      </c>
      <c r="B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0EC1-4CF4-474D-B3C0-0713CDE6B964}">
  <dimension ref="B3:G7"/>
  <sheetViews>
    <sheetView workbookViewId="0">
      <selection activeCell="B11" sqref="B11"/>
    </sheetView>
  </sheetViews>
  <sheetFormatPr defaultRowHeight="16.5"/>
  <cols>
    <col min="2" max="2" width="11.375" style="3" bestFit="1" customWidth="1"/>
    <col min="3" max="3" width="11.625" style="3" bestFit="1" customWidth="1"/>
    <col min="4" max="4" width="9.625" style="3" bestFit="1" customWidth="1"/>
    <col min="5" max="5" width="18.625" style="3" bestFit="1" customWidth="1"/>
    <col min="6" max="6" width="9" style="3"/>
    <col min="7" max="7" width="11.375" style="3" bestFit="1" customWidth="1"/>
  </cols>
  <sheetData>
    <row r="3" spans="2:7">
      <c r="B3" s="1" t="s">
        <v>54</v>
      </c>
      <c r="C3" s="2" t="s">
        <v>47</v>
      </c>
      <c r="D3" s="2" t="s">
        <v>20</v>
      </c>
      <c r="E3" s="2" t="s">
        <v>18</v>
      </c>
      <c r="F3" s="2" t="s">
        <v>17</v>
      </c>
      <c r="G3" s="2" t="s">
        <v>48</v>
      </c>
    </row>
    <row r="4" spans="2:7">
      <c r="B4" s="3" t="s">
        <v>51</v>
      </c>
      <c r="C4" s="3" t="s">
        <v>58</v>
      </c>
      <c r="D4" s="3" t="s">
        <v>51</v>
      </c>
      <c r="E4" s="3" t="s">
        <v>49</v>
      </c>
      <c r="F4" s="3" t="s">
        <v>36</v>
      </c>
      <c r="G4" s="3" t="s">
        <v>46</v>
      </c>
    </row>
    <row r="5" spans="2:7">
      <c r="B5" s="3" t="s">
        <v>53</v>
      </c>
      <c r="D5" s="3" t="s">
        <v>53</v>
      </c>
      <c r="E5" s="3" t="s">
        <v>50</v>
      </c>
      <c r="F5" s="3" t="s">
        <v>57</v>
      </c>
      <c r="G5" s="3" t="s">
        <v>59</v>
      </c>
    </row>
    <row r="6" spans="2:7">
      <c r="B6" s="3" t="s">
        <v>56</v>
      </c>
      <c r="D6" s="3" t="s">
        <v>56</v>
      </c>
      <c r="E6" s="3" t="s">
        <v>52</v>
      </c>
    </row>
    <row r="7" spans="2:7">
      <c r="D7" s="3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DBFE-FBAB-4E2A-A711-9A7F0E747B4A}">
  <dimension ref="A1:AI40"/>
  <sheetViews>
    <sheetView workbookViewId="0">
      <selection activeCell="Q7" sqref="Q7"/>
    </sheetView>
  </sheetViews>
  <sheetFormatPr defaultRowHeight="16.5"/>
  <cols>
    <col min="2" max="2" width="16.625" style="3" bestFit="1" customWidth="1"/>
    <col min="3" max="5" width="13.125" style="3" customWidth="1"/>
    <col min="6" max="35" width="3.625" style="3" customWidth="1"/>
  </cols>
  <sheetData>
    <row r="1" spans="1:35">
      <c r="B1" s="3" t="s">
        <v>63</v>
      </c>
      <c r="C1" s="3" t="s">
        <v>72</v>
      </c>
      <c r="D1" s="3" t="s">
        <v>73</v>
      </c>
      <c r="E1" s="4">
        <v>44721</v>
      </c>
      <c r="O1" s="3" t="s">
        <v>65</v>
      </c>
      <c r="Q1" s="8">
        <v>1</v>
      </c>
      <c r="S1" s="3" t="s">
        <v>66</v>
      </c>
      <c r="U1" s="9">
        <v>2</v>
      </c>
      <c r="W1" s="3" t="s">
        <v>67</v>
      </c>
      <c r="Y1" s="10">
        <v>3</v>
      </c>
    </row>
    <row r="2" spans="1:35">
      <c r="B2" s="12">
        <f ca="1">NOW()</f>
        <v>44723.576807754631</v>
      </c>
      <c r="F2" s="13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16.5" customHeight="1">
      <c r="B3" s="3" t="s">
        <v>60</v>
      </c>
      <c r="C3" s="3" t="s">
        <v>70</v>
      </c>
      <c r="D3" s="3" t="s">
        <v>66</v>
      </c>
      <c r="E3" s="3" t="s">
        <v>67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5">
        <v>9</v>
      </c>
      <c r="O3" s="5">
        <v>10</v>
      </c>
      <c r="P3" s="5">
        <v>11</v>
      </c>
      <c r="Q3" s="5">
        <v>12</v>
      </c>
      <c r="R3" s="5">
        <v>13</v>
      </c>
      <c r="S3" s="5">
        <v>14</v>
      </c>
      <c r="T3" s="5">
        <v>15</v>
      </c>
      <c r="U3" s="5">
        <v>16</v>
      </c>
      <c r="V3" s="5">
        <v>17</v>
      </c>
      <c r="W3" s="5">
        <v>18</v>
      </c>
      <c r="X3" s="5">
        <v>19</v>
      </c>
      <c r="Y3" s="5">
        <v>20</v>
      </c>
      <c r="Z3" s="5">
        <v>21</v>
      </c>
      <c r="AA3" s="5">
        <v>22</v>
      </c>
      <c r="AB3" s="5">
        <v>23</v>
      </c>
      <c r="AC3" s="5">
        <v>24</v>
      </c>
      <c r="AD3" s="5">
        <v>25</v>
      </c>
      <c r="AE3" s="5">
        <v>26</v>
      </c>
      <c r="AF3" s="5">
        <v>27</v>
      </c>
      <c r="AG3" s="5">
        <v>28</v>
      </c>
      <c r="AH3" s="5">
        <v>29</v>
      </c>
      <c r="AI3" s="5">
        <v>30</v>
      </c>
    </row>
    <row r="4" spans="1:35">
      <c r="A4" s="6"/>
      <c r="B4" s="3" t="s">
        <v>61</v>
      </c>
      <c r="C4" s="3" t="str">
        <f>_xlfn.IFNA(_xlfn.CONCAT($F$2,"/",MATCH(1,$F4:$AI4)),$E4)</f>
        <v>6/9</v>
      </c>
      <c r="D4" s="3" t="str">
        <f>_xlfn.IFNA(_xlfn.CONCAT($F$2,"/",MATCH(2,$F4:$AI4)),$E4)</f>
        <v>6/9</v>
      </c>
      <c r="E4" s="4" t="str">
        <f>_xlfn.IFNA(_xlfn.CONCAT($F$2,"/",MATCH(3,$F4:$AI4)),"")</f>
        <v>6/10</v>
      </c>
      <c r="F4" s="4"/>
      <c r="G4" s="4"/>
      <c r="H4" s="4"/>
      <c r="I4" s="4"/>
      <c r="J4" s="4"/>
      <c r="K4" s="4"/>
      <c r="L4" s="4"/>
      <c r="M4" s="4"/>
      <c r="N4" s="7">
        <v>1</v>
      </c>
      <c r="O4" s="7">
        <v>3</v>
      </c>
      <c r="P4" s="11">
        <v>2</v>
      </c>
    </row>
    <row r="5" spans="1:35">
      <c r="B5" s="3" t="s">
        <v>62</v>
      </c>
      <c r="C5" s="3" t="str">
        <f t="shared" ref="C5:C20" si="0">_xlfn.IFNA(_xlfn.CONCAT($F$2,"/",MATCH(1,$F5:$AI5)),$E5)</f>
        <v>6/11</v>
      </c>
      <c r="D5" s="3" t="str">
        <f t="shared" ref="D5:D20" si="1">_xlfn.IFNA(_xlfn.CONCAT($F$2,"/",MATCH(2,$F5:$AI5)),$E5)</f>
        <v>6/18</v>
      </c>
      <c r="E5" s="4" t="str">
        <f t="shared" ref="E5:E20" si="2">_xlfn.IFNA(_xlfn.CONCAT($F$2,"/",MATCH(3,$F5:$AI5)),"")</f>
        <v>6/18</v>
      </c>
      <c r="O5" s="3">
        <v>1</v>
      </c>
      <c r="P5" s="3">
        <v>1</v>
      </c>
      <c r="W5" s="3">
        <v>2</v>
      </c>
    </row>
    <row r="6" spans="1:35">
      <c r="B6" s="3" t="s">
        <v>71</v>
      </c>
      <c r="C6" s="3" t="str">
        <f t="shared" si="0"/>
        <v>6/10</v>
      </c>
      <c r="D6" s="3" t="str">
        <f t="shared" si="1"/>
        <v>6/10</v>
      </c>
      <c r="E6" s="4" t="str">
        <f t="shared" si="2"/>
        <v>6/10</v>
      </c>
      <c r="F6" s="4"/>
      <c r="G6" s="4"/>
      <c r="H6" s="4"/>
      <c r="I6" s="4"/>
      <c r="J6" s="4"/>
      <c r="K6" s="4"/>
      <c r="L6" s="4"/>
      <c r="M6" s="4"/>
      <c r="O6" s="3">
        <v>3</v>
      </c>
      <c r="P6" s="3">
        <v>2</v>
      </c>
    </row>
    <row r="7" spans="1:35">
      <c r="B7" s="3" t="s">
        <v>64</v>
      </c>
      <c r="C7" s="3" t="str">
        <f t="shared" si="0"/>
        <v>6/11</v>
      </c>
      <c r="D7" s="3" t="str">
        <f t="shared" si="1"/>
        <v>6/12</v>
      </c>
      <c r="E7" s="4" t="str">
        <f t="shared" si="2"/>
        <v>6/12</v>
      </c>
      <c r="F7" s="4"/>
      <c r="G7" s="4"/>
      <c r="H7" s="4"/>
      <c r="I7" s="4"/>
      <c r="J7" s="4"/>
      <c r="K7" s="4"/>
      <c r="L7" s="4"/>
      <c r="M7" s="4"/>
      <c r="O7" s="3">
        <v>1</v>
      </c>
      <c r="P7" s="3">
        <v>1</v>
      </c>
      <c r="Q7" s="3">
        <v>2</v>
      </c>
    </row>
    <row r="8" spans="1:35">
      <c r="B8" s="3" t="s">
        <v>69</v>
      </c>
      <c r="C8" s="3" t="str">
        <f t="shared" si="0"/>
        <v>6/14</v>
      </c>
      <c r="D8" s="3" t="str">
        <f t="shared" si="1"/>
        <v>6/14</v>
      </c>
      <c r="E8" s="4" t="str">
        <f t="shared" si="2"/>
        <v>6/14</v>
      </c>
      <c r="S8" s="3">
        <v>2</v>
      </c>
    </row>
    <row r="9" spans="1:35">
      <c r="B9" s="3" t="s">
        <v>68</v>
      </c>
      <c r="C9" s="3" t="str">
        <f t="shared" si="0"/>
        <v>6/15</v>
      </c>
      <c r="D9" s="3" t="str">
        <f t="shared" si="1"/>
        <v>6/15</v>
      </c>
      <c r="E9" s="4" t="str">
        <f t="shared" si="2"/>
        <v>6/15</v>
      </c>
      <c r="T9" s="3">
        <v>2</v>
      </c>
    </row>
    <row r="10" spans="1:35">
      <c r="B10" s="3" t="s">
        <v>75</v>
      </c>
      <c r="C10" s="3" t="str">
        <f t="shared" si="0"/>
        <v>6/13</v>
      </c>
      <c r="D10" s="3" t="str">
        <f t="shared" si="1"/>
        <v>6/13</v>
      </c>
      <c r="E10" s="4" t="str">
        <f t="shared" si="2"/>
        <v>6/13</v>
      </c>
      <c r="R10" s="3">
        <v>2</v>
      </c>
    </row>
    <row r="11" spans="1:35">
      <c r="B11" s="3" t="s">
        <v>74</v>
      </c>
      <c r="C11" s="3" t="str">
        <f t="shared" si="0"/>
        <v>6/14</v>
      </c>
      <c r="D11" s="3" t="str">
        <f t="shared" si="1"/>
        <v>6/14</v>
      </c>
      <c r="E11" s="4" t="str">
        <f t="shared" si="2"/>
        <v>6/14</v>
      </c>
      <c r="S11" s="3">
        <v>2</v>
      </c>
    </row>
    <row r="12" spans="1:35">
      <c r="C12" s="3" t="str">
        <f t="shared" si="0"/>
        <v/>
      </c>
      <c r="D12" s="3" t="str">
        <f t="shared" si="1"/>
        <v/>
      </c>
      <c r="E12" s="4" t="str">
        <f t="shared" si="2"/>
        <v/>
      </c>
    </row>
    <row r="13" spans="1:35">
      <c r="C13" s="3" t="str">
        <f t="shared" si="0"/>
        <v/>
      </c>
      <c r="D13" s="3" t="str">
        <f t="shared" si="1"/>
        <v/>
      </c>
      <c r="E13" s="4" t="str">
        <f t="shared" si="2"/>
        <v/>
      </c>
    </row>
    <row r="14" spans="1:35">
      <c r="C14" s="3" t="str">
        <f t="shared" si="0"/>
        <v/>
      </c>
      <c r="D14" s="3" t="str">
        <f t="shared" si="1"/>
        <v/>
      </c>
      <c r="E14" s="4" t="str">
        <f t="shared" si="2"/>
        <v/>
      </c>
    </row>
    <row r="15" spans="1:35">
      <c r="C15" s="3" t="str">
        <f t="shared" si="0"/>
        <v/>
      </c>
      <c r="D15" s="3" t="str">
        <f t="shared" si="1"/>
        <v/>
      </c>
      <c r="E15" s="4" t="str">
        <f t="shared" si="2"/>
        <v/>
      </c>
    </row>
    <row r="16" spans="1:35">
      <c r="C16" s="3" t="str">
        <f t="shared" si="0"/>
        <v/>
      </c>
      <c r="D16" s="3" t="str">
        <f t="shared" si="1"/>
        <v/>
      </c>
      <c r="E16" s="4" t="str">
        <f t="shared" si="2"/>
        <v/>
      </c>
    </row>
    <row r="17" spans="3:5">
      <c r="C17" s="3" t="str">
        <f t="shared" si="0"/>
        <v/>
      </c>
      <c r="D17" s="3" t="str">
        <f t="shared" si="1"/>
        <v/>
      </c>
      <c r="E17" s="4" t="str">
        <f t="shared" si="2"/>
        <v/>
      </c>
    </row>
    <row r="18" spans="3:5">
      <c r="C18" s="3" t="str">
        <f t="shared" si="0"/>
        <v/>
      </c>
      <c r="D18" s="3" t="str">
        <f t="shared" si="1"/>
        <v/>
      </c>
      <c r="E18" s="4" t="str">
        <f t="shared" si="2"/>
        <v/>
      </c>
    </row>
    <row r="19" spans="3:5">
      <c r="C19" s="3" t="str">
        <f t="shared" si="0"/>
        <v/>
      </c>
      <c r="D19" s="3" t="str">
        <f t="shared" si="1"/>
        <v/>
      </c>
      <c r="E19" s="4" t="str">
        <f t="shared" si="2"/>
        <v/>
      </c>
    </row>
    <row r="20" spans="3:5">
      <c r="C20" s="3" t="str">
        <f t="shared" si="0"/>
        <v/>
      </c>
      <c r="D20" s="3" t="str">
        <f t="shared" si="1"/>
        <v/>
      </c>
      <c r="E20" s="4" t="str">
        <f t="shared" si="2"/>
        <v/>
      </c>
    </row>
    <row r="21" spans="3:5">
      <c r="C21" s="3" t="str">
        <f t="shared" ref="C21:C40" si="3">_xlfn.IFNA(_xlfn.CONCAT($F$2,"-",MATCH(1,$F21:$AI21)),$E21)</f>
        <v/>
      </c>
      <c r="D21" s="3" t="str">
        <f t="shared" ref="D21:D40" si="4">_xlfn.IFNA(_xlfn.CONCAT($F$2,"-",MATCH(2,$F21:$AI21)),$E21)</f>
        <v/>
      </c>
      <c r="E21" s="4" t="str">
        <f t="shared" ref="E21:E40" si="5">_xlfn.IFNA(_xlfn.CONCAT($F$2,"-",MATCH(3,$F21:$AI21)),"")</f>
        <v/>
      </c>
    </row>
    <row r="22" spans="3:5">
      <c r="C22" s="3" t="str">
        <f t="shared" si="3"/>
        <v/>
      </c>
      <c r="D22" s="3" t="str">
        <f t="shared" si="4"/>
        <v/>
      </c>
      <c r="E22" s="4" t="str">
        <f t="shared" si="5"/>
        <v/>
      </c>
    </row>
    <row r="23" spans="3:5">
      <c r="C23" s="3" t="str">
        <f t="shared" si="3"/>
        <v/>
      </c>
      <c r="D23" s="3" t="str">
        <f t="shared" si="4"/>
        <v/>
      </c>
      <c r="E23" s="4" t="str">
        <f t="shared" si="5"/>
        <v/>
      </c>
    </row>
    <row r="24" spans="3:5">
      <c r="C24" s="3" t="str">
        <f t="shared" si="3"/>
        <v/>
      </c>
      <c r="D24" s="3" t="str">
        <f t="shared" si="4"/>
        <v/>
      </c>
      <c r="E24" s="4" t="str">
        <f t="shared" si="5"/>
        <v/>
      </c>
    </row>
    <row r="25" spans="3:5">
      <c r="C25" s="3" t="str">
        <f t="shared" si="3"/>
        <v/>
      </c>
      <c r="D25" s="3" t="str">
        <f t="shared" si="4"/>
        <v/>
      </c>
      <c r="E25" s="4" t="str">
        <f t="shared" si="5"/>
        <v/>
      </c>
    </row>
    <row r="26" spans="3:5">
      <c r="C26" s="3" t="str">
        <f t="shared" si="3"/>
        <v/>
      </c>
      <c r="D26" s="3" t="str">
        <f t="shared" si="4"/>
        <v/>
      </c>
      <c r="E26" s="4" t="str">
        <f t="shared" si="5"/>
        <v/>
      </c>
    </row>
    <row r="27" spans="3:5">
      <c r="C27" s="3" t="str">
        <f t="shared" si="3"/>
        <v/>
      </c>
      <c r="D27" s="3" t="str">
        <f t="shared" si="4"/>
        <v/>
      </c>
      <c r="E27" s="4" t="str">
        <f t="shared" si="5"/>
        <v/>
      </c>
    </row>
    <row r="28" spans="3:5">
      <c r="C28" s="3" t="str">
        <f t="shared" si="3"/>
        <v/>
      </c>
      <c r="D28" s="3" t="str">
        <f t="shared" si="4"/>
        <v/>
      </c>
      <c r="E28" s="4" t="str">
        <f t="shared" si="5"/>
        <v/>
      </c>
    </row>
    <row r="29" spans="3:5">
      <c r="C29" s="3" t="str">
        <f t="shared" si="3"/>
        <v/>
      </c>
      <c r="D29" s="3" t="str">
        <f t="shared" si="4"/>
        <v/>
      </c>
      <c r="E29" s="4" t="str">
        <f t="shared" si="5"/>
        <v/>
      </c>
    </row>
    <row r="30" spans="3:5">
      <c r="C30" s="3" t="str">
        <f t="shared" si="3"/>
        <v/>
      </c>
      <c r="D30" s="3" t="str">
        <f t="shared" si="4"/>
        <v/>
      </c>
      <c r="E30" s="4" t="str">
        <f t="shared" si="5"/>
        <v/>
      </c>
    </row>
    <row r="31" spans="3:5">
      <c r="C31" s="3" t="str">
        <f t="shared" si="3"/>
        <v/>
      </c>
      <c r="D31" s="3" t="str">
        <f t="shared" si="4"/>
        <v/>
      </c>
      <c r="E31" s="4" t="str">
        <f t="shared" si="5"/>
        <v/>
      </c>
    </row>
    <row r="32" spans="3:5">
      <c r="C32" s="3" t="str">
        <f t="shared" si="3"/>
        <v/>
      </c>
      <c r="D32" s="3" t="str">
        <f t="shared" si="4"/>
        <v/>
      </c>
      <c r="E32" s="4" t="str">
        <f t="shared" si="5"/>
        <v/>
      </c>
    </row>
    <row r="33" spans="3:5">
      <c r="C33" s="3" t="str">
        <f t="shared" si="3"/>
        <v/>
      </c>
      <c r="D33" s="3" t="str">
        <f t="shared" si="4"/>
        <v/>
      </c>
      <c r="E33" s="4" t="str">
        <f t="shared" si="5"/>
        <v/>
      </c>
    </row>
    <row r="34" spans="3:5">
      <c r="C34" s="3" t="str">
        <f t="shared" si="3"/>
        <v/>
      </c>
      <c r="D34" s="3" t="str">
        <f t="shared" si="4"/>
        <v/>
      </c>
      <c r="E34" s="4" t="str">
        <f t="shared" si="5"/>
        <v/>
      </c>
    </row>
    <row r="35" spans="3:5">
      <c r="C35" s="3" t="str">
        <f t="shared" si="3"/>
        <v/>
      </c>
      <c r="D35" s="3" t="str">
        <f t="shared" si="4"/>
        <v/>
      </c>
      <c r="E35" s="4" t="str">
        <f t="shared" si="5"/>
        <v/>
      </c>
    </row>
    <row r="36" spans="3:5">
      <c r="C36" s="3" t="str">
        <f t="shared" si="3"/>
        <v/>
      </c>
      <c r="D36" s="3" t="str">
        <f t="shared" si="4"/>
        <v/>
      </c>
      <c r="E36" s="4" t="str">
        <f t="shared" si="5"/>
        <v/>
      </c>
    </row>
    <row r="37" spans="3:5">
      <c r="C37" s="3" t="str">
        <f t="shared" si="3"/>
        <v/>
      </c>
      <c r="D37" s="3" t="str">
        <f t="shared" si="4"/>
        <v/>
      </c>
      <c r="E37" s="4" t="str">
        <f t="shared" si="5"/>
        <v/>
      </c>
    </row>
    <row r="38" spans="3:5">
      <c r="C38" s="3" t="str">
        <f t="shared" si="3"/>
        <v/>
      </c>
      <c r="D38" s="3" t="str">
        <f t="shared" si="4"/>
        <v/>
      </c>
      <c r="E38" s="4" t="str">
        <f t="shared" si="5"/>
        <v/>
      </c>
    </row>
    <row r="39" spans="3:5">
      <c r="C39" s="3" t="str">
        <f t="shared" si="3"/>
        <v/>
      </c>
      <c r="D39" s="3" t="str">
        <f t="shared" si="4"/>
        <v/>
      </c>
      <c r="E39" s="4" t="str">
        <f t="shared" si="5"/>
        <v/>
      </c>
    </row>
    <row r="40" spans="3:5">
      <c r="C40" s="3" t="str">
        <f t="shared" si="3"/>
        <v/>
      </c>
      <c r="D40" s="3" t="str">
        <f t="shared" si="4"/>
        <v/>
      </c>
      <c r="E40" s="4" t="str">
        <f t="shared" si="5"/>
        <v/>
      </c>
    </row>
  </sheetData>
  <mergeCells count="1">
    <mergeCell ref="F2:AI2"/>
  </mergeCells>
  <phoneticPr fontId="1" type="noConversion"/>
  <conditionalFormatting sqref="N4:AI40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CE6C-FA94-47D0-B361-816200481214}">
  <dimension ref="A2:C3"/>
  <sheetViews>
    <sheetView workbookViewId="0">
      <selection activeCell="F26" sqref="F26"/>
    </sheetView>
  </sheetViews>
  <sheetFormatPr defaultRowHeight="16.5"/>
  <cols>
    <col min="3" max="3" width="13.375" bestFit="1" customWidth="1"/>
  </cols>
  <sheetData>
    <row r="2" spans="1:3">
      <c r="A2" t="s">
        <v>13</v>
      </c>
      <c r="B2" t="s">
        <v>11</v>
      </c>
      <c r="C2" t="s">
        <v>45</v>
      </c>
    </row>
    <row r="3" spans="1:3">
      <c r="A3">
        <v>110001</v>
      </c>
      <c r="B3">
        <v>1</v>
      </c>
      <c r="C3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BA66-5030-437F-9DDF-A810912FA7BB}">
  <dimension ref="A2:D8"/>
  <sheetViews>
    <sheetView workbookViewId="0">
      <selection activeCell="B2" sqref="B2:D8"/>
    </sheetView>
  </sheetViews>
  <sheetFormatPr defaultRowHeight="16.5"/>
  <cols>
    <col min="2" max="2" width="14" bestFit="1" customWidth="1"/>
    <col min="3" max="3" width="12.375" bestFit="1" customWidth="1"/>
    <col min="4" max="4" width="14.125" bestFit="1" customWidth="1"/>
  </cols>
  <sheetData>
    <row r="2" spans="1:4">
      <c r="A2" t="s">
        <v>13</v>
      </c>
      <c r="B2" t="s">
        <v>34</v>
      </c>
      <c r="C2" t="s">
        <v>10</v>
      </c>
      <c r="D2" t="s">
        <v>33</v>
      </c>
    </row>
    <row r="3" spans="1:4">
      <c r="A3">
        <v>210001</v>
      </c>
      <c r="B3">
        <v>100</v>
      </c>
      <c r="C3">
        <v>10</v>
      </c>
      <c r="D3">
        <v>5</v>
      </c>
    </row>
    <row r="4" spans="1:4">
      <c r="A4">
        <v>210002</v>
      </c>
      <c r="B4">
        <v>150</v>
      </c>
      <c r="C4">
        <v>20</v>
      </c>
      <c r="D4">
        <v>10</v>
      </c>
    </row>
    <row r="5" spans="1:4">
      <c r="A5">
        <v>210003</v>
      </c>
      <c r="B5">
        <v>200</v>
      </c>
      <c r="C5">
        <v>30</v>
      </c>
      <c r="D5">
        <v>15</v>
      </c>
    </row>
    <row r="6" spans="1:4">
      <c r="A6">
        <v>210004</v>
      </c>
      <c r="B6">
        <v>300</v>
      </c>
      <c r="C6">
        <v>40</v>
      </c>
      <c r="D6">
        <v>20</v>
      </c>
    </row>
    <row r="7" spans="1:4">
      <c r="A7">
        <v>210005</v>
      </c>
      <c r="B7">
        <v>350</v>
      </c>
      <c r="C7">
        <v>50</v>
      </c>
      <c r="D7">
        <v>25</v>
      </c>
    </row>
    <row r="8" spans="1:4">
      <c r="A8">
        <v>210006</v>
      </c>
      <c r="B8">
        <v>400</v>
      </c>
      <c r="C8">
        <v>60</v>
      </c>
      <c r="D8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3CA-D41A-4582-BD19-5D16FCE20C5B}">
  <dimension ref="A2:D8"/>
  <sheetViews>
    <sheetView workbookViewId="0">
      <selection activeCell="H33" sqref="H33"/>
    </sheetView>
  </sheetViews>
  <sheetFormatPr defaultRowHeight="16.5"/>
  <sheetData>
    <row r="2" spans="1:4">
      <c r="A2" t="s">
        <v>13</v>
      </c>
      <c r="B2" t="s">
        <v>34</v>
      </c>
      <c r="C2" t="s">
        <v>10</v>
      </c>
      <c r="D2" t="s">
        <v>33</v>
      </c>
    </row>
    <row r="3" spans="1:4">
      <c r="A3">
        <v>310001</v>
      </c>
      <c r="B3">
        <v>100</v>
      </c>
      <c r="C3">
        <v>10</v>
      </c>
      <c r="D3">
        <v>5</v>
      </c>
    </row>
    <row r="4" spans="1:4">
      <c r="A4">
        <v>310002</v>
      </c>
      <c r="B4">
        <v>150</v>
      </c>
      <c r="C4">
        <v>20</v>
      </c>
      <c r="D4">
        <v>10</v>
      </c>
    </row>
    <row r="5" spans="1:4">
      <c r="A5">
        <v>310003</v>
      </c>
      <c r="B5">
        <v>200</v>
      </c>
      <c r="C5">
        <v>30</v>
      </c>
      <c r="D5">
        <v>15</v>
      </c>
    </row>
    <row r="6" spans="1:4">
      <c r="A6">
        <v>310004</v>
      </c>
      <c r="B6">
        <v>300</v>
      </c>
      <c r="C6">
        <v>40</v>
      </c>
      <c r="D6">
        <v>20</v>
      </c>
    </row>
    <row r="7" spans="1:4">
      <c r="A7">
        <v>310005</v>
      </c>
      <c r="B7">
        <v>350</v>
      </c>
      <c r="C7">
        <v>50</v>
      </c>
      <c r="D7">
        <v>25</v>
      </c>
    </row>
    <row r="8" spans="1:4">
      <c r="A8">
        <v>310006</v>
      </c>
      <c r="B8">
        <v>400</v>
      </c>
      <c r="C8">
        <v>60</v>
      </c>
      <c r="D8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2A72-3879-4637-AA7E-A474583661D1}">
  <dimension ref="A2:F8"/>
  <sheetViews>
    <sheetView workbookViewId="0">
      <selection activeCell="H6" sqref="H6"/>
    </sheetView>
  </sheetViews>
  <sheetFormatPr defaultRowHeight="16.5"/>
  <cols>
    <col min="2" max="2" width="14" bestFit="1" customWidth="1"/>
    <col min="5" max="5" width="14" customWidth="1"/>
  </cols>
  <sheetData>
    <row r="2" spans="1:6">
      <c r="A2" t="s">
        <v>13</v>
      </c>
      <c r="B2" t="s">
        <v>12</v>
      </c>
      <c r="C2" t="s">
        <v>11</v>
      </c>
      <c r="D2" t="s">
        <v>16</v>
      </c>
      <c r="E2" t="s">
        <v>15</v>
      </c>
      <c r="F2" t="s">
        <v>14</v>
      </c>
    </row>
    <row r="3" spans="1:6">
      <c r="A3">
        <v>410000</v>
      </c>
      <c r="B3">
        <v>510001</v>
      </c>
      <c r="C3">
        <v>0</v>
      </c>
      <c r="D3">
        <v>10</v>
      </c>
      <c r="E3">
        <v>5</v>
      </c>
      <c r="F3">
        <v>100</v>
      </c>
    </row>
    <row r="4" spans="1:6">
      <c r="A4">
        <v>410001</v>
      </c>
      <c r="B4">
        <v>510001</v>
      </c>
      <c r="C4">
        <v>1</v>
      </c>
      <c r="D4">
        <f>SUM(D3,E3)</f>
        <v>15</v>
      </c>
      <c r="E4">
        <v>10</v>
      </c>
      <c r="F4">
        <v>200</v>
      </c>
    </row>
    <row r="5" spans="1:6">
      <c r="A5">
        <v>410002</v>
      </c>
      <c r="B5">
        <v>510001</v>
      </c>
      <c r="C5">
        <v>2</v>
      </c>
      <c r="D5">
        <f>SUM(D4,E4)</f>
        <v>25</v>
      </c>
      <c r="E5">
        <v>15</v>
      </c>
      <c r="F5">
        <v>300</v>
      </c>
    </row>
    <row r="6" spans="1:6">
      <c r="A6">
        <v>410003</v>
      </c>
      <c r="B6">
        <v>510001</v>
      </c>
      <c r="C6">
        <v>3</v>
      </c>
      <c r="D6">
        <f>SUM(D5,E5)</f>
        <v>40</v>
      </c>
      <c r="E6">
        <v>20</v>
      </c>
      <c r="F6">
        <v>400</v>
      </c>
    </row>
    <row r="7" spans="1:6">
      <c r="A7">
        <v>410004</v>
      </c>
      <c r="B7">
        <v>510001</v>
      </c>
      <c r="C7">
        <v>4</v>
      </c>
      <c r="D7">
        <f>SUM(D6,E6)</f>
        <v>60</v>
      </c>
      <c r="E7">
        <v>25</v>
      </c>
      <c r="F7">
        <v>500</v>
      </c>
    </row>
    <row r="8" spans="1:6">
      <c r="A8">
        <v>410005</v>
      </c>
      <c r="B8">
        <v>510001</v>
      </c>
      <c r="C8">
        <v>5</v>
      </c>
      <c r="D8">
        <f>SUM(D7,E7)</f>
        <v>85</v>
      </c>
      <c r="E8">
        <v>30</v>
      </c>
      <c r="F8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8978-7A4D-4CCE-87DE-7303823D3EEB}">
  <dimension ref="A2:D8"/>
  <sheetViews>
    <sheetView workbookViewId="0">
      <selection activeCell="A9" sqref="A9"/>
    </sheetView>
  </sheetViews>
  <sheetFormatPr defaultRowHeight="16.5"/>
  <cols>
    <col min="2" max="2" width="25" bestFit="1" customWidth="1"/>
    <col min="3" max="3" width="12.375" bestFit="1" customWidth="1"/>
    <col min="4" max="4" width="14.125" bestFit="1" customWidth="1"/>
  </cols>
  <sheetData>
    <row r="2" spans="1:4">
      <c r="A2" t="s">
        <v>13</v>
      </c>
      <c r="B2" t="s">
        <v>12</v>
      </c>
      <c r="C2" t="s">
        <v>11</v>
      </c>
      <c r="D2" t="s">
        <v>10</v>
      </c>
    </row>
    <row r="3" spans="1:4">
      <c r="A3">
        <v>510001</v>
      </c>
      <c r="B3">
        <v>910001</v>
      </c>
      <c r="C3">
        <v>1</v>
      </c>
      <c r="D3">
        <v>5</v>
      </c>
    </row>
    <row r="4" spans="1:4">
      <c r="A4">
        <v>510002</v>
      </c>
      <c r="B4">
        <v>910002</v>
      </c>
      <c r="C4">
        <v>2</v>
      </c>
      <c r="D4">
        <v>10</v>
      </c>
    </row>
    <row r="5" spans="1:4">
      <c r="A5">
        <v>510003</v>
      </c>
      <c r="B5">
        <v>910003</v>
      </c>
      <c r="C5">
        <v>3</v>
      </c>
      <c r="D5">
        <v>20</v>
      </c>
    </row>
    <row r="6" spans="1:4">
      <c r="A6">
        <v>510004</v>
      </c>
      <c r="B6">
        <v>910004</v>
      </c>
      <c r="C6">
        <v>4</v>
      </c>
      <c r="D6">
        <v>40</v>
      </c>
    </row>
    <row r="7" spans="1:4">
      <c r="A7">
        <v>510005</v>
      </c>
      <c r="B7">
        <v>910005</v>
      </c>
      <c r="C7">
        <v>5</v>
      </c>
      <c r="D7">
        <v>80</v>
      </c>
    </row>
    <row r="8" spans="1:4">
      <c r="A8">
        <v>510006</v>
      </c>
      <c r="B8">
        <v>910006</v>
      </c>
      <c r="C8">
        <v>6</v>
      </c>
      <c r="D8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DCDD-295A-4117-AF8F-85EFC68CE8EA}">
  <dimension ref="A2:D4"/>
  <sheetViews>
    <sheetView workbookViewId="0">
      <selection activeCell="E25" sqref="E25"/>
    </sheetView>
  </sheetViews>
  <sheetFormatPr defaultRowHeight="16.5"/>
  <cols>
    <col min="2" max="2" width="25" bestFit="1" customWidth="1"/>
  </cols>
  <sheetData>
    <row r="2" spans="1:4">
      <c r="A2" t="s">
        <v>13</v>
      </c>
      <c r="B2" t="s">
        <v>12</v>
      </c>
      <c r="C2" t="s">
        <v>37</v>
      </c>
      <c r="D2" t="s">
        <v>39</v>
      </c>
    </row>
    <row r="3" spans="1:4">
      <c r="A3">
        <v>610001</v>
      </c>
      <c r="B3">
        <v>910007</v>
      </c>
      <c r="C3" t="s">
        <v>44</v>
      </c>
      <c r="D3">
        <v>810008</v>
      </c>
    </row>
    <row r="4" spans="1:4">
      <c r="A4">
        <v>610002</v>
      </c>
      <c r="B4">
        <v>910007</v>
      </c>
      <c r="C4" t="s">
        <v>38</v>
      </c>
      <c r="D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EE8F-AD06-4E93-BF42-A81103ED372D}">
  <dimension ref="A2:C10"/>
  <sheetViews>
    <sheetView tabSelected="1" workbookViewId="0">
      <selection activeCell="C11" sqref="C11"/>
    </sheetView>
  </sheetViews>
  <sheetFormatPr defaultRowHeight="16.5"/>
  <cols>
    <col min="2" max="2" width="35.875" customWidth="1"/>
    <col min="3" max="3" width="35.875" bestFit="1" customWidth="1"/>
  </cols>
  <sheetData>
    <row r="2" spans="1:3">
      <c r="A2" t="s">
        <v>13</v>
      </c>
      <c r="B2" t="s">
        <v>42</v>
      </c>
      <c r="C2" t="s">
        <v>43</v>
      </c>
    </row>
    <row r="3" spans="1:3">
      <c r="A3">
        <v>810001</v>
      </c>
      <c r="B3" t="s">
        <v>25</v>
      </c>
      <c r="C3" t="s">
        <v>24</v>
      </c>
    </row>
    <row r="4" spans="1:3">
      <c r="A4">
        <v>810002</v>
      </c>
      <c r="B4" t="s">
        <v>23</v>
      </c>
      <c r="C4" t="s">
        <v>22</v>
      </c>
    </row>
    <row r="5" spans="1:3">
      <c r="A5">
        <v>810003</v>
      </c>
      <c r="B5" t="s">
        <v>8</v>
      </c>
      <c r="C5" t="s">
        <v>21</v>
      </c>
    </row>
    <row r="6" spans="1:3">
      <c r="A6">
        <v>810004</v>
      </c>
      <c r="B6" t="s">
        <v>5</v>
      </c>
      <c r="C6" t="s">
        <v>20</v>
      </c>
    </row>
    <row r="7" spans="1:3">
      <c r="A7">
        <v>810005</v>
      </c>
      <c r="B7" t="s">
        <v>19</v>
      </c>
      <c r="C7" t="s">
        <v>18</v>
      </c>
    </row>
    <row r="8" spans="1:3">
      <c r="A8">
        <v>810006</v>
      </c>
      <c r="B8" t="s">
        <v>6</v>
      </c>
      <c r="C8" t="s">
        <v>17</v>
      </c>
    </row>
    <row r="9" spans="1:3">
      <c r="A9">
        <v>810007</v>
      </c>
      <c r="B9" t="s">
        <v>35</v>
      </c>
      <c r="C9" t="s">
        <v>36</v>
      </c>
    </row>
    <row r="10" spans="1:3">
      <c r="A10">
        <v>810008</v>
      </c>
      <c r="B10" t="s">
        <v>40</v>
      </c>
      <c r="C1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13C-78C0-4024-AC23-0190BC46D0E0}">
  <dimension ref="A2:C9"/>
  <sheetViews>
    <sheetView workbookViewId="0">
      <selection activeCell="B11" sqref="B11"/>
    </sheetView>
  </sheetViews>
  <sheetFormatPr defaultRowHeight="16.5"/>
  <cols>
    <col min="2" max="2" width="17.875" bestFit="1" customWidth="1"/>
    <col min="3" max="3" width="12.375" bestFit="1" customWidth="1"/>
    <col min="4" max="4" width="14.125" bestFit="1" customWidth="1"/>
  </cols>
  <sheetData>
    <row r="2" spans="1:3">
      <c r="A2" t="s">
        <v>13</v>
      </c>
      <c r="B2" t="s">
        <v>32</v>
      </c>
      <c r="C2" t="s">
        <v>3</v>
      </c>
    </row>
    <row r="3" spans="1:3">
      <c r="A3">
        <v>910001</v>
      </c>
      <c r="B3" t="s">
        <v>76</v>
      </c>
      <c r="C3" t="s">
        <v>31</v>
      </c>
    </row>
    <row r="4" spans="1:3">
      <c r="A4">
        <v>910002</v>
      </c>
      <c r="B4" t="s">
        <v>76</v>
      </c>
      <c r="C4" t="s">
        <v>30</v>
      </c>
    </row>
    <row r="5" spans="1:3">
      <c r="A5">
        <v>910003</v>
      </c>
      <c r="B5" t="s">
        <v>76</v>
      </c>
      <c r="C5" t="s">
        <v>29</v>
      </c>
    </row>
    <row r="6" spans="1:3">
      <c r="A6">
        <v>910004</v>
      </c>
      <c r="B6" t="s">
        <v>76</v>
      </c>
      <c r="C6" t="s">
        <v>28</v>
      </c>
    </row>
    <row r="7" spans="1:3">
      <c r="A7">
        <v>910005</v>
      </c>
      <c r="B7" t="s">
        <v>76</v>
      </c>
      <c r="C7" t="s">
        <v>27</v>
      </c>
    </row>
    <row r="8" spans="1:3">
      <c r="A8">
        <v>910006</v>
      </c>
      <c r="B8" t="s">
        <v>76</v>
      </c>
      <c r="C8" t="s">
        <v>26</v>
      </c>
    </row>
    <row r="9" spans="1:3">
      <c r="A9">
        <v>910007</v>
      </c>
      <c r="B9" t="s">
        <v>76</v>
      </c>
      <c r="C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문서 규칙</vt:lpstr>
      <vt:lpstr>기능 구현</vt:lpstr>
      <vt:lpstr>일정</vt:lpstr>
      <vt:lpstr>1.Status</vt:lpstr>
      <vt:lpstr>2.Boss</vt:lpstr>
      <vt:lpstr>3.Monster</vt:lpstr>
      <vt:lpstr>4.Upgrade</vt:lpstr>
      <vt:lpstr>5.Weapon</vt:lpstr>
      <vt:lpstr>6.Shop</vt:lpstr>
      <vt:lpstr>8.String</vt:lpstr>
      <vt:lpstr>9.Path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2022-06-09T17:41:48Z</dcterms:created>
  <dcterms:modified xsi:type="dcterms:W3CDTF">2022-06-11T04:50:39Z</dcterms:modified>
</cp:coreProperties>
</file>