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0"/>
  <workbookPr date1904="1"/>
  <mc:AlternateContent xmlns:mc="http://schemas.openxmlformats.org/markup-compatibility/2006">
    <mc:Choice Requires="x15">
      <x15ac:absPath xmlns:x15ac="http://schemas.microsoft.com/office/spreadsheetml/2010/11/ac" url="/Users/haonguyen/Downloads/"/>
    </mc:Choice>
  </mc:AlternateContent>
  <xr:revisionPtr revIDLastSave="0" documentId="13_ncr:40009_{2BCF842D-6C77-A243-B35C-F67EA968CF1C}" xr6:coauthVersionLast="41" xr6:coauthVersionMax="41" xr10:uidLastSave="{00000000-0000-0000-0000-000000000000}"/>
  <bookViews>
    <workbookView xWindow="-10020" yWindow="-28340" windowWidth="51200" windowHeight="28340"/>
  </bookViews>
  <sheets>
    <sheet name="Validate - Parameters" sheetId="3" r:id="rId1"/>
    <sheet name="Constants - Constant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20" i="3"/>
  <c r="B21" i="3"/>
  <c r="B22" i="3"/>
  <c r="B23" i="3"/>
  <c r="B24" i="3"/>
</calcChain>
</file>

<file path=xl/sharedStrings.xml><?xml version="1.0" encoding="utf-8"?>
<sst xmlns="http://schemas.openxmlformats.org/spreadsheetml/2006/main" count="26" uniqueCount="26">
  <si>
    <t>Validation table for BLE Apple Guidelines</t>
  </si>
  <si>
    <t>Guideline</t>
  </si>
  <si>
    <t>OK?</t>
  </si>
  <si>
    <t>Interval Min ≥ 15 ms (in multiples of 15 ms)</t>
  </si>
  <si>
    <t>Interval Min + 15 ms ≤ Interval Max</t>
  </si>
  <si>
    <t xml:space="preserve">Interval Max * (Slave Latency + 1) ≤ 2 seconds </t>
  </si>
  <si>
    <t>Interval Max * (Slave Latency + 1) * 3 &lt; SupervisionTimeout</t>
  </si>
  <si>
    <t>Slave Latency ≤ 30</t>
  </si>
  <si>
    <t>2 seconds ≤ SupervisionTimeout ≤ 6 seconds</t>
  </si>
  <si>
    <t>Advertising interval (ms) = {20, 152.5, 211.25, 318.75, 417.5, 546.25, 760, 852.5, 1022.5, 1285}</t>
  </si>
  <si>
    <t>Connection interval min (ms)</t>
  </si>
  <si>
    <t>Connection interval max (ms)</t>
  </si>
  <si>
    <t>Slave latency</t>
  </si>
  <si>
    <t>Supervision timeout (ms)</t>
  </si>
  <si>
    <t>Advertising interval (ms)</t>
  </si>
  <si>
    <t>Constants</t>
  </si>
  <si>
    <t>Max effective interval</t>
  </si>
  <si>
    <t>Alternative Max interval</t>
  </si>
  <si>
    <t>Min interval</t>
  </si>
  <si>
    <t>Max latency</t>
  </si>
  <si>
    <t>Max timeout</t>
  </si>
  <si>
    <t>Advertising intervals</t>
  </si>
  <si>
    <t>Min interval mod 0</t>
  </si>
  <si>
    <t>Min timeout</t>
  </si>
  <si>
    <r>
      <t>Advertising interval (ms) </t>
    </r>
    <r>
      <rPr>
        <i/>
        <sz val="18"/>
        <color indexed="12"/>
        <rFont val="Menlo"/>
        <family val="2"/>
      </rPr>
      <t>If variable, use the largest interval</t>
    </r>
  </si>
  <si>
    <r>
      <t>Enter the connection and advertising parameters for your peripheral (</t>
    </r>
    <r>
      <rPr>
        <b/>
        <sz val="18"/>
        <color indexed="12"/>
        <rFont val="Menlo"/>
        <family val="2"/>
      </rPr>
      <t>fill all rows</t>
    </r>
    <r>
      <rPr>
        <sz val="18"/>
        <color indexed="12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</si>
</sst>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Helvetica"/>
    </font>
    <font>
      <sz val="12"/>
      <color indexed="8"/>
      <name val="Helvetica"/>
    </font>
    <font>
      <sz val="18"/>
      <color indexed="12"/>
      <name val="Menlo"/>
      <family val="2"/>
    </font>
    <font>
      <b/>
      <sz val="18"/>
      <color indexed="12"/>
      <name val="Menlo"/>
      <family val="2"/>
    </font>
    <font>
      <sz val="18"/>
      <color indexed="8"/>
      <name val="Helvetica"/>
      <family val="2"/>
    </font>
    <font>
      <sz val="18"/>
      <color indexed="8"/>
      <name val="Menlo"/>
      <family val="2"/>
    </font>
    <font>
      <i/>
      <sz val="18"/>
      <color indexed="12"/>
      <name val="Menlo"/>
      <family val="2"/>
    </font>
    <font>
      <b/>
      <sz val="18"/>
      <color indexed="12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indexed="12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20"/>
      </right>
      <top style="thin">
        <color indexed="12"/>
      </top>
      <bottom style="thin">
        <color indexed="14"/>
      </bottom>
      <diagonal/>
    </border>
    <border>
      <left style="thin">
        <color indexed="20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20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5"/>
      </left>
      <right style="thin">
        <color indexed="25"/>
      </right>
      <top style="thin">
        <color indexed="26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6"/>
      </right>
      <top style="thin">
        <color indexed="25"/>
      </top>
      <bottom style="thin">
        <color indexed="25"/>
      </bottom>
      <diagonal/>
    </border>
    <border>
      <left style="thin">
        <color indexed="26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6"/>
      </right>
      <top style="thin">
        <color indexed="25"/>
      </top>
      <bottom style="thin">
        <color indexed="26"/>
      </bottom>
      <diagonal/>
    </border>
    <border>
      <left style="thin">
        <color indexed="26"/>
      </left>
      <right style="thin">
        <color indexed="25"/>
      </right>
      <top style="thin">
        <color indexed="25"/>
      </top>
      <bottom style="thin">
        <color indexed="26"/>
      </bottom>
      <diagonal/>
    </border>
    <border>
      <left style="thin">
        <color indexed="25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5"/>
      </right>
      <top style="thin">
        <color indexed="26"/>
      </top>
      <bottom style="thin">
        <color indexed="26"/>
      </bottom>
      <diagonal/>
    </border>
    <border>
      <left style="thin">
        <color indexed="25"/>
      </left>
      <right/>
      <top style="thin">
        <color indexed="26"/>
      </top>
      <bottom style="thin">
        <color indexed="25"/>
      </bottom>
      <diagonal/>
    </border>
    <border>
      <left/>
      <right style="thin">
        <color indexed="25"/>
      </right>
      <top style="thin">
        <color indexed="26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/>
      <diagonal/>
    </border>
    <border>
      <left/>
      <right style="thin">
        <color indexed="25"/>
      </right>
      <top style="thin">
        <color indexed="25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4"/>
      </bottom>
      <diagonal/>
    </border>
    <border>
      <left/>
      <right style="thin">
        <color indexed="12"/>
      </right>
      <top style="thin">
        <color indexed="12"/>
      </top>
      <bottom style="thin">
        <color indexed="14"/>
      </bottom>
      <diagonal/>
    </border>
    <border>
      <left/>
      <right/>
      <top/>
      <bottom style="thin">
        <color indexed="2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0" fillId="6" borderId="8" xfId="0" applyNumberFormat="1" applyFont="1" applyFill="1" applyBorder="1" applyAlignment="1">
      <alignment vertical="top" wrapText="1"/>
    </xf>
    <xf numFmtId="0" fontId="0" fillId="6" borderId="8" xfId="0" applyNumberFormat="1" applyFont="1" applyFill="1" applyBorder="1" applyAlignment="1">
      <alignment vertical="top" wrapText="1"/>
    </xf>
    <xf numFmtId="0" fontId="0" fillId="6" borderId="8" xfId="0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5" fillId="0" borderId="8" xfId="0" applyNumberFormat="1" applyFont="1" applyBorder="1" applyAlignment="1">
      <alignment horizontal="right" vertical="center" wrapText="1"/>
    </xf>
    <xf numFmtId="49" fontId="2" fillId="5" borderId="9" xfId="0" applyNumberFormat="1" applyFont="1" applyFill="1" applyBorder="1" applyAlignment="1">
      <alignment vertical="top" wrapText="1"/>
    </xf>
    <xf numFmtId="0" fontId="5" fillId="6" borderId="10" xfId="0" applyNumberFormat="1" applyFont="1" applyFill="1" applyBorder="1" applyAlignment="1">
      <alignment horizontal="right" vertical="center" wrapText="1"/>
    </xf>
    <xf numFmtId="0" fontId="5" fillId="0" borderId="10" xfId="0" applyNumberFormat="1" applyFont="1" applyBorder="1" applyAlignment="1">
      <alignment horizontal="right" vertical="center" wrapText="1"/>
    </xf>
    <xf numFmtId="49" fontId="2" fillId="5" borderId="11" xfId="0" applyNumberFormat="1" applyFont="1" applyFill="1" applyBorder="1" applyAlignment="1">
      <alignment vertical="top" wrapText="1"/>
    </xf>
    <xf numFmtId="0" fontId="5" fillId="0" borderId="12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7" fillId="5" borderId="13" xfId="0" applyNumberFormat="1" applyFont="1" applyFill="1" applyBorder="1" applyAlignment="1">
      <alignment vertical="top" wrapText="1"/>
    </xf>
    <xf numFmtId="0" fontId="4" fillId="6" borderId="14" xfId="0" applyNumberFormat="1" applyFont="1" applyFill="1" applyBorder="1" applyAlignment="1">
      <alignment horizontal="right" vertical="top" wrapText="1"/>
    </xf>
    <xf numFmtId="49" fontId="5" fillId="3" borderId="3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2" fillId="7" borderId="15" xfId="0" applyFont="1" applyFill="1" applyBorder="1" applyAlignment="1">
      <alignment vertical="top" wrapText="1"/>
    </xf>
    <xf numFmtId="0" fontId="2" fillId="4" borderId="16" xfId="0" applyFont="1" applyFill="1" applyBorder="1" applyAlignment="1">
      <alignment horizontal="right" vertical="top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top" wrapText="1"/>
    </xf>
    <xf numFmtId="49" fontId="2" fillId="2" borderId="20" xfId="0" applyNumberFormat="1" applyFont="1" applyFill="1" applyBorder="1" applyAlignment="1">
      <alignment horizontal="center" vertical="top" wrapText="1"/>
    </xf>
    <xf numFmtId="49" fontId="2" fillId="4" borderId="17" xfId="0" applyNumberFormat="1" applyFont="1" applyFill="1" applyBorder="1" applyAlignment="1">
      <alignment vertical="top" wrapText="1"/>
    </xf>
    <xf numFmtId="49" fontId="2" fillId="4" borderId="18" xfId="0" applyNumberFormat="1" applyFont="1" applyFill="1" applyBorder="1" applyAlignment="1">
      <alignment vertical="top" wrapText="1"/>
    </xf>
    <xf numFmtId="0" fontId="1" fillId="0" borderId="21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ndense val="0"/>
        <extend val="0"/>
        <color indexed="8"/>
      </font>
      <fill>
        <patternFill patternType="solid">
          <fgColor indexed="16"/>
          <bgColor indexed="23"/>
        </patternFill>
      </fill>
    </dxf>
    <dxf>
      <font>
        <condense val="0"/>
        <extend val="0"/>
        <color indexed="8"/>
      </font>
      <fill>
        <patternFill patternType="solid">
          <fgColor indexed="16"/>
          <bgColor indexed="22"/>
        </patternFill>
      </fill>
    </dxf>
    <dxf>
      <font>
        <condense val="0"/>
        <extend val="0"/>
        <color indexed="8"/>
      </font>
      <fill>
        <patternFill patternType="solid">
          <fgColor indexed="16"/>
          <bgColor indexed="21"/>
        </patternFill>
      </fill>
    </dxf>
    <dxf>
      <font>
        <condense val="0"/>
        <extend val="0"/>
        <color indexed="8"/>
      </font>
      <fill>
        <patternFill patternType="solid">
          <fgColor indexed="16"/>
          <bgColor indexed="18"/>
        </patternFill>
      </fill>
    </dxf>
    <dxf>
      <font>
        <condense val="0"/>
        <extend val="0"/>
        <color indexed="8"/>
      </font>
      <fill>
        <patternFill patternType="solid">
          <fgColor indexed="16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EFEFE"/>
      <rgbColor rgb="00489BC9"/>
      <rgbColor rgb="00A5A5A5"/>
      <rgbColor rgb="00BDC0BF"/>
      <rgbColor rgb="00000000"/>
      <rgbColor rgb="006DC037"/>
      <rgbColor rgb="00FF2C21"/>
      <rgbColor rgb="00DBDBDB"/>
      <rgbColor rgb="003F3F3F"/>
      <rgbColor rgb="00FF9781"/>
      <rgbColor rgb="00AFE489"/>
      <rgbColor rgb="00FFFC98"/>
      <rgbColor rgb="007FA266"/>
      <rgbColor rgb="00E9E9E9"/>
      <rgbColor rgb="00A9A9A9"/>
      <rgbColor rgb="00578625"/>
      <rgbColor rgb="007F7F7F"/>
      <rgbColor rgb="00EEEEEE"/>
      <rgbColor rgb="007FA166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4"/>
  <sheetViews>
    <sheetView showGridLines="0" tabSelected="1" zoomScale="98" zoomScaleNormal="98" workbookViewId="0">
      <selection activeCell="B20" sqref="B20"/>
    </sheetView>
  </sheetViews>
  <sheetFormatPr baseColWidth="10" defaultRowHeight="18" customHeight="1" x14ac:dyDescent="0.15"/>
  <cols>
    <col min="1" max="1" width="70" style="1" customWidth="1"/>
    <col min="2" max="2" width="89.33203125" style="1" customWidth="1"/>
    <col min="3" max="5" width="16.33203125" style="1" customWidth="1"/>
    <col min="6" max="6" width="45.83203125" style="1" customWidth="1"/>
    <col min="7" max="256" width="16.33203125" style="1" customWidth="1"/>
  </cols>
  <sheetData>
    <row r="1" spans="1:6" ht="95" customHeight="1" x14ac:dyDescent="0.15">
      <c r="A1" s="28" t="s">
        <v>25</v>
      </c>
      <c r="B1" s="29"/>
      <c r="C1" s="8"/>
      <c r="D1" s="8"/>
      <c r="E1" s="8"/>
      <c r="F1" s="8"/>
    </row>
    <row r="2" spans="1:6" ht="42" customHeight="1" x14ac:dyDescent="0.15">
      <c r="A2" s="9" t="s">
        <v>10</v>
      </c>
      <c r="B2" s="10">
        <v>15</v>
      </c>
      <c r="C2" s="8"/>
      <c r="D2" s="8"/>
      <c r="E2" s="8"/>
      <c r="F2" s="8"/>
    </row>
    <row r="3" spans="1:6" ht="19.25" customHeight="1" x14ac:dyDescent="0.15">
      <c r="A3" s="11" t="s">
        <v>11</v>
      </c>
      <c r="B3" s="12">
        <v>30</v>
      </c>
      <c r="C3" s="8"/>
      <c r="D3" s="8"/>
      <c r="E3" s="8"/>
      <c r="F3" s="8"/>
    </row>
    <row r="4" spans="1:6" ht="35" customHeight="1" x14ac:dyDescent="0.15">
      <c r="A4" s="11" t="s">
        <v>12</v>
      </c>
      <c r="B4" s="13">
        <v>0</v>
      </c>
      <c r="C4" s="8"/>
      <c r="D4" s="8"/>
      <c r="E4" s="8"/>
      <c r="F4" s="8"/>
    </row>
    <row r="5" spans="1:6" ht="41" customHeight="1" x14ac:dyDescent="0.15">
      <c r="A5" s="11" t="s">
        <v>13</v>
      </c>
      <c r="B5" s="12">
        <v>2000</v>
      </c>
      <c r="C5" s="8"/>
      <c r="D5" s="8"/>
    </row>
    <row r="6" spans="1:6" ht="26" customHeight="1" x14ac:dyDescent="0.15">
      <c r="A6" s="14" t="s">
        <v>24</v>
      </c>
      <c r="B6" s="15">
        <v>20</v>
      </c>
      <c r="C6" s="8"/>
      <c r="D6" s="8"/>
    </row>
    <row r="7" spans="1:6" ht="30" customHeight="1" x14ac:dyDescent="0.15">
      <c r="A7" s="18" t="s">
        <v>14</v>
      </c>
      <c r="B7" s="19">
        <v>50</v>
      </c>
      <c r="C7" s="8"/>
      <c r="D7" s="8"/>
    </row>
    <row r="8" spans="1:6" ht="19.5" customHeight="1" x14ac:dyDescent="0.15">
      <c r="A8" s="22"/>
      <c r="B8" s="23"/>
      <c r="C8" s="8"/>
      <c r="D8" s="8"/>
    </row>
    <row r="9" spans="1:6" ht="18" customHeight="1" x14ac:dyDescent="0.15">
      <c r="A9" s="8"/>
      <c r="B9" s="8"/>
      <c r="C9" s="8"/>
      <c r="D9" s="8"/>
    </row>
    <row r="10" spans="1:6" ht="18" customHeight="1" x14ac:dyDescent="0.15">
      <c r="A10" s="8"/>
      <c r="B10" s="8"/>
      <c r="C10" s="8"/>
      <c r="D10" s="8"/>
    </row>
    <row r="11" spans="1:6" ht="18" customHeight="1" x14ac:dyDescent="0.15">
      <c r="A11" s="8"/>
      <c r="B11" s="8"/>
      <c r="C11" s="8"/>
      <c r="D11" s="8"/>
    </row>
    <row r="12" spans="1:6" ht="18" customHeight="1" x14ac:dyDescent="0.15">
      <c r="A12" s="8"/>
      <c r="B12" s="8"/>
      <c r="C12" s="8"/>
      <c r="D12" s="8"/>
    </row>
    <row r="13" spans="1:6" ht="18" customHeight="1" x14ac:dyDescent="0.15">
      <c r="A13" s="8"/>
      <c r="B13" s="8"/>
      <c r="C13" s="8"/>
      <c r="D13" s="8"/>
    </row>
    <row r="14" spans="1:6" ht="18" customHeight="1" x14ac:dyDescent="0.15">
      <c r="A14" s="8"/>
      <c r="B14" s="8"/>
      <c r="C14" s="8"/>
      <c r="D14" s="8"/>
      <c r="E14" s="8"/>
      <c r="F14" s="8"/>
    </row>
    <row r="15" spans="1:6" ht="39" customHeight="1" x14ac:dyDescent="0.15">
      <c r="C15" s="8"/>
      <c r="D15" s="8"/>
      <c r="E15" s="8"/>
      <c r="F15" s="8"/>
    </row>
    <row r="16" spans="1:6" ht="29" customHeight="1" x14ac:dyDescent="0.15">
      <c r="A16" s="26" t="s">
        <v>0</v>
      </c>
      <c r="B16" s="27"/>
      <c r="C16" s="8"/>
      <c r="D16" s="8"/>
      <c r="E16" s="8"/>
      <c r="F16" s="8"/>
    </row>
    <row r="17" spans="1:2" ht="18" customHeight="1" x14ac:dyDescent="0.15">
      <c r="A17" s="16" t="s">
        <v>1</v>
      </c>
      <c r="B17" s="17" t="s">
        <v>2</v>
      </c>
    </row>
    <row r="18" spans="1:2" ht="44" customHeight="1" x14ac:dyDescent="0.15">
      <c r="A18" s="20" t="s">
        <v>3</v>
      </c>
      <c r="B18" s="21" t="str">
        <f>IF(AND('Validate - Parameters'!B2&gt;='Validate - Parameters'!B37,MOD('Validate - Parameters'!B2,'Validate - Parameters'!B41)=0),"✅","❌")</f>
        <v>✅</v>
      </c>
    </row>
    <row r="19" spans="1:2" ht="18" customHeight="1" x14ac:dyDescent="0.15">
      <c r="A19" s="24" t="s">
        <v>4</v>
      </c>
      <c r="B19" s="31" t="str">
        <f>IF(OR(B2+B37&lt;=B3,AND(B2=B37,B2=B3)),"✅","❌")</f>
        <v>✅</v>
      </c>
    </row>
    <row r="20" spans="1:2" ht="18" customHeight="1" x14ac:dyDescent="0.15">
      <c r="A20" s="24" t="s">
        <v>5</v>
      </c>
      <c r="B20" s="25" t="str">
        <f>IF('Validate - Parameters'!B3*('Validate - Parameters'!B4+1)&lt;='Validate - Parameters'!B35,"✅","❌")</f>
        <v>✅</v>
      </c>
    </row>
    <row r="21" spans="1:2" ht="18" customHeight="1" x14ac:dyDescent="0.15">
      <c r="A21" s="24" t="s">
        <v>6</v>
      </c>
      <c r="B21" s="25" t="str">
        <f>IF('Validate - Parameters'!B3*('Validate - Parameters'!B4+1)*3&lt;'Validate - Parameters'!B5,"✅","❌")</f>
        <v>✅</v>
      </c>
    </row>
    <row r="22" spans="1:2" ht="18" customHeight="1" x14ac:dyDescent="0.15">
      <c r="A22" s="24" t="s">
        <v>7</v>
      </c>
      <c r="B22" s="25" t="str">
        <f>IF('Validate - Parameters'!B4&lt;='Validate - Parameters'!B38,"✅","❌")</f>
        <v>✅</v>
      </c>
    </row>
    <row r="23" spans="1:2" ht="18" customHeight="1" x14ac:dyDescent="0.15">
      <c r="A23" s="24" t="s">
        <v>8</v>
      </c>
      <c r="B23" s="25" t="str">
        <f>IF(AND('Validate - Parameters'!B42&lt;='Validate - Parameters'!B5,'Validate - Parameters'!B5&lt;='Validate - Parameters'!B39),"✅","❌")</f>
        <v>✅</v>
      </c>
    </row>
    <row r="24" spans="1:2" ht="18" customHeight="1" x14ac:dyDescent="0.15">
      <c r="A24" s="24" t="s">
        <v>9</v>
      </c>
      <c r="B24" s="25" t="str">
        <f>IF(ISERROR(MATCH('Validate - Parameters'!B6,'Validate - Parameters'!B40:K40,0)),"❌","✅")</f>
        <v>✅</v>
      </c>
    </row>
    <row r="34" spans="1:11" ht="18" customHeight="1" x14ac:dyDescent="0.15">
      <c r="A34" s="30" t="s">
        <v>15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ht="18" customHeight="1" x14ac:dyDescent="0.15">
      <c r="A35" s="2" t="s">
        <v>16</v>
      </c>
      <c r="B35" s="3">
        <v>2000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ht="18" customHeight="1" x14ac:dyDescent="0.15">
      <c r="A36" s="5" t="s">
        <v>17</v>
      </c>
      <c r="B36" s="6">
        <v>1280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 ht="18" customHeight="1" x14ac:dyDescent="0.15">
      <c r="A37" s="2" t="s">
        <v>18</v>
      </c>
      <c r="B37" s="3">
        <v>15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 ht="18" customHeight="1" x14ac:dyDescent="0.15">
      <c r="A38" s="5" t="s">
        <v>19</v>
      </c>
      <c r="B38" s="6">
        <v>30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ht="18" customHeight="1" x14ac:dyDescent="0.15">
      <c r="A39" s="2" t="s">
        <v>20</v>
      </c>
      <c r="B39" s="3">
        <v>6000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 ht="18" customHeight="1" x14ac:dyDescent="0.15">
      <c r="A40" s="5" t="s">
        <v>21</v>
      </c>
      <c r="B40" s="6">
        <v>20</v>
      </c>
      <c r="C40" s="6">
        <v>152.5</v>
      </c>
      <c r="D40" s="6">
        <v>211.25</v>
      </c>
      <c r="E40" s="6">
        <v>318.75</v>
      </c>
      <c r="F40" s="6">
        <v>417.5</v>
      </c>
      <c r="G40" s="6">
        <v>546.25</v>
      </c>
      <c r="H40" s="6">
        <v>760</v>
      </c>
      <c r="I40" s="6">
        <v>852.5</v>
      </c>
      <c r="J40" s="6">
        <v>1022.5</v>
      </c>
      <c r="K40" s="6">
        <v>1285</v>
      </c>
    </row>
    <row r="41" spans="1:11" ht="18" customHeight="1" x14ac:dyDescent="0.15">
      <c r="A41" s="2" t="s">
        <v>22</v>
      </c>
      <c r="B41" s="3">
        <v>15</v>
      </c>
      <c r="C41" s="4"/>
      <c r="D41" s="4"/>
      <c r="E41" s="4"/>
      <c r="F41" s="4"/>
      <c r="G41" s="4"/>
      <c r="H41" s="4"/>
      <c r="I41" s="4"/>
      <c r="J41" s="4"/>
      <c r="K41" s="4"/>
    </row>
    <row r="42" spans="1:11" ht="18" customHeight="1" x14ac:dyDescent="0.15">
      <c r="A42" s="5" t="s">
        <v>23</v>
      </c>
      <c r="B42" s="6">
        <v>2000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ht="18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8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</sheetData>
  <mergeCells count="2">
    <mergeCell ref="A16:B16"/>
    <mergeCell ref="A34:K34"/>
  </mergeCells>
  <conditionalFormatting sqref="B17">
    <cfRule type="cellIs" dxfId="4" priority="1" stopIfTrue="1" operator="equal">
      <formula>"TRUE"</formula>
    </cfRule>
    <cfRule type="cellIs" dxfId="3" priority="2" stopIfTrue="1" operator="equal">
      <formula>"FALSE"</formula>
    </cfRule>
  </conditionalFormatting>
  <conditionalFormatting sqref="B18:B24">
    <cfRule type="cellIs" dxfId="2" priority="3" stopIfTrue="1" operator="equal">
      <formula>"❌"</formula>
    </cfRule>
    <cfRule type="cellIs" dxfId="1" priority="4" stopIfTrue="1" operator="equal">
      <formula>"✅"</formula>
    </cfRule>
    <cfRule type="cellIs" dxfId="0" priority="5" stopIfTrue="1" operator="equal">
      <formula>"⚠️"</formula>
    </cfRule>
  </conditionalFormatting>
  <pageMargins left="0.5" right="0.5" top="0.75" bottom="0.75" header="0.27777779102325439" footer="0.27777779102325439"/>
  <pageSetup paperSize="0" orientation="portrait" horizontalDpi="0" verticalDpi="2048"/>
  <headerFooter alignWithMargins="0"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"/>
  <sheetViews>
    <sheetView showGridLines="0" workbookViewId="0">
      <selection activeCell="A2" sqref="A2:K12"/>
    </sheetView>
  </sheetViews>
  <sheetFormatPr baseColWidth="10" defaultRowHeight="18" customHeight="1" x14ac:dyDescent="0.15"/>
  <cols>
    <col min="1" max="256" width="16.33203125" style="1" customWidth="1"/>
  </cols>
  <sheetData>
    <row r="1" ht="26" customHeight="1" x14ac:dyDescent="0.15"/>
    <row r="2" ht="28" customHeight="1" x14ac:dyDescent="0.15"/>
    <row r="3" ht="32.25" customHeight="1" x14ac:dyDescent="0.15"/>
    <row r="4" ht="32.25" customHeight="1" x14ac:dyDescent="0.15"/>
    <row r="5" ht="20.25" customHeight="1" x14ac:dyDescent="0.15"/>
    <row r="6" ht="20.25" customHeight="1" x14ac:dyDescent="0.15"/>
    <row r="7" ht="20.25" customHeight="1" x14ac:dyDescent="0.15"/>
    <row r="8" ht="20.25" customHeight="1" x14ac:dyDescent="0.15"/>
    <row r="9" ht="20.25" customHeight="1" x14ac:dyDescent="0.15"/>
    <row r="10" ht="20.25" customHeight="1" x14ac:dyDescent="0.15"/>
    <row r="11" ht="20.25" customHeight="1" x14ac:dyDescent="0.15"/>
    <row r="12" ht="20.25" customHeight="1" x14ac:dyDescent="0.15"/>
  </sheetData>
  <pageMargins left="1" right="1" top="1" bottom="1" header="0.25" footer="0.25"/>
  <pageSetup paperSize="0" orientation="portrait" horizontalDpi="0" verticalDpi="2048"/>
  <headerFooter alignWithMargins="0"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Validate - Parameters</vt:lpstr>
      <vt:lpstr>Constants - 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Anner J. Bonilla</cp:lastModifiedBy>
  <dcterms:created xsi:type="dcterms:W3CDTF">2019-01-23T22:09:00Z</dcterms:created>
  <dcterms:modified xsi:type="dcterms:W3CDTF">2019-01-23T22:23:09Z</dcterms:modified>
</cp:coreProperties>
</file>