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z\Desktop\3 курс 2 семак\матеша\"/>
    </mc:Choice>
  </mc:AlternateContent>
  <xr:revisionPtr revIDLastSave="0" documentId="8_{7F731E75-5CB5-48C3-9CB4-F02DEDC82EE4}" xr6:coauthVersionLast="47" xr6:coauthVersionMax="47" xr10:uidLastSave="{00000000-0000-0000-0000-000000000000}"/>
  <bookViews>
    <workbookView xWindow="-108" yWindow="-108" windowWidth="23256" windowHeight="12576" xr2:uid="{2ED2488D-416D-4A8F-A63D-E6FA872CAFB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2" i="1" l="1"/>
  <c r="G72" i="1"/>
  <c r="J67" i="1"/>
  <c r="J68" i="1"/>
  <c r="J69" i="1"/>
  <c r="J70" i="1"/>
  <c r="J71" i="1"/>
  <c r="J66" i="1"/>
  <c r="I67" i="1"/>
  <c r="I68" i="1"/>
  <c r="I69" i="1"/>
  <c r="I70" i="1"/>
  <c r="I71" i="1"/>
  <c r="I66" i="1"/>
  <c r="H67" i="1"/>
  <c r="H68" i="1"/>
  <c r="H69" i="1"/>
  <c r="H70" i="1"/>
  <c r="H71" i="1"/>
  <c r="H66" i="1"/>
  <c r="G67" i="1"/>
  <c r="G68" i="1"/>
  <c r="G69" i="1"/>
  <c r="G70" i="1"/>
  <c r="G71" i="1"/>
  <c r="G66" i="1"/>
  <c r="F67" i="1"/>
  <c r="F68" i="1"/>
  <c r="F69" i="1"/>
  <c r="F70" i="1"/>
  <c r="F71" i="1"/>
  <c r="F66" i="1"/>
  <c r="E67" i="1"/>
  <c r="E68" i="1"/>
  <c r="E69" i="1"/>
  <c r="E70" i="1"/>
  <c r="E71" i="1"/>
  <c r="E66" i="1"/>
  <c r="J58" i="1"/>
  <c r="E58" i="1"/>
  <c r="F58" i="1"/>
  <c r="G58" i="1"/>
  <c r="H58" i="1"/>
  <c r="I58" i="1"/>
  <c r="D58" i="1"/>
  <c r="J53" i="1"/>
  <c r="J54" i="1"/>
  <c r="J55" i="1"/>
  <c r="J56" i="1"/>
  <c r="J57" i="1"/>
  <c r="J52" i="1"/>
  <c r="G57" i="1"/>
  <c r="I57" i="1"/>
  <c r="I53" i="1"/>
  <c r="I54" i="1"/>
  <c r="I55" i="1"/>
  <c r="I56" i="1"/>
  <c r="I52" i="1"/>
  <c r="G53" i="1"/>
  <c r="G54" i="1"/>
  <c r="G55" i="1"/>
  <c r="G56" i="1"/>
  <c r="G52" i="1"/>
  <c r="F53" i="1"/>
  <c r="F54" i="1"/>
  <c r="F55" i="1"/>
  <c r="F56" i="1"/>
  <c r="F57" i="1"/>
  <c r="F52" i="1"/>
  <c r="E53" i="1"/>
  <c r="E54" i="1"/>
  <c r="E55" i="1"/>
  <c r="E56" i="1"/>
  <c r="E57" i="1"/>
  <c r="E52" i="1"/>
  <c r="K24" i="1"/>
  <c r="K25" i="1"/>
  <c r="K26" i="1"/>
  <c r="K27" i="1"/>
  <c r="K28" i="1"/>
  <c r="K29" i="1"/>
  <c r="K30" i="1"/>
  <c r="K23" i="1"/>
  <c r="G31" i="1"/>
  <c r="F31" i="1"/>
  <c r="E31" i="1"/>
  <c r="D31" i="1"/>
  <c r="G24" i="1"/>
  <c r="G25" i="1"/>
  <c r="G26" i="1"/>
  <c r="G27" i="1"/>
  <c r="G28" i="1"/>
  <c r="G29" i="1"/>
  <c r="G30" i="1"/>
  <c r="G23" i="1"/>
  <c r="F24" i="1"/>
  <c r="F25" i="1"/>
  <c r="F26" i="1"/>
  <c r="F27" i="1"/>
  <c r="F28" i="1"/>
  <c r="F29" i="1"/>
  <c r="F30" i="1"/>
  <c r="F23" i="1"/>
  <c r="E24" i="1"/>
  <c r="E25" i="1"/>
  <c r="E26" i="1"/>
  <c r="E27" i="1"/>
  <c r="E28" i="1"/>
  <c r="E29" i="1"/>
  <c r="E30" i="1"/>
  <c r="E23" i="1"/>
  <c r="D24" i="1"/>
  <c r="D25" i="1"/>
  <c r="D26" i="1"/>
  <c r="D27" i="1"/>
  <c r="D28" i="1"/>
  <c r="D29" i="1"/>
  <c r="D30" i="1"/>
  <c r="D23" i="1"/>
  <c r="I19" i="1"/>
  <c r="H19" i="1"/>
  <c r="G19" i="1"/>
  <c r="F19" i="1"/>
  <c r="E19" i="1"/>
  <c r="D19" i="1"/>
  <c r="C19" i="1"/>
  <c r="H14" i="1"/>
  <c r="H15" i="1"/>
  <c r="H16" i="1"/>
  <c r="H17" i="1"/>
  <c r="H18" i="1"/>
  <c r="H13" i="1"/>
  <c r="G17" i="1"/>
  <c r="G18" i="1"/>
  <c r="G13" i="1"/>
  <c r="F14" i="1"/>
  <c r="G14" i="1" s="1"/>
  <c r="F15" i="1"/>
  <c r="G15" i="1" s="1"/>
  <c r="F16" i="1"/>
  <c r="G16" i="1" s="1"/>
  <c r="F17" i="1"/>
  <c r="F18" i="1"/>
  <c r="F13" i="1"/>
  <c r="E14" i="1"/>
  <c r="I14" i="1" s="1"/>
  <c r="E15" i="1"/>
  <c r="I15" i="1" s="1"/>
  <c r="E16" i="1"/>
  <c r="I16" i="1" s="1"/>
  <c r="E17" i="1"/>
  <c r="I17" i="1" s="1"/>
  <c r="E18" i="1"/>
  <c r="I18" i="1" s="1"/>
  <c r="E13" i="1"/>
  <c r="I13" i="1" s="1"/>
  <c r="C10" i="1"/>
  <c r="B10" i="1"/>
  <c r="E4" i="1"/>
  <c r="E5" i="1"/>
  <c r="E6" i="1"/>
  <c r="E7" i="1"/>
  <c r="E8" i="1"/>
  <c r="E9" i="1"/>
  <c r="E3" i="1"/>
  <c r="E10" i="1" s="1"/>
  <c r="D4" i="1"/>
  <c r="D10" i="1" s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<sst xmlns="http://schemas.openxmlformats.org/spreadsheetml/2006/main" count="28" uniqueCount="22">
  <si>
    <t>xi</t>
  </si>
  <si>
    <t>yi</t>
  </si>
  <si>
    <t>xiyi</t>
  </si>
  <si>
    <t>xi^2</t>
  </si>
  <si>
    <t>СУММ</t>
  </si>
  <si>
    <t>36135/557</t>
  </si>
  <si>
    <t>xi^3</t>
  </si>
  <si>
    <t>xi^4</t>
  </si>
  <si>
    <t>xi^2yi</t>
  </si>
  <si>
    <t>СУММА</t>
  </si>
  <si>
    <t>x</t>
  </si>
  <si>
    <t>y</t>
  </si>
  <si>
    <t>U=lnX</t>
  </si>
  <si>
    <t>G(U)=lnY</t>
  </si>
  <si>
    <t>U^2</t>
  </si>
  <si>
    <t>UG(U)</t>
  </si>
  <si>
    <t>Y</t>
  </si>
  <si>
    <t>F(X)=1,65X^(0,26)</t>
  </si>
  <si>
    <t xml:space="preserve">y1 </t>
  </si>
  <si>
    <t>y2</t>
  </si>
  <si>
    <t xml:space="preserve"> </t>
  </si>
  <si>
    <t>4 задание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</si>
</sst>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horizontal="justify" vertical="center" wrapText="1"/>
    </xf>
    <xf numFmtId="2" fontId="2" fillId="0" borderId="5" xfId="0" applyNumberFormat="1" applyFont="1" applyBorder="1" applyAlignment="1">
      <alignment horizontal="justify" vertical="center" wrapText="1"/>
    </xf>
    <xf numFmtId="0" fontId="2" fillId="0" borderId="4" xfId="0" applyFont="1" applyBorder="1" applyAlignment="1">
      <alignment horizontal="left" vertical="top" wrapText="1"/>
    </xf>
    <xf numFmtId="0" fontId="2" fillId="0" borderId="6" xfId="0" applyFont="1" applyBorder="1" applyAlignment="1">
      <alignment vertical="top" wrapText="1"/>
    </xf>
    <xf numFmtId="2" fontId="2" fillId="0" borderId="7" xfId="0" applyNumberFormat="1" applyFont="1" applyBorder="1" applyAlignment="1">
      <alignment horizontal="justify" vertical="center" wrapText="1"/>
    </xf>
    <xf numFmtId="2" fontId="0" fillId="0" borderId="1" xfId="0" applyNumberFormat="1" applyBorder="1"/>
    <xf numFmtId="0" fontId="4" fillId="0" borderId="0" xfId="0" applyFont="1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2" fontId="2" fillId="0" borderId="1" xfId="0" applyNumberFormat="1" applyFont="1" applyBorder="1" applyAlignment="1">
      <alignment horizontal="justify" vertical="center" wrapText="1"/>
    </xf>
    <xf numFmtId="168" fontId="2" fillId="0" borderId="1" xfId="0" applyNumberFormat="1" applyFont="1" applyBorder="1" applyAlignment="1">
      <alignment horizontal="justify" vertical="center" wrapText="1"/>
    </xf>
    <xf numFmtId="168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Лист1!$K$22</c:f>
              <c:strCache>
                <c:ptCount val="1"/>
                <c:pt idx="0">
                  <c:v>F(X)=1,65X^(0,26)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Лист1!$I$23:$I$30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1.7</c:v>
                </c:pt>
                <c:pt idx="2">
                  <c:v>2.4</c:v>
                </c:pt>
                <c:pt idx="3">
                  <c:v>3</c:v>
                </c:pt>
                <c:pt idx="4">
                  <c:v>3.7</c:v>
                </c:pt>
                <c:pt idx="5">
                  <c:v>4.5</c:v>
                </c:pt>
                <c:pt idx="6">
                  <c:v>5.0999999999999996</c:v>
                </c:pt>
                <c:pt idx="7">
                  <c:v>5.8</c:v>
                </c:pt>
              </c:numCache>
            </c:numRef>
          </c:cat>
          <c:val>
            <c:numRef>
              <c:f>Лист1!$K$23:$K$30</c:f>
              <c:numCache>
                <c:formatCode>General</c:formatCode>
                <c:ptCount val="8"/>
                <c:pt idx="0">
                  <c:v>1.691398894324788</c:v>
                </c:pt>
                <c:pt idx="1">
                  <c:v>1.8940902293256832</c:v>
                </c:pt>
                <c:pt idx="2">
                  <c:v>2.0717572488121179</c:v>
                </c:pt>
                <c:pt idx="3">
                  <c:v>2.1955102572826388</c:v>
                </c:pt>
                <c:pt idx="4">
                  <c:v>2.3185496075558505</c:v>
                </c:pt>
                <c:pt idx="5">
                  <c:v>2.439603219381612</c:v>
                </c:pt>
                <c:pt idx="6">
                  <c:v>2.5202997131535536</c:v>
                </c:pt>
                <c:pt idx="7">
                  <c:v>2.6060048674221643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22-4A93-8038-0A98C6993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691711"/>
        <c:axId val="953711391"/>
      </c:lineChart>
      <c:catAx>
        <c:axId val="95369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3711391"/>
        <c:crosses val="autoZero"/>
        <c:auto val="1"/>
        <c:lblAlgn val="ctr"/>
        <c:lblOffset val="100"/>
        <c:noMultiLvlLbl val="0"/>
      </c:catAx>
      <c:valAx>
        <c:axId val="9537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369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31</xdr:row>
      <xdr:rowOff>7620</xdr:rowOff>
    </xdr:from>
    <xdr:to>
      <xdr:col>14</xdr:col>
      <xdr:colOff>68580</xdr:colOff>
      <xdr:row>46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9C0D92D-DB5D-7ECC-7D5C-40A41000E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2</xdr:col>
      <xdr:colOff>182880</xdr:colOff>
      <xdr:row>50</xdr:row>
      <xdr:rowOff>228600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A586410-6FD0-6310-439A-03CAC2ECA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27820"/>
          <a:ext cx="1828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3</xdr:col>
      <xdr:colOff>182880</xdr:colOff>
      <xdr:row>50</xdr:row>
      <xdr:rowOff>228600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F1C0856-1809-E7A8-3F9F-571274348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227820"/>
          <a:ext cx="1828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50</xdr:row>
      <xdr:rowOff>0</xdr:rowOff>
    </xdr:from>
    <xdr:to>
      <xdr:col>4</xdr:col>
      <xdr:colOff>182880</xdr:colOff>
      <xdr:row>50</xdr:row>
      <xdr:rowOff>228600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1306D01-92DC-14C0-99F1-46C96C77C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227820"/>
          <a:ext cx="1828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</xdr:row>
      <xdr:rowOff>0</xdr:rowOff>
    </xdr:from>
    <xdr:to>
      <xdr:col>5</xdr:col>
      <xdr:colOff>182880</xdr:colOff>
      <xdr:row>50</xdr:row>
      <xdr:rowOff>228600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4937D5B-307C-0F22-476F-4D5E6B750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227820"/>
          <a:ext cx="1828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50</xdr:row>
      <xdr:rowOff>0</xdr:rowOff>
    </xdr:from>
    <xdr:to>
      <xdr:col>6</xdr:col>
      <xdr:colOff>182880</xdr:colOff>
      <xdr:row>50</xdr:row>
      <xdr:rowOff>228600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B1892D4-445D-E635-26C6-B431490A7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9227820"/>
          <a:ext cx="1828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50</xdr:row>
      <xdr:rowOff>0</xdr:rowOff>
    </xdr:from>
    <xdr:to>
      <xdr:col>7</xdr:col>
      <xdr:colOff>99060</xdr:colOff>
      <xdr:row>50</xdr:row>
      <xdr:rowOff>228600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FCF738C7-4F05-D450-80E5-2836AB750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227820"/>
          <a:ext cx="990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50</xdr:row>
      <xdr:rowOff>0</xdr:rowOff>
    </xdr:from>
    <xdr:to>
      <xdr:col>8</xdr:col>
      <xdr:colOff>198120</xdr:colOff>
      <xdr:row>50</xdr:row>
      <xdr:rowOff>228600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CD492201-0D0B-70B1-D357-3C1F675E5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227820"/>
          <a:ext cx="19812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50</xdr:row>
      <xdr:rowOff>0</xdr:rowOff>
    </xdr:from>
    <xdr:to>
      <xdr:col>9</xdr:col>
      <xdr:colOff>289560</xdr:colOff>
      <xdr:row>50</xdr:row>
      <xdr:rowOff>228600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673BA4DA-2BC3-9D8D-B304-B03DD51FC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227820"/>
          <a:ext cx="2895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57</xdr:row>
      <xdr:rowOff>0</xdr:rowOff>
    </xdr:from>
    <xdr:to>
      <xdr:col>2</xdr:col>
      <xdr:colOff>388620</xdr:colOff>
      <xdr:row>57</xdr:row>
      <xdr:rowOff>411480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F52B1149-817E-4D89-82B3-E7EE986A3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45140"/>
          <a:ext cx="3886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64</xdr:row>
      <xdr:rowOff>0</xdr:rowOff>
    </xdr:from>
    <xdr:to>
      <xdr:col>2</xdr:col>
      <xdr:colOff>99060</xdr:colOff>
      <xdr:row>64</xdr:row>
      <xdr:rowOff>228600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FCA3A8C5-9891-099D-7F1A-340E4B7AB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90960"/>
          <a:ext cx="990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64</xdr:row>
      <xdr:rowOff>0</xdr:rowOff>
    </xdr:from>
    <xdr:to>
      <xdr:col>3</xdr:col>
      <xdr:colOff>99060</xdr:colOff>
      <xdr:row>64</xdr:row>
      <xdr:rowOff>228600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64FC2331-6D96-3699-3E19-FCEB0FCB0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490960"/>
          <a:ext cx="990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64</xdr:row>
      <xdr:rowOff>0</xdr:rowOff>
    </xdr:from>
    <xdr:to>
      <xdr:col>4</xdr:col>
      <xdr:colOff>175260</xdr:colOff>
      <xdr:row>64</xdr:row>
      <xdr:rowOff>228600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9F2AE275-B7DC-B27E-E127-5067951AD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90960"/>
          <a:ext cx="1752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64</xdr:row>
      <xdr:rowOff>0</xdr:rowOff>
    </xdr:from>
    <xdr:to>
      <xdr:col>5</xdr:col>
      <xdr:colOff>487680</xdr:colOff>
      <xdr:row>64</xdr:row>
      <xdr:rowOff>228600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3450BAD3-B8C6-878E-8D7A-401F477B7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90960"/>
          <a:ext cx="4876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64</xdr:row>
      <xdr:rowOff>0</xdr:rowOff>
    </xdr:from>
    <xdr:to>
      <xdr:col>6</xdr:col>
      <xdr:colOff>716280</xdr:colOff>
      <xdr:row>64</xdr:row>
      <xdr:rowOff>228600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3D5378C0-C14E-8592-7053-5820AC126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490960"/>
          <a:ext cx="7162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64</xdr:row>
      <xdr:rowOff>0</xdr:rowOff>
    </xdr:from>
    <xdr:to>
      <xdr:col>7</xdr:col>
      <xdr:colOff>175260</xdr:colOff>
      <xdr:row>64</xdr:row>
      <xdr:rowOff>228600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CCE3E55B-F503-4B1B-DEDF-2F61C102B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3460" y="11490960"/>
          <a:ext cx="1752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64</xdr:row>
      <xdr:rowOff>0</xdr:rowOff>
    </xdr:from>
    <xdr:to>
      <xdr:col>8</xdr:col>
      <xdr:colOff>487680</xdr:colOff>
      <xdr:row>64</xdr:row>
      <xdr:rowOff>228600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C011B292-DE1C-907D-7332-8756A1092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3060" y="11490960"/>
          <a:ext cx="4876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64</xdr:row>
      <xdr:rowOff>0</xdr:rowOff>
    </xdr:from>
    <xdr:to>
      <xdr:col>10</xdr:col>
      <xdr:colOff>106680</xdr:colOff>
      <xdr:row>64</xdr:row>
      <xdr:rowOff>228600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4C2F734E-8E8E-D797-4D70-9DFD1873B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2660" y="11490960"/>
          <a:ext cx="7162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213033</xdr:colOff>
      <xdr:row>71</xdr:row>
      <xdr:rowOff>16389</xdr:rowOff>
    </xdr:from>
    <xdr:to>
      <xdr:col>5</xdr:col>
      <xdr:colOff>356714</xdr:colOff>
      <xdr:row>72</xdr:row>
      <xdr:rowOff>16389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2A274F86-356A-3CEC-3EFF-B7EE59F78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3485" y="13822518"/>
          <a:ext cx="143681" cy="180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213032</xdr:colOff>
      <xdr:row>71</xdr:row>
      <xdr:rowOff>8195</xdr:rowOff>
    </xdr:from>
    <xdr:to>
      <xdr:col>8</xdr:col>
      <xdr:colOff>363244</xdr:colOff>
      <xdr:row>72</xdr:row>
      <xdr:rowOff>16389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D41EF306-5265-0CCA-E417-8AA76E298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9613" y="13814324"/>
          <a:ext cx="150212" cy="188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60</xdr:row>
      <xdr:rowOff>0</xdr:rowOff>
    </xdr:from>
    <xdr:to>
      <xdr:col>4</xdr:col>
      <xdr:colOff>472440</xdr:colOff>
      <xdr:row>61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E620EAAC-811F-90FA-B36B-603A59A61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1483340"/>
          <a:ext cx="131064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5</xdr:col>
      <xdr:colOff>396240</xdr:colOff>
      <xdr:row>62</xdr:row>
      <xdr:rowOff>45720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40B5CE90-F521-BF9B-CC50-C6B54E847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1711940"/>
          <a:ext cx="184404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618F-BE50-484F-828F-CD985E48F074}">
  <dimension ref="A2:K72"/>
  <sheetViews>
    <sheetView tabSelected="1" topLeftCell="A41" zoomScale="93" workbookViewId="0">
      <selection activeCell="F48" sqref="F48"/>
    </sheetView>
  </sheetViews>
  <sheetFormatPr defaultRowHeight="14.4" x14ac:dyDescent="0.3"/>
  <cols>
    <col min="3" max="4" width="12.21875" bestFit="1" customWidth="1"/>
    <col min="7" max="7" width="17" customWidth="1"/>
    <col min="11" max="11" width="18.33203125" customWidth="1"/>
  </cols>
  <sheetData>
    <row r="2" spans="1:9" x14ac:dyDescent="0.3">
      <c r="A2" s="3"/>
      <c r="B2" s="4" t="s">
        <v>0</v>
      </c>
      <c r="C2" s="4" t="s">
        <v>1</v>
      </c>
      <c r="D2" s="4" t="s">
        <v>2</v>
      </c>
      <c r="E2" s="4" t="s">
        <v>3</v>
      </c>
    </row>
    <row r="3" spans="1:9" x14ac:dyDescent="0.3">
      <c r="A3" s="3"/>
      <c r="B3" s="2">
        <v>1</v>
      </c>
      <c r="C3" s="2">
        <v>67</v>
      </c>
      <c r="D3" s="2">
        <f>B3*C3</f>
        <v>67</v>
      </c>
      <c r="E3" s="2">
        <f>B3*B3</f>
        <v>1</v>
      </c>
    </row>
    <row r="4" spans="1:9" x14ac:dyDescent="0.3">
      <c r="A4" s="3"/>
      <c r="B4" s="2">
        <v>1.5</v>
      </c>
      <c r="C4" s="2">
        <v>101</v>
      </c>
      <c r="D4" s="2">
        <f t="shared" ref="D4:D9" si="0">B4*C4</f>
        <v>151.5</v>
      </c>
      <c r="E4" s="2">
        <f t="shared" ref="E4:E9" si="1">B4*B4</f>
        <v>2.25</v>
      </c>
    </row>
    <row r="5" spans="1:9" x14ac:dyDescent="0.3">
      <c r="A5" s="3"/>
      <c r="B5" s="2">
        <v>2.5</v>
      </c>
      <c r="C5" s="2">
        <v>168</v>
      </c>
      <c r="D5" s="2">
        <f t="shared" si="0"/>
        <v>420</v>
      </c>
      <c r="E5" s="2">
        <f t="shared" si="1"/>
        <v>6.25</v>
      </c>
    </row>
    <row r="6" spans="1:9" x14ac:dyDescent="0.3">
      <c r="A6" s="3"/>
      <c r="B6" s="2">
        <v>3</v>
      </c>
      <c r="C6" s="2">
        <v>202</v>
      </c>
      <c r="D6" s="2">
        <f t="shared" si="0"/>
        <v>606</v>
      </c>
      <c r="E6" s="2">
        <f t="shared" si="1"/>
        <v>9</v>
      </c>
    </row>
    <row r="7" spans="1:9" x14ac:dyDescent="0.3">
      <c r="A7" s="3"/>
      <c r="B7" s="2">
        <v>4.5</v>
      </c>
      <c r="C7" s="2">
        <v>301</v>
      </c>
      <c r="D7" s="2">
        <f t="shared" si="0"/>
        <v>1354.5</v>
      </c>
      <c r="E7" s="2">
        <f t="shared" si="1"/>
        <v>20.25</v>
      </c>
    </row>
    <row r="8" spans="1:9" x14ac:dyDescent="0.3">
      <c r="A8" s="3"/>
      <c r="B8" s="2">
        <v>5.0999999999999996</v>
      </c>
      <c r="C8" s="2">
        <v>334</v>
      </c>
      <c r="D8" s="2">
        <f t="shared" si="0"/>
        <v>1703.3999999999999</v>
      </c>
      <c r="E8" s="2">
        <f t="shared" si="1"/>
        <v>26.009999999999998</v>
      </c>
      <c r="H8" t="s">
        <v>5</v>
      </c>
    </row>
    <row r="9" spans="1:9" x14ac:dyDescent="0.3">
      <c r="A9" s="3"/>
      <c r="B9" s="2">
        <v>6.2</v>
      </c>
      <c r="C9" s="2">
        <v>404</v>
      </c>
      <c r="D9" s="2">
        <f t="shared" si="0"/>
        <v>2504.8000000000002</v>
      </c>
      <c r="E9" s="2">
        <f t="shared" si="1"/>
        <v>38.440000000000005</v>
      </c>
    </row>
    <row r="10" spans="1:9" x14ac:dyDescent="0.3">
      <c r="A10" s="4" t="s">
        <v>4</v>
      </c>
      <c r="B10" s="2">
        <f>SUM(B3:B9)</f>
        <v>23.8</v>
      </c>
      <c r="C10" s="2">
        <f>SUM(C3:C9)</f>
        <v>1577</v>
      </c>
      <c r="D10" s="2">
        <f>SUM(D3:D9)</f>
        <v>6807.2</v>
      </c>
      <c r="E10" s="2">
        <f>SUM(E3:E9)</f>
        <v>103.19999999999999</v>
      </c>
      <c r="H10">
        <v>64.87</v>
      </c>
      <c r="I10">
        <v>4.71</v>
      </c>
    </row>
    <row r="12" spans="1:9" x14ac:dyDescent="0.3">
      <c r="B12" s="1"/>
      <c r="C12" s="4" t="s">
        <v>0</v>
      </c>
      <c r="D12" s="4" t="s">
        <v>1</v>
      </c>
      <c r="E12" s="4" t="s">
        <v>3</v>
      </c>
      <c r="F12" s="4" t="s">
        <v>6</v>
      </c>
      <c r="G12" s="4" t="s">
        <v>7</v>
      </c>
      <c r="H12" s="4" t="s">
        <v>2</v>
      </c>
      <c r="I12" s="4" t="s">
        <v>8</v>
      </c>
    </row>
    <row r="13" spans="1:9" x14ac:dyDescent="0.3">
      <c r="B13" s="1"/>
      <c r="C13" s="2">
        <v>2</v>
      </c>
      <c r="D13" s="2">
        <v>0.3</v>
      </c>
      <c r="E13" s="2">
        <f>C13*C13</f>
        <v>4</v>
      </c>
      <c r="F13" s="2">
        <f>C13*C13*C13</f>
        <v>8</v>
      </c>
      <c r="G13" s="2">
        <f>F13*C13</f>
        <v>16</v>
      </c>
      <c r="H13" s="2">
        <f>C13*D13</f>
        <v>0.6</v>
      </c>
      <c r="I13" s="2">
        <f>E13*D13</f>
        <v>1.2</v>
      </c>
    </row>
    <row r="14" spans="1:9" x14ac:dyDescent="0.3">
      <c r="B14" s="1"/>
      <c r="C14" s="2">
        <v>2.2000000000000002</v>
      </c>
      <c r="D14" s="2">
        <v>0.34</v>
      </c>
      <c r="E14" s="2">
        <f t="shared" ref="E14:E18" si="2">C14*C14</f>
        <v>4.8400000000000007</v>
      </c>
      <c r="F14" s="2">
        <f t="shared" ref="F14:F18" si="3">C14*C14*C14</f>
        <v>10.648000000000003</v>
      </c>
      <c r="G14" s="2">
        <f t="shared" ref="G14:G18" si="4">F14*C14</f>
        <v>23.42560000000001</v>
      </c>
      <c r="H14" s="2">
        <f t="shared" ref="H14:H18" si="5">C14*D14</f>
        <v>0.74800000000000011</v>
      </c>
      <c r="I14" s="2">
        <f t="shared" ref="I14:I18" si="6">E14*D14</f>
        <v>1.6456000000000004</v>
      </c>
    </row>
    <row r="15" spans="1:9" x14ac:dyDescent="0.3">
      <c r="B15" s="1"/>
      <c r="C15" s="2">
        <v>2.4</v>
      </c>
      <c r="D15" s="2">
        <v>0.38</v>
      </c>
      <c r="E15" s="2">
        <f t="shared" si="2"/>
        <v>5.76</v>
      </c>
      <c r="F15" s="2">
        <f t="shared" si="3"/>
        <v>13.824</v>
      </c>
      <c r="G15" s="2">
        <f t="shared" si="4"/>
        <v>33.177599999999998</v>
      </c>
      <c r="H15" s="2">
        <f t="shared" si="5"/>
        <v>0.91199999999999992</v>
      </c>
      <c r="I15" s="2">
        <f t="shared" si="6"/>
        <v>2.1888000000000001</v>
      </c>
    </row>
    <row r="16" spans="1:9" x14ac:dyDescent="0.3">
      <c r="B16" s="1"/>
      <c r="C16" s="2">
        <v>2.6</v>
      </c>
      <c r="D16" s="2">
        <v>0.42</v>
      </c>
      <c r="E16" s="2">
        <f t="shared" si="2"/>
        <v>6.7600000000000007</v>
      </c>
      <c r="F16" s="2">
        <f t="shared" si="3"/>
        <v>17.576000000000004</v>
      </c>
      <c r="G16" s="2">
        <f t="shared" si="4"/>
        <v>45.697600000000016</v>
      </c>
      <c r="H16" s="2">
        <f t="shared" si="5"/>
        <v>1.0920000000000001</v>
      </c>
      <c r="I16" s="2">
        <f t="shared" si="6"/>
        <v>2.8392000000000004</v>
      </c>
    </row>
    <row r="17" spans="2:11" x14ac:dyDescent="0.3">
      <c r="B17" s="1"/>
      <c r="C17" s="2">
        <v>2.8</v>
      </c>
      <c r="D17" s="2">
        <v>0.44</v>
      </c>
      <c r="E17" s="2">
        <f t="shared" si="2"/>
        <v>7.839999999999999</v>
      </c>
      <c r="F17" s="2">
        <f t="shared" si="3"/>
        <v>21.951999999999995</v>
      </c>
      <c r="G17" s="2">
        <f t="shared" si="4"/>
        <v>61.465599999999981</v>
      </c>
      <c r="H17" s="2">
        <f t="shared" si="5"/>
        <v>1.232</v>
      </c>
      <c r="I17" s="2">
        <f t="shared" si="6"/>
        <v>3.4495999999999998</v>
      </c>
    </row>
    <row r="18" spans="2:11" x14ac:dyDescent="0.3">
      <c r="B18" s="1"/>
      <c r="C18" s="2">
        <v>3</v>
      </c>
      <c r="D18" s="2">
        <v>0.48</v>
      </c>
      <c r="E18" s="2">
        <f t="shared" si="2"/>
        <v>9</v>
      </c>
      <c r="F18" s="2">
        <f t="shared" si="3"/>
        <v>27</v>
      </c>
      <c r="G18" s="2">
        <f t="shared" si="4"/>
        <v>81</v>
      </c>
      <c r="H18" s="2">
        <f t="shared" si="5"/>
        <v>1.44</v>
      </c>
      <c r="I18" s="2">
        <f t="shared" si="6"/>
        <v>4.32</v>
      </c>
    </row>
    <row r="19" spans="2:11" x14ac:dyDescent="0.3">
      <c r="B19" s="1" t="s">
        <v>9</v>
      </c>
      <c r="C19" s="2">
        <f>SUM(C13:C18)</f>
        <v>15</v>
      </c>
      <c r="D19" s="2">
        <f>SUM(D13:D18)</f>
        <v>2.36</v>
      </c>
      <c r="E19" s="2">
        <f>SUM(E13:E18)</f>
        <v>38.200000000000003</v>
      </c>
      <c r="F19" s="2">
        <f>SUM(F13:F18)</f>
        <v>99</v>
      </c>
      <c r="G19" s="2">
        <f>SUM(G13:G18)</f>
        <v>260.76640000000003</v>
      </c>
      <c r="H19" s="2">
        <f>SUM(H13:H18)</f>
        <v>6.0239999999999991</v>
      </c>
      <c r="I19" s="2">
        <f>SUM(I13:I18)</f>
        <v>15.6432</v>
      </c>
    </row>
    <row r="21" spans="2:11" ht="15" thickBot="1" x14ac:dyDescent="0.35"/>
    <row r="22" spans="2:11" ht="15" thickBot="1" x14ac:dyDescent="0.35">
      <c r="B22" s="4" t="s">
        <v>10</v>
      </c>
      <c r="C22" s="4" t="s">
        <v>11</v>
      </c>
      <c r="D22" s="4" t="s">
        <v>12</v>
      </c>
      <c r="E22" s="4" t="s">
        <v>13</v>
      </c>
      <c r="F22" s="4" t="s">
        <v>14</v>
      </c>
      <c r="G22" s="4" t="s">
        <v>15</v>
      </c>
      <c r="I22" s="5" t="s">
        <v>10</v>
      </c>
      <c r="J22" s="6" t="s">
        <v>16</v>
      </c>
      <c r="K22" s="6" t="s">
        <v>17</v>
      </c>
    </row>
    <row r="23" spans="2:11" ht="15" thickBot="1" x14ac:dyDescent="0.35">
      <c r="B23" s="2">
        <v>1.1000000000000001</v>
      </c>
      <c r="C23" s="2">
        <v>0.3</v>
      </c>
      <c r="D23" s="2">
        <f>LN(B23)</f>
        <v>9.5310179804324935E-2</v>
      </c>
      <c r="E23" s="2">
        <f>LN(C23)</f>
        <v>-1.2039728043259361</v>
      </c>
      <c r="F23" s="2">
        <f>D23*D23</f>
        <v>9.0840303743327487E-3</v>
      </c>
      <c r="G23" s="2">
        <f>D23*E23</f>
        <v>-0.1147508644598223</v>
      </c>
      <c r="I23" s="7">
        <v>1.1000000000000001</v>
      </c>
      <c r="J23" s="8">
        <v>0.3</v>
      </c>
      <c r="K23" s="8">
        <f>1.65*POWER(I23,0.26)</f>
        <v>1.691398894324788</v>
      </c>
    </row>
    <row r="24" spans="2:11" ht="15" thickBot="1" x14ac:dyDescent="0.35">
      <c r="B24" s="2">
        <v>1.7</v>
      </c>
      <c r="C24" s="2">
        <v>0.6</v>
      </c>
      <c r="D24" s="2">
        <f t="shared" ref="D24:D30" si="7">LN(B24)</f>
        <v>0.53062825106217038</v>
      </c>
      <c r="E24" s="2">
        <f t="shared" ref="E24:E30" si="8">LN(C24)</f>
        <v>-0.51082562376599072</v>
      </c>
      <c r="F24" s="2">
        <f t="shared" ref="F24:F31" si="9">D24*D24</f>
        <v>0.28156634082529769</v>
      </c>
      <c r="G24" s="2">
        <f t="shared" ref="G24:G31" si="10">D24*E24</f>
        <v>-0.2710585073366899</v>
      </c>
      <c r="I24" s="7">
        <v>1.7</v>
      </c>
      <c r="J24" s="8">
        <v>0.6</v>
      </c>
      <c r="K24" s="8">
        <f t="shared" ref="K24:K30" si="11">1.65*POWER(I24,0.26)</f>
        <v>1.8940902293256832</v>
      </c>
    </row>
    <row r="25" spans="2:11" ht="15" thickBot="1" x14ac:dyDescent="0.35">
      <c r="B25" s="2">
        <v>2.4</v>
      </c>
      <c r="C25" s="2">
        <v>1.1000000000000001</v>
      </c>
      <c r="D25" s="2">
        <f t="shared" si="7"/>
        <v>0.87546873735389985</v>
      </c>
      <c r="E25" s="2">
        <f t="shared" si="8"/>
        <v>9.5310179804324935E-2</v>
      </c>
      <c r="F25" s="2">
        <f t="shared" si="9"/>
        <v>0.76644551008403172</v>
      </c>
      <c r="G25" s="2">
        <f t="shared" si="10"/>
        <v>8.3441082770265518E-2</v>
      </c>
      <c r="I25" s="7">
        <v>2.4</v>
      </c>
      <c r="J25" s="8">
        <v>1.1000000000000001</v>
      </c>
      <c r="K25" s="8">
        <f t="shared" si="11"/>
        <v>2.0717572488121179</v>
      </c>
    </row>
    <row r="26" spans="2:11" ht="15" thickBot="1" x14ac:dyDescent="0.35">
      <c r="B26" s="2">
        <v>3</v>
      </c>
      <c r="C26" s="2">
        <v>1.7</v>
      </c>
      <c r="D26" s="2">
        <f t="shared" si="7"/>
        <v>1.0986122886681098</v>
      </c>
      <c r="E26" s="2">
        <f t="shared" si="8"/>
        <v>0.53062825106217038</v>
      </c>
      <c r="F26" s="2">
        <f t="shared" si="9"/>
        <v>1.2069489608125821</v>
      </c>
      <c r="G26" s="2">
        <f t="shared" si="10"/>
        <v>0.58295471733136739</v>
      </c>
      <c r="I26" s="7">
        <v>3</v>
      </c>
      <c r="J26" s="8">
        <v>1.7</v>
      </c>
      <c r="K26" s="8">
        <f t="shared" si="11"/>
        <v>2.1955102572826388</v>
      </c>
    </row>
    <row r="27" spans="2:11" ht="15" thickBot="1" x14ac:dyDescent="0.35">
      <c r="B27" s="2">
        <v>3.7</v>
      </c>
      <c r="C27" s="2">
        <v>2.2999999999999998</v>
      </c>
      <c r="D27" s="2">
        <f t="shared" si="7"/>
        <v>1.3083328196501789</v>
      </c>
      <c r="E27" s="2">
        <f t="shared" si="8"/>
        <v>0.83290912293510388</v>
      </c>
      <c r="F27" s="2">
        <f t="shared" si="9"/>
        <v>1.7117347669737875</v>
      </c>
      <c r="G27" s="2">
        <f t="shared" si="10"/>
        <v>1.089722341322042</v>
      </c>
      <c r="I27" s="7">
        <v>3.7</v>
      </c>
      <c r="J27" s="8">
        <v>2.2999999999999998</v>
      </c>
      <c r="K27" s="8">
        <f t="shared" si="11"/>
        <v>2.3185496075558505</v>
      </c>
    </row>
    <row r="28" spans="2:11" ht="15" thickBot="1" x14ac:dyDescent="0.35">
      <c r="B28" s="2">
        <v>4.5</v>
      </c>
      <c r="C28" s="2">
        <v>3</v>
      </c>
      <c r="D28" s="2">
        <f t="shared" si="7"/>
        <v>1.5040773967762742</v>
      </c>
      <c r="E28" s="2">
        <f t="shared" si="8"/>
        <v>1.0986122886681098</v>
      </c>
      <c r="F28" s="2">
        <f t="shared" si="9"/>
        <v>2.2622488154932938</v>
      </c>
      <c r="G28" s="2">
        <f t="shared" si="10"/>
        <v>1.6523979112063552</v>
      </c>
      <c r="I28" s="7">
        <v>4.5</v>
      </c>
      <c r="J28" s="8">
        <v>3</v>
      </c>
      <c r="K28" s="8">
        <f t="shared" si="11"/>
        <v>2.439603219381612</v>
      </c>
    </row>
    <row r="29" spans="2:11" ht="15" thickBot="1" x14ac:dyDescent="0.35">
      <c r="B29" s="2">
        <v>5.0999999999999996</v>
      </c>
      <c r="C29" s="2">
        <v>3.8</v>
      </c>
      <c r="D29" s="2">
        <f t="shared" si="7"/>
        <v>1.62924053973028</v>
      </c>
      <c r="E29" s="2">
        <f t="shared" si="8"/>
        <v>1.33500106673234</v>
      </c>
      <c r="F29" s="2">
        <f t="shared" si="9"/>
        <v>2.6544247363006144</v>
      </c>
      <c r="G29" s="2">
        <f t="shared" si="10"/>
        <v>2.1750378585034973</v>
      </c>
      <c r="I29" s="7">
        <v>5.0999999999999996</v>
      </c>
      <c r="J29" s="8">
        <v>3.8</v>
      </c>
      <c r="K29" s="8">
        <f t="shared" si="11"/>
        <v>2.5202997131535536</v>
      </c>
    </row>
    <row r="30" spans="2:11" ht="15" thickBot="1" x14ac:dyDescent="0.35">
      <c r="B30" s="2">
        <v>5.8</v>
      </c>
      <c r="C30" s="2">
        <v>4.5999999999999996</v>
      </c>
      <c r="D30" s="2">
        <f t="shared" si="7"/>
        <v>1.7578579175523736</v>
      </c>
      <c r="E30" s="2">
        <f t="shared" si="8"/>
        <v>1.5260563034950492</v>
      </c>
      <c r="F30" s="2">
        <f t="shared" si="9"/>
        <v>3.0900644583015677</v>
      </c>
      <c r="G30" s="2">
        <f t="shared" si="10"/>
        <v>2.6825901557294802</v>
      </c>
      <c r="I30" s="7">
        <v>5.8</v>
      </c>
      <c r="J30" s="8">
        <v>4.5999999999999996</v>
      </c>
      <c r="K30" s="8">
        <f t="shared" si="11"/>
        <v>2.6060048674221643</v>
      </c>
    </row>
    <row r="31" spans="2:11" x14ac:dyDescent="0.3">
      <c r="B31" s="3"/>
      <c r="C31" s="3" t="s">
        <v>9</v>
      </c>
      <c r="D31" s="2">
        <f>SUM(D23:D30)</f>
        <v>8.7995281305976114</v>
      </c>
      <c r="E31" s="2">
        <f>SUM(E23:E30)</f>
        <v>3.7037187846051713</v>
      </c>
      <c r="F31" s="2">
        <f>SUM(F23:F30)</f>
        <v>11.982517619165508</v>
      </c>
      <c r="G31" s="2">
        <f>SUM(G23:G30)</f>
        <v>7.8803346950664954</v>
      </c>
    </row>
    <row r="49" spans="3:10" x14ac:dyDescent="0.3">
      <c r="E49" t="s">
        <v>21</v>
      </c>
    </row>
    <row r="50" spans="3:10" ht="15" thickBot="1" x14ac:dyDescent="0.35"/>
    <row r="51" spans="3:10" ht="18.600000000000001" thickBot="1" x14ac:dyDescent="0.35">
      <c r="C51" s="9"/>
      <c r="D51" s="10"/>
      <c r="E51" s="10"/>
      <c r="F51" s="10"/>
      <c r="G51" s="10"/>
      <c r="H51" s="10"/>
      <c r="I51" s="10"/>
      <c r="J51" s="10"/>
    </row>
    <row r="52" spans="3:10" ht="18.600000000000001" thickBot="1" x14ac:dyDescent="0.35">
      <c r="C52" s="11">
        <v>1</v>
      </c>
      <c r="D52" s="12">
        <v>1</v>
      </c>
      <c r="E52" s="12">
        <f>D52*D52</f>
        <v>1</v>
      </c>
      <c r="F52" s="12">
        <f>E52*D52</f>
        <v>1</v>
      </c>
      <c r="G52" s="12">
        <f>F52*D52</f>
        <v>1</v>
      </c>
      <c r="H52" s="12">
        <v>2</v>
      </c>
      <c r="I52" s="12">
        <f>D52*H52</f>
        <v>2</v>
      </c>
      <c r="J52" s="12">
        <f>E52*H52</f>
        <v>2</v>
      </c>
    </row>
    <row r="53" spans="3:10" ht="18.600000000000001" thickBot="1" x14ac:dyDescent="0.35">
      <c r="C53" s="11">
        <v>1</v>
      </c>
      <c r="D53" s="12">
        <v>2</v>
      </c>
      <c r="E53" s="12">
        <f t="shared" ref="E53:E57" si="12">D53*D53</f>
        <v>4</v>
      </c>
      <c r="F53" s="12">
        <f t="shared" ref="F53:F57" si="13">E53*D53</f>
        <v>8</v>
      </c>
      <c r="G53" s="12">
        <f t="shared" ref="G53:G57" si="14">F53*D53</f>
        <v>16</v>
      </c>
      <c r="H53" s="12">
        <v>2.5</v>
      </c>
      <c r="I53" s="12">
        <f t="shared" ref="I53:I56" si="15">D53*H53</f>
        <v>5</v>
      </c>
      <c r="J53" s="12">
        <f t="shared" ref="J53:J57" si="16">E53*H53</f>
        <v>10</v>
      </c>
    </row>
    <row r="54" spans="3:10" ht="18.600000000000001" thickBot="1" x14ac:dyDescent="0.35">
      <c r="C54" s="11">
        <v>1</v>
      </c>
      <c r="D54" s="12">
        <v>3</v>
      </c>
      <c r="E54" s="12">
        <f t="shared" si="12"/>
        <v>9</v>
      </c>
      <c r="F54" s="12">
        <f t="shared" si="13"/>
        <v>27</v>
      </c>
      <c r="G54" s="12">
        <f t="shared" si="14"/>
        <v>81</v>
      </c>
      <c r="H54" s="12">
        <v>2.8</v>
      </c>
      <c r="I54" s="12">
        <f t="shared" si="15"/>
        <v>8.3999999999999986</v>
      </c>
      <c r="J54" s="12">
        <f t="shared" si="16"/>
        <v>25.2</v>
      </c>
    </row>
    <row r="55" spans="3:10" ht="18.600000000000001" thickBot="1" x14ac:dyDescent="0.35">
      <c r="C55" s="11">
        <v>1</v>
      </c>
      <c r="D55" s="12">
        <v>4</v>
      </c>
      <c r="E55" s="12">
        <f t="shared" si="12"/>
        <v>16</v>
      </c>
      <c r="F55" s="12">
        <f t="shared" si="13"/>
        <v>64</v>
      </c>
      <c r="G55" s="12">
        <f t="shared" si="14"/>
        <v>256</v>
      </c>
      <c r="H55" s="12">
        <v>4.3</v>
      </c>
      <c r="I55" s="12">
        <f t="shared" si="15"/>
        <v>17.2</v>
      </c>
      <c r="J55" s="12">
        <f t="shared" si="16"/>
        <v>68.8</v>
      </c>
    </row>
    <row r="56" spans="3:10" ht="18.600000000000001" thickBot="1" x14ac:dyDescent="0.35">
      <c r="C56" s="11">
        <v>1</v>
      </c>
      <c r="D56" s="12">
        <v>5</v>
      </c>
      <c r="E56" s="12">
        <f t="shared" si="12"/>
        <v>25</v>
      </c>
      <c r="F56" s="12">
        <f t="shared" si="13"/>
        <v>125</v>
      </c>
      <c r="G56" s="12">
        <f t="shared" si="14"/>
        <v>625</v>
      </c>
      <c r="H56" s="12">
        <v>6</v>
      </c>
      <c r="I56" s="12">
        <f t="shared" si="15"/>
        <v>30</v>
      </c>
      <c r="J56" s="12">
        <f t="shared" si="16"/>
        <v>150</v>
      </c>
    </row>
    <row r="57" spans="3:10" ht="18.600000000000001" thickBot="1" x14ac:dyDescent="0.35">
      <c r="C57" s="13">
        <v>1</v>
      </c>
      <c r="D57" s="15">
        <v>6</v>
      </c>
      <c r="E57" s="15">
        <f t="shared" si="12"/>
        <v>36</v>
      </c>
      <c r="F57" s="15">
        <f t="shared" si="13"/>
        <v>216</v>
      </c>
      <c r="G57" s="15">
        <f>F57*D57</f>
        <v>1296</v>
      </c>
      <c r="H57" s="15">
        <v>7.9</v>
      </c>
      <c r="I57" s="15">
        <f>D57*H57</f>
        <v>47.400000000000006</v>
      </c>
      <c r="J57" s="15">
        <f t="shared" si="16"/>
        <v>284.40000000000003</v>
      </c>
    </row>
    <row r="58" spans="3:10" ht="18.600000000000001" thickBot="1" x14ac:dyDescent="0.35">
      <c r="C58" s="14"/>
      <c r="D58" s="16">
        <f>SUM(D52:D57)</f>
        <v>21</v>
      </c>
      <c r="E58" s="16">
        <f t="shared" ref="E58:I58" si="17">SUM(E52:E57)</f>
        <v>91</v>
      </c>
      <c r="F58" s="16">
        <f t="shared" si="17"/>
        <v>441</v>
      </c>
      <c r="G58" s="16">
        <f t="shared" si="17"/>
        <v>2275</v>
      </c>
      <c r="H58" s="16">
        <f t="shared" si="17"/>
        <v>25.5</v>
      </c>
      <c r="I58" s="16">
        <f t="shared" si="17"/>
        <v>110</v>
      </c>
      <c r="J58" s="16">
        <f>SUM(J52:J57)</f>
        <v>540.40000000000009</v>
      </c>
    </row>
    <row r="61" spans="3:10" ht="18" x14ac:dyDescent="0.35">
      <c r="C61" t="s">
        <v>18</v>
      </c>
      <c r="D61" s="17" t="s">
        <v>20</v>
      </c>
    </row>
    <row r="62" spans="3:10" x14ac:dyDescent="0.3">
      <c r="C62" t="s">
        <v>19</v>
      </c>
    </row>
    <row r="65" spans="3:10" ht="18" x14ac:dyDescent="0.3">
      <c r="C65" s="18"/>
      <c r="D65" s="18"/>
      <c r="E65" s="19"/>
      <c r="F65" s="18"/>
      <c r="G65" s="18"/>
      <c r="H65" s="18"/>
      <c r="I65" s="18"/>
      <c r="J65" s="18"/>
    </row>
    <row r="66" spans="3:10" ht="18" x14ac:dyDescent="0.3">
      <c r="C66" s="20">
        <v>1</v>
      </c>
      <c r="D66" s="20">
        <v>2</v>
      </c>
      <c r="E66" s="21">
        <f>1.29-0.33*C66</f>
        <v>0.96</v>
      </c>
      <c r="F66" s="21">
        <f>E66-D66</f>
        <v>-1.04</v>
      </c>
      <c r="G66" s="21">
        <f>POWER(F66,2)</f>
        <v>1.0816000000000001</v>
      </c>
      <c r="H66" s="21">
        <f>0.6+0.59*C66+0.1*POWER(C66,2)</f>
        <v>1.29</v>
      </c>
      <c r="I66" s="21">
        <f>H66-D66</f>
        <v>-0.71</v>
      </c>
      <c r="J66" s="21">
        <f>POWER(I66,2)</f>
        <v>0.50409999999999999</v>
      </c>
    </row>
    <row r="67" spans="3:10" ht="18" x14ac:dyDescent="0.3">
      <c r="C67" s="20">
        <v>2</v>
      </c>
      <c r="D67" s="20">
        <v>2.5</v>
      </c>
      <c r="E67" s="21">
        <f t="shared" ref="E67:E71" si="18">1.29-0.33*C67</f>
        <v>0.63</v>
      </c>
      <c r="F67" s="21">
        <f t="shared" ref="F67:F71" si="19">E67-D67</f>
        <v>-1.87</v>
      </c>
      <c r="G67" s="21">
        <f t="shared" ref="G67:G71" si="20">POWER(F67,2)</f>
        <v>3.4969000000000006</v>
      </c>
      <c r="H67" s="21">
        <f t="shared" ref="H67:H71" si="21">0.6+0.59*C67+0.1*POWER(C67,2)</f>
        <v>2.1799999999999997</v>
      </c>
      <c r="I67" s="21">
        <f t="shared" ref="I67:I71" si="22">H67-D67</f>
        <v>-0.32000000000000028</v>
      </c>
      <c r="J67" s="21">
        <f t="shared" ref="J67:J71" si="23">POWER(I67,2)</f>
        <v>0.10240000000000019</v>
      </c>
    </row>
    <row r="68" spans="3:10" ht="18" x14ac:dyDescent="0.3">
      <c r="C68" s="20">
        <v>3</v>
      </c>
      <c r="D68" s="20">
        <v>2.8</v>
      </c>
      <c r="E68" s="21">
        <f t="shared" si="18"/>
        <v>0.30000000000000004</v>
      </c>
      <c r="F68" s="21">
        <f t="shared" si="19"/>
        <v>-2.5</v>
      </c>
      <c r="G68" s="21">
        <f t="shared" si="20"/>
        <v>6.25</v>
      </c>
      <c r="H68" s="21">
        <f t="shared" si="21"/>
        <v>3.27</v>
      </c>
      <c r="I68" s="21">
        <f t="shared" si="22"/>
        <v>0.4700000000000002</v>
      </c>
      <c r="J68" s="21">
        <f t="shared" si="23"/>
        <v>0.22090000000000018</v>
      </c>
    </row>
    <row r="69" spans="3:10" ht="18" x14ac:dyDescent="0.3">
      <c r="C69" s="20">
        <v>4</v>
      </c>
      <c r="D69" s="20">
        <v>4.3</v>
      </c>
      <c r="E69" s="21">
        <f t="shared" si="18"/>
        <v>-3.0000000000000027E-2</v>
      </c>
      <c r="F69" s="21">
        <f t="shared" si="19"/>
        <v>-4.33</v>
      </c>
      <c r="G69" s="21">
        <f t="shared" si="20"/>
        <v>18.748899999999999</v>
      </c>
      <c r="H69" s="21">
        <f t="shared" si="21"/>
        <v>4.5600000000000005</v>
      </c>
      <c r="I69" s="21">
        <f t="shared" si="22"/>
        <v>0.26000000000000068</v>
      </c>
      <c r="J69" s="21">
        <f t="shared" si="23"/>
        <v>6.7600000000000354E-2</v>
      </c>
    </row>
    <row r="70" spans="3:10" ht="18" x14ac:dyDescent="0.3">
      <c r="C70" s="20">
        <v>5</v>
      </c>
      <c r="D70" s="20">
        <v>6</v>
      </c>
      <c r="E70" s="21">
        <f t="shared" si="18"/>
        <v>-0.3600000000000001</v>
      </c>
      <c r="F70" s="21">
        <f t="shared" si="19"/>
        <v>-6.36</v>
      </c>
      <c r="G70" s="21">
        <f t="shared" si="20"/>
        <v>40.449600000000004</v>
      </c>
      <c r="H70" s="21">
        <f t="shared" si="21"/>
        <v>6.05</v>
      </c>
      <c r="I70" s="21">
        <f t="shared" si="22"/>
        <v>4.9999999999999822E-2</v>
      </c>
      <c r="J70" s="21">
        <f t="shared" si="23"/>
        <v>2.4999999999999823E-3</v>
      </c>
    </row>
    <row r="71" spans="3:10" ht="18" x14ac:dyDescent="0.3">
      <c r="C71" s="20">
        <v>6</v>
      </c>
      <c r="D71" s="20">
        <v>7.9</v>
      </c>
      <c r="E71" s="21">
        <f t="shared" si="18"/>
        <v>-0.69</v>
      </c>
      <c r="F71" s="21">
        <f t="shared" si="19"/>
        <v>-8.59</v>
      </c>
      <c r="G71" s="21">
        <f t="shared" si="20"/>
        <v>73.7881</v>
      </c>
      <c r="H71" s="21">
        <f t="shared" si="21"/>
        <v>7.74</v>
      </c>
      <c r="I71" s="21">
        <f t="shared" si="22"/>
        <v>-0.16000000000000014</v>
      </c>
      <c r="J71" s="21">
        <f t="shared" si="23"/>
        <v>2.5600000000000046E-2</v>
      </c>
    </row>
    <row r="72" spans="3:10" x14ac:dyDescent="0.3">
      <c r="C72" s="2"/>
      <c r="D72" s="2"/>
      <c r="E72" s="2"/>
      <c r="F72" s="2"/>
      <c r="G72" s="22">
        <f>SUM(G66:G71)</f>
        <v>143.8151</v>
      </c>
      <c r="H72" s="2"/>
      <c r="I72" s="2"/>
      <c r="J72" s="22">
        <f>SUM(J66:J71)</f>
        <v>0.9231000000000007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 Dedov</dc:creator>
  <cp:lastModifiedBy>Ded Dedov</cp:lastModifiedBy>
  <dcterms:created xsi:type="dcterms:W3CDTF">2025-03-15T09:14:45Z</dcterms:created>
  <dcterms:modified xsi:type="dcterms:W3CDTF">2025-03-15T12:43:11Z</dcterms:modified>
</cp:coreProperties>
</file>