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2\Sem 1\ELEN4002 Capstone Project\Code\Team-Riot\DATA\"/>
    </mc:Choice>
  </mc:AlternateContent>
  <xr:revisionPtr revIDLastSave="0" documentId="13_ncr:1_{EFA39F56-F4EA-4F4E-BA1B-3266A5542CA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cepts and Phrases" sheetId="1" r:id="rId1"/>
    <sheet name="Eventuality potential" sheetId="2" r:id="rId2"/>
    <sheet name="Descriptive Visualisation" sheetId="3" r:id="rId3"/>
    <sheet name="Database layout" sheetId="4" r:id="rId4"/>
    <sheet name="Grievances" sheetId="5" r:id="rId5"/>
    <sheet name="Grievances per province" sheetId="6" r:id="rId6"/>
    <sheet name="Triggers" sheetId="7" r:id="rId7"/>
    <sheet name="Tactics " sheetId="8" r:id="rId8"/>
    <sheet name="Location" sheetId="9" r:id="rId9"/>
    <sheet name="Actors" sheetId="10" r:id="rId10"/>
    <sheet name="Weapons Treemap" sheetId="11" r:id="rId11"/>
    <sheet name="Province" sheetId="12" r:id="rId12"/>
    <sheet name="Sheet14" sheetId="13" r:id="rId13"/>
    <sheet name="Sheet13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1" l="1"/>
  <c r="F22" i="11"/>
  <c r="F21" i="11"/>
  <c r="F20" i="11"/>
  <c r="F19" i="11"/>
  <c r="F18" i="11"/>
  <c r="F17" i="11"/>
  <c r="F16" i="11"/>
  <c r="F15" i="11"/>
  <c r="F14" i="11"/>
  <c r="F11" i="11"/>
  <c r="F10" i="11"/>
  <c r="F9" i="11"/>
  <c r="F8" i="11"/>
  <c r="F7" i="11"/>
  <c r="F6" i="11"/>
  <c r="F5" i="11"/>
  <c r="F4" i="11"/>
  <c r="F3" i="11"/>
  <c r="F2" i="11"/>
  <c r="L8" i="10"/>
  <c r="L6" i="10"/>
  <c r="L4" i="10"/>
  <c r="G2" i="8"/>
  <c r="C2" i="8"/>
  <c r="F1" i="11" l="1"/>
  <c r="F13" i="11"/>
  <c r="L1" i="10"/>
</calcChain>
</file>

<file path=xl/sharedStrings.xml><?xml version="1.0" encoding="utf-8"?>
<sst xmlns="http://schemas.openxmlformats.org/spreadsheetml/2006/main" count="1352" uniqueCount="483">
  <si>
    <t>Label</t>
  </si>
  <si>
    <t>Concept</t>
  </si>
  <si>
    <t>Phrases</t>
  </si>
  <si>
    <t>Rule</t>
  </si>
  <si>
    <t>Grievance</t>
  </si>
  <si>
    <t>Capitalism</t>
  </si>
  <si>
    <t>Kapitalisme, privatisasie, privatiseer, neoliberalisme</t>
  </si>
  <si>
    <t>-</t>
  </si>
  <si>
    <t>Multiple grievances ok</t>
  </si>
  <si>
    <t>Values</t>
  </si>
  <si>
    <t>mishandeling, teen xenofobie</t>
  </si>
  <si>
    <t>Conditions</t>
  </si>
  <si>
    <t>armoede, werkloosheid, werke</t>
  </si>
  <si>
    <t>Contract end</t>
  </si>
  <si>
    <t>einde van, voltooi</t>
  </si>
  <si>
    <t>Community recognition</t>
  </si>
  <si>
    <t>regte, erkenning</t>
  </si>
  <si>
    <t>Demolitions</t>
  </si>
  <si>
    <t xml:space="preserve">verskuif, vernietig, verplaas, </t>
  </si>
  <si>
    <t>Education</t>
  </si>
  <si>
    <t>(Skool OR Universiteit OR Studente) AND (geld, fooie, koste, onderwyser, toestemming, uitslae, beleid, toegelaat, koshuis, uitslae, gesluit)</t>
  </si>
  <si>
    <t>Election outcome</t>
  </si>
  <si>
    <t>Verkiesing AND (wenner, uitslag, uitslae) OR (onregverdig, verkeerd, wyk)</t>
  </si>
  <si>
    <t>Electricity</t>
  </si>
  <si>
    <t>(Elektrisiteit OR krag OR konneksie) AND koste, prys, verskaf, gesny, afgesny</t>
  </si>
  <si>
    <t>Labour related</t>
  </si>
  <si>
    <t>Foreigners</t>
  </si>
  <si>
    <t>Uitlanders, inkommers, vreemdelinge, somaliers, zimbabweers</t>
  </si>
  <si>
    <t>Healthcare</t>
  </si>
  <si>
    <t>gesondheid, verpleegsters, hospitaal, kliniek, dokters</t>
  </si>
  <si>
    <t>Housing</t>
  </si>
  <si>
    <t>Behuising, erwe, grond</t>
  </si>
  <si>
    <t>Intimidation by criminal</t>
  </si>
  <si>
    <t>(dreig OR intimideer) AND verdagte</t>
  </si>
  <si>
    <t>Judicial</t>
  </si>
  <si>
    <t>Hof AND (bywoon, ondersteun, groep, drom, skare)</t>
  </si>
  <si>
    <t>Labour brokers</t>
  </si>
  <si>
    <t>Licencing</t>
  </si>
  <si>
    <t>Lesensie, permitte</t>
  </si>
  <si>
    <t>Mining</t>
  </si>
  <si>
    <t xml:space="preserve">Myn, besoedeling, vuil, geraas, </t>
  </si>
  <si>
    <t>Muncipal disengage</t>
  </si>
  <si>
    <t>Nie gekom, nie geantwoord</t>
  </si>
  <si>
    <t>Municipal services</t>
  </si>
  <si>
    <t>Munisipaliteit AND (rekeninge, belasting, diens, dienste, korrupsie, raad, burgermeester, onwettig, lank, jare, toilette, sanitasie, water, vullis, ongelukkig, wag al, aangestel</t>
  </si>
  <si>
    <t>National govt</t>
  </si>
  <si>
    <t>Food inspectors</t>
  </si>
  <si>
    <t>Inspekteurs</t>
  </si>
  <si>
    <t>Libraries</t>
  </si>
  <si>
    <t>Biblioteek</t>
  </si>
  <si>
    <t>Police</t>
  </si>
  <si>
    <t>(Polisie OR SAPS) AND (misdaad, poliseering, dwelms, bendes, gangs, arresteer, verkeerde, geweld, ongelukkig, kwaad )</t>
  </si>
  <si>
    <t>Disaster response</t>
  </si>
  <si>
    <t>Noodtoestand, vloed, ineengestort, inmekaar</t>
  </si>
  <si>
    <t>Services A</t>
  </si>
  <si>
    <t>paaie, gehalte van pad</t>
  </si>
  <si>
    <t>Services B</t>
  </si>
  <si>
    <t>dienslewering</t>
  </si>
  <si>
    <t>Proposed legislation</t>
  </si>
  <si>
    <t>voorgestel, wetgewing</t>
  </si>
  <si>
    <t>Demarcation</t>
  </si>
  <si>
    <t>deel van, grens</t>
  </si>
  <si>
    <t>Premier</t>
  </si>
  <si>
    <t>Social grants</t>
  </si>
  <si>
    <t>toelae</t>
  </si>
  <si>
    <t>Traditional governance</t>
  </si>
  <si>
    <t>tradisionele, koning, inheemse</t>
  </si>
  <si>
    <t>Ratepayers abuse</t>
  </si>
  <si>
    <t>belastingbetalers, assosiasie</t>
  </si>
  <si>
    <t>Witchcraft</t>
  </si>
  <si>
    <t>Towery, moeti</t>
  </si>
  <si>
    <t>Women's empowerment</t>
  </si>
  <si>
    <t>Vroueregte</t>
  </si>
  <si>
    <t>Trigger</t>
  </si>
  <si>
    <t>Court hearing</t>
  </si>
  <si>
    <t>verskyn, hof</t>
  </si>
  <si>
    <t>One trigger only, listed here in order of precedence</t>
  </si>
  <si>
    <t>Project begin</t>
  </si>
  <si>
    <t>inkommers</t>
  </si>
  <si>
    <t>National Strike</t>
  </si>
  <si>
    <t>staking</t>
  </si>
  <si>
    <t>Dismissals</t>
  </si>
  <si>
    <t xml:space="preserve">afgedank, geskors, </t>
  </si>
  <si>
    <t>Wage disputes</t>
  </si>
  <si>
    <t>betaling, salaris, oortyd, onbetaal, persent</t>
  </si>
  <si>
    <t>Evictions</t>
  </si>
  <si>
    <t xml:space="preserve">Uitgesit, geskuif, afgebreek, </t>
  </si>
  <si>
    <t>Utility connections</t>
  </si>
  <si>
    <t xml:space="preserve">Krag, elektrisiteit, </t>
  </si>
  <si>
    <t>Election related</t>
  </si>
  <si>
    <t xml:space="preserve">Lys, kandidaat, </t>
  </si>
  <si>
    <t>Non consultation</t>
  </si>
  <si>
    <t>Nie opgedaag</t>
  </si>
  <si>
    <t>Working conditions</t>
  </si>
  <si>
    <t>Kos, (gesondheid AND NOT studente), gereedskap</t>
  </si>
  <si>
    <t>Arrests</t>
  </si>
  <si>
    <t>gearresteer, vrygelaat</t>
  </si>
  <si>
    <t>Crime Event</t>
  </si>
  <si>
    <t>misdaad, moord, ontvoer, aangeval, vermoor</t>
  </si>
  <si>
    <t>Neoliberal logic</t>
  </si>
  <si>
    <t>Privatiseer, kapitalisme</t>
  </si>
  <si>
    <t>Tactic</t>
  </si>
  <si>
    <t>Hostage</t>
  </si>
  <si>
    <t>gyselaar, ingesluit, toegesluit</t>
  </si>
  <si>
    <t>One tactic only, listed here in order of precedence</t>
  </si>
  <si>
    <t>Attack</t>
  </si>
  <si>
    <t>aanval, gegooi, aangeval, getref, geslaan, gedreig, beheer verloor</t>
  </si>
  <si>
    <t>Disrupt</t>
  </si>
  <si>
    <t>Bande, blok, brand, brandgesteek, vullis, afblikke, verhoed, ingang, afgeskakel</t>
  </si>
  <si>
    <t>M&amp;M</t>
  </si>
  <si>
    <t>Optog AND Memorandum</t>
  </si>
  <si>
    <t>Vandalism</t>
  </si>
  <si>
    <t xml:space="preserve">beskadig, gebreek, </t>
  </si>
  <si>
    <t>Lock-out</t>
  </si>
  <si>
    <t>uitgesluit</t>
  </si>
  <si>
    <t>March</t>
  </si>
  <si>
    <t>Optog, Mars, Prosessie</t>
  </si>
  <si>
    <t>Meeting</t>
  </si>
  <si>
    <t>Vergadering</t>
  </si>
  <si>
    <t>Picket</t>
  </si>
  <si>
    <t xml:space="preserve">Plakaat, plakate, spreker, </t>
  </si>
  <si>
    <t>Demonstration</t>
  </si>
  <si>
    <t>Betoog, betogers</t>
  </si>
  <si>
    <t>Gathering</t>
  </si>
  <si>
    <t>Saamgedrom, drom, groep</t>
  </si>
  <si>
    <t>Vigil</t>
  </si>
  <si>
    <t>vigil</t>
  </si>
  <si>
    <t>waak</t>
  </si>
  <si>
    <t>Writter</t>
  </si>
  <si>
    <t>skryf, petisie</t>
  </si>
  <si>
    <t>Boycott</t>
  </si>
  <si>
    <t>boikot</t>
  </si>
  <si>
    <t>Actors</t>
  </si>
  <si>
    <t>Union</t>
  </si>
  <si>
    <t>Multiple actors ok</t>
  </si>
  <si>
    <t>Political Party</t>
  </si>
  <si>
    <t>Alliansie, (party AND NOT attended, people, DJ, concert, peacfull, ended)</t>
  </si>
  <si>
    <t>Civic org</t>
  </si>
  <si>
    <t>assosiasie, inwoners, burgers, organisasie</t>
  </si>
  <si>
    <t>Church</t>
  </si>
  <si>
    <t>kerk, kerkgangers, lidmate, tempel, sinagogoe, moskee</t>
  </si>
  <si>
    <t>Location</t>
  </si>
  <si>
    <t>Informal area</t>
  </si>
  <si>
    <t>informele, plakkers, kamp, lokasie</t>
  </si>
  <si>
    <t>Multiple locations ok</t>
  </si>
  <si>
    <t>Court</t>
  </si>
  <si>
    <t>Hof, verhoor</t>
  </si>
  <si>
    <t>Business premises</t>
  </si>
  <si>
    <t xml:space="preserve">Maatskappy, hek, fabriek, </t>
  </si>
  <si>
    <t>Stadium</t>
  </si>
  <si>
    <t>stadion</t>
  </si>
  <si>
    <t>kerk, gemeente, gelowigers, tempel, joods, jode, moslem</t>
  </si>
  <si>
    <t>School</t>
  </si>
  <si>
    <t>Onderwysers, skoolhoof, hoof, laerskool, hoerskool, leerders</t>
  </si>
  <si>
    <t>Tertiary Edu</t>
  </si>
  <si>
    <t>Studente, Universiteit, kampus, kollege</t>
  </si>
  <si>
    <t>Weapons</t>
  </si>
  <si>
    <t>Crowd weapons</t>
  </si>
  <si>
    <t xml:space="preserve">wapen, mes, sambok, sjambok, </t>
  </si>
  <si>
    <t>Multiple weapons ok</t>
  </si>
  <si>
    <t>Crowd projectiles</t>
  </si>
  <si>
    <t>(Gooi OR Gegooi OR aangeval OR bestook OR ) AND (klippe, bakstene, stene)</t>
  </si>
  <si>
    <t>Police weapons</t>
  </si>
  <si>
    <t>geweer, kanon, hael, knetterwetter, traangas</t>
  </si>
  <si>
    <t>Eventuality</t>
  </si>
  <si>
    <t>Police attack</t>
  </si>
  <si>
    <t>Polisie AND (geweld, beseer, besering, geweer, geskiet, traangas)</t>
  </si>
  <si>
    <t>Multiple eventualities ok</t>
  </si>
  <si>
    <t>Vigilantism</t>
  </si>
  <si>
    <t xml:space="preserve">Geslaan, </t>
  </si>
  <si>
    <t>Curiosity</t>
  </si>
  <si>
    <t>Movements</t>
  </si>
  <si>
    <t xml:space="preserve">beweging, </t>
  </si>
  <si>
    <t>Multiple anomalies ok</t>
  </si>
  <si>
    <t>Special Keywords</t>
  </si>
  <si>
    <t>middagete, vloek, buit, skel</t>
  </si>
  <si>
    <t>Non-protest</t>
  </si>
  <si>
    <t>Football matches</t>
  </si>
  <si>
    <t>sokker</t>
  </si>
  <si>
    <t>Can discard, unless comment also contains any Grievance OR Trigger OR Tactics&gt;</t>
  </si>
  <si>
    <t>Other sport</t>
  </si>
  <si>
    <t>krieket, sport, atletiek, resies,</t>
  </si>
  <si>
    <t>Tribal court meetings</t>
  </si>
  <si>
    <t>Funerals</t>
  </si>
  <si>
    <t xml:space="preserve">begrafnis, </t>
  </si>
  <si>
    <t>kerkdiens</t>
  </si>
  <si>
    <t>Election campaigns</t>
  </si>
  <si>
    <t>((car OR cars) AND procession)</t>
  </si>
  <si>
    <t>Election debates</t>
  </si>
  <si>
    <t>Debat, kandidate</t>
  </si>
  <si>
    <t>Election days</t>
  </si>
  <si>
    <t xml:space="preserve">Stemlokaal, stem, </t>
  </si>
  <si>
    <t>Taxi violence</t>
  </si>
  <si>
    <t>Taksie, taksi</t>
  </si>
  <si>
    <t>16 Days of activism</t>
  </si>
  <si>
    <t>aktivisme</t>
  </si>
  <si>
    <t>Can discard, unless comment also contains any Grievance OR Trigger OR Tactics OR Actor&gt;</t>
  </si>
  <si>
    <t>Exhibitions</t>
  </si>
  <si>
    <t>loopbaan, loopbane, karnival, uitstalling, inhuldiging, konsert, opening</t>
  </si>
  <si>
    <t>Other</t>
  </si>
  <si>
    <t>Disorderly potential</t>
  </si>
  <si>
    <t>ANY of</t>
  </si>
  <si>
    <t xml:space="preserve">split, chaos, </t>
  </si>
  <si>
    <t>Crowd size &gt; 200</t>
  </si>
  <si>
    <t>Dirruptive potential</t>
  </si>
  <si>
    <t>Hostage, disrupt, vandalism, lock-out</t>
  </si>
  <si>
    <t>Refused, prevented, rioting, riot</t>
  </si>
  <si>
    <t>Violent potential</t>
  </si>
  <si>
    <t>Attack, crowd projectiles, police weapons</t>
  </si>
  <si>
    <t xml:space="preserve">blood, bleed, bleeding, casualty, killed, shot, injured, injuries, sustained, out of control, out of hand, lost control, </t>
  </si>
  <si>
    <t>Measure 1</t>
  </si>
  <si>
    <t>Measure 2</t>
  </si>
  <si>
    <t>Measure 3</t>
  </si>
  <si>
    <t>based on</t>
  </si>
  <si>
    <t>Possible Visualisation</t>
  </si>
  <si>
    <t>Grievances</t>
  </si>
  <si>
    <t>freq</t>
  </si>
  <si>
    <t>bar</t>
  </si>
  <si>
    <t>Triggers</t>
  </si>
  <si>
    <t>Tactics</t>
  </si>
  <si>
    <t>range</t>
  </si>
  <si>
    <t>box</t>
  </si>
  <si>
    <t>perc</t>
  </si>
  <si>
    <t>pie</t>
  </si>
  <si>
    <t>treemap</t>
  </si>
  <si>
    <t>Province</t>
  </si>
  <si>
    <t>Year</t>
  </si>
  <si>
    <t>Stream graph</t>
  </si>
  <si>
    <t>Spiral pie</t>
  </si>
  <si>
    <t>EstProtType</t>
  </si>
  <si>
    <t>log freq</t>
  </si>
  <si>
    <t>sum</t>
  </si>
  <si>
    <t>Heatmap</t>
  </si>
  <si>
    <t>Table w embedded charts</t>
  </si>
  <si>
    <t>crosstab</t>
  </si>
  <si>
    <t>heatmap</t>
  </si>
  <si>
    <t>neural net</t>
  </si>
  <si>
    <t>Years</t>
  </si>
  <si>
    <t>?</t>
  </si>
  <si>
    <t>ID</t>
  </si>
  <si>
    <t>Date</t>
  </si>
  <si>
    <t>Combined notes</t>
  </si>
  <si>
    <t>Log NP/P</t>
  </si>
  <si>
    <t>SVM</t>
  </si>
  <si>
    <t>Boost NP</t>
  </si>
  <si>
    <t>Boost P</t>
  </si>
  <si>
    <t>Boost D</t>
  </si>
  <si>
    <t>Boost V</t>
  </si>
  <si>
    <t>RF NP</t>
  </si>
  <si>
    <t>RF P</t>
  </si>
  <si>
    <t>RF D</t>
  </si>
  <si>
    <t>RF V</t>
  </si>
  <si>
    <t>x</t>
  </si>
  <si>
    <t>NP</t>
  </si>
  <si>
    <t>Frequency</t>
  </si>
  <si>
    <t>Labour Related</t>
  </si>
  <si>
    <t>Municipal Services</t>
  </si>
  <si>
    <t>National Govt</t>
  </si>
  <si>
    <t>Service B</t>
  </si>
  <si>
    <t>Service A</t>
  </si>
  <si>
    <t>Ratepayer Abuse</t>
  </si>
  <si>
    <t>Traditional Govt</t>
  </si>
  <si>
    <t>conditions</t>
  </si>
  <si>
    <t>Demolition</t>
  </si>
  <si>
    <t>International Solidarity</t>
  </si>
  <si>
    <t>Disaster Response</t>
  </si>
  <si>
    <t>Licensing</t>
  </si>
  <si>
    <t>Municipal Disengage</t>
  </si>
  <si>
    <t>Women Empowerment</t>
  </si>
  <si>
    <t>Contract End</t>
  </si>
  <si>
    <t>Community Recognition</t>
  </si>
  <si>
    <t>Proposed Legislation</t>
  </si>
  <si>
    <t>Social Grant</t>
  </si>
  <si>
    <t>Labour Broker</t>
  </si>
  <si>
    <t>Food Inspector</t>
  </si>
  <si>
    <t>Election Outcome</t>
  </si>
  <si>
    <t>Provinces</t>
  </si>
  <si>
    <t>Eastern Cape</t>
  </si>
  <si>
    <t>SAS visualisation is better at present...</t>
  </si>
  <si>
    <t>Also see pre and post 2004 trends...</t>
  </si>
  <si>
    <t>Free State</t>
  </si>
  <si>
    <t>Gauteng</t>
  </si>
  <si>
    <t>KZN</t>
  </si>
  <si>
    <t>Limpopo</t>
  </si>
  <si>
    <t>Mpumalanga</t>
  </si>
  <si>
    <t>North West</t>
  </si>
  <si>
    <t>Northern Cape</t>
  </si>
  <si>
    <t>Western Cape</t>
  </si>
  <si>
    <t>Municila Services</t>
  </si>
  <si>
    <t>National Government</t>
  </si>
  <si>
    <t xml:space="preserve">Judicial </t>
  </si>
  <si>
    <t>Court Hearting</t>
  </si>
  <si>
    <t>Matchtext treemap still looks fishy</t>
  </si>
  <si>
    <t>Working Conditions</t>
  </si>
  <si>
    <t>Wage Dispute</t>
  </si>
  <si>
    <t>Project Begin</t>
  </si>
  <si>
    <t>Dismissal</t>
  </si>
  <si>
    <t>Arrest</t>
  </si>
  <si>
    <t>Utility Connection</t>
  </si>
  <si>
    <t>Eviction</t>
  </si>
  <si>
    <t>Neoliberal Logic</t>
  </si>
  <si>
    <t>Election Related</t>
  </si>
  <si>
    <t>Non Consultation</t>
  </si>
  <si>
    <t>Based on search text</t>
  </si>
  <si>
    <t>Memorandum</t>
  </si>
  <si>
    <t>Group</t>
  </si>
  <si>
    <t>Dancing</t>
  </si>
  <si>
    <t>Block</t>
  </si>
  <si>
    <t>Burn</t>
  </si>
  <si>
    <t>Placards</t>
  </si>
  <si>
    <t>Leader</t>
  </si>
  <si>
    <t>Sing</t>
  </si>
  <si>
    <t>Damage</t>
  </si>
  <si>
    <t>Based on categories</t>
  </si>
  <si>
    <t>Main Tactic</t>
  </si>
  <si>
    <t>Written</t>
  </si>
  <si>
    <t>Business</t>
  </si>
  <si>
    <t>Tertiary</t>
  </si>
  <si>
    <t>Informal Area</t>
  </si>
  <si>
    <t>Frequency of involvement in protest events</t>
  </si>
  <si>
    <t>Civic Organisation</t>
  </si>
  <si>
    <t>Civic organisations</t>
  </si>
  <si>
    <t>Association</t>
  </si>
  <si>
    <t>Political parties</t>
  </si>
  <si>
    <t>Civic</t>
  </si>
  <si>
    <t>Trade unions</t>
  </si>
  <si>
    <t>Community</t>
  </si>
  <si>
    <t>Churches</t>
  </si>
  <si>
    <t>Concerned</t>
  </si>
  <si>
    <t>Residents</t>
  </si>
  <si>
    <t>NGO</t>
  </si>
  <si>
    <t>Organisation</t>
  </si>
  <si>
    <t xml:space="preserve">See also "actors by province" and "actors by years" in Excel set </t>
  </si>
  <si>
    <t>Year_Occurred</t>
  </si>
  <si>
    <t>Political</t>
  </si>
  <si>
    <t>WEAPONS</t>
  </si>
  <si>
    <t>AANGEVAL</t>
  </si>
  <si>
    <t>Crowd: Rocks</t>
  </si>
  <si>
    <t>ATTACK</t>
  </si>
  <si>
    <t>Crowd: Traditional Weapons</t>
  </si>
  <si>
    <t>ATTACKED</t>
  </si>
  <si>
    <t>Police: Stun grenade</t>
  </si>
  <si>
    <t>BESTOOK</t>
  </si>
  <si>
    <t>Police: Water cannon</t>
  </si>
  <si>
    <t>CANNON</t>
  </si>
  <si>
    <t>Crowd: Knife</t>
  </si>
  <si>
    <t>CANON</t>
  </si>
  <si>
    <t>Police: Rubber bullets</t>
  </si>
  <si>
    <t>GEGOOI</t>
  </si>
  <si>
    <t>Police: Teargas</t>
  </si>
  <si>
    <t>GOOI</t>
  </si>
  <si>
    <t>Crowd: Weapon unclear</t>
  </si>
  <si>
    <t>GUN</t>
  </si>
  <si>
    <t>Police: Batons and shields</t>
  </si>
  <si>
    <t>KIERIES</t>
  </si>
  <si>
    <t>Crowd: Guns</t>
  </si>
  <si>
    <t>KLIPPE</t>
  </si>
  <si>
    <t>KNETTERWETTER</t>
  </si>
  <si>
    <t>MES</t>
  </si>
  <si>
    <t>ROCKS</t>
  </si>
  <si>
    <t>RUBBER</t>
  </si>
  <si>
    <t>RUBBER BULLET</t>
  </si>
  <si>
    <t>RUBBER BULLETS</t>
  </si>
  <si>
    <t>S/GUN</t>
  </si>
  <si>
    <t>SHIELDS</t>
  </si>
  <si>
    <t>SHOTGUN</t>
  </si>
  <si>
    <t>STONES</t>
  </si>
  <si>
    <t>STUN GRENADE</t>
  </si>
  <si>
    <t>STUNGRENADE</t>
  </si>
  <si>
    <t>TEARGAS</t>
  </si>
  <si>
    <t>THREW</t>
  </si>
  <si>
    <t>THROW</t>
  </si>
  <si>
    <t>TRADITIONAL WEAPONS</t>
  </si>
  <si>
    <t>rubber</t>
  </si>
  <si>
    <t>stones</t>
  </si>
  <si>
    <t>See SAS Visualisations</t>
  </si>
  <si>
    <t>Notes</t>
  </si>
  <si>
    <t>weapons</t>
  </si>
  <si>
    <t>Election</t>
  </si>
  <si>
    <t>intimidate</t>
  </si>
  <si>
    <t>%NOT% taxi</t>
  </si>
  <si>
    <t>Conditional_Phrases</t>
  </si>
  <si>
    <t>Afrikaans_Phrases</t>
  </si>
  <si>
    <t xml:space="preserve">outcome,result,winner,unfair,cheat,wrong,councillor  </t>
  </si>
  <si>
    <t>suspect,criminal</t>
  </si>
  <si>
    <t>Labour broker,labour brokers</t>
  </si>
  <si>
    <t>Not arrive,not come,failed to arrive,failed to come,not respond,not answer</t>
  </si>
  <si>
    <t>Police,SAPS</t>
  </si>
  <si>
    <t>problem,dispute,challenge,fight,protest,gather,demonstrate</t>
  </si>
  <si>
    <t>female,women,woman</t>
  </si>
  <si>
    <t>not local,not from area,outside,only be local,only local people</t>
  </si>
  <si>
    <t>Payment,salary,cheque,overtime,wage,wages,remuneration,not paid,bonus,bonusses,percent,unfair</t>
  </si>
  <si>
    <t>did not arrive,failed to respond,did not come back,did not come</t>
  </si>
  <si>
    <t>food,conditions,health,safety,equipment</t>
  </si>
  <si>
    <t>Atack,Attack,Throw,threw,pelt,torch,choas,lost control,threatened,death threat</t>
  </si>
  <si>
    <t>Tyre,Block,tire,burn,Fire,Bricks,Stones,Rubbish,Refuse,Binns,Bins,blokade,blockade,prevented,entrace,road,refuse to,prevent,disrupt,switch off,riot,rioting</t>
  </si>
  <si>
    <t>damaged,vandalised,break,broke</t>
  </si>
  <si>
    <t>March,Procession</t>
  </si>
  <si>
    <t>Meet,meeting</t>
  </si>
  <si>
    <t>COSATU,FOSATU,NEHAWU,SATAWU,Allied,AMCU,Nuhhrccaw,Denosa,HOSPERSA,NPSWU,NUPSAW,SADNU,POPCRU,NASUWU,IMATU,Union,Shop stewart,Shop steward,Shopsteward,Shopstewart,Shop-steward,Shop-stewart</t>
  </si>
  <si>
    <t>church,congregation,believers,temple,mosque,synagoge</t>
  </si>
  <si>
    <t>Court,hearing</t>
  </si>
  <si>
    <t>Stadium,sports field</t>
  </si>
  <si>
    <t>church,congregation,believers,temple,muslim,jew,christian,jewish,christianity,islam,religious,Judaism</t>
  </si>
  <si>
    <t xml:space="preserve">Throw,Threw,Attack,attacked </t>
  </si>
  <si>
    <t>Football,soccer,PSL,score,Bafana</t>
  </si>
  <si>
    <t xml:space="preserve">Church service,ZCC,Shembe,prayer,dedication </t>
  </si>
  <si>
    <t>Campaign,rally,door to door,register,registration</t>
  </si>
  <si>
    <t>Debate,Various candidates</t>
  </si>
  <si>
    <t>Taxi,taxis,taxi drivers,over routes</t>
  </si>
  <si>
    <t>Abuse,against xenophobia</t>
  </si>
  <si>
    <t>their rights,recognition</t>
  </si>
  <si>
    <t>Housing,land,stands</t>
  </si>
  <si>
    <t>court,hearing</t>
  </si>
  <si>
    <t>Tribal court,imbizo,Kgotla,chief,kgosi,induna</t>
  </si>
  <si>
    <t>grant</t>
  </si>
  <si>
    <t>to be part of,incorporated,demarcation,located,boundary</t>
  </si>
  <si>
    <t>service delivery</t>
  </si>
  <si>
    <t>COSATU,NUMSA,national strike</t>
  </si>
  <si>
    <t>Capitalism,privatisation,prvatise,privatize,privatization</t>
  </si>
  <si>
    <t>Locked,lock-out,lock,sit-in</t>
  </si>
  <si>
    <t>Gather,Memorandum,group,sing,dance,dancing,toyi</t>
  </si>
  <si>
    <t>association,residents,concerned,ratepayers,taxpayers,NGO,organisation</t>
  </si>
  <si>
    <t>company,business,gate,premises,factory</t>
  </si>
  <si>
    <t>Rebel,rebellion,uprising,movement</t>
  </si>
  <si>
    <t>Lunch,scab,scabs,swearing,loot,looting,SABC,process,procedure,application,pamphlet</t>
  </si>
  <si>
    <t>Tribal court,traditional court,imbizo</t>
  </si>
  <si>
    <t>days of activism,against women,abuse</t>
  </si>
  <si>
    <t>Career,hobby,carnival,exhibition,inauguration,unveiling,concert,DJ</t>
  </si>
  <si>
    <t>attend,solidarity,gather,demonstrate,crowd,angry,support</t>
  </si>
  <si>
    <t>contracts expire,project end,completed,contract end</t>
  </si>
  <si>
    <t>Work,workers,Company,Employ,employer,employee,Labour,Industrial,Bosses,strike,management,worker,boss</t>
  </si>
  <si>
    <t>Foreigners,somali,Zimbabwe,xenophobic,xenophobia,foreigner</t>
  </si>
  <si>
    <t>healthcare,nurses,hospital,clinic,doctors,nurse,doctor</t>
  </si>
  <si>
    <t>Mining,pollution,dirty,air,noise,cracking,cracked,fracking,miner</t>
  </si>
  <si>
    <t>Municipality,munucipalities</t>
  </si>
  <si>
    <t>Government,National,govt</t>
  </si>
  <si>
    <t>Library,libraries</t>
  </si>
  <si>
    <t>Disaster,flood,collapse,tornado,storm,earthquake,sink hole,land slide,cyclone,hurricane</t>
  </si>
  <si>
    <t>water,poor roads,quality of roads,quality of the roads,quality roads,pot hole, pot holes</t>
  </si>
  <si>
    <t>poverty,unemployment,jobs,job</t>
  </si>
  <si>
    <t>destroyed,evicted,demolished,relocated,removal,evict</t>
  </si>
  <si>
    <t>School,university,students,student,varsity,varsities,universities</t>
  </si>
  <si>
    <t>Electricity,Power,connections,loadshedding,load shedding,eskom</t>
  </si>
  <si>
    <t>Licence,permit,permits,licenses,Licencing</t>
  </si>
  <si>
    <t>Inspectors,expired,inspector,expiration</t>
  </si>
  <si>
    <t>New law,legislation,proposed,amendment,amend</t>
  </si>
  <si>
    <t>Ratepayers,taxpayers,association,rate payer, tax payer,ratepayer,taxpayer</t>
  </si>
  <si>
    <t>Witchcraft,from the dead,muti,witch</t>
  </si>
  <si>
    <t>Empowerment,Rights,equality</t>
  </si>
  <si>
    <t>Fired,suspended,dismissed,discipline,dissmissal,dissmiss</t>
  </si>
  <si>
    <t>Evicted,relocated,red ants,demolition,relocation,removal,demolished,evict</t>
  </si>
  <si>
    <t>Disconnected,power is down,electricity is down,power,loadshedding,load shedding,eskom</t>
  </si>
  <si>
    <t>cut,electricity,water,prepaid,loadshedding,blackout,watershedding,loadshedding,load shedding,eskom,power</t>
  </si>
  <si>
    <t>cost,price,supply,cut,disconnect,loadshedding,load shedding,eskom,power</t>
  </si>
  <si>
    <t>Party list,circulate,for councillor,the candidate,on the list,wrong candidate,want another person,recount</t>
  </si>
  <si>
    <t>Arrest,release,inprison,in prison</t>
  </si>
  <si>
    <t>Crime,murder,kidnapped,was attacked,killed,kidnap</t>
  </si>
  <si>
    <t>Capitalism,neoliberalism,privatisation,privatise,privatize,privatization</t>
  </si>
  <si>
    <t>Captive,hostage,lock-in,abduct</t>
  </si>
  <si>
    <t>Picket,poster,placard,speaker,organiser,leader</t>
  </si>
  <si>
    <t>Demonstrate,Demonstration</t>
  </si>
  <si>
    <t>write,petition,Writter</t>
  </si>
  <si>
    <t>Shacks,sharks,informal,hostel,squatter,camp,township,the location,shanty town,informal settlement,Informal housing</t>
  </si>
  <si>
    <t>Student,Campus,Univeristy,college,universities</t>
  </si>
  <si>
    <t>Teacher,teachers,headmaster,school,primary,secondary,highschool,learners,pupi</t>
  </si>
  <si>
    <t>Weapon,Knife,Traditional weapon,knobkierie,kierie,spear,panga</t>
  </si>
  <si>
    <t xml:space="preserve">Stone,rock,brick,brike </t>
  </si>
  <si>
    <t>Gun,cannon,canon,shotgun,s/gun,rubber,stungrenade,stun grenade,stuntgrenade,tear gas,teargas,bullet,rubberbullet</t>
  </si>
  <si>
    <t>Police,SAPS,officer</t>
  </si>
  <si>
    <t>Cricket,rugby,game,athletics,race,marathon,Proteas,Springboks,Olympics,athletics,match</t>
  </si>
  <si>
    <t>Memorial,funeral,burial,after tears,mourners,mourn</t>
  </si>
  <si>
    <t>Vote,voting,voting station,polling station,polls,election</t>
  </si>
  <si>
    <t>fees,costs,teacher,permission,results,policy,allowed,shortage,not used,closed,residence,riot,strike,protest</t>
  </si>
  <si>
    <t>corrupt,fired,dismissed,policy,other people,hours,overtime,equipment,tool,salary,wage,cheque,food,water,transport,housing,accommodation,health,safety,living conditions,management,race,racism,racist,discrimination,subsidy,allowance,training,white,promotion,working conditions,increase,unfair,poor,injustice,unjust</t>
  </si>
  <si>
    <t>Bill,billing,rates,council tax,corrupt,corruption,illegal,council,councillor,mayor,failed,waited,long time,years,consultation,feedback,information,old councillor,reinstated,reinstate,reappointed,put back,toilets,sanitation,pipes,water</t>
  </si>
  <si>
    <t>crime,policing,incident,drug,gang,arrest,suspect,wrongful,violence</t>
  </si>
  <si>
    <t>beat,raid,injury,rubber,stungrenade,stuntgrenade,tear,resisted,brutality,resist</t>
  </si>
  <si>
    <t>Beat</t>
  </si>
  <si>
    <t>mob justice,necklacing,vigilantes,vigilante</t>
  </si>
  <si>
    <t xml:space="preserve">boycot,boycott, ban </t>
  </si>
  <si>
    <t>ANC,Congress, DA , EFF ,IFP,NFP, cope,cope ,UDM,SACP,ACDP</t>
  </si>
  <si>
    <t>Embassy,solidarily with the people of, war ,the situation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</si>
</sst>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sz val="10"/>
      <name val="Arial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8EA9DB"/>
        <bgColor rgb="FF8EA9DB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3" borderId="0" xfId="0" applyFont="1" applyFill="1"/>
    <xf numFmtId="0" fontId="6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8" fillId="0" borderId="0" xfId="0" applyFont="1"/>
    <xf numFmtId="4" fontId="1" fillId="0" borderId="0" xfId="0" applyNumberFormat="1" applyFont="1"/>
    <xf numFmtId="0" fontId="8" fillId="0" borderId="0" xfId="0" applyFont="1" applyAlignment="1">
      <alignment horizontal="right"/>
    </xf>
    <xf numFmtId="0" fontId="9" fillId="9" borderId="1" xfId="0" applyFont="1" applyFill="1" applyBorder="1"/>
    <xf numFmtId="4" fontId="6" fillId="0" borderId="0" xfId="0" applyNumberFormat="1" applyFont="1"/>
    <xf numFmtId="0" fontId="8" fillId="10" borderId="1" xfId="0" applyFont="1" applyFill="1" applyBorder="1"/>
    <xf numFmtId="4" fontId="8" fillId="0" borderId="0" xfId="0" applyNumberFormat="1" applyFont="1" applyAlignment="1">
      <alignment horizontal="right"/>
    </xf>
    <xf numFmtId="10" fontId="1" fillId="0" borderId="0" xfId="0" applyNumberFormat="1" applyFont="1"/>
    <xf numFmtId="0" fontId="8" fillId="0" borderId="1" xfId="0" applyFont="1" applyBorder="1"/>
    <xf numFmtId="1" fontId="8" fillId="0" borderId="0" xfId="0" applyNumberFormat="1" applyFont="1" applyAlignment="1">
      <alignment horizontal="right"/>
    </xf>
    <xf numFmtId="0" fontId="6" fillId="0" borderId="0" xfId="0" applyFont="1"/>
    <xf numFmtId="0" fontId="10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/>
    <xf numFmtId="0" fontId="3" fillId="11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ZA" b="0">
                <a:solidFill>
                  <a:srgbClr val="000000"/>
                </a:solidFill>
                <a:latin typeface="Roboto"/>
              </a:rPr>
              <a:t>Identified grievances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Grievances!$B$1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Grievances!$A$2:$A$37</c:f>
              <c:strCache>
                <c:ptCount val="36"/>
                <c:pt idx="0">
                  <c:v>Labour Related</c:v>
                </c:pt>
                <c:pt idx="1">
                  <c:v>Police</c:v>
                </c:pt>
                <c:pt idx="2">
                  <c:v>Municipal Services</c:v>
                </c:pt>
                <c:pt idx="3">
                  <c:v>Housing</c:v>
                </c:pt>
                <c:pt idx="4">
                  <c:v>National Govt</c:v>
                </c:pt>
                <c:pt idx="5">
                  <c:v>Judicial</c:v>
                </c:pt>
                <c:pt idx="6">
                  <c:v>Premier</c:v>
                </c:pt>
                <c:pt idx="7">
                  <c:v>Healthcare</c:v>
                </c:pt>
                <c:pt idx="8">
                  <c:v>Education</c:v>
                </c:pt>
                <c:pt idx="9">
                  <c:v>Service B</c:v>
                </c:pt>
                <c:pt idx="10">
                  <c:v>Service A</c:v>
                </c:pt>
                <c:pt idx="11">
                  <c:v>Ratepayer Abuse</c:v>
                </c:pt>
                <c:pt idx="12">
                  <c:v>Traditional Govt</c:v>
                </c:pt>
                <c:pt idx="13">
                  <c:v>Values</c:v>
                </c:pt>
                <c:pt idx="14">
                  <c:v>conditions</c:v>
                </c:pt>
                <c:pt idx="15">
                  <c:v>Mining</c:v>
                </c:pt>
                <c:pt idx="16">
                  <c:v>Demolition</c:v>
                </c:pt>
                <c:pt idx="17">
                  <c:v>Libraries</c:v>
                </c:pt>
                <c:pt idx="18">
                  <c:v>International Solidarity</c:v>
                </c:pt>
                <c:pt idx="19">
                  <c:v>Foreigners</c:v>
                </c:pt>
                <c:pt idx="20">
                  <c:v>Disaster Response</c:v>
                </c:pt>
                <c:pt idx="21">
                  <c:v>Electricity</c:v>
                </c:pt>
                <c:pt idx="22">
                  <c:v>Demarcation</c:v>
                </c:pt>
                <c:pt idx="23">
                  <c:v>Licensing</c:v>
                </c:pt>
                <c:pt idx="24">
                  <c:v>Municipal Disengage</c:v>
                </c:pt>
                <c:pt idx="25">
                  <c:v>Women Empowerment</c:v>
                </c:pt>
                <c:pt idx="26">
                  <c:v>Contract End</c:v>
                </c:pt>
                <c:pt idx="27">
                  <c:v>Community Recognition</c:v>
                </c:pt>
                <c:pt idx="28">
                  <c:v>Proposed Legislation</c:v>
                </c:pt>
                <c:pt idx="29">
                  <c:v>Social Grant</c:v>
                </c:pt>
                <c:pt idx="30">
                  <c:v>Witchcraft</c:v>
                </c:pt>
                <c:pt idx="31">
                  <c:v>Labour Broker</c:v>
                </c:pt>
                <c:pt idx="32">
                  <c:v>Food Inspector</c:v>
                </c:pt>
                <c:pt idx="33">
                  <c:v>Capitalism</c:v>
                </c:pt>
                <c:pt idx="34">
                  <c:v>Intimidation by criminal</c:v>
                </c:pt>
                <c:pt idx="35">
                  <c:v>Election Outcome</c:v>
                </c:pt>
              </c:strCache>
            </c:strRef>
          </c:cat>
          <c:val>
            <c:numRef>
              <c:f>Grievances!$B$2:$B$37</c:f>
              <c:numCache>
                <c:formatCode>#,##0.00</c:formatCode>
                <c:ptCount val="36"/>
                <c:pt idx="0">
                  <c:v>34821</c:v>
                </c:pt>
                <c:pt idx="1">
                  <c:v>24483</c:v>
                </c:pt>
                <c:pt idx="2">
                  <c:v>8328</c:v>
                </c:pt>
                <c:pt idx="3">
                  <c:v>7541</c:v>
                </c:pt>
                <c:pt idx="4">
                  <c:v>7111</c:v>
                </c:pt>
                <c:pt idx="5">
                  <c:v>6087</c:v>
                </c:pt>
                <c:pt idx="6">
                  <c:v>5766</c:v>
                </c:pt>
                <c:pt idx="7">
                  <c:v>5450</c:v>
                </c:pt>
                <c:pt idx="8">
                  <c:v>5016</c:v>
                </c:pt>
                <c:pt idx="9">
                  <c:v>3486</c:v>
                </c:pt>
                <c:pt idx="10">
                  <c:v>3295</c:v>
                </c:pt>
                <c:pt idx="11">
                  <c:v>2750</c:v>
                </c:pt>
                <c:pt idx="12">
                  <c:v>2169</c:v>
                </c:pt>
                <c:pt idx="13">
                  <c:v>1750</c:v>
                </c:pt>
                <c:pt idx="14">
                  <c:v>1689</c:v>
                </c:pt>
                <c:pt idx="15">
                  <c:v>1420</c:v>
                </c:pt>
                <c:pt idx="16">
                  <c:v>1045</c:v>
                </c:pt>
                <c:pt idx="17" formatCode="General">
                  <c:v>921</c:v>
                </c:pt>
                <c:pt idx="18" formatCode="General">
                  <c:v>891</c:v>
                </c:pt>
                <c:pt idx="19" formatCode="General">
                  <c:v>813</c:v>
                </c:pt>
                <c:pt idx="20" formatCode="General">
                  <c:v>751</c:v>
                </c:pt>
                <c:pt idx="21" formatCode="General">
                  <c:v>741</c:v>
                </c:pt>
                <c:pt idx="22" formatCode="General">
                  <c:v>672</c:v>
                </c:pt>
                <c:pt idx="23" formatCode="General">
                  <c:v>489</c:v>
                </c:pt>
                <c:pt idx="24" formatCode="General">
                  <c:v>446</c:v>
                </c:pt>
                <c:pt idx="25" formatCode="General">
                  <c:v>426</c:v>
                </c:pt>
                <c:pt idx="26" formatCode="General">
                  <c:v>374</c:v>
                </c:pt>
                <c:pt idx="27" formatCode="General">
                  <c:v>354</c:v>
                </c:pt>
                <c:pt idx="28" formatCode="General">
                  <c:v>309</c:v>
                </c:pt>
                <c:pt idx="29" formatCode="General">
                  <c:v>246</c:v>
                </c:pt>
                <c:pt idx="30" formatCode="General">
                  <c:v>163</c:v>
                </c:pt>
                <c:pt idx="31" formatCode="General">
                  <c:v>148</c:v>
                </c:pt>
                <c:pt idx="32" formatCode="General">
                  <c:v>137</c:v>
                </c:pt>
                <c:pt idx="33" formatCode="General">
                  <c:v>109</c:v>
                </c:pt>
                <c:pt idx="34" formatCode="General">
                  <c:v>106</c:v>
                </c:pt>
                <c:pt idx="35" formatCode="General">
                  <c:v>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0F9-435D-B91D-956BD6A17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13792"/>
        <c:axId val="189315712"/>
      </c:barChart>
      <c:catAx>
        <c:axId val="18931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Z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9315712"/>
        <c:crosses val="autoZero"/>
        <c:auto val="1"/>
        <c:lblAlgn val="ctr"/>
        <c:lblOffset val="100"/>
        <c:noMultiLvlLbl val="1"/>
      </c:catAx>
      <c:valAx>
        <c:axId val="189315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ZA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93137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ZA" b="0">
                <a:solidFill>
                  <a:srgbClr val="000000"/>
                </a:solidFill>
                <a:latin typeface="Roboto"/>
              </a:rPr>
              <a:t>Frequency of identified trigger events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Triggers!$B$1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Triggers!$A$2:$A$14</c:f>
              <c:strCache>
                <c:ptCount val="13"/>
                <c:pt idx="0">
                  <c:v>Court Hearting</c:v>
                </c:pt>
                <c:pt idx="1">
                  <c:v>Crime Event</c:v>
                </c:pt>
                <c:pt idx="2">
                  <c:v>Working Conditions</c:v>
                </c:pt>
                <c:pt idx="3">
                  <c:v>Wage Dispute</c:v>
                </c:pt>
                <c:pt idx="4">
                  <c:v>National Strike</c:v>
                </c:pt>
                <c:pt idx="5">
                  <c:v>Project Begin</c:v>
                </c:pt>
                <c:pt idx="6">
                  <c:v>Dismissal</c:v>
                </c:pt>
                <c:pt idx="7">
                  <c:v>Arrest</c:v>
                </c:pt>
                <c:pt idx="8">
                  <c:v>Utility Connection</c:v>
                </c:pt>
                <c:pt idx="9">
                  <c:v>Eviction</c:v>
                </c:pt>
                <c:pt idx="10">
                  <c:v>Neoliberal Logic</c:v>
                </c:pt>
                <c:pt idx="11">
                  <c:v>Election Related</c:v>
                </c:pt>
                <c:pt idx="12">
                  <c:v>Non Consultation</c:v>
                </c:pt>
              </c:strCache>
            </c:strRef>
          </c:cat>
          <c:val>
            <c:numRef>
              <c:f>Triggers!$B$2:$B$14</c:f>
              <c:numCache>
                <c:formatCode>General</c:formatCode>
                <c:ptCount val="13"/>
                <c:pt idx="0">
                  <c:v>8415</c:v>
                </c:pt>
                <c:pt idx="1">
                  <c:v>5606</c:v>
                </c:pt>
                <c:pt idx="2">
                  <c:v>5115</c:v>
                </c:pt>
                <c:pt idx="3">
                  <c:v>4753</c:v>
                </c:pt>
                <c:pt idx="4">
                  <c:v>4744</c:v>
                </c:pt>
                <c:pt idx="5">
                  <c:v>4243</c:v>
                </c:pt>
                <c:pt idx="6">
                  <c:v>3397</c:v>
                </c:pt>
                <c:pt idx="7">
                  <c:v>3335</c:v>
                </c:pt>
                <c:pt idx="8">
                  <c:v>2681</c:v>
                </c:pt>
                <c:pt idx="9">
                  <c:v>851</c:v>
                </c:pt>
                <c:pt idx="10">
                  <c:v>126</c:v>
                </c:pt>
                <c:pt idx="11">
                  <c:v>116</c:v>
                </c:pt>
                <c:pt idx="12">
                  <c:v>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830-499C-B75A-8A42411C7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66688"/>
        <c:axId val="190068608"/>
      </c:barChart>
      <c:catAx>
        <c:axId val="19006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Roboto"/>
                  </a:rPr>
                  <a:t>Trigger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0068608"/>
        <c:crosses val="autoZero"/>
        <c:auto val="1"/>
        <c:lblAlgn val="ctr"/>
        <c:lblOffset val="100"/>
        <c:noMultiLvlLbl val="1"/>
      </c:catAx>
      <c:valAx>
        <c:axId val="190068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Roboto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00666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ZA" b="0">
                <a:solidFill>
                  <a:srgbClr val="000000"/>
                </a:solidFill>
                <a:latin typeface="Roboto"/>
              </a:rPr>
              <a:t>Frequency vs. Main Tactic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'Tactics '!$B$28:$B$29</c:f>
              <c:strCache>
                <c:ptCount val="2"/>
                <c:pt idx="0">
                  <c:v>Based on categories</c:v>
                </c:pt>
                <c:pt idx="1">
                  <c:v>Frequency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'Tactics '!$A$30:$A$43</c:f>
              <c:strCache>
                <c:ptCount val="14"/>
                <c:pt idx="0">
                  <c:v>Gathering</c:v>
                </c:pt>
                <c:pt idx="1">
                  <c:v>Disrupt</c:v>
                </c:pt>
                <c:pt idx="2">
                  <c:v>Meeting</c:v>
                </c:pt>
                <c:pt idx="3">
                  <c:v>March</c:v>
                </c:pt>
                <c:pt idx="4">
                  <c:v>M&amp;M</c:v>
                </c:pt>
                <c:pt idx="5">
                  <c:v>Picket</c:v>
                </c:pt>
                <c:pt idx="6">
                  <c:v>Attack</c:v>
                </c:pt>
                <c:pt idx="7">
                  <c:v>Vandalism</c:v>
                </c:pt>
                <c:pt idx="8">
                  <c:v>Demonstration</c:v>
                </c:pt>
                <c:pt idx="9">
                  <c:v>Lock-out</c:v>
                </c:pt>
                <c:pt idx="10">
                  <c:v>Vigil</c:v>
                </c:pt>
                <c:pt idx="11">
                  <c:v>Hostage</c:v>
                </c:pt>
                <c:pt idx="12">
                  <c:v>Written</c:v>
                </c:pt>
                <c:pt idx="13">
                  <c:v>Boycott</c:v>
                </c:pt>
              </c:strCache>
            </c:strRef>
          </c:cat>
          <c:val>
            <c:numRef>
              <c:f>'Tactics '!$B$30:$B$43</c:f>
              <c:numCache>
                <c:formatCode>0</c:formatCode>
                <c:ptCount val="14"/>
                <c:pt idx="0">
                  <c:v>20024</c:v>
                </c:pt>
                <c:pt idx="1">
                  <c:v>19037</c:v>
                </c:pt>
                <c:pt idx="2">
                  <c:v>17839</c:v>
                </c:pt>
                <c:pt idx="3">
                  <c:v>11729</c:v>
                </c:pt>
                <c:pt idx="4">
                  <c:v>9886</c:v>
                </c:pt>
                <c:pt idx="5">
                  <c:v>6496</c:v>
                </c:pt>
                <c:pt idx="6">
                  <c:v>6181</c:v>
                </c:pt>
                <c:pt idx="7">
                  <c:v>1910</c:v>
                </c:pt>
                <c:pt idx="8">
                  <c:v>1449</c:v>
                </c:pt>
                <c:pt idx="9">
                  <c:v>1121</c:v>
                </c:pt>
                <c:pt idx="10">
                  <c:v>604</c:v>
                </c:pt>
                <c:pt idx="11">
                  <c:v>550</c:v>
                </c:pt>
                <c:pt idx="12">
                  <c:v>176</c:v>
                </c:pt>
                <c:pt idx="13">
                  <c:v>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EEE-4E95-851E-ED57878EF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35296"/>
        <c:axId val="190166144"/>
      </c:barChart>
      <c:catAx>
        <c:axId val="19013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Roboto"/>
                  </a:rPr>
                  <a:t>Main Tactic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0166144"/>
        <c:crosses val="autoZero"/>
        <c:auto val="1"/>
        <c:lblAlgn val="ctr"/>
        <c:lblOffset val="100"/>
        <c:noMultiLvlLbl val="1"/>
      </c:catAx>
      <c:valAx>
        <c:axId val="190166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Roboto"/>
                  </a:rPr>
                  <a:t>Frequency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01352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ZA" b="0">
                <a:solidFill>
                  <a:srgbClr val="000000"/>
                </a:solidFill>
                <a:latin typeface="Roboto"/>
              </a:rPr>
              <a:t>Identified Locations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Location!$B$1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A1B3-4A06-AC9E-7098D9650375}"/>
              </c:ext>
            </c:extLst>
          </c:dPt>
          <c:dPt>
            <c:idx val="1"/>
            <c:bubble3D val="0"/>
            <c:spPr>
              <a:solidFill>
                <a:srgbClr val="DB4437"/>
              </a:solidFill>
            </c:spPr>
            <c:extLst>
              <c:ext xmlns:c16="http://schemas.microsoft.com/office/drawing/2014/chart" uri="{C3380CC4-5D6E-409C-BE32-E72D297353CC}">
                <c16:uniqueId val="{00000003-A1B3-4A06-AC9E-7098D9650375}"/>
              </c:ext>
            </c:extLst>
          </c:dPt>
          <c:dPt>
            <c:idx val="2"/>
            <c:bubble3D val="0"/>
            <c:spPr>
              <a:solidFill>
                <a:srgbClr val="F4B400"/>
              </a:solidFill>
            </c:spPr>
            <c:extLst>
              <c:ext xmlns:c16="http://schemas.microsoft.com/office/drawing/2014/chart" uri="{C3380CC4-5D6E-409C-BE32-E72D297353CC}">
                <c16:uniqueId val="{00000005-A1B3-4A06-AC9E-7098D9650375}"/>
              </c:ext>
            </c:extLst>
          </c:dPt>
          <c:dPt>
            <c:idx val="3"/>
            <c:bubble3D val="0"/>
            <c:spPr>
              <a:solidFill>
                <a:srgbClr val="0F9D58"/>
              </a:solidFill>
            </c:spPr>
            <c:extLst>
              <c:ext xmlns:c16="http://schemas.microsoft.com/office/drawing/2014/chart" uri="{C3380CC4-5D6E-409C-BE32-E72D297353CC}">
                <c16:uniqueId val="{00000007-A1B3-4A06-AC9E-7098D9650375}"/>
              </c:ext>
            </c:extLst>
          </c:dPt>
          <c:dPt>
            <c:idx val="4"/>
            <c:bubble3D val="0"/>
            <c:spPr>
              <a:solidFill>
                <a:srgbClr val="FF6D00"/>
              </a:solidFill>
            </c:spPr>
            <c:extLst>
              <c:ext xmlns:c16="http://schemas.microsoft.com/office/drawing/2014/chart" uri="{C3380CC4-5D6E-409C-BE32-E72D297353CC}">
                <c16:uniqueId val="{00000009-A1B3-4A06-AC9E-7098D9650375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A1B3-4A06-AC9E-7098D9650375}"/>
              </c:ext>
            </c:extLst>
          </c:dPt>
          <c:dPt>
            <c:idx val="6"/>
            <c:bubble3D val="0"/>
            <c:spPr>
              <a:solidFill>
                <a:srgbClr val="AB30C4"/>
              </a:solidFill>
            </c:spPr>
            <c:extLst>
              <c:ext xmlns:c16="http://schemas.microsoft.com/office/drawing/2014/chart" uri="{C3380CC4-5D6E-409C-BE32-E72D297353CC}">
                <c16:uniqueId val="{0000000D-A1B3-4A06-AC9E-7098D9650375}"/>
              </c:ext>
            </c:extLst>
          </c:dPt>
          <c:cat>
            <c:strRef>
              <c:f>Location!$A$2:$A$8</c:f>
              <c:strCache>
                <c:ptCount val="7"/>
                <c:pt idx="0">
                  <c:v>School</c:v>
                </c:pt>
                <c:pt idx="1">
                  <c:v>Stadium</c:v>
                </c:pt>
                <c:pt idx="2">
                  <c:v>Business</c:v>
                </c:pt>
                <c:pt idx="3">
                  <c:v>Court</c:v>
                </c:pt>
                <c:pt idx="4">
                  <c:v>Tertiary</c:v>
                </c:pt>
                <c:pt idx="5">
                  <c:v>Informal Area</c:v>
                </c:pt>
                <c:pt idx="6">
                  <c:v>Church</c:v>
                </c:pt>
              </c:strCache>
            </c:strRef>
          </c:cat>
          <c:val>
            <c:numRef>
              <c:f>Location!$B$2:$B$8</c:f>
              <c:numCache>
                <c:formatCode>General</c:formatCode>
                <c:ptCount val="7"/>
                <c:pt idx="0">
                  <c:v>16439</c:v>
                </c:pt>
                <c:pt idx="1">
                  <c:v>13142</c:v>
                </c:pt>
                <c:pt idx="2">
                  <c:v>11056</c:v>
                </c:pt>
                <c:pt idx="3">
                  <c:v>9397</c:v>
                </c:pt>
                <c:pt idx="4">
                  <c:v>7955</c:v>
                </c:pt>
                <c:pt idx="5">
                  <c:v>6237</c:v>
                </c:pt>
                <c:pt idx="6">
                  <c:v>5433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1B3-4A06-AC9E-7098D9650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ZA" b="0">
                <a:solidFill>
                  <a:srgbClr val="000000"/>
                </a:solidFill>
                <a:latin typeface="Roboto"/>
              </a:rPr>
              <a:t>Identified actors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Actors!$B$1</c:f>
              <c:strCache>
                <c:ptCount val="1"/>
                <c:pt idx="0">
                  <c:v>Frequency of involvement in protest events</c:v>
                </c:pt>
              </c:strCache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Actors!$A$2:$A$5</c:f>
              <c:strCache>
                <c:ptCount val="4"/>
                <c:pt idx="0">
                  <c:v>Civic organisations</c:v>
                </c:pt>
                <c:pt idx="1">
                  <c:v>Political parties</c:v>
                </c:pt>
                <c:pt idx="2">
                  <c:v>Trade unions</c:v>
                </c:pt>
                <c:pt idx="3">
                  <c:v>Churches</c:v>
                </c:pt>
              </c:strCache>
            </c:strRef>
          </c:cat>
          <c:val>
            <c:numRef>
              <c:f>Actors!$B$2:$B$5</c:f>
              <c:numCache>
                <c:formatCode>General</c:formatCode>
                <c:ptCount val="4"/>
                <c:pt idx="0">
                  <c:v>28423</c:v>
                </c:pt>
                <c:pt idx="1">
                  <c:v>14910</c:v>
                </c:pt>
                <c:pt idx="2">
                  <c:v>14356</c:v>
                </c:pt>
                <c:pt idx="3">
                  <c:v>5338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4C2-4D5B-A3D2-9D750720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50976"/>
        <c:axId val="189957248"/>
      </c:barChart>
      <c:catAx>
        <c:axId val="18995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Roboto"/>
                  </a:rPr>
                  <a:t>Actors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9957248"/>
        <c:crosses val="autoZero"/>
        <c:auto val="1"/>
        <c:lblAlgn val="ctr"/>
        <c:lblOffset val="100"/>
        <c:noMultiLvlLbl val="1"/>
      </c:catAx>
      <c:valAx>
        <c:axId val="189957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Roboto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99509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0</xdr:row>
      <xdr:rowOff>133350</xdr:rowOff>
    </xdr:from>
    <xdr:ext cx="11963400" cy="5676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95250</xdr:rowOff>
    </xdr:from>
    <xdr:ext cx="5715000" cy="57816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27</xdr:row>
      <xdr:rowOff>76200</xdr:rowOff>
    </xdr:from>
    <xdr:ext cx="5715000" cy="561975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1</xdr:row>
      <xdr:rowOff>85725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0</xdr:row>
      <xdr:rowOff>85725</xdr:rowOff>
    </xdr:from>
    <xdr:ext cx="2971800" cy="37623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AA84F"/>
    <outlinePr summaryBelow="0" summaryRight="0"/>
  </sheetPr>
  <dimension ref="A1:F979"/>
  <sheetViews>
    <sheetView tabSelected="1" topLeftCell="A9" zoomScale="85" zoomScaleNormal="85" workbookViewId="0">
      <selection activeCell="C15" sqref="C15"/>
    </sheetView>
  </sheetViews>
  <sheetFormatPr defaultColWidth="12.5703125" defaultRowHeight="15.75" customHeight="1" x14ac:dyDescent="0.2"/>
  <cols>
    <col min="2" max="2" width="28.140625" customWidth="1"/>
    <col min="3" max="3" width="88.42578125" style="26" customWidth="1"/>
    <col min="4" max="4" width="77.140625" style="26" customWidth="1"/>
    <col min="5" max="5" width="60.5703125" customWidth="1"/>
    <col min="6" max="6" width="27.42578125" style="26" customWidth="1"/>
  </cols>
  <sheetData>
    <row r="1" spans="1:6" ht="15" x14ac:dyDescent="0.25">
      <c r="A1" s="27" t="s">
        <v>0</v>
      </c>
      <c r="B1" s="27" t="s">
        <v>1</v>
      </c>
      <c r="C1" s="28" t="s">
        <v>2</v>
      </c>
      <c r="D1" s="28" t="s">
        <v>381</v>
      </c>
      <c r="E1" s="27" t="s">
        <v>382</v>
      </c>
      <c r="F1" s="28" t="s">
        <v>3</v>
      </c>
    </row>
    <row r="2" spans="1:6" ht="15.75" customHeight="1" x14ac:dyDescent="0.2">
      <c r="A2" s="23" t="s">
        <v>4</v>
      </c>
      <c r="B2" s="24" t="s">
        <v>5</v>
      </c>
      <c r="C2" s="29" t="s">
        <v>458</v>
      </c>
      <c r="E2" s="24" t="s">
        <v>6</v>
      </c>
      <c r="F2" s="25" t="s">
        <v>8</v>
      </c>
    </row>
    <row r="3" spans="1:6" ht="15.75" customHeight="1" x14ac:dyDescent="0.2">
      <c r="A3" s="23" t="s">
        <v>4</v>
      </c>
      <c r="B3" s="24" t="s">
        <v>9</v>
      </c>
      <c r="C3" s="29" t="s">
        <v>410</v>
      </c>
      <c r="D3" s="29"/>
      <c r="E3" s="24" t="s">
        <v>10</v>
      </c>
      <c r="F3" s="25" t="s">
        <v>8</v>
      </c>
    </row>
    <row r="4" spans="1:6" ht="15.75" customHeight="1" x14ac:dyDescent="0.2">
      <c r="A4" s="23" t="s">
        <v>4</v>
      </c>
      <c r="B4" s="24" t="s">
        <v>11</v>
      </c>
      <c r="C4" s="29" t="s">
        <v>440</v>
      </c>
      <c r="D4" s="29"/>
      <c r="E4" s="24" t="s">
        <v>12</v>
      </c>
      <c r="F4" s="25" t="s">
        <v>8</v>
      </c>
    </row>
    <row r="5" spans="1:6" ht="15.75" customHeight="1" x14ac:dyDescent="0.2">
      <c r="A5" s="23" t="s">
        <v>4</v>
      </c>
      <c r="B5" s="24" t="s">
        <v>13</v>
      </c>
      <c r="C5" s="29" t="s">
        <v>430</v>
      </c>
      <c r="D5" s="29"/>
      <c r="E5" s="24" t="s">
        <v>14</v>
      </c>
      <c r="F5" s="25" t="s">
        <v>8</v>
      </c>
    </row>
    <row r="6" spans="1:6" ht="15.75" customHeight="1" x14ac:dyDescent="0.2">
      <c r="A6" s="23" t="s">
        <v>4</v>
      </c>
      <c r="B6" s="24" t="s">
        <v>15</v>
      </c>
      <c r="C6" s="29" t="s">
        <v>411</v>
      </c>
      <c r="D6" s="29"/>
      <c r="E6" s="24" t="s">
        <v>16</v>
      </c>
      <c r="F6" s="25" t="s">
        <v>8</v>
      </c>
    </row>
    <row r="7" spans="1:6" ht="15.75" customHeight="1" x14ac:dyDescent="0.2">
      <c r="A7" s="23" t="s">
        <v>4</v>
      </c>
      <c r="B7" s="24" t="s">
        <v>17</v>
      </c>
      <c r="C7" s="29" t="s">
        <v>441</v>
      </c>
      <c r="D7" s="29"/>
      <c r="E7" s="24" t="s">
        <v>18</v>
      </c>
      <c r="F7" s="25" t="s">
        <v>8</v>
      </c>
    </row>
    <row r="8" spans="1:6" ht="30" customHeight="1" x14ac:dyDescent="0.2">
      <c r="A8" s="23" t="s">
        <v>4</v>
      </c>
      <c r="B8" s="24" t="s">
        <v>19</v>
      </c>
      <c r="C8" s="29" t="s">
        <v>442</v>
      </c>
      <c r="D8" s="29" t="s">
        <v>473</v>
      </c>
      <c r="E8" s="24" t="s">
        <v>20</v>
      </c>
      <c r="F8" s="25" t="s">
        <v>8</v>
      </c>
    </row>
    <row r="9" spans="1:6" ht="15.75" customHeight="1" x14ac:dyDescent="0.2">
      <c r="A9" s="23" t="s">
        <v>4</v>
      </c>
      <c r="B9" s="24" t="s">
        <v>21</v>
      </c>
      <c r="C9" s="29" t="s">
        <v>378</v>
      </c>
      <c r="D9" s="29" t="s">
        <v>383</v>
      </c>
      <c r="E9" s="24" t="s">
        <v>22</v>
      </c>
      <c r="F9" s="25" t="s">
        <v>8</v>
      </c>
    </row>
    <row r="10" spans="1:6" ht="15.75" customHeight="1" x14ac:dyDescent="0.2">
      <c r="A10" s="23" t="s">
        <v>4</v>
      </c>
      <c r="B10" s="24" t="s">
        <v>23</v>
      </c>
      <c r="C10" s="29" t="s">
        <v>443</v>
      </c>
      <c r="D10" s="29" t="s">
        <v>454</v>
      </c>
      <c r="E10" s="24" t="s">
        <v>24</v>
      </c>
      <c r="F10" s="25" t="s">
        <v>8</v>
      </c>
    </row>
    <row r="11" spans="1:6" ht="93" customHeight="1" x14ac:dyDescent="0.2">
      <c r="A11" s="23" t="s">
        <v>4</v>
      </c>
      <c r="B11" s="24" t="s">
        <v>25</v>
      </c>
      <c r="C11" s="29" t="s">
        <v>431</v>
      </c>
      <c r="D11" s="29" t="s">
        <v>474</v>
      </c>
      <c r="E11" s="24"/>
      <c r="F11" s="25" t="s">
        <v>8</v>
      </c>
    </row>
    <row r="12" spans="1:6" ht="15.75" customHeight="1" x14ac:dyDescent="0.2">
      <c r="A12" s="23" t="s">
        <v>4</v>
      </c>
      <c r="B12" s="24" t="s">
        <v>26</v>
      </c>
      <c r="C12" s="29" t="s">
        <v>432</v>
      </c>
      <c r="D12" s="29"/>
      <c r="E12" s="24" t="s">
        <v>27</v>
      </c>
      <c r="F12" s="25" t="s">
        <v>8</v>
      </c>
    </row>
    <row r="13" spans="1:6" ht="15.75" customHeight="1" x14ac:dyDescent="0.2">
      <c r="A13" s="23" t="s">
        <v>4</v>
      </c>
      <c r="B13" s="24" t="s">
        <v>28</v>
      </c>
      <c r="C13" s="29" t="s">
        <v>433</v>
      </c>
      <c r="D13" s="29"/>
      <c r="E13" s="24" t="s">
        <v>29</v>
      </c>
      <c r="F13" s="25" t="s">
        <v>8</v>
      </c>
    </row>
    <row r="14" spans="1:6" ht="15.75" customHeight="1" x14ac:dyDescent="0.2">
      <c r="A14" s="23" t="s">
        <v>4</v>
      </c>
      <c r="B14" s="24" t="s">
        <v>30</v>
      </c>
      <c r="C14" s="29" t="s">
        <v>412</v>
      </c>
      <c r="D14" s="29"/>
      <c r="E14" s="24" t="s">
        <v>31</v>
      </c>
      <c r="F14" s="25" t="s">
        <v>8</v>
      </c>
    </row>
    <row r="15" spans="1:6" ht="15.75" customHeight="1" x14ac:dyDescent="0.2">
      <c r="A15" s="23" t="s">
        <v>4</v>
      </c>
      <c r="B15" s="24" t="s">
        <v>264</v>
      </c>
      <c r="C15" s="29" t="s">
        <v>482</v>
      </c>
      <c r="D15" s="29"/>
      <c r="E15" s="24" t="s">
        <v>7</v>
      </c>
      <c r="F15" s="25" t="s">
        <v>8</v>
      </c>
    </row>
    <row r="16" spans="1:6" ht="15.75" customHeight="1" x14ac:dyDescent="0.2">
      <c r="A16" s="23" t="s">
        <v>4</v>
      </c>
      <c r="B16" s="24" t="s">
        <v>32</v>
      </c>
      <c r="C16" s="29" t="s">
        <v>379</v>
      </c>
      <c r="D16" s="29" t="s">
        <v>384</v>
      </c>
      <c r="E16" s="24" t="s">
        <v>33</v>
      </c>
      <c r="F16" s="25" t="s">
        <v>8</v>
      </c>
    </row>
    <row r="17" spans="1:6" ht="15.75" customHeight="1" x14ac:dyDescent="0.2">
      <c r="A17" s="23" t="s">
        <v>4</v>
      </c>
      <c r="B17" s="24" t="s">
        <v>34</v>
      </c>
      <c r="C17" s="29" t="s">
        <v>145</v>
      </c>
      <c r="D17" s="29" t="s">
        <v>429</v>
      </c>
      <c r="E17" s="24" t="s">
        <v>35</v>
      </c>
      <c r="F17" s="25" t="s">
        <v>8</v>
      </c>
    </row>
    <row r="18" spans="1:6" ht="15.75" customHeight="1" x14ac:dyDescent="0.2">
      <c r="A18" s="23" t="s">
        <v>4</v>
      </c>
      <c r="B18" s="24" t="s">
        <v>36</v>
      </c>
      <c r="C18" s="29" t="s">
        <v>385</v>
      </c>
      <c r="D18" s="29"/>
      <c r="E18" s="24" t="s">
        <v>7</v>
      </c>
      <c r="F18" s="25" t="s">
        <v>8</v>
      </c>
    </row>
    <row r="19" spans="1:6" ht="15.75" customHeight="1" x14ac:dyDescent="0.2">
      <c r="A19" s="23" t="s">
        <v>4</v>
      </c>
      <c r="B19" s="24" t="s">
        <v>37</v>
      </c>
      <c r="C19" s="29" t="s">
        <v>444</v>
      </c>
      <c r="D19" s="29"/>
      <c r="E19" s="24" t="s">
        <v>38</v>
      </c>
      <c r="F19" s="25" t="s">
        <v>8</v>
      </c>
    </row>
    <row r="20" spans="1:6" ht="15.75" customHeight="1" x14ac:dyDescent="0.2">
      <c r="A20" s="23" t="s">
        <v>4</v>
      </c>
      <c r="B20" s="24" t="s">
        <v>39</v>
      </c>
      <c r="C20" s="29" t="s">
        <v>434</v>
      </c>
      <c r="D20" s="29"/>
      <c r="E20" s="24" t="s">
        <v>40</v>
      </c>
      <c r="F20" s="25" t="s">
        <v>8</v>
      </c>
    </row>
    <row r="21" spans="1:6" ht="15.75" customHeight="1" x14ac:dyDescent="0.2">
      <c r="A21" s="23" t="s">
        <v>4</v>
      </c>
      <c r="B21" s="24" t="s">
        <v>41</v>
      </c>
      <c r="C21" s="29" t="s">
        <v>386</v>
      </c>
      <c r="D21" s="29"/>
      <c r="E21" s="24" t="s">
        <v>42</v>
      </c>
      <c r="F21" s="25" t="s">
        <v>8</v>
      </c>
    </row>
    <row r="22" spans="1:6" ht="63.75" customHeight="1" x14ac:dyDescent="0.2">
      <c r="A22" s="23" t="s">
        <v>4</v>
      </c>
      <c r="B22" s="24" t="s">
        <v>43</v>
      </c>
      <c r="C22" s="29" t="s">
        <v>435</v>
      </c>
      <c r="D22" s="29" t="s">
        <v>475</v>
      </c>
      <c r="E22" s="24" t="s">
        <v>44</v>
      </c>
      <c r="F22" s="25" t="s">
        <v>8</v>
      </c>
    </row>
    <row r="23" spans="1:6" ht="14.25" x14ac:dyDescent="0.2">
      <c r="A23" s="23" t="s">
        <v>4</v>
      </c>
      <c r="B23" s="24" t="s">
        <v>45</v>
      </c>
      <c r="C23" s="29" t="s">
        <v>436</v>
      </c>
      <c r="D23" s="29"/>
      <c r="E23" s="24" t="s">
        <v>7</v>
      </c>
      <c r="F23" s="25" t="s">
        <v>8</v>
      </c>
    </row>
    <row r="24" spans="1:6" ht="14.25" x14ac:dyDescent="0.2">
      <c r="A24" s="23" t="s">
        <v>4</v>
      </c>
      <c r="B24" s="24" t="s">
        <v>46</v>
      </c>
      <c r="C24" s="29" t="s">
        <v>445</v>
      </c>
      <c r="D24" s="29"/>
      <c r="E24" s="24" t="s">
        <v>47</v>
      </c>
      <c r="F24" s="25" t="s">
        <v>8</v>
      </c>
    </row>
    <row r="25" spans="1:6" ht="14.25" x14ac:dyDescent="0.2">
      <c r="A25" s="23" t="s">
        <v>4</v>
      </c>
      <c r="B25" s="24" t="s">
        <v>48</v>
      </c>
      <c r="C25" s="29" t="s">
        <v>437</v>
      </c>
      <c r="D25" s="29"/>
      <c r="E25" s="24" t="s">
        <v>49</v>
      </c>
      <c r="F25" s="25" t="s">
        <v>8</v>
      </c>
    </row>
    <row r="26" spans="1:6" ht="14.25" x14ac:dyDescent="0.2">
      <c r="A26" s="23" t="s">
        <v>4</v>
      </c>
      <c r="B26" s="24" t="s">
        <v>50</v>
      </c>
      <c r="C26" s="29" t="s">
        <v>387</v>
      </c>
      <c r="D26" s="29" t="s">
        <v>476</v>
      </c>
      <c r="E26" s="24" t="s">
        <v>51</v>
      </c>
      <c r="F26" s="25" t="s">
        <v>8</v>
      </c>
    </row>
    <row r="27" spans="1:6" ht="14.25" x14ac:dyDescent="0.2">
      <c r="A27" s="23" t="s">
        <v>4</v>
      </c>
      <c r="B27" s="24" t="s">
        <v>52</v>
      </c>
      <c r="C27" s="29" t="s">
        <v>438</v>
      </c>
      <c r="D27" s="29"/>
      <c r="E27" s="24" t="s">
        <v>53</v>
      </c>
      <c r="F27" s="25" t="s">
        <v>8</v>
      </c>
    </row>
    <row r="28" spans="1:6" ht="14.25" x14ac:dyDescent="0.2">
      <c r="A28" s="23" t="s">
        <v>4</v>
      </c>
      <c r="B28" s="24" t="s">
        <v>54</v>
      </c>
      <c r="C28" s="29" t="s">
        <v>439</v>
      </c>
      <c r="D28" s="29"/>
      <c r="E28" s="24" t="s">
        <v>55</v>
      </c>
      <c r="F28" s="25" t="s">
        <v>8</v>
      </c>
    </row>
    <row r="29" spans="1:6" ht="14.25" x14ac:dyDescent="0.2">
      <c r="A29" s="23" t="s">
        <v>4</v>
      </c>
      <c r="B29" s="24" t="s">
        <v>56</v>
      </c>
      <c r="C29" s="29" t="s">
        <v>417</v>
      </c>
      <c r="D29" s="29"/>
      <c r="E29" s="24" t="s">
        <v>57</v>
      </c>
      <c r="F29" s="25" t="s">
        <v>8</v>
      </c>
    </row>
    <row r="30" spans="1:6" ht="14.25" x14ac:dyDescent="0.2">
      <c r="A30" s="23" t="s">
        <v>4</v>
      </c>
      <c r="B30" s="24" t="s">
        <v>58</v>
      </c>
      <c r="C30" s="29" t="s">
        <v>446</v>
      </c>
      <c r="D30" s="29"/>
      <c r="E30" s="24" t="s">
        <v>59</v>
      </c>
      <c r="F30" s="25" t="s">
        <v>8</v>
      </c>
    </row>
    <row r="31" spans="1:6" ht="14.25" x14ac:dyDescent="0.2">
      <c r="A31" s="23" t="s">
        <v>4</v>
      </c>
      <c r="B31" s="24" t="s">
        <v>60</v>
      </c>
      <c r="C31" s="29" t="s">
        <v>416</v>
      </c>
      <c r="D31" s="29"/>
      <c r="E31" s="24" t="s">
        <v>61</v>
      </c>
      <c r="F31" s="25" t="s">
        <v>8</v>
      </c>
    </row>
    <row r="32" spans="1:6" ht="14.25" x14ac:dyDescent="0.2">
      <c r="A32" s="23" t="s">
        <v>4</v>
      </c>
      <c r="B32" s="24" t="s">
        <v>62</v>
      </c>
      <c r="C32" s="29" t="s">
        <v>62</v>
      </c>
      <c r="D32" s="29"/>
      <c r="E32" s="24" t="s">
        <v>7</v>
      </c>
      <c r="F32" s="25" t="s">
        <v>8</v>
      </c>
    </row>
    <row r="33" spans="1:6" ht="14.25" x14ac:dyDescent="0.2">
      <c r="A33" s="23" t="s">
        <v>4</v>
      </c>
      <c r="B33" s="24" t="s">
        <v>63</v>
      </c>
      <c r="C33" s="29" t="s">
        <v>415</v>
      </c>
      <c r="D33" s="29"/>
      <c r="E33" s="24" t="s">
        <v>64</v>
      </c>
      <c r="F33" s="25" t="s">
        <v>8</v>
      </c>
    </row>
    <row r="34" spans="1:6" ht="14.25" x14ac:dyDescent="0.2">
      <c r="A34" s="23" t="s">
        <v>4</v>
      </c>
      <c r="B34" s="24" t="s">
        <v>65</v>
      </c>
      <c r="C34" s="29" t="s">
        <v>414</v>
      </c>
      <c r="D34" s="29" t="s">
        <v>388</v>
      </c>
      <c r="E34" s="24" t="s">
        <v>66</v>
      </c>
      <c r="F34" s="25" t="s">
        <v>8</v>
      </c>
    </row>
    <row r="35" spans="1:6" ht="14.25" x14ac:dyDescent="0.2">
      <c r="A35" s="23" t="s">
        <v>4</v>
      </c>
      <c r="B35" s="24" t="s">
        <v>67</v>
      </c>
      <c r="C35" s="29" t="s">
        <v>447</v>
      </c>
      <c r="D35" s="32" t="s">
        <v>380</v>
      </c>
      <c r="E35" s="24" t="s">
        <v>68</v>
      </c>
      <c r="F35" s="25" t="s">
        <v>8</v>
      </c>
    </row>
    <row r="36" spans="1:6" ht="14.25" x14ac:dyDescent="0.2">
      <c r="A36" s="23" t="s">
        <v>4</v>
      </c>
      <c r="B36" s="24" t="s">
        <v>69</v>
      </c>
      <c r="C36" s="29" t="s">
        <v>448</v>
      </c>
      <c r="D36" s="29"/>
      <c r="E36" s="24" t="s">
        <v>70</v>
      </c>
      <c r="F36" s="25" t="s">
        <v>8</v>
      </c>
    </row>
    <row r="37" spans="1:6" ht="14.25" x14ac:dyDescent="0.2">
      <c r="A37" s="23" t="s">
        <v>4</v>
      </c>
      <c r="B37" s="24" t="s">
        <v>71</v>
      </c>
      <c r="C37" s="29" t="s">
        <v>449</v>
      </c>
      <c r="D37" s="29" t="s">
        <v>389</v>
      </c>
      <c r="E37" s="24" t="s">
        <v>72</v>
      </c>
      <c r="F37" s="25" t="s">
        <v>8</v>
      </c>
    </row>
    <row r="38" spans="1:6" ht="28.5" x14ac:dyDescent="0.2">
      <c r="A38" s="23" t="s">
        <v>73</v>
      </c>
      <c r="B38" s="24" t="s">
        <v>74</v>
      </c>
      <c r="C38" s="25" t="s">
        <v>413</v>
      </c>
      <c r="D38" s="25"/>
      <c r="E38" s="24" t="s">
        <v>75</v>
      </c>
      <c r="F38" s="25" t="s">
        <v>76</v>
      </c>
    </row>
    <row r="39" spans="1:6" ht="28.5" x14ac:dyDescent="0.2">
      <c r="A39" s="23" t="s">
        <v>73</v>
      </c>
      <c r="B39" s="24" t="s">
        <v>77</v>
      </c>
      <c r="C39" s="25" t="s">
        <v>390</v>
      </c>
      <c r="D39" s="25"/>
      <c r="E39" s="24" t="s">
        <v>78</v>
      </c>
      <c r="F39" s="25" t="s">
        <v>76</v>
      </c>
    </row>
    <row r="40" spans="1:6" ht="28.5" x14ac:dyDescent="0.2">
      <c r="A40" s="23" t="s">
        <v>73</v>
      </c>
      <c r="B40" s="24" t="s">
        <v>79</v>
      </c>
      <c r="C40" s="25" t="s">
        <v>418</v>
      </c>
      <c r="D40" s="25"/>
      <c r="E40" s="24" t="s">
        <v>80</v>
      </c>
      <c r="F40" s="25" t="s">
        <v>76</v>
      </c>
    </row>
    <row r="41" spans="1:6" ht="28.5" x14ac:dyDescent="0.2">
      <c r="A41" s="23" t="s">
        <v>73</v>
      </c>
      <c r="B41" s="24" t="s">
        <v>81</v>
      </c>
      <c r="C41" s="25" t="s">
        <v>450</v>
      </c>
      <c r="D41" s="25"/>
      <c r="E41" s="24" t="s">
        <v>82</v>
      </c>
      <c r="F41" s="25" t="s">
        <v>76</v>
      </c>
    </row>
    <row r="42" spans="1:6" ht="28.5" x14ac:dyDescent="0.2">
      <c r="A42" s="23" t="s">
        <v>73</v>
      </c>
      <c r="B42" s="24" t="s">
        <v>83</v>
      </c>
      <c r="C42" s="25" t="s">
        <v>391</v>
      </c>
      <c r="D42" s="25"/>
      <c r="E42" s="24" t="s">
        <v>84</v>
      </c>
      <c r="F42" s="25" t="s">
        <v>76</v>
      </c>
    </row>
    <row r="43" spans="1:6" ht="28.5" x14ac:dyDescent="0.2">
      <c r="A43" s="23" t="s">
        <v>73</v>
      </c>
      <c r="B43" s="24" t="s">
        <v>85</v>
      </c>
      <c r="C43" s="25" t="s">
        <v>451</v>
      </c>
      <c r="D43" s="25"/>
      <c r="E43" s="24" t="s">
        <v>86</v>
      </c>
      <c r="F43" s="25" t="s">
        <v>76</v>
      </c>
    </row>
    <row r="44" spans="1:6" ht="28.5" x14ac:dyDescent="0.2">
      <c r="A44" s="23" t="s">
        <v>73</v>
      </c>
      <c r="B44" s="24" t="s">
        <v>87</v>
      </c>
      <c r="C44" s="25" t="s">
        <v>452</v>
      </c>
      <c r="D44" s="25" t="s">
        <v>453</v>
      </c>
      <c r="E44" s="24" t="s">
        <v>88</v>
      </c>
      <c r="F44" s="25" t="s">
        <v>76</v>
      </c>
    </row>
    <row r="45" spans="1:6" ht="28.5" x14ac:dyDescent="0.2">
      <c r="A45" s="23" t="s">
        <v>73</v>
      </c>
      <c r="B45" s="24" t="s">
        <v>89</v>
      </c>
      <c r="C45" s="25" t="s">
        <v>455</v>
      </c>
      <c r="D45" s="25"/>
      <c r="E45" s="24" t="s">
        <v>90</v>
      </c>
      <c r="F45" s="25" t="s">
        <v>76</v>
      </c>
    </row>
    <row r="46" spans="1:6" ht="28.5" x14ac:dyDescent="0.2">
      <c r="A46" s="23" t="s">
        <v>73</v>
      </c>
      <c r="B46" s="24" t="s">
        <v>91</v>
      </c>
      <c r="C46" s="25" t="s">
        <v>392</v>
      </c>
      <c r="D46" s="25"/>
      <c r="E46" s="24" t="s">
        <v>92</v>
      </c>
      <c r="F46" s="25" t="s">
        <v>76</v>
      </c>
    </row>
    <row r="47" spans="1:6" ht="28.5" x14ac:dyDescent="0.2">
      <c r="A47" s="23" t="s">
        <v>73</v>
      </c>
      <c r="B47" s="24" t="s">
        <v>93</v>
      </c>
      <c r="C47" s="25" t="s">
        <v>393</v>
      </c>
      <c r="D47" s="25"/>
      <c r="E47" s="24" t="s">
        <v>94</v>
      </c>
      <c r="F47" s="25" t="s">
        <v>76</v>
      </c>
    </row>
    <row r="48" spans="1:6" ht="28.5" x14ac:dyDescent="0.2">
      <c r="A48" s="23" t="s">
        <v>73</v>
      </c>
      <c r="B48" s="24" t="s">
        <v>95</v>
      </c>
      <c r="C48" s="25" t="s">
        <v>456</v>
      </c>
      <c r="D48" s="25"/>
      <c r="E48" s="24" t="s">
        <v>96</v>
      </c>
      <c r="F48" s="25" t="s">
        <v>76</v>
      </c>
    </row>
    <row r="49" spans="1:6" ht="28.5" x14ac:dyDescent="0.2">
      <c r="A49" s="23" t="s">
        <v>73</v>
      </c>
      <c r="B49" s="24" t="s">
        <v>97</v>
      </c>
      <c r="C49" s="25" t="s">
        <v>457</v>
      </c>
      <c r="D49" s="25"/>
      <c r="E49" s="24" t="s">
        <v>98</v>
      </c>
      <c r="F49" s="25" t="s">
        <v>76</v>
      </c>
    </row>
    <row r="50" spans="1:6" ht="28.5" x14ac:dyDescent="0.2">
      <c r="A50" s="23" t="s">
        <v>73</v>
      </c>
      <c r="B50" s="24" t="s">
        <v>99</v>
      </c>
      <c r="C50" s="25" t="s">
        <v>419</v>
      </c>
      <c r="D50" s="25"/>
      <c r="E50" s="24" t="s">
        <v>100</v>
      </c>
      <c r="F50" s="25" t="s">
        <v>76</v>
      </c>
    </row>
    <row r="51" spans="1:6" ht="28.5" x14ac:dyDescent="0.2">
      <c r="A51" s="24" t="s">
        <v>101</v>
      </c>
      <c r="B51" s="24" t="s">
        <v>102</v>
      </c>
      <c r="C51" s="29" t="s">
        <v>459</v>
      </c>
      <c r="D51" s="29"/>
      <c r="E51" s="24" t="s">
        <v>103</v>
      </c>
      <c r="F51" s="25" t="s">
        <v>104</v>
      </c>
    </row>
    <row r="52" spans="1:6" ht="28.5" x14ac:dyDescent="0.2">
      <c r="A52" s="24" t="s">
        <v>101</v>
      </c>
      <c r="B52" s="24" t="s">
        <v>105</v>
      </c>
      <c r="C52" s="29" t="s">
        <v>394</v>
      </c>
      <c r="D52" s="29"/>
      <c r="E52" s="24" t="s">
        <v>106</v>
      </c>
      <c r="F52" s="25" t="s">
        <v>104</v>
      </c>
    </row>
    <row r="53" spans="1:6" ht="28.5" x14ac:dyDescent="0.2">
      <c r="A53" s="24" t="s">
        <v>101</v>
      </c>
      <c r="B53" s="24" t="s">
        <v>107</v>
      </c>
      <c r="C53" s="29" t="s">
        <v>395</v>
      </c>
      <c r="D53" s="29"/>
      <c r="E53" s="24" t="s">
        <v>108</v>
      </c>
      <c r="F53" s="25" t="s">
        <v>104</v>
      </c>
    </row>
    <row r="54" spans="1:6" ht="28.5" x14ac:dyDescent="0.2">
      <c r="A54" s="24" t="s">
        <v>101</v>
      </c>
      <c r="B54" s="24" t="s">
        <v>109</v>
      </c>
      <c r="C54" s="29" t="s">
        <v>115</v>
      </c>
      <c r="D54" s="29" t="s">
        <v>304</v>
      </c>
      <c r="E54" s="24" t="s">
        <v>110</v>
      </c>
      <c r="F54" s="25" t="s">
        <v>104</v>
      </c>
    </row>
    <row r="55" spans="1:6" ht="28.5" x14ac:dyDescent="0.2">
      <c r="A55" s="24" t="s">
        <v>101</v>
      </c>
      <c r="B55" s="24" t="s">
        <v>111</v>
      </c>
      <c r="C55" s="29" t="s">
        <v>396</v>
      </c>
      <c r="D55" s="29"/>
      <c r="E55" s="24" t="s">
        <v>112</v>
      </c>
      <c r="F55" s="25" t="s">
        <v>104</v>
      </c>
    </row>
    <row r="56" spans="1:6" ht="28.5" x14ac:dyDescent="0.2">
      <c r="A56" s="24" t="s">
        <v>101</v>
      </c>
      <c r="B56" s="24" t="s">
        <v>113</v>
      </c>
      <c r="C56" s="29" t="s">
        <v>420</v>
      </c>
      <c r="D56" s="29"/>
      <c r="E56" s="24" t="s">
        <v>114</v>
      </c>
      <c r="F56" s="25" t="s">
        <v>104</v>
      </c>
    </row>
    <row r="57" spans="1:6" ht="28.5" x14ac:dyDescent="0.2">
      <c r="A57" s="24" t="s">
        <v>101</v>
      </c>
      <c r="B57" s="24" t="s">
        <v>115</v>
      </c>
      <c r="C57" s="29" t="s">
        <v>397</v>
      </c>
      <c r="D57" s="29"/>
      <c r="E57" s="24" t="s">
        <v>116</v>
      </c>
      <c r="F57" s="25" t="s">
        <v>104</v>
      </c>
    </row>
    <row r="58" spans="1:6" ht="28.5" x14ac:dyDescent="0.2">
      <c r="A58" s="24" t="s">
        <v>101</v>
      </c>
      <c r="B58" s="24" t="s">
        <v>117</v>
      </c>
      <c r="C58" s="29" t="s">
        <v>398</v>
      </c>
      <c r="D58" s="29"/>
      <c r="E58" s="24" t="s">
        <v>118</v>
      </c>
      <c r="F58" s="25" t="s">
        <v>104</v>
      </c>
    </row>
    <row r="59" spans="1:6" ht="28.5" x14ac:dyDescent="0.2">
      <c r="A59" s="24" t="s">
        <v>101</v>
      </c>
      <c r="B59" s="24" t="s">
        <v>119</v>
      </c>
      <c r="C59" s="29" t="s">
        <v>460</v>
      </c>
      <c r="D59" s="29"/>
      <c r="E59" s="24" t="s">
        <v>120</v>
      </c>
      <c r="F59" s="25" t="s">
        <v>104</v>
      </c>
    </row>
    <row r="60" spans="1:6" ht="28.5" x14ac:dyDescent="0.2">
      <c r="A60" s="24" t="s">
        <v>101</v>
      </c>
      <c r="B60" s="24" t="s">
        <v>121</v>
      </c>
      <c r="C60" s="29" t="s">
        <v>461</v>
      </c>
      <c r="D60" s="29"/>
      <c r="E60" s="1" t="s">
        <v>122</v>
      </c>
      <c r="F60" s="25" t="s">
        <v>104</v>
      </c>
    </row>
    <row r="61" spans="1:6" ht="28.5" x14ac:dyDescent="0.2">
      <c r="A61" s="24" t="s">
        <v>101</v>
      </c>
      <c r="B61" s="24" t="s">
        <v>123</v>
      </c>
      <c r="C61" s="29" t="s">
        <v>421</v>
      </c>
      <c r="D61" s="29"/>
      <c r="E61" s="24" t="s">
        <v>124</v>
      </c>
      <c r="F61" s="25" t="s">
        <v>104</v>
      </c>
    </row>
    <row r="62" spans="1:6" ht="28.5" x14ac:dyDescent="0.2">
      <c r="A62" s="24" t="s">
        <v>101</v>
      </c>
      <c r="B62" s="24" t="s">
        <v>125</v>
      </c>
      <c r="C62" s="29" t="s">
        <v>126</v>
      </c>
      <c r="D62" s="29"/>
      <c r="E62" s="24" t="s">
        <v>127</v>
      </c>
      <c r="F62" s="25" t="s">
        <v>104</v>
      </c>
    </row>
    <row r="63" spans="1:6" ht="28.5" x14ac:dyDescent="0.2">
      <c r="A63" s="24" t="s">
        <v>101</v>
      </c>
      <c r="B63" s="24" t="s">
        <v>128</v>
      </c>
      <c r="C63" s="25" t="s">
        <v>462</v>
      </c>
      <c r="D63" s="25"/>
      <c r="E63" s="24" t="s">
        <v>129</v>
      </c>
      <c r="F63" s="25" t="s">
        <v>104</v>
      </c>
    </row>
    <row r="64" spans="1:6" ht="28.5" x14ac:dyDescent="0.2">
      <c r="A64" s="24" t="s">
        <v>101</v>
      </c>
      <c r="B64" s="24" t="s">
        <v>130</v>
      </c>
      <c r="C64" s="25" t="s">
        <v>480</v>
      </c>
      <c r="D64" s="25"/>
      <c r="E64" s="24" t="s">
        <v>131</v>
      </c>
      <c r="F64" s="25" t="s">
        <v>104</v>
      </c>
    </row>
    <row r="65" spans="1:6" ht="42.75" x14ac:dyDescent="0.2">
      <c r="A65" s="23" t="s">
        <v>132</v>
      </c>
      <c r="B65" s="24" t="s">
        <v>133</v>
      </c>
      <c r="C65" s="29" t="s">
        <v>399</v>
      </c>
      <c r="D65" s="29"/>
      <c r="E65" s="24" t="s">
        <v>7</v>
      </c>
      <c r="F65" s="25" t="s">
        <v>134</v>
      </c>
    </row>
    <row r="66" spans="1:6" ht="14.25" x14ac:dyDescent="0.2">
      <c r="A66" s="23" t="s">
        <v>132</v>
      </c>
      <c r="B66" s="24" t="s">
        <v>135</v>
      </c>
      <c r="C66" s="29" t="s">
        <v>481</v>
      </c>
      <c r="D66" s="29"/>
      <c r="E66" s="24" t="s">
        <v>136</v>
      </c>
      <c r="F66" s="25" t="s">
        <v>134</v>
      </c>
    </row>
    <row r="67" spans="1:6" ht="14.25" x14ac:dyDescent="0.2">
      <c r="A67" s="23" t="s">
        <v>132</v>
      </c>
      <c r="B67" s="24" t="s">
        <v>137</v>
      </c>
      <c r="C67" s="25" t="s">
        <v>422</v>
      </c>
      <c r="D67" s="25"/>
      <c r="E67" s="24" t="s">
        <v>138</v>
      </c>
      <c r="F67" s="25" t="s">
        <v>134</v>
      </c>
    </row>
    <row r="68" spans="1:6" ht="14.25" x14ac:dyDescent="0.2">
      <c r="A68" s="23" t="s">
        <v>132</v>
      </c>
      <c r="B68" s="24" t="s">
        <v>139</v>
      </c>
      <c r="C68" s="25" t="s">
        <v>400</v>
      </c>
      <c r="D68" s="25"/>
      <c r="E68" s="24" t="s">
        <v>140</v>
      </c>
      <c r="F68" s="25" t="s">
        <v>134</v>
      </c>
    </row>
    <row r="69" spans="1:6" ht="28.5" x14ac:dyDescent="0.2">
      <c r="A69" s="23" t="s">
        <v>141</v>
      </c>
      <c r="B69" s="24" t="s">
        <v>142</v>
      </c>
      <c r="C69" s="29" t="s">
        <v>463</v>
      </c>
      <c r="D69" s="29"/>
      <c r="E69" s="24" t="s">
        <v>143</v>
      </c>
      <c r="F69" s="25" t="s">
        <v>144</v>
      </c>
    </row>
    <row r="70" spans="1:6" ht="14.25" x14ac:dyDescent="0.2">
      <c r="A70" s="23" t="s">
        <v>141</v>
      </c>
      <c r="B70" s="24" t="s">
        <v>145</v>
      </c>
      <c r="C70" s="25" t="s">
        <v>401</v>
      </c>
      <c r="D70" s="25"/>
      <c r="E70" s="24" t="s">
        <v>146</v>
      </c>
      <c r="F70" s="25" t="s">
        <v>144</v>
      </c>
    </row>
    <row r="71" spans="1:6" ht="14.25" x14ac:dyDescent="0.2">
      <c r="A71" s="23" t="s">
        <v>141</v>
      </c>
      <c r="B71" s="24" t="s">
        <v>147</v>
      </c>
      <c r="C71" s="25" t="s">
        <v>423</v>
      </c>
      <c r="D71" s="25"/>
      <c r="E71" s="24" t="s">
        <v>148</v>
      </c>
      <c r="F71" s="25" t="s">
        <v>144</v>
      </c>
    </row>
    <row r="72" spans="1:6" ht="14.25" x14ac:dyDescent="0.2">
      <c r="A72" s="23" t="s">
        <v>141</v>
      </c>
      <c r="B72" s="24" t="s">
        <v>149</v>
      </c>
      <c r="C72" s="25" t="s">
        <v>402</v>
      </c>
      <c r="D72" s="25"/>
      <c r="E72" s="24" t="s">
        <v>150</v>
      </c>
      <c r="F72" s="25" t="s">
        <v>144</v>
      </c>
    </row>
    <row r="73" spans="1:6" ht="28.5" x14ac:dyDescent="0.2">
      <c r="A73" s="23" t="s">
        <v>141</v>
      </c>
      <c r="B73" s="24" t="s">
        <v>139</v>
      </c>
      <c r="C73" s="25" t="s">
        <v>403</v>
      </c>
      <c r="D73" s="25"/>
      <c r="E73" s="24" t="s">
        <v>151</v>
      </c>
      <c r="F73" s="25" t="s">
        <v>144</v>
      </c>
    </row>
    <row r="74" spans="1:6" ht="14.25" x14ac:dyDescent="0.2">
      <c r="A74" s="23" t="s">
        <v>141</v>
      </c>
      <c r="B74" s="24" t="s">
        <v>152</v>
      </c>
      <c r="C74" s="25" t="s">
        <v>465</v>
      </c>
      <c r="D74" s="25"/>
      <c r="E74" s="24" t="s">
        <v>153</v>
      </c>
      <c r="F74" s="25" t="s">
        <v>144</v>
      </c>
    </row>
    <row r="75" spans="1:6" ht="14.25" x14ac:dyDescent="0.2">
      <c r="A75" s="23" t="s">
        <v>141</v>
      </c>
      <c r="B75" s="24" t="s">
        <v>154</v>
      </c>
      <c r="C75" s="25" t="s">
        <v>464</v>
      </c>
      <c r="D75" s="25"/>
      <c r="E75" s="24" t="s">
        <v>155</v>
      </c>
      <c r="F75" s="25" t="s">
        <v>144</v>
      </c>
    </row>
    <row r="76" spans="1:6" ht="14.25" x14ac:dyDescent="0.2">
      <c r="A76" s="23" t="s">
        <v>156</v>
      </c>
      <c r="B76" s="24" t="s">
        <v>157</v>
      </c>
      <c r="C76" s="29" t="s">
        <v>466</v>
      </c>
      <c r="D76" s="29"/>
      <c r="E76" s="24" t="s">
        <v>158</v>
      </c>
      <c r="F76" s="25" t="s">
        <v>159</v>
      </c>
    </row>
    <row r="77" spans="1:6" ht="14.25" x14ac:dyDescent="0.2">
      <c r="A77" s="23" t="s">
        <v>156</v>
      </c>
      <c r="B77" s="24" t="s">
        <v>160</v>
      </c>
      <c r="C77" s="29" t="s">
        <v>404</v>
      </c>
      <c r="D77" s="29" t="s">
        <v>467</v>
      </c>
      <c r="E77" s="24" t="s">
        <v>161</v>
      </c>
      <c r="F77" s="25" t="s">
        <v>159</v>
      </c>
    </row>
    <row r="78" spans="1:6" ht="28.5" x14ac:dyDescent="0.2">
      <c r="A78" s="23" t="s">
        <v>156</v>
      </c>
      <c r="B78" s="24" t="s">
        <v>162</v>
      </c>
      <c r="C78" s="29" t="s">
        <v>468</v>
      </c>
      <c r="D78" s="29"/>
      <c r="E78" s="24" t="s">
        <v>163</v>
      </c>
      <c r="F78" s="25" t="s">
        <v>159</v>
      </c>
    </row>
    <row r="79" spans="1:6" ht="14.25" x14ac:dyDescent="0.2">
      <c r="A79" s="23" t="s">
        <v>164</v>
      </c>
      <c r="B79" s="24" t="s">
        <v>165</v>
      </c>
      <c r="C79" s="29" t="s">
        <v>469</v>
      </c>
      <c r="D79" s="29" t="s">
        <v>477</v>
      </c>
      <c r="E79" s="24" t="s">
        <v>166</v>
      </c>
      <c r="F79" s="25" t="s">
        <v>167</v>
      </c>
    </row>
    <row r="80" spans="1:6" ht="14.25" x14ac:dyDescent="0.2">
      <c r="A80" s="23" t="s">
        <v>164</v>
      </c>
      <c r="B80" s="24" t="s">
        <v>168</v>
      </c>
      <c r="C80" s="29" t="s">
        <v>479</v>
      </c>
      <c r="D80" s="29" t="s">
        <v>478</v>
      </c>
      <c r="E80" s="24" t="s">
        <v>169</v>
      </c>
      <c r="F80" s="25" t="s">
        <v>167</v>
      </c>
    </row>
    <row r="81" spans="1:6" ht="14.25" x14ac:dyDescent="0.2">
      <c r="A81" s="23" t="s">
        <v>170</v>
      </c>
      <c r="B81" s="24" t="s">
        <v>171</v>
      </c>
      <c r="C81" s="29" t="s">
        <v>424</v>
      </c>
      <c r="D81" s="29"/>
      <c r="E81" s="24" t="s">
        <v>172</v>
      </c>
      <c r="F81" s="25" t="s">
        <v>173</v>
      </c>
    </row>
    <row r="82" spans="1:6" ht="14.25" x14ac:dyDescent="0.2">
      <c r="A82" s="23" t="s">
        <v>170</v>
      </c>
      <c r="B82" s="24" t="s">
        <v>174</v>
      </c>
      <c r="C82" s="29" t="s">
        <v>425</v>
      </c>
      <c r="D82" s="29"/>
      <c r="E82" s="24" t="s">
        <v>175</v>
      </c>
      <c r="F82" s="25" t="s">
        <v>173</v>
      </c>
    </row>
    <row r="83" spans="1:6" ht="57" x14ac:dyDescent="0.2">
      <c r="A83" s="23" t="s">
        <v>176</v>
      </c>
      <c r="B83" s="23" t="s">
        <v>177</v>
      </c>
      <c r="C83" s="29" t="s">
        <v>405</v>
      </c>
      <c r="D83" s="29"/>
      <c r="E83" s="23" t="s">
        <v>178</v>
      </c>
      <c r="F83" s="29" t="s">
        <v>179</v>
      </c>
    </row>
    <row r="84" spans="1:6" ht="57" x14ac:dyDescent="0.2">
      <c r="A84" s="24" t="s">
        <v>176</v>
      </c>
      <c r="B84" s="24" t="s">
        <v>180</v>
      </c>
      <c r="C84" s="29" t="s">
        <v>470</v>
      </c>
      <c r="D84" s="29"/>
      <c r="E84" s="23" t="s">
        <v>181</v>
      </c>
      <c r="F84" s="29" t="s">
        <v>179</v>
      </c>
    </row>
    <row r="85" spans="1:6" ht="57" x14ac:dyDescent="0.2">
      <c r="A85" s="23" t="s">
        <v>176</v>
      </c>
      <c r="B85" s="23" t="s">
        <v>182</v>
      </c>
      <c r="C85" s="29" t="s">
        <v>426</v>
      </c>
      <c r="D85" s="29"/>
      <c r="E85" s="1" t="s">
        <v>7</v>
      </c>
      <c r="F85" s="29" t="s">
        <v>179</v>
      </c>
    </row>
    <row r="86" spans="1:6" ht="57" x14ac:dyDescent="0.2">
      <c r="A86" s="23" t="s">
        <v>176</v>
      </c>
      <c r="B86" s="23" t="s">
        <v>183</v>
      </c>
      <c r="C86" s="29" t="s">
        <v>471</v>
      </c>
      <c r="D86" s="29"/>
      <c r="E86" s="1" t="s">
        <v>184</v>
      </c>
      <c r="F86" s="29" t="s">
        <v>179</v>
      </c>
    </row>
    <row r="87" spans="1:6" ht="57" x14ac:dyDescent="0.2">
      <c r="A87" s="23" t="s">
        <v>176</v>
      </c>
      <c r="B87" s="23" t="s">
        <v>139</v>
      </c>
      <c r="C87" s="29" t="s">
        <v>406</v>
      </c>
      <c r="D87" s="29"/>
      <c r="E87" s="23" t="s">
        <v>185</v>
      </c>
      <c r="F87" s="29" t="s">
        <v>179</v>
      </c>
    </row>
    <row r="88" spans="1:6" ht="57" x14ac:dyDescent="0.2">
      <c r="A88" s="23" t="s">
        <v>176</v>
      </c>
      <c r="B88" s="23" t="s">
        <v>186</v>
      </c>
      <c r="C88" s="29" t="s">
        <v>407</v>
      </c>
      <c r="D88" s="29"/>
      <c r="E88" s="23" t="s">
        <v>187</v>
      </c>
      <c r="F88" s="29" t="s">
        <v>179</v>
      </c>
    </row>
    <row r="89" spans="1:6" ht="57" x14ac:dyDescent="0.2">
      <c r="A89" s="23" t="s">
        <v>176</v>
      </c>
      <c r="B89" s="23" t="s">
        <v>188</v>
      </c>
      <c r="C89" s="29" t="s">
        <v>408</v>
      </c>
      <c r="D89" s="29"/>
      <c r="E89" s="23" t="s">
        <v>189</v>
      </c>
      <c r="F89" s="29" t="s">
        <v>179</v>
      </c>
    </row>
    <row r="90" spans="1:6" ht="57" x14ac:dyDescent="0.2">
      <c r="A90" s="23" t="s">
        <v>176</v>
      </c>
      <c r="B90" s="23" t="s">
        <v>190</v>
      </c>
      <c r="C90" s="29" t="s">
        <v>472</v>
      </c>
      <c r="D90" s="29"/>
      <c r="E90" s="23" t="s">
        <v>191</v>
      </c>
      <c r="F90" s="29" t="s">
        <v>179</v>
      </c>
    </row>
    <row r="91" spans="1:6" ht="57" x14ac:dyDescent="0.2">
      <c r="A91" s="23" t="s">
        <v>176</v>
      </c>
      <c r="B91" s="23" t="s">
        <v>192</v>
      </c>
      <c r="C91" s="29" t="s">
        <v>409</v>
      </c>
      <c r="D91" s="29"/>
      <c r="E91" s="23" t="s">
        <v>193</v>
      </c>
      <c r="F91" s="29" t="s">
        <v>179</v>
      </c>
    </row>
    <row r="92" spans="1:6" ht="57" x14ac:dyDescent="0.2">
      <c r="A92" s="23" t="s">
        <v>176</v>
      </c>
      <c r="B92" s="23" t="s">
        <v>194</v>
      </c>
      <c r="C92" s="29" t="s">
        <v>427</v>
      </c>
      <c r="D92" s="29"/>
      <c r="E92" s="23" t="s">
        <v>195</v>
      </c>
      <c r="F92" s="29" t="s">
        <v>196</v>
      </c>
    </row>
    <row r="93" spans="1:6" ht="57" x14ac:dyDescent="0.2">
      <c r="A93" s="23" t="s">
        <v>176</v>
      </c>
      <c r="B93" s="23" t="s">
        <v>197</v>
      </c>
      <c r="C93" s="29" t="s">
        <v>428</v>
      </c>
      <c r="D93" s="29"/>
      <c r="E93" s="23" t="s">
        <v>198</v>
      </c>
      <c r="F93" s="29" t="s">
        <v>179</v>
      </c>
    </row>
    <row r="94" spans="1:6" ht="14.25" x14ac:dyDescent="0.2">
      <c r="A94" s="23"/>
      <c r="F94" s="30"/>
    </row>
    <row r="95" spans="1:6" ht="12.75" x14ac:dyDescent="0.2">
      <c r="F95" s="30"/>
    </row>
    <row r="96" spans="1:6" ht="12.75" x14ac:dyDescent="0.2">
      <c r="F96" s="30"/>
    </row>
    <row r="97" spans="1:6" ht="14.25" x14ac:dyDescent="0.2">
      <c r="A97" s="23"/>
      <c r="F97" s="30"/>
    </row>
    <row r="98" spans="1:6" ht="12.75" x14ac:dyDescent="0.2">
      <c r="F98" s="30"/>
    </row>
    <row r="99" spans="1:6" ht="12.75" x14ac:dyDescent="0.2">
      <c r="F99" s="30"/>
    </row>
    <row r="100" spans="1:6" ht="12.75" x14ac:dyDescent="0.2">
      <c r="F100" s="30"/>
    </row>
    <row r="101" spans="1:6" ht="14.25" x14ac:dyDescent="0.2">
      <c r="A101" s="23"/>
      <c r="F101" s="30"/>
    </row>
    <row r="102" spans="1:6" ht="12.75" x14ac:dyDescent="0.2">
      <c r="F102" s="30"/>
    </row>
    <row r="103" spans="1:6" ht="12.75" x14ac:dyDescent="0.2">
      <c r="F103" s="30"/>
    </row>
    <row r="104" spans="1:6" ht="14.25" x14ac:dyDescent="0.2">
      <c r="A104" s="23"/>
      <c r="F104" s="30"/>
    </row>
    <row r="105" spans="1:6" ht="12.75" x14ac:dyDescent="0.2">
      <c r="F105" s="30"/>
    </row>
    <row r="106" spans="1:6" ht="14.25" x14ac:dyDescent="0.2">
      <c r="A106" s="23"/>
      <c r="F106" s="30"/>
    </row>
    <row r="107" spans="1:6" ht="15" x14ac:dyDescent="0.25">
      <c r="A107" s="31"/>
      <c r="F107" s="30"/>
    </row>
    <row r="108" spans="1:6" ht="12.75" x14ac:dyDescent="0.2">
      <c r="F108" s="30"/>
    </row>
    <row r="109" spans="1:6" ht="14.25" x14ac:dyDescent="0.2">
      <c r="A109" s="23"/>
      <c r="F109" s="30"/>
    </row>
    <row r="110" spans="1:6" ht="12.75" x14ac:dyDescent="0.2">
      <c r="F110" s="30"/>
    </row>
    <row r="111" spans="1:6" ht="12.75" x14ac:dyDescent="0.2">
      <c r="F111" s="30"/>
    </row>
    <row r="112" spans="1:6" ht="12.75" x14ac:dyDescent="0.2">
      <c r="F112" s="30"/>
    </row>
    <row r="113" spans="1:6" ht="12.75" x14ac:dyDescent="0.2">
      <c r="F113" s="30"/>
    </row>
    <row r="114" spans="1:6" ht="12.75" x14ac:dyDescent="0.2">
      <c r="F114" s="30"/>
    </row>
    <row r="115" spans="1:6" ht="14.25" x14ac:dyDescent="0.2">
      <c r="A115" s="23"/>
      <c r="F115" s="30"/>
    </row>
    <row r="116" spans="1:6" ht="12.75" x14ac:dyDescent="0.2">
      <c r="F116" s="30"/>
    </row>
    <row r="117" spans="1:6" ht="12.75" x14ac:dyDescent="0.2">
      <c r="F117" s="30"/>
    </row>
    <row r="118" spans="1:6" ht="12.75" x14ac:dyDescent="0.2">
      <c r="F118" s="30"/>
    </row>
    <row r="119" spans="1:6" ht="12.75" x14ac:dyDescent="0.2">
      <c r="F119" s="30"/>
    </row>
    <row r="120" spans="1:6" ht="12.75" x14ac:dyDescent="0.2">
      <c r="F120" s="30"/>
    </row>
    <row r="121" spans="1:6" ht="12.75" x14ac:dyDescent="0.2">
      <c r="F121" s="30"/>
    </row>
    <row r="122" spans="1:6" ht="12.75" x14ac:dyDescent="0.2">
      <c r="F122" s="30"/>
    </row>
    <row r="123" spans="1:6" ht="12.75" x14ac:dyDescent="0.2">
      <c r="F123" s="30"/>
    </row>
    <row r="124" spans="1:6" ht="12.75" x14ac:dyDescent="0.2">
      <c r="F124" s="30"/>
    </row>
    <row r="125" spans="1:6" ht="12.75" x14ac:dyDescent="0.2">
      <c r="F125" s="30"/>
    </row>
    <row r="126" spans="1:6" ht="12.75" x14ac:dyDescent="0.2">
      <c r="F126" s="30"/>
    </row>
    <row r="127" spans="1:6" ht="12.75" x14ac:dyDescent="0.2">
      <c r="F127" s="30"/>
    </row>
    <row r="128" spans="1:6" ht="12.75" x14ac:dyDescent="0.2">
      <c r="F128" s="30"/>
    </row>
    <row r="129" spans="6:6" ht="12.75" x14ac:dyDescent="0.2">
      <c r="F129" s="30"/>
    </row>
    <row r="130" spans="6:6" ht="12.75" x14ac:dyDescent="0.2">
      <c r="F130" s="30"/>
    </row>
    <row r="131" spans="6:6" ht="12.75" x14ac:dyDescent="0.2">
      <c r="F131" s="30"/>
    </row>
    <row r="132" spans="6:6" ht="12.75" x14ac:dyDescent="0.2">
      <c r="F132" s="30"/>
    </row>
    <row r="133" spans="6:6" ht="12.75" x14ac:dyDescent="0.2">
      <c r="F133" s="30"/>
    </row>
    <row r="134" spans="6:6" ht="12.75" x14ac:dyDescent="0.2">
      <c r="F134" s="30"/>
    </row>
    <row r="135" spans="6:6" ht="12.75" x14ac:dyDescent="0.2">
      <c r="F135" s="30"/>
    </row>
    <row r="136" spans="6:6" ht="12.75" x14ac:dyDescent="0.2">
      <c r="F136" s="30"/>
    </row>
    <row r="137" spans="6:6" ht="12.75" x14ac:dyDescent="0.2">
      <c r="F137" s="30"/>
    </row>
    <row r="138" spans="6:6" ht="12.75" x14ac:dyDescent="0.2">
      <c r="F138" s="30"/>
    </row>
    <row r="139" spans="6:6" ht="12.75" x14ac:dyDescent="0.2">
      <c r="F139" s="30"/>
    </row>
    <row r="140" spans="6:6" ht="12.75" x14ac:dyDescent="0.2">
      <c r="F140" s="30"/>
    </row>
    <row r="141" spans="6:6" ht="12.75" x14ac:dyDescent="0.2">
      <c r="F141" s="30"/>
    </row>
    <row r="142" spans="6:6" ht="12.75" x14ac:dyDescent="0.2">
      <c r="F142" s="30"/>
    </row>
    <row r="143" spans="6:6" ht="12.75" x14ac:dyDescent="0.2">
      <c r="F143" s="30"/>
    </row>
    <row r="144" spans="6:6" ht="12.75" x14ac:dyDescent="0.2">
      <c r="F144" s="30"/>
    </row>
    <row r="145" spans="6:6" ht="12.75" x14ac:dyDescent="0.2">
      <c r="F145" s="30"/>
    </row>
    <row r="146" spans="6:6" ht="12.75" x14ac:dyDescent="0.2">
      <c r="F146" s="30"/>
    </row>
    <row r="147" spans="6:6" ht="12.75" x14ac:dyDescent="0.2">
      <c r="F147" s="30"/>
    </row>
    <row r="148" spans="6:6" ht="12.75" x14ac:dyDescent="0.2">
      <c r="F148" s="30"/>
    </row>
    <row r="149" spans="6:6" ht="12.75" x14ac:dyDescent="0.2">
      <c r="F149" s="30"/>
    </row>
    <row r="150" spans="6:6" ht="12.75" x14ac:dyDescent="0.2">
      <c r="F150" s="30"/>
    </row>
    <row r="151" spans="6:6" ht="12.75" x14ac:dyDescent="0.2">
      <c r="F151" s="30"/>
    </row>
    <row r="152" spans="6:6" ht="12.75" x14ac:dyDescent="0.2">
      <c r="F152" s="30"/>
    </row>
    <row r="153" spans="6:6" ht="12.75" x14ac:dyDescent="0.2">
      <c r="F153" s="30"/>
    </row>
    <row r="154" spans="6:6" ht="12.75" x14ac:dyDescent="0.2">
      <c r="F154" s="30"/>
    </row>
    <row r="155" spans="6:6" ht="12.75" x14ac:dyDescent="0.2">
      <c r="F155" s="30"/>
    </row>
    <row r="156" spans="6:6" ht="12.75" x14ac:dyDescent="0.2">
      <c r="F156" s="30"/>
    </row>
    <row r="157" spans="6:6" ht="12.75" x14ac:dyDescent="0.2">
      <c r="F157" s="30"/>
    </row>
    <row r="158" spans="6:6" ht="12.75" x14ac:dyDescent="0.2">
      <c r="F158" s="30"/>
    </row>
    <row r="159" spans="6:6" ht="12.75" x14ac:dyDescent="0.2">
      <c r="F159" s="30"/>
    </row>
    <row r="160" spans="6:6" ht="12.75" x14ac:dyDescent="0.2">
      <c r="F160" s="30"/>
    </row>
    <row r="161" spans="6:6" ht="12.75" x14ac:dyDescent="0.2">
      <c r="F161" s="30"/>
    </row>
    <row r="162" spans="6:6" ht="12.75" x14ac:dyDescent="0.2">
      <c r="F162" s="30"/>
    </row>
    <row r="163" spans="6:6" ht="12.75" x14ac:dyDescent="0.2">
      <c r="F163" s="30"/>
    </row>
    <row r="164" spans="6:6" ht="12.75" x14ac:dyDescent="0.2">
      <c r="F164" s="30"/>
    </row>
    <row r="165" spans="6:6" ht="12.75" x14ac:dyDescent="0.2">
      <c r="F165" s="30"/>
    </row>
    <row r="166" spans="6:6" ht="12.75" x14ac:dyDescent="0.2">
      <c r="F166" s="30"/>
    </row>
    <row r="167" spans="6:6" ht="12.75" x14ac:dyDescent="0.2">
      <c r="F167" s="30"/>
    </row>
    <row r="168" spans="6:6" ht="12.75" x14ac:dyDescent="0.2">
      <c r="F168" s="30"/>
    </row>
    <row r="169" spans="6:6" ht="12.75" x14ac:dyDescent="0.2">
      <c r="F169" s="30"/>
    </row>
    <row r="170" spans="6:6" ht="12.75" x14ac:dyDescent="0.2">
      <c r="F170" s="30"/>
    </row>
    <row r="171" spans="6:6" ht="12.75" x14ac:dyDescent="0.2">
      <c r="F171" s="30"/>
    </row>
    <row r="172" spans="6:6" ht="12.75" x14ac:dyDescent="0.2">
      <c r="F172" s="30"/>
    </row>
    <row r="173" spans="6:6" ht="12.75" x14ac:dyDescent="0.2">
      <c r="F173" s="30"/>
    </row>
    <row r="174" spans="6:6" ht="12.75" x14ac:dyDescent="0.2">
      <c r="F174" s="30"/>
    </row>
    <row r="175" spans="6:6" ht="12.75" x14ac:dyDescent="0.2">
      <c r="F175" s="30"/>
    </row>
    <row r="176" spans="6:6" ht="12.75" x14ac:dyDescent="0.2">
      <c r="F176" s="30"/>
    </row>
    <row r="177" spans="6:6" ht="12.75" x14ac:dyDescent="0.2">
      <c r="F177" s="30"/>
    </row>
    <row r="178" spans="6:6" ht="12.75" x14ac:dyDescent="0.2">
      <c r="F178" s="30"/>
    </row>
    <row r="179" spans="6:6" ht="12.75" x14ac:dyDescent="0.2">
      <c r="F179" s="30"/>
    </row>
    <row r="180" spans="6:6" ht="12.75" x14ac:dyDescent="0.2">
      <c r="F180" s="30"/>
    </row>
    <row r="181" spans="6:6" ht="12.75" x14ac:dyDescent="0.2">
      <c r="F181" s="30"/>
    </row>
    <row r="182" spans="6:6" ht="12.75" x14ac:dyDescent="0.2">
      <c r="F182" s="30"/>
    </row>
    <row r="183" spans="6:6" ht="12.75" x14ac:dyDescent="0.2">
      <c r="F183" s="30"/>
    </row>
    <row r="184" spans="6:6" ht="12.75" x14ac:dyDescent="0.2">
      <c r="F184" s="30"/>
    </row>
    <row r="185" spans="6:6" ht="12.75" x14ac:dyDescent="0.2">
      <c r="F185" s="30"/>
    </row>
    <row r="186" spans="6:6" ht="12.75" x14ac:dyDescent="0.2">
      <c r="F186" s="30"/>
    </row>
    <row r="187" spans="6:6" ht="12.75" x14ac:dyDescent="0.2">
      <c r="F187" s="30"/>
    </row>
    <row r="188" spans="6:6" ht="12.75" x14ac:dyDescent="0.2">
      <c r="F188" s="30"/>
    </row>
    <row r="189" spans="6:6" ht="12.75" x14ac:dyDescent="0.2">
      <c r="F189" s="30"/>
    </row>
    <row r="190" spans="6:6" ht="12.75" x14ac:dyDescent="0.2">
      <c r="F190" s="30"/>
    </row>
    <row r="191" spans="6:6" ht="12.75" x14ac:dyDescent="0.2">
      <c r="F191" s="30"/>
    </row>
    <row r="192" spans="6:6" ht="12.75" x14ac:dyDescent="0.2">
      <c r="F192" s="30"/>
    </row>
    <row r="193" spans="6:6" ht="12.75" x14ac:dyDescent="0.2">
      <c r="F193" s="30"/>
    </row>
    <row r="194" spans="6:6" ht="12.75" x14ac:dyDescent="0.2">
      <c r="F194" s="30"/>
    </row>
    <row r="195" spans="6:6" ht="12.75" x14ac:dyDescent="0.2">
      <c r="F195" s="30"/>
    </row>
    <row r="196" spans="6:6" ht="12.75" x14ac:dyDescent="0.2">
      <c r="F196" s="30"/>
    </row>
    <row r="197" spans="6:6" ht="12.75" x14ac:dyDescent="0.2">
      <c r="F197" s="30"/>
    </row>
    <row r="198" spans="6:6" ht="12.75" x14ac:dyDescent="0.2">
      <c r="F198" s="30"/>
    </row>
    <row r="199" spans="6:6" ht="12.75" x14ac:dyDescent="0.2">
      <c r="F199" s="30"/>
    </row>
    <row r="200" spans="6:6" ht="12.75" x14ac:dyDescent="0.2">
      <c r="F200" s="30"/>
    </row>
    <row r="201" spans="6:6" ht="12.75" x14ac:dyDescent="0.2">
      <c r="F201" s="30"/>
    </row>
    <row r="202" spans="6:6" ht="12.75" x14ac:dyDescent="0.2">
      <c r="F202" s="30"/>
    </row>
    <row r="203" spans="6:6" ht="12.75" x14ac:dyDescent="0.2">
      <c r="F203" s="30"/>
    </row>
    <row r="204" spans="6:6" ht="12.75" x14ac:dyDescent="0.2">
      <c r="F204" s="30"/>
    </row>
    <row r="205" spans="6:6" ht="12.75" x14ac:dyDescent="0.2">
      <c r="F205" s="30"/>
    </row>
    <row r="206" spans="6:6" ht="12.75" x14ac:dyDescent="0.2">
      <c r="F206" s="30"/>
    </row>
    <row r="207" spans="6:6" ht="12.75" x14ac:dyDescent="0.2">
      <c r="F207" s="30"/>
    </row>
    <row r="208" spans="6:6" ht="12.75" x14ac:dyDescent="0.2">
      <c r="F208" s="30"/>
    </row>
    <row r="209" spans="6:6" ht="12.75" x14ac:dyDescent="0.2">
      <c r="F209" s="30"/>
    </row>
    <row r="210" spans="6:6" ht="12.75" x14ac:dyDescent="0.2">
      <c r="F210" s="30"/>
    </row>
    <row r="211" spans="6:6" ht="12.75" x14ac:dyDescent="0.2">
      <c r="F211" s="30"/>
    </row>
    <row r="212" spans="6:6" ht="12.75" x14ac:dyDescent="0.2">
      <c r="F212" s="30"/>
    </row>
    <row r="213" spans="6:6" ht="12.75" x14ac:dyDescent="0.2">
      <c r="F213" s="30"/>
    </row>
    <row r="214" spans="6:6" ht="12.75" x14ac:dyDescent="0.2">
      <c r="F214" s="30"/>
    </row>
    <row r="215" spans="6:6" ht="12.75" x14ac:dyDescent="0.2">
      <c r="F215" s="30"/>
    </row>
    <row r="216" spans="6:6" ht="12.75" x14ac:dyDescent="0.2">
      <c r="F216" s="30"/>
    </row>
    <row r="217" spans="6:6" ht="12.75" x14ac:dyDescent="0.2">
      <c r="F217" s="30"/>
    </row>
    <row r="218" spans="6:6" ht="12.75" x14ac:dyDescent="0.2">
      <c r="F218" s="30"/>
    </row>
    <row r="219" spans="6:6" ht="12.75" x14ac:dyDescent="0.2">
      <c r="F219" s="30"/>
    </row>
    <row r="220" spans="6:6" ht="12.75" x14ac:dyDescent="0.2">
      <c r="F220" s="30"/>
    </row>
    <row r="221" spans="6:6" ht="12.75" x14ac:dyDescent="0.2">
      <c r="F221" s="30"/>
    </row>
    <row r="222" spans="6:6" ht="12.75" x14ac:dyDescent="0.2">
      <c r="F222" s="30"/>
    </row>
    <row r="223" spans="6:6" ht="12.75" x14ac:dyDescent="0.2">
      <c r="F223" s="30"/>
    </row>
    <row r="224" spans="6:6" ht="12.75" x14ac:dyDescent="0.2">
      <c r="F224" s="30"/>
    </row>
    <row r="225" spans="6:6" ht="12.75" x14ac:dyDescent="0.2">
      <c r="F225" s="30"/>
    </row>
    <row r="226" spans="6:6" ht="12.75" x14ac:dyDescent="0.2">
      <c r="F226" s="30"/>
    </row>
    <row r="227" spans="6:6" ht="12.75" x14ac:dyDescent="0.2">
      <c r="F227" s="30"/>
    </row>
    <row r="228" spans="6:6" ht="12.75" x14ac:dyDescent="0.2">
      <c r="F228" s="30"/>
    </row>
    <row r="229" spans="6:6" ht="12.75" x14ac:dyDescent="0.2">
      <c r="F229" s="30"/>
    </row>
    <row r="230" spans="6:6" ht="12.75" x14ac:dyDescent="0.2">
      <c r="F230" s="30"/>
    </row>
    <row r="231" spans="6:6" ht="12.75" x14ac:dyDescent="0.2">
      <c r="F231" s="30"/>
    </row>
    <row r="232" spans="6:6" ht="12.75" x14ac:dyDescent="0.2">
      <c r="F232" s="30"/>
    </row>
    <row r="233" spans="6:6" ht="12.75" x14ac:dyDescent="0.2">
      <c r="F233" s="30"/>
    </row>
    <row r="234" spans="6:6" ht="12.75" x14ac:dyDescent="0.2">
      <c r="F234" s="30"/>
    </row>
    <row r="235" spans="6:6" ht="12.75" x14ac:dyDescent="0.2">
      <c r="F235" s="30"/>
    </row>
    <row r="236" spans="6:6" ht="12.75" x14ac:dyDescent="0.2">
      <c r="F236" s="30"/>
    </row>
    <row r="237" spans="6:6" ht="12.75" x14ac:dyDescent="0.2">
      <c r="F237" s="30"/>
    </row>
    <row r="238" spans="6:6" ht="12.75" x14ac:dyDescent="0.2">
      <c r="F238" s="30"/>
    </row>
    <row r="239" spans="6:6" ht="12.75" x14ac:dyDescent="0.2">
      <c r="F239" s="30"/>
    </row>
    <row r="240" spans="6:6" ht="12.75" x14ac:dyDescent="0.2">
      <c r="F240" s="30"/>
    </row>
    <row r="241" spans="6:6" ht="12.75" x14ac:dyDescent="0.2">
      <c r="F241" s="30"/>
    </row>
    <row r="242" spans="6:6" ht="12.75" x14ac:dyDescent="0.2">
      <c r="F242" s="30"/>
    </row>
    <row r="243" spans="6:6" ht="12.75" x14ac:dyDescent="0.2">
      <c r="F243" s="30"/>
    </row>
    <row r="244" spans="6:6" ht="12.75" x14ac:dyDescent="0.2">
      <c r="F244" s="30"/>
    </row>
    <row r="245" spans="6:6" ht="12.75" x14ac:dyDescent="0.2">
      <c r="F245" s="30"/>
    </row>
    <row r="246" spans="6:6" ht="12.75" x14ac:dyDescent="0.2">
      <c r="F246" s="30"/>
    </row>
    <row r="247" spans="6:6" ht="12.75" x14ac:dyDescent="0.2">
      <c r="F247" s="30"/>
    </row>
    <row r="248" spans="6:6" ht="12.75" x14ac:dyDescent="0.2">
      <c r="F248" s="30"/>
    </row>
    <row r="249" spans="6:6" ht="12.75" x14ac:dyDescent="0.2">
      <c r="F249" s="30"/>
    </row>
    <row r="250" spans="6:6" ht="12.75" x14ac:dyDescent="0.2">
      <c r="F250" s="30"/>
    </row>
    <row r="251" spans="6:6" ht="12.75" x14ac:dyDescent="0.2">
      <c r="F251" s="30"/>
    </row>
    <row r="252" spans="6:6" ht="12.75" x14ac:dyDescent="0.2">
      <c r="F252" s="30"/>
    </row>
    <row r="253" spans="6:6" ht="12.75" x14ac:dyDescent="0.2">
      <c r="F253" s="30"/>
    </row>
    <row r="254" spans="6:6" ht="12.75" x14ac:dyDescent="0.2">
      <c r="F254" s="30"/>
    </row>
    <row r="255" spans="6:6" ht="12.75" x14ac:dyDescent="0.2">
      <c r="F255" s="30"/>
    </row>
    <row r="256" spans="6:6" ht="12.75" x14ac:dyDescent="0.2">
      <c r="F256" s="30"/>
    </row>
    <row r="257" spans="6:6" ht="12.75" x14ac:dyDescent="0.2">
      <c r="F257" s="30"/>
    </row>
    <row r="258" spans="6:6" ht="12.75" x14ac:dyDescent="0.2">
      <c r="F258" s="30"/>
    </row>
    <row r="259" spans="6:6" ht="12.75" x14ac:dyDescent="0.2">
      <c r="F259" s="30"/>
    </row>
    <row r="260" spans="6:6" ht="12.75" x14ac:dyDescent="0.2">
      <c r="F260" s="30"/>
    </row>
    <row r="261" spans="6:6" ht="12.75" x14ac:dyDescent="0.2">
      <c r="F261" s="30"/>
    </row>
    <row r="262" spans="6:6" ht="12.75" x14ac:dyDescent="0.2">
      <c r="F262" s="30"/>
    </row>
    <row r="263" spans="6:6" ht="12.75" x14ac:dyDescent="0.2">
      <c r="F263" s="30"/>
    </row>
    <row r="264" spans="6:6" ht="12.75" x14ac:dyDescent="0.2">
      <c r="F264" s="30"/>
    </row>
    <row r="265" spans="6:6" ht="12.75" x14ac:dyDescent="0.2">
      <c r="F265" s="30"/>
    </row>
    <row r="266" spans="6:6" ht="12.75" x14ac:dyDescent="0.2">
      <c r="F266" s="30"/>
    </row>
    <row r="267" spans="6:6" ht="12.75" x14ac:dyDescent="0.2">
      <c r="F267" s="30"/>
    </row>
    <row r="268" spans="6:6" ht="12.75" x14ac:dyDescent="0.2">
      <c r="F268" s="30"/>
    </row>
    <row r="269" spans="6:6" ht="12.75" x14ac:dyDescent="0.2">
      <c r="F269" s="30"/>
    </row>
    <row r="270" spans="6:6" ht="12.75" x14ac:dyDescent="0.2">
      <c r="F270" s="30"/>
    </row>
    <row r="271" spans="6:6" ht="12.75" x14ac:dyDescent="0.2">
      <c r="F271" s="30"/>
    </row>
    <row r="272" spans="6:6" ht="12.75" x14ac:dyDescent="0.2">
      <c r="F272" s="30"/>
    </row>
    <row r="273" spans="6:6" ht="12.75" x14ac:dyDescent="0.2">
      <c r="F273" s="30"/>
    </row>
    <row r="274" spans="6:6" ht="12.75" x14ac:dyDescent="0.2">
      <c r="F274" s="30"/>
    </row>
    <row r="275" spans="6:6" ht="12.75" x14ac:dyDescent="0.2">
      <c r="F275" s="30"/>
    </row>
    <row r="276" spans="6:6" ht="12.75" x14ac:dyDescent="0.2">
      <c r="F276" s="30"/>
    </row>
    <row r="277" spans="6:6" ht="12.75" x14ac:dyDescent="0.2">
      <c r="F277" s="30"/>
    </row>
    <row r="278" spans="6:6" ht="12.75" x14ac:dyDescent="0.2">
      <c r="F278" s="30"/>
    </row>
    <row r="279" spans="6:6" ht="12.75" x14ac:dyDescent="0.2">
      <c r="F279" s="30"/>
    </row>
    <row r="280" spans="6:6" ht="12.75" x14ac:dyDescent="0.2">
      <c r="F280" s="30"/>
    </row>
    <row r="281" spans="6:6" ht="12.75" x14ac:dyDescent="0.2">
      <c r="F281" s="30"/>
    </row>
    <row r="282" spans="6:6" ht="12.75" x14ac:dyDescent="0.2">
      <c r="F282" s="30"/>
    </row>
    <row r="283" spans="6:6" ht="12.75" x14ac:dyDescent="0.2">
      <c r="F283" s="30"/>
    </row>
    <row r="284" spans="6:6" ht="12.75" x14ac:dyDescent="0.2">
      <c r="F284" s="30"/>
    </row>
    <row r="285" spans="6:6" ht="12.75" x14ac:dyDescent="0.2">
      <c r="F285" s="30"/>
    </row>
    <row r="286" spans="6:6" ht="12.75" x14ac:dyDescent="0.2">
      <c r="F286" s="30"/>
    </row>
    <row r="287" spans="6:6" ht="12.75" x14ac:dyDescent="0.2">
      <c r="F287" s="30"/>
    </row>
    <row r="288" spans="6:6" ht="12.75" x14ac:dyDescent="0.2">
      <c r="F288" s="30"/>
    </row>
    <row r="289" spans="6:6" ht="12.75" x14ac:dyDescent="0.2">
      <c r="F289" s="30"/>
    </row>
    <row r="290" spans="6:6" ht="12.75" x14ac:dyDescent="0.2">
      <c r="F290" s="30"/>
    </row>
    <row r="291" spans="6:6" ht="12.75" x14ac:dyDescent="0.2">
      <c r="F291" s="30"/>
    </row>
    <row r="292" spans="6:6" ht="12.75" x14ac:dyDescent="0.2">
      <c r="F292" s="30"/>
    </row>
    <row r="293" spans="6:6" ht="12.75" x14ac:dyDescent="0.2">
      <c r="F293" s="30"/>
    </row>
    <row r="294" spans="6:6" ht="12.75" x14ac:dyDescent="0.2">
      <c r="F294" s="30"/>
    </row>
    <row r="295" spans="6:6" ht="12.75" x14ac:dyDescent="0.2">
      <c r="F295" s="30"/>
    </row>
    <row r="296" spans="6:6" ht="12.75" x14ac:dyDescent="0.2">
      <c r="F296" s="30"/>
    </row>
    <row r="297" spans="6:6" ht="12.75" x14ac:dyDescent="0.2">
      <c r="F297" s="30"/>
    </row>
    <row r="298" spans="6:6" ht="12.75" x14ac:dyDescent="0.2">
      <c r="F298" s="30"/>
    </row>
    <row r="299" spans="6:6" ht="12.75" x14ac:dyDescent="0.2">
      <c r="F299" s="30"/>
    </row>
    <row r="300" spans="6:6" ht="12.75" x14ac:dyDescent="0.2">
      <c r="F300" s="30"/>
    </row>
    <row r="301" spans="6:6" ht="12.75" x14ac:dyDescent="0.2">
      <c r="F301" s="30"/>
    </row>
    <row r="302" spans="6:6" ht="12.75" x14ac:dyDescent="0.2">
      <c r="F302" s="30"/>
    </row>
    <row r="303" spans="6:6" ht="12.75" x14ac:dyDescent="0.2">
      <c r="F303" s="30"/>
    </row>
    <row r="304" spans="6:6" ht="12.75" x14ac:dyDescent="0.2">
      <c r="F304" s="30"/>
    </row>
    <row r="305" spans="6:6" ht="12.75" x14ac:dyDescent="0.2">
      <c r="F305" s="30"/>
    </row>
    <row r="306" spans="6:6" ht="12.75" x14ac:dyDescent="0.2">
      <c r="F306" s="30"/>
    </row>
    <row r="307" spans="6:6" ht="12.75" x14ac:dyDescent="0.2">
      <c r="F307" s="30"/>
    </row>
    <row r="308" spans="6:6" ht="12.75" x14ac:dyDescent="0.2">
      <c r="F308" s="30"/>
    </row>
    <row r="309" spans="6:6" ht="12.75" x14ac:dyDescent="0.2">
      <c r="F309" s="30"/>
    </row>
    <row r="310" spans="6:6" ht="12.75" x14ac:dyDescent="0.2">
      <c r="F310" s="30"/>
    </row>
    <row r="311" spans="6:6" ht="12.75" x14ac:dyDescent="0.2">
      <c r="F311" s="30"/>
    </row>
    <row r="312" spans="6:6" ht="12.75" x14ac:dyDescent="0.2">
      <c r="F312" s="30"/>
    </row>
    <row r="313" spans="6:6" ht="12.75" x14ac:dyDescent="0.2">
      <c r="F313" s="30"/>
    </row>
    <row r="314" spans="6:6" ht="12.75" x14ac:dyDescent="0.2">
      <c r="F314" s="30"/>
    </row>
    <row r="315" spans="6:6" ht="12.75" x14ac:dyDescent="0.2">
      <c r="F315" s="30"/>
    </row>
    <row r="316" spans="6:6" ht="12.75" x14ac:dyDescent="0.2">
      <c r="F316" s="30"/>
    </row>
    <row r="317" spans="6:6" ht="12.75" x14ac:dyDescent="0.2">
      <c r="F317" s="30"/>
    </row>
    <row r="318" spans="6:6" ht="12.75" x14ac:dyDescent="0.2">
      <c r="F318" s="30"/>
    </row>
    <row r="319" spans="6:6" ht="12.75" x14ac:dyDescent="0.2">
      <c r="F319" s="30"/>
    </row>
    <row r="320" spans="6:6" ht="12.75" x14ac:dyDescent="0.2">
      <c r="F320" s="30"/>
    </row>
    <row r="321" spans="6:6" ht="12.75" x14ac:dyDescent="0.2">
      <c r="F321" s="30"/>
    </row>
    <row r="322" spans="6:6" ht="12.75" x14ac:dyDescent="0.2">
      <c r="F322" s="30"/>
    </row>
    <row r="323" spans="6:6" ht="12.75" x14ac:dyDescent="0.2">
      <c r="F323" s="30"/>
    </row>
    <row r="324" spans="6:6" ht="12.75" x14ac:dyDescent="0.2">
      <c r="F324" s="30"/>
    </row>
    <row r="325" spans="6:6" ht="12.75" x14ac:dyDescent="0.2">
      <c r="F325" s="30"/>
    </row>
    <row r="326" spans="6:6" ht="12.75" x14ac:dyDescent="0.2">
      <c r="F326" s="30"/>
    </row>
    <row r="327" spans="6:6" ht="12.75" x14ac:dyDescent="0.2">
      <c r="F327" s="30"/>
    </row>
    <row r="328" spans="6:6" ht="12.75" x14ac:dyDescent="0.2">
      <c r="F328" s="30"/>
    </row>
    <row r="329" spans="6:6" ht="12.75" x14ac:dyDescent="0.2">
      <c r="F329" s="30"/>
    </row>
    <row r="330" spans="6:6" ht="12.75" x14ac:dyDescent="0.2">
      <c r="F330" s="30"/>
    </row>
    <row r="331" spans="6:6" ht="12.75" x14ac:dyDescent="0.2">
      <c r="F331" s="30"/>
    </row>
    <row r="332" spans="6:6" ht="12.75" x14ac:dyDescent="0.2">
      <c r="F332" s="30"/>
    </row>
    <row r="333" spans="6:6" ht="12.75" x14ac:dyDescent="0.2">
      <c r="F333" s="30"/>
    </row>
    <row r="334" spans="6:6" ht="12.75" x14ac:dyDescent="0.2">
      <c r="F334" s="30"/>
    </row>
    <row r="335" spans="6:6" ht="12.75" x14ac:dyDescent="0.2">
      <c r="F335" s="30"/>
    </row>
    <row r="336" spans="6:6" ht="12.75" x14ac:dyDescent="0.2">
      <c r="F336" s="30"/>
    </row>
    <row r="337" spans="6:6" ht="12.75" x14ac:dyDescent="0.2">
      <c r="F337" s="30"/>
    </row>
    <row r="338" spans="6:6" ht="12.75" x14ac:dyDescent="0.2">
      <c r="F338" s="30"/>
    </row>
    <row r="339" spans="6:6" ht="12.75" x14ac:dyDescent="0.2">
      <c r="F339" s="30"/>
    </row>
    <row r="340" spans="6:6" ht="12.75" x14ac:dyDescent="0.2">
      <c r="F340" s="30"/>
    </row>
    <row r="341" spans="6:6" ht="12.75" x14ac:dyDescent="0.2">
      <c r="F341" s="30"/>
    </row>
    <row r="342" spans="6:6" ht="12.75" x14ac:dyDescent="0.2">
      <c r="F342" s="30"/>
    </row>
    <row r="343" spans="6:6" ht="12.75" x14ac:dyDescent="0.2">
      <c r="F343" s="30"/>
    </row>
    <row r="344" spans="6:6" ht="12.75" x14ac:dyDescent="0.2">
      <c r="F344" s="30"/>
    </row>
    <row r="345" spans="6:6" ht="12.75" x14ac:dyDescent="0.2">
      <c r="F345" s="30"/>
    </row>
    <row r="346" spans="6:6" ht="12.75" x14ac:dyDescent="0.2">
      <c r="F346" s="30"/>
    </row>
    <row r="347" spans="6:6" ht="12.75" x14ac:dyDescent="0.2">
      <c r="F347" s="30"/>
    </row>
    <row r="348" spans="6:6" ht="12.75" x14ac:dyDescent="0.2">
      <c r="F348" s="30"/>
    </row>
    <row r="349" spans="6:6" ht="12.75" x14ac:dyDescent="0.2">
      <c r="F349" s="30"/>
    </row>
    <row r="350" spans="6:6" ht="12.75" x14ac:dyDescent="0.2">
      <c r="F350" s="30"/>
    </row>
    <row r="351" spans="6:6" ht="12.75" x14ac:dyDescent="0.2">
      <c r="F351" s="30"/>
    </row>
    <row r="352" spans="6:6" ht="12.75" x14ac:dyDescent="0.2">
      <c r="F352" s="30"/>
    </row>
    <row r="353" spans="6:6" ht="12.75" x14ac:dyDescent="0.2">
      <c r="F353" s="30"/>
    </row>
    <row r="354" spans="6:6" ht="12.75" x14ac:dyDescent="0.2">
      <c r="F354" s="30"/>
    </row>
    <row r="355" spans="6:6" ht="12.75" x14ac:dyDescent="0.2">
      <c r="F355" s="30"/>
    </row>
    <row r="356" spans="6:6" ht="12.75" x14ac:dyDescent="0.2">
      <c r="F356" s="30"/>
    </row>
    <row r="357" spans="6:6" ht="12.75" x14ac:dyDescent="0.2">
      <c r="F357" s="30"/>
    </row>
    <row r="358" spans="6:6" ht="12.75" x14ac:dyDescent="0.2">
      <c r="F358" s="30"/>
    </row>
    <row r="359" spans="6:6" ht="12.75" x14ac:dyDescent="0.2">
      <c r="F359" s="30"/>
    </row>
    <row r="360" spans="6:6" ht="12.75" x14ac:dyDescent="0.2">
      <c r="F360" s="30"/>
    </row>
    <row r="361" spans="6:6" ht="12.75" x14ac:dyDescent="0.2">
      <c r="F361" s="30"/>
    </row>
    <row r="362" spans="6:6" ht="12.75" x14ac:dyDescent="0.2">
      <c r="F362" s="30"/>
    </row>
    <row r="363" spans="6:6" ht="12.75" x14ac:dyDescent="0.2">
      <c r="F363" s="30"/>
    </row>
    <row r="364" spans="6:6" ht="12.75" x14ac:dyDescent="0.2">
      <c r="F364" s="30"/>
    </row>
    <row r="365" spans="6:6" ht="12.75" x14ac:dyDescent="0.2">
      <c r="F365" s="30"/>
    </row>
    <row r="366" spans="6:6" ht="12.75" x14ac:dyDescent="0.2">
      <c r="F366" s="30"/>
    </row>
    <row r="367" spans="6:6" ht="12.75" x14ac:dyDescent="0.2">
      <c r="F367" s="30"/>
    </row>
    <row r="368" spans="6:6" ht="12.75" x14ac:dyDescent="0.2">
      <c r="F368" s="30"/>
    </row>
    <row r="369" spans="6:6" ht="12.75" x14ac:dyDescent="0.2">
      <c r="F369" s="30"/>
    </row>
    <row r="370" spans="6:6" ht="12.75" x14ac:dyDescent="0.2">
      <c r="F370" s="30"/>
    </row>
    <row r="371" spans="6:6" ht="12.75" x14ac:dyDescent="0.2">
      <c r="F371" s="30"/>
    </row>
    <row r="372" spans="6:6" ht="12.75" x14ac:dyDescent="0.2">
      <c r="F372" s="30"/>
    </row>
    <row r="373" spans="6:6" ht="12.75" x14ac:dyDescent="0.2">
      <c r="F373" s="30"/>
    </row>
    <row r="374" spans="6:6" ht="12.75" x14ac:dyDescent="0.2">
      <c r="F374" s="30"/>
    </row>
    <row r="375" spans="6:6" ht="12.75" x14ac:dyDescent="0.2">
      <c r="F375" s="30"/>
    </row>
    <row r="376" spans="6:6" ht="12.75" x14ac:dyDescent="0.2">
      <c r="F376" s="30"/>
    </row>
    <row r="377" spans="6:6" ht="12.75" x14ac:dyDescent="0.2">
      <c r="F377" s="30"/>
    </row>
    <row r="378" spans="6:6" ht="12.75" x14ac:dyDescent="0.2">
      <c r="F378" s="30"/>
    </row>
    <row r="379" spans="6:6" ht="12.75" x14ac:dyDescent="0.2">
      <c r="F379" s="30"/>
    </row>
    <row r="380" spans="6:6" ht="12.75" x14ac:dyDescent="0.2">
      <c r="F380" s="30"/>
    </row>
    <row r="381" spans="6:6" ht="12.75" x14ac:dyDescent="0.2">
      <c r="F381" s="30"/>
    </row>
    <row r="382" spans="6:6" ht="12.75" x14ac:dyDescent="0.2">
      <c r="F382" s="30"/>
    </row>
    <row r="383" spans="6:6" ht="12.75" x14ac:dyDescent="0.2">
      <c r="F383" s="30"/>
    </row>
    <row r="384" spans="6:6" ht="12.75" x14ac:dyDescent="0.2">
      <c r="F384" s="30"/>
    </row>
    <row r="385" spans="6:6" ht="12.75" x14ac:dyDescent="0.2">
      <c r="F385" s="30"/>
    </row>
    <row r="386" spans="6:6" ht="12.75" x14ac:dyDescent="0.2">
      <c r="F386" s="30"/>
    </row>
    <row r="387" spans="6:6" ht="12.75" x14ac:dyDescent="0.2">
      <c r="F387" s="30"/>
    </row>
    <row r="388" spans="6:6" ht="12.75" x14ac:dyDescent="0.2">
      <c r="F388" s="30"/>
    </row>
    <row r="389" spans="6:6" ht="12.75" x14ac:dyDescent="0.2">
      <c r="F389" s="30"/>
    </row>
    <row r="390" spans="6:6" ht="12.75" x14ac:dyDescent="0.2">
      <c r="F390" s="30"/>
    </row>
    <row r="391" spans="6:6" ht="12.75" x14ac:dyDescent="0.2">
      <c r="F391" s="30"/>
    </row>
    <row r="392" spans="6:6" ht="12.75" x14ac:dyDescent="0.2">
      <c r="F392" s="30"/>
    </row>
    <row r="393" spans="6:6" ht="12.75" x14ac:dyDescent="0.2">
      <c r="F393" s="30"/>
    </row>
    <row r="394" spans="6:6" ht="12.75" x14ac:dyDescent="0.2">
      <c r="F394" s="30"/>
    </row>
    <row r="395" spans="6:6" ht="12.75" x14ac:dyDescent="0.2">
      <c r="F395" s="30"/>
    </row>
    <row r="396" spans="6:6" ht="12.75" x14ac:dyDescent="0.2">
      <c r="F396" s="30"/>
    </row>
    <row r="397" spans="6:6" ht="12.75" x14ac:dyDescent="0.2">
      <c r="F397" s="30"/>
    </row>
    <row r="398" spans="6:6" ht="12.75" x14ac:dyDescent="0.2">
      <c r="F398" s="30"/>
    </row>
    <row r="399" spans="6:6" ht="12.75" x14ac:dyDescent="0.2">
      <c r="F399" s="30"/>
    </row>
    <row r="400" spans="6:6" ht="12.75" x14ac:dyDescent="0.2">
      <c r="F400" s="30"/>
    </row>
    <row r="401" spans="6:6" ht="12.75" x14ac:dyDescent="0.2">
      <c r="F401" s="30"/>
    </row>
    <row r="402" spans="6:6" ht="12.75" x14ac:dyDescent="0.2">
      <c r="F402" s="30"/>
    </row>
    <row r="403" spans="6:6" ht="12.75" x14ac:dyDescent="0.2">
      <c r="F403" s="30"/>
    </row>
    <row r="404" spans="6:6" ht="12.75" x14ac:dyDescent="0.2">
      <c r="F404" s="30"/>
    </row>
    <row r="405" spans="6:6" ht="12.75" x14ac:dyDescent="0.2">
      <c r="F405" s="30"/>
    </row>
    <row r="406" spans="6:6" ht="12.75" x14ac:dyDescent="0.2">
      <c r="F406" s="30"/>
    </row>
    <row r="407" spans="6:6" ht="12.75" x14ac:dyDescent="0.2">
      <c r="F407" s="30"/>
    </row>
    <row r="408" spans="6:6" ht="12.75" x14ac:dyDescent="0.2">
      <c r="F408" s="30"/>
    </row>
    <row r="409" spans="6:6" ht="12.75" x14ac:dyDescent="0.2">
      <c r="F409" s="30"/>
    </row>
    <row r="410" spans="6:6" ht="12.75" x14ac:dyDescent="0.2">
      <c r="F410" s="30"/>
    </row>
    <row r="411" spans="6:6" ht="12.75" x14ac:dyDescent="0.2">
      <c r="F411" s="30"/>
    </row>
    <row r="412" spans="6:6" ht="12.75" x14ac:dyDescent="0.2">
      <c r="F412" s="30"/>
    </row>
    <row r="413" spans="6:6" ht="12.75" x14ac:dyDescent="0.2">
      <c r="F413" s="30"/>
    </row>
    <row r="414" spans="6:6" ht="12.75" x14ac:dyDescent="0.2">
      <c r="F414" s="30"/>
    </row>
    <row r="415" spans="6:6" ht="12.75" x14ac:dyDescent="0.2">
      <c r="F415" s="30"/>
    </row>
    <row r="416" spans="6:6" ht="12.75" x14ac:dyDescent="0.2">
      <c r="F416" s="30"/>
    </row>
    <row r="417" spans="6:6" ht="12.75" x14ac:dyDescent="0.2">
      <c r="F417" s="30"/>
    </row>
    <row r="418" spans="6:6" ht="12.75" x14ac:dyDescent="0.2">
      <c r="F418" s="30"/>
    </row>
    <row r="419" spans="6:6" ht="12.75" x14ac:dyDescent="0.2">
      <c r="F419" s="30"/>
    </row>
    <row r="420" spans="6:6" ht="12.75" x14ac:dyDescent="0.2">
      <c r="F420" s="30"/>
    </row>
    <row r="421" spans="6:6" ht="12.75" x14ac:dyDescent="0.2">
      <c r="F421" s="30"/>
    </row>
    <row r="422" spans="6:6" ht="12.75" x14ac:dyDescent="0.2">
      <c r="F422" s="30"/>
    </row>
    <row r="423" spans="6:6" ht="12.75" x14ac:dyDescent="0.2">
      <c r="F423" s="30"/>
    </row>
    <row r="424" spans="6:6" ht="12.75" x14ac:dyDescent="0.2">
      <c r="F424" s="30"/>
    </row>
    <row r="425" spans="6:6" ht="12.75" x14ac:dyDescent="0.2">
      <c r="F425" s="30"/>
    </row>
    <row r="426" spans="6:6" ht="12.75" x14ac:dyDescent="0.2">
      <c r="F426" s="30"/>
    </row>
    <row r="427" spans="6:6" ht="12.75" x14ac:dyDescent="0.2">
      <c r="F427" s="30"/>
    </row>
    <row r="428" spans="6:6" ht="12.75" x14ac:dyDescent="0.2">
      <c r="F428" s="30"/>
    </row>
    <row r="429" spans="6:6" ht="12.75" x14ac:dyDescent="0.2">
      <c r="F429" s="30"/>
    </row>
    <row r="430" spans="6:6" ht="12.75" x14ac:dyDescent="0.2">
      <c r="F430" s="30"/>
    </row>
    <row r="431" spans="6:6" ht="12.75" x14ac:dyDescent="0.2">
      <c r="F431" s="30"/>
    </row>
    <row r="432" spans="6:6" ht="12.75" x14ac:dyDescent="0.2">
      <c r="F432" s="30"/>
    </row>
    <row r="433" spans="6:6" ht="12.75" x14ac:dyDescent="0.2">
      <c r="F433" s="30"/>
    </row>
    <row r="434" spans="6:6" ht="12.75" x14ac:dyDescent="0.2">
      <c r="F434" s="30"/>
    </row>
    <row r="435" spans="6:6" ht="12.75" x14ac:dyDescent="0.2">
      <c r="F435" s="30"/>
    </row>
    <row r="436" spans="6:6" ht="12.75" x14ac:dyDescent="0.2">
      <c r="F436" s="30"/>
    </row>
    <row r="437" spans="6:6" ht="12.75" x14ac:dyDescent="0.2">
      <c r="F437" s="30"/>
    </row>
    <row r="438" spans="6:6" ht="12.75" x14ac:dyDescent="0.2">
      <c r="F438" s="30"/>
    </row>
    <row r="439" spans="6:6" ht="12.75" x14ac:dyDescent="0.2">
      <c r="F439" s="30"/>
    </row>
    <row r="440" spans="6:6" ht="12.75" x14ac:dyDescent="0.2">
      <c r="F440" s="30"/>
    </row>
    <row r="441" spans="6:6" ht="12.75" x14ac:dyDescent="0.2">
      <c r="F441" s="30"/>
    </row>
    <row r="442" spans="6:6" ht="12.75" x14ac:dyDescent="0.2">
      <c r="F442" s="30"/>
    </row>
    <row r="443" spans="6:6" ht="12.75" x14ac:dyDescent="0.2">
      <c r="F443" s="30"/>
    </row>
    <row r="444" spans="6:6" ht="12.75" x14ac:dyDescent="0.2">
      <c r="F444" s="30"/>
    </row>
    <row r="445" spans="6:6" ht="12.75" x14ac:dyDescent="0.2">
      <c r="F445" s="30"/>
    </row>
    <row r="446" spans="6:6" ht="12.75" x14ac:dyDescent="0.2">
      <c r="F446" s="30"/>
    </row>
    <row r="447" spans="6:6" ht="12.75" x14ac:dyDescent="0.2">
      <c r="F447" s="30"/>
    </row>
    <row r="448" spans="6:6" ht="12.75" x14ac:dyDescent="0.2">
      <c r="F448" s="30"/>
    </row>
    <row r="449" spans="6:6" ht="12.75" x14ac:dyDescent="0.2">
      <c r="F449" s="30"/>
    </row>
    <row r="450" spans="6:6" ht="12.75" x14ac:dyDescent="0.2">
      <c r="F450" s="30"/>
    </row>
    <row r="451" spans="6:6" ht="12.75" x14ac:dyDescent="0.2">
      <c r="F451" s="30"/>
    </row>
    <row r="452" spans="6:6" ht="12.75" x14ac:dyDescent="0.2">
      <c r="F452" s="30"/>
    </row>
    <row r="453" spans="6:6" ht="12.75" x14ac:dyDescent="0.2">
      <c r="F453" s="30"/>
    </row>
    <row r="454" spans="6:6" ht="12.75" x14ac:dyDescent="0.2">
      <c r="F454" s="30"/>
    </row>
    <row r="455" spans="6:6" ht="12.75" x14ac:dyDescent="0.2">
      <c r="F455" s="30"/>
    </row>
    <row r="456" spans="6:6" ht="12.75" x14ac:dyDescent="0.2">
      <c r="F456" s="30"/>
    </row>
    <row r="457" spans="6:6" ht="12.75" x14ac:dyDescent="0.2">
      <c r="F457" s="30"/>
    </row>
    <row r="458" spans="6:6" ht="12.75" x14ac:dyDescent="0.2">
      <c r="F458" s="30"/>
    </row>
    <row r="459" spans="6:6" ht="12.75" x14ac:dyDescent="0.2">
      <c r="F459" s="30"/>
    </row>
    <row r="460" spans="6:6" ht="12.75" x14ac:dyDescent="0.2">
      <c r="F460" s="30"/>
    </row>
    <row r="461" spans="6:6" ht="12.75" x14ac:dyDescent="0.2">
      <c r="F461" s="30"/>
    </row>
    <row r="462" spans="6:6" ht="12.75" x14ac:dyDescent="0.2">
      <c r="F462" s="30"/>
    </row>
    <row r="463" spans="6:6" ht="12.75" x14ac:dyDescent="0.2">
      <c r="F463" s="30"/>
    </row>
    <row r="464" spans="6:6" ht="12.75" x14ac:dyDescent="0.2">
      <c r="F464" s="30"/>
    </row>
    <row r="465" spans="6:6" ht="12.75" x14ac:dyDescent="0.2">
      <c r="F465" s="30"/>
    </row>
    <row r="466" spans="6:6" ht="12.75" x14ac:dyDescent="0.2">
      <c r="F466" s="30"/>
    </row>
    <row r="467" spans="6:6" ht="12.75" x14ac:dyDescent="0.2">
      <c r="F467" s="30"/>
    </row>
    <row r="468" spans="6:6" ht="12.75" x14ac:dyDescent="0.2">
      <c r="F468" s="30"/>
    </row>
    <row r="469" spans="6:6" ht="12.75" x14ac:dyDescent="0.2">
      <c r="F469" s="30"/>
    </row>
    <row r="470" spans="6:6" ht="12.75" x14ac:dyDescent="0.2">
      <c r="F470" s="30"/>
    </row>
    <row r="471" spans="6:6" ht="12.75" x14ac:dyDescent="0.2">
      <c r="F471" s="30"/>
    </row>
    <row r="472" spans="6:6" ht="12.75" x14ac:dyDescent="0.2">
      <c r="F472" s="30"/>
    </row>
    <row r="473" spans="6:6" ht="12.75" x14ac:dyDescent="0.2">
      <c r="F473" s="30"/>
    </row>
    <row r="474" spans="6:6" ht="12.75" x14ac:dyDescent="0.2">
      <c r="F474" s="30"/>
    </row>
    <row r="475" spans="6:6" ht="12.75" x14ac:dyDescent="0.2">
      <c r="F475" s="30"/>
    </row>
    <row r="476" spans="6:6" ht="12.75" x14ac:dyDescent="0.2">
      <c r="F476" s="30"/>
    </row>
    <row r="477" spans="6:6" ht="12.75" x14ac:dyDescent="0.2">
      <c r="F477" s="30"/>
    </row>
    <row r="478" spans="6:6" ht="12.75" x14ac:dyDescent="0.2">
      <c r="F478" s="30"/>
    </row>
    <row r="479" spans="6:6" ht="12.75" x14ac:dyDescent="0.2">
      <c r="F479" s="30"/>
    </row>
    <row r="480" spans="6:6" ht="12.75" x14ac:dyDescent="0.2">
      <c r="F480" s="30"/>
    </row>
    <row r="481" spans="6:6" ht="12.75" x14ac:dyDescent="0.2">
      <c r="F481" s="30"/>
    </row>
    <row r="482" spans="6:6" ht="12.75" x14ac:dyDescent="0.2">
      <c r="F482" s="30"/>
    </row>
    <row r="483" spans="6:6" ht="12.75" x14ac:dyDescent="0.2">
      <c r="F483" s="30"/>
    </row>
    <row r="484" spans="6:6" ht="12.75" x14ac:dyDescent="0.2">
      <c r="F484" s="30"/>
    </row>
    <row r="485" spans="6:6" ht="12.75" x14ac:dyDescent="0.2">
      <c r="F485" s="30"/>
    </row>
    <row r="486" spans="6:6" ht="12.75" x14ac:dyDescent="0.2">
      <c r="F486" s="30"/>
    </row>
    <row r="487" spans="6:6" ht="12.75" x14ac:dyDescent="0.2">
      <c r="F487" s="30"/>
    </row>
    <row r="488" spans="6:6" ht="12.75" x14ac:dyDescent="0.2">
      <c r="F488" s="30"/>
    </row>
    <row r="489" spans="6:6" ht="12.75" x14ac:dyDescent="0.2">
      <c r="F489" s="30"/>
    </row>
    <row r="490" spans="6:6" ht="12.75" x14ac:dyDescent="0.2">
      <c r="F490" s="30"/>
    </row>
    <row r="491" spans="6:6" ht="12.75" x14ac:dyDescent="0.2">
      <c r="F491" s="30"/>
    </row>
    <row r="492" spans="6:6" ht="12.75" x14ac:dyDescent="0.2">
      <c r="F492" s="30"/>
    </row>
    <row r="493" spans="6:6" ht="12.75" x14ac:dyDescent="0.2">
      <c r="F493" s="30"/>
    </row>
    <row r="494" spans="6:6" ht="12.75" x14ac:dyDescent="0.2">
      <c r="F494" s="30"/>
    </row>
    <row r="495" spans="6:6" ht="12.75" x14ac:dyDescent="0.2">
      <c r="F495" s="30"/>
    </row>
    <row r="496" spans="6:6" ht="12.75" x14ac:dyDescent="0.2">
      <c r="F496" s="30"/>
    </row>
    <row r="497" spans="6:6" ht="12.75" x14ac:dyDescent="0.2">
      <c r="F497" s="30"/>
    </row>
    <row r="498" spans="6:6" ht="12.75" x14ac:dyDescent="0.2">
      <c r="F498" s="30"/>
    </row>
    <row r="499" spans="6:6" ht="12.75" x14ac:dyDescent="0.2">
      <c r="F499" s="30"/>
    </row>
    <row r="500" spans="6:6" ht="12.75" x14ac:dyDescent="0.2">
      <c r="F500" s="30"/>
    </row>
    <row r="501" spans="6:6" ht="12.75" x14ac:dyDescent="0.2">
      <c r="F501" s="30"/>
    </row>
    <row r="502" spans="6:6" ht="12.75" x14ac:dyDescent="0.2">
      <c r="F502" s="30"/>
    </row>
    <row r="503" spans="6:6" ht="12.75" x14ac:dyDescent="0.2">
      <c r="F503" s="30"/>
    </row>
    <row r="504" spans="6:6" ht="12.75" x14ac:dyDescent="0.2">
      <c r="F504" s="30"/>
    </row>
    <row r="505" spans="6:6" ht="12.75" x14ac:dyDescent="0.2">
      <c r="F505" s="30"/>
    </row>
    <row r="506" spans="6:6" ht="12.75" x14ac:dyDescent="0.2">
      <c r="F506" s="30"/>
    </row>
    <row r="507" spans="6:6" ht="12.75" x14ac:dyDescent="0.2">
      <c r="F507" s="30"/>
    </row>
    <row r="508" spans="6:6" ht="12.75" x14ac:dyDescent="0.2">
      <c r="F508" s="30"/>
    </row>
    <row r="509" spans="6:6" ht="12.75" x14ac:dyDescent="0.2">
      <c r="F509" s="30"/>
    </row>
    <row r="510" spans="6:6" ht="12.75" x14ac:dyDescent="0.2">
      <c r="F510" s="30"/>
    </row>
    <row r="511" spans="6:6" ht="12.75" x14ac:dyDescent="0.2">
      <c r="F511" s="30"/>
    </row>
    <row r="512" spans="6:6" ht="12.75" x14ac:dyDescent="0.2">
      <c r="F512" s="30"/>
    </row>
    <row r="513" spans="6:6" ht="12.75" x14ac:dyDescent="0.2">
      <c r="F513" s="30"/>
    </row>
    <row r="514" spans="6:6" ht="12.75" x14ac:dyDescent="0.2">
      <c r="F514" s="30"/>
    </row>
    <row r="515" spans="6:6" ht="12.75" x14ac:dyDescent="0.2">
      <c r="F515" s="30"/>
    </row>
    <row r="516" spans="6:6" ht="12.75" x14ac:dyDescent="0.2">
      <c r="F516" s="30"/>
    </row>
    <row r="517" spans="6:6" ht="12.75" x14ac:dyDescent="0.2">
      <c r="F517" s="30"/>
    </row>
    <row r="518" spans="6:6" ht="12.75" x14ac:dyDescent="0.2">
      <c r="F518" s="30"/>
    </row>
    <row r="519" spans="6:6" ht="12.75" x14ac:dyDescent="0.2">
      <c r="F519" s="30"/>
    </row>
    <row r="520" spans="6:6" ht="12.75" x14ac:dyDescent="0.2">
      <c r="F520" s="30"/>
    </row>
    <row r="521" spans="6:6" ht="12.75" x14ac:dyDescent="0.2">
      <c r="F521" s="30"/>
    </row>
    <row r="522" spans="6:6" ht="12.75" x14ac:dyDescent="0.2">
      <c r="F522" s="30"/>
    </row>
    <row r="523" spans="6:6" ht="12.75" x14ac:dyDescent="0.2">
      <c r="F523" s="30"/>
    </row>
    <row r="524" spans="6:6" ht="12.75" x14ac:dyDescent="0.2">
      <c r="F524" s="30"/>
    </row>
    <row r="525" spans="6:6" ht="12.75" x14ac:dyDescent="0.2">
      <c r="F525" s="30"/>
    </row>
    <row r="526" spans="6:6" ht="12.75" x14ac:dyDescent="0.2">
      <c r="F526" s="30"/>
    </row>
    <row r="527" spans="6:6" ht="12.75" x14ac:dyDescent="0.2">
      <c r="F527" s="30"/>
    </row>
    <row r="528" spans="6:6" ht="12.75" x14ac:dyDescent="0.2">
      <c r="F528" s="30"/>
    </row>
    <row r="529" spans="6:6" ht="12.75" x14ac:dyDescent="0.2">
      <c r="F529" s="30"/>
    </row>
    <row r="530" spans="6:6" ht="12.75" x14ac:dyDescent="0.2">
      <c r="F530" s="30"/>
    </row>
    <row r="531" spans="6:6" ht="12.75" x14ac:dyDescent="0.2">
      <c r="F531" s="30"/>
    </row>
    <row r="532" spans="6:6" ht="12.75" x14ac:dyDescent="0.2">
      <c r="F532" s="30"/>
    </row>
    <row r="533" spans="6:6" ht="12.75" x14ac:dyDescent="0.2">
      <c r="F533" s="30"/>
    </row>
    <row r="534" spans="6:6" ht="12.75" x14ac:dyDescent="0.2">
      <c r="F534" s="30"/>
    </row>
    <row r="535" spans="6:6" ht="12.75" x14ac:dyDescent="0.2">
      <c r="F535" s="30"/>
    </row>
    <row r="536" spans="6:6" ht="12.75" x14ac:dyDescent="0.2">
      <c r="F536" s="30"/>
    </row>
    <row r="537" spans="6:6" ht="12.75" x14ac:dyDescent="0.2">
      <c r="F537" s="30"/>
    </row>
    <row r="538" spans="6:6" ht="12.75" x14ac:dyDescent="0.2">
      <c r="F538" s="30"/>
    </row>
    <row r="539" spans="6:6" ht="12.75" x14ac:dyDescent="0.2">
      <c r="F539" s="30"/>
    </row>
    <row r="540" spans="6:6" ht="12.75" x14ac:dyDescent="0.2">
      <c r="F540" s="30"/>
    </row>
    <row r="541" spans="6:6" ht="12.75" x14ac:dyDescent="0.2">
      <c r="F541" s="30"/>
    </row>
    <row r="542" spans="6:6" ht="12.75" x14ac:dyDescent="0.2">
      <c r="F542" s="30"/>
    </row>
    <row r="543" spans="6:6" ht="12.75" x14ac:dyDescent="0.2">
      <c r="F543" s="30"/>
    </row>
    <row r="544" spans="6:6" ht="12.75" x14ac:dyDescent="0.2">
      <c r="F544" s="30"/>
    </row>
    <row r="545" spans="6:6" ht="12.75" x14ac:dyDescent="0.2">
      <c r="F545" s="30"/>
    </row>
    <row r="546" spans="6:6" ht="12.75" x14ac:dyDescent="0.2">
      <c r="F546" s="30"/>
    </row>
    <row r="547" spans="6:6" ht="12.75" x14ac:dyDescent="0.2">
      <c r="F547" s="30"/>
    </row>
    <row r="548" spans="6:6" ht="12.75" x14ac:dyDescent="0.2">
      <c r="F548" s="30"/>
    </row>
    <row r="549" spans="6:6" ht="12.75" x14ac:dyDescent="0.2">
      <c r="F549" s="30"/>
    </row>
    <row r="550" spans="6:6" ht="12.75" x14ac:dyDescent="0.2">
      <c r="F550" s="30"/>
    </row>
    <row r="551" spans="6:6" ht="12.75" x14ac:dyDescent="0.2">
      <c r="F551" s="30"/>
    </row>
    <row r="552" spans="6:6" ht="12.75" x14ac:dyDescent="0.2">
      <c r="F552" s="30"/>
    </row>
    <row r="553" spans="6:6" ht="12.75" x14ac:dyDescent="0.2">
      <c r="F553" s="30"/>
    </row>
    <row r="554" spans="6:6" ht="12.75" x14ac:dyDescent="0.2">
      <c r="F554" s="30"/>
    </row>
    <row r="555" spans="6:6" ht="12.75" x14ac:dyDescent="0.2">
      <c r="F555" s="30"/>
    </row>
    <row r="556" spans="6:6" ht="12.75" x14ac:dyDescent="0.2">
      <c r="F556" s="30"/>
    </row>
    <row r="557" spans="6:6" ht="12.75" x14ac:dyDescent="0.2">
      <c r="F557" s="30"/>
    </row>
    <row r="558" spans="6:6" ht="12.75" x14ac:dyDescent="0.2">
      <c r="F558" s="30"/>
    </row>
    <row r="559" spans="6:6" ht="12.75" x14ac:dyDescent="0.2">
      <c r="F559" s="30"/>
    </row>
    <row r="560" spans="6:6" ht="12.75" x14ac:dyDescent="0.2">
      <c r="F560" s="30"/>
    </row>
    <row r="561" spans="6:6" ht="12.75" x14ac:dyDescent="0.2">
      <c r="F561" s="30"/>
    </row>
    <row r="562" spans="6:6" ht="12.75" x14ac:dyDescent="0.2">
      <c r="F562" s="30"/>
    </row>
    <row r="563" spans="6:6" ht="12.75" x14ac:dyDescent="0.2">
      <c r="F563" s="30"/>
    </row>
    <row r="564" spans="6:6" ht="12.75" x14ac:dyDescent="0.2">
      <c r="F564" s="30"/>
    </row>
    <row r="565" spans="6:6" ht="12.75" x14ac:dyDescent="0.2">
      <c r="F565" s="30"/>
    </row>
    <row r="566" spans="6:6" ht="12.75" x14ac:dyDescent="0.2">
      <c r="F566" s="30"/>
    </row>
    <row r="567" spans="6:6" ht="12.75" x14ac:dyDescent="0.2">
      <c r="F567" s="30"/>
    </row>
    <row r="568" spans="6:6" ht="12.75" x14ac:dyDescent="0.2">
      <c r="F568" s="30"/>
    </row>
    <row r="569" spans="6:6" ht="12.75" x14ac:dyDescent="0.2">
      <c r="F569" s="30"/>
    </row>
    <row r="570" spans="6:6" ht="12.75" x14ac:dyDescent="0.2">
      <c r="F570" s="30"/>
    </row>
    <row r="571" spans="6:6" ht="12.75" x14ac:dyDescent="0.2">
      <c r="F571" s="30"/>
    </row>
    <row r="572" spans="6:6" ht="12.75" x14ac:dyDescent="0.2">
      <c r="F572" s="30"/>
    </row>
    <row r="573" spans="6:6" ht="12.75" x14ac:dyDescent="0.2">
      <c r="F573" s="30"/>
    </row>
    <row r="574" spans="6:6" ht="12.75" x14ac:dyDescent="0.2">
      <c r="F574" s="30"/>
    </row>
    <row r="575" spans="6:6" ht="12.75" x14ac:dyDescent="0.2">
      <c r="F575" s="30"/>
    </row>
    <row r="576" spans="6:6" ht="12.75" x14ac:dyDescent="0.2">
      <c r="F576" s="30"/>
    </row>
    <row r="577" spans="6:6" ht="12.75" x14ac:dyDescent="0.2">
      <c r="F577" s="30"/>
    </row>
    <row r="578" spans="6:6" ht="12.75" x14ac:dyDescent="0.2">
      <c r="F578" s="30"/>
    </row>
    <row r="579" spans="6:6" ht="12.75" x14ac:dyDescent="0.2">
      <c r="F579" s="30"/>
    </row>
    <row r="580" spans="6:6" ht="12.75" x14ac:dyDescent="0.2">
      <c r="F580" s="30"/>
    </row>
    <row r="581" spans="6:6" ht="12.75" x14ac:dyDescent="0.2">
      <c r="F581" s="30"/>
    </row>
    <row r="582" spans="6:6" ht="12.75" x14ac:dyDescent="0.2">
      <c r="F582" s="30"/>
    </row>
    <row r="583" spans="6:6" ht="12.75" x14ac:dyDescent="0.2">
      <c r="F583" s="30"/>
    </row>
    <row r="584" spans="6:6" ht="12.75" x14ac:dyDescent="0.2">
      <c r="F584" s="30"/>
    </row>
    <row r="585" spans="6:6" ht="12.75" x14ac:dyDescent="0.2">
      <c r="F585" s="30"/>
    </row>
    <row r="586" spans="6:6" ht="12.75" x14ac:dyDescent="0.2">
      <c r="F586" s="30"/>
    </row>
    <row r="587" spans="6:6" ht="12.75" x14ac:dyDescent="0.2">
      <c r="F587" s="30"/>
    </row>
    <row r="588" spans="6:6" ht="12.75" x14ac:dyDescent="0.2">
      <c r="F588" s="30"/>
    </row>
    <row r="589" spans="6:6" ht="12.75" x14ac:dyDescent="0.2">
      <c r="F589" s="30"/>
    </row>
    <row r="590" spans="6:6" ht="12.75" x14ac:dyDescent="0.2">
      <c r="F590" s="30"/>
    </row>
    <row r="591" spans="6:6" ht="12.75" x14ac:dyDescent="0.2">
      <c r="F591" s="30"/>
    </row>
    <row r="592" spans="6:6" ht="12.75" x14ac:dyDescent="0.2">
      <c r="F592" s="30"/>
    </row>
    <row r="593" spans="6:6" ht="12.75" x14ac:dyDescent="0.2">
      <c r="F593" s="30"/>
    </row>
    <row r="594" spans="6:6" ht="12.75" x14ac:dyDescent="0.2">
      <c r="F594" s="30"/>
    </row>
    <row r="595" spans="6:6" ht="12.75" x14ac:dyDescent="0.2">
      <c r="F595" s="30"/>
    </row>
    <row r="596" spans="6:6" ht="12.75" x14ac:dyDescent="0.2">
      <c r="F596" s="30"/>
    </row>
    <row r="597" spans="6:6" ht="12.75" x14ac:dyDescent="0.2">
      <c r="F597" s="30"/>
    </row>
    <row r="598" spans="6:6" ht="12.75" x14ac:dyDescent="0.2">
      <c r="F598" s="30"/>
    </row>
    <row r="599" spans="6:6" ht="12.75" x14ac:dyDescent="0.2">
      <c r="F599" s="30"/>
    </row>
    <row r="600" spans="6:6" ht="12.75" x14ac:dyDescent="0.2">
      <c r="F600" s="30"/>
    </row>
    <row r="601" spans="6:6" ht="12.75" x14ac:dyDescent="0.2">
      <c r="F601" s="30"/>
    </row>
    <row r="602" spans="6:6" ht="12.75" x14ac:dyDescent="0.2">
      <c r="F602" s="30"/>
    </row>
    <row r="603" spans="6:6" ht="12.75" x14ac:dyDescent="0.2">
      <c r="F603" s="30"/>
    </row>
    <row r="604" spans="6:6" ht="12.75" x14ac:dyDescent="0.2">
      <c r="F604" s="30"/>
    </row>
    <row r="605" spans="6:6" ht="12.75" x14ac:dyDescent="0.2">
      <c r="F605" s="30"/>
    </row>
    <row r="606" spans="6:6" ht="12.75" x14ac:dyDescent="0.2">
      <c r="F606" s="30"/>
    </row>
    <row r="607" spans="6:6" ht="12.75" x14ac:dyDescent="0.2">
      <c r="F607" s="30"/>
    </row>
    <row r="608" spans="6:6" ht="12.75" x14ac:dyDescent="0.2">
      <c r="F608" s="30"/>
    </row>
    <row r="609" spans="6:6" ht="12.75" x14ac:dyDescent="0.2">
      <c r="F609" s="30"/>
    </row>
    <row r="610" spans="6:6" ht="12.75" x14ac:dyDescent="0.2">
      <c r="F610" s="30"/>
    </row>
    <row r="611" spans="6:6" ht="12.75" x14ac:dyDescent="0.2">
      <c r="F611" s="30"/>
    </row>
    <row r="612" spans="6:6" ht="12.75" x14ac:dyDescent="0.2">
      <c r="F612" s="30"/>
    </row>
    <row r="613" spans="6:6" ht="12.75" x14ac:dyDescent="0.2">
      <c r="F613" s="30"/>
    </row>
    <row r="614" spans="6:6" ht="12.75" x14ac:dyDescent="0.2">
      <c r="F614" s="30"/>
    </row>
    <row r="615" spans="6:6" ht="12.75" x14ac:dyDescent="0.2">
      <c r="F615" s="30"/>
    </row>
    <row r="616" spans="6:6" ht="12.75" x14ac:dyDescent="0.2">
      <c r="F616" s="30"/>
    </row>
    <row r="617" spans="6:6" ht="12.75" x14ac:dyDescent="0.2">
      <c r="F617" s="30"/>
    </row>
    <row r="618" spans="6:6" ht="12.75" x14ac:dyDescent="0.2">
      <c r="F618" s="30"/>
    </row>
    <row r="619" spans="6:6" ht="12.75" x14ac:dyDescent="0.2">
      <c r="F619" s="30"/>
    </row>
    <row r="620" spans="6:6" ht="12.75" x14ac:dyDescent="0.2">
      <c r="F620" s="30"/>
    </row>
    <row r="621" spans="6:6" ht="12.75" x14ac:dyDescent="0.2">
      <c r="F621" s="30"/>
    </row>
    <row r="622" spans="6:6" ht="12.75" x14ac:dyDescent="0.2">
      <c r="F622" s="30"/>
    </row>
    <row r="623" spans="6:6" ht="12.75" x14ac:dyDescent="0.2">
      <c r="F623" s="30"/>
    </row>
    <row r="624" spans="6:6" ht="12.75" x14ac:dyDescent="0.2">
      <c r="F624" s="30"/>
    </row>
    <row r="625" spans="6:6" ht="12.75" x14ac:dyDescent="0.2">
      <c r="F625" s="30"/>
    </row>
    <row r="626" spans="6:6" ht="12.75" x14ac:dyDescent="0.2">
      <c r="F626" s="30"/>
    </row>
    <row r="627" spans="6:6" ht="12.75" x14ac:dyDescent="0.2">
      <c r="F627" s="30"/>
    </row>
    <row r="628" spans="6:6" ht="12.75" x14ac:dyDescent="0.2">
      <c r="F628" s="30"/>
    </row>
    <row r="629" spans="6:6" ht="12.75" x14ac:dyDescent="0.2">
      <c r="F629" s="30"/>
    </row>
    <row r="630" spans="6:6" ht="12.75" x14ac:dyDescent="0.2">
      <c r="F630" s="30"/>
    </row>
    <row r="631" spans="6:6" ht="12.75" x14ac:dyDescent="0.2">
      <c r="F631" s="30"/>
    </row>
    <row r="632" spans="6:6" ht="12.75" x14ac:dyDescent="0.2">
      <c r="F632" s="30"/>
    </row>
    <row r="633" spans="6:6" ht="12.75" x14ac:dyDescent="0.2">
      <c r="F633" s="30"/>
    </row>
    <row r="634" spans="6:6" ht="12.75" x14ac:dyDescent="0.2">
      <c r="F634" s="30"/>
    </row>
    <row r="635" spans="6:6" ht="12.75" x14ac:dyDescent="0.2">
      <c r="F635" s="30"/>
    </row>
    <row r="636" spans="6:6" ht="12.75" x14ac:dyDescent="0.2">
      <c r="F636" s="30"/>
    </row>
    <row r="637" spans="6:6" ht="12.75" x14ac:dyDescent="0.2">
      <c r="F637" s="30"/>
    </row>
    <row r="638" spans="6:6" ht="12.75" x14ac:dyDescent="0.2">
      <c r="F638" s="30"/>
    </row>
    <row r="639" spans="6:6" ht="12.75" x14ac:dyDescent="0.2">
      <c r="F639" s="30"/>
    </row>
    <row r="640" spans="6:6" ht="12.75" x14ac:dyDescent="0.2">
      <c r="F640" s="30"/>
    </row>
    <row r="641" spans="6:6" ht="12.75" x14ac:dyDescent="0.2">
      <c r="F641" s="30"/>
    </row>
    <row r="642" spans="6:6" ht="12.75" x14ac:dyDescent="0.2">
      <c r="F642" s="30"/>
    </row>
    <row r="643" spans="6:6" ht="12.75" x14ac:dyDescent="0.2">
      <c r="F643" s="30"/>
    </row>
    <row r="644" spans="6:6" ht="12.75" x14ac:dyDescent="0.2">
      <c r="F644" s="30"/>
    </row>
    <row r="645" spans="6:6" ht="12.75" x14ac:dyDescent="0.2">
      <c r="F645" s="30"/>
    </row>
    <row r="646" spans="6:6" ht="12.75" x14ac:dyDescent="0.2">
      <c r="F646" s="30"/>
    </row>
    <row r="647" spans="6:6" ht="12.75" x14ac:dyDescent="0.2">
      <c r="F647" s="30"/>
    </row>
    <row r="648" spans="6:6" ht="12.75" x14ac:dyDescent="0.2">
      <c r="F648" s="30"/>
    </row>
    <row r="649" spans="6:6" ht="12.75" x14ac:dyDescent="0.2">
      <c r="F649" s="30"/>
    </row>
    <row r="650" spans="6:6" ht="12.75" x14ac:dyDescent="0.2">
      <c r="F650" s="30"/>
    </row>
    <row r="651" spans="6:6" ht="12.75" x14ac:dyDescent="0.2">
      <c r="F651" s="30"/>
    </row>
    <row r="652" spans="6:6" ht="12.75" x14ac:dyDescent="0.2">
      <c r="F652" s="30"/>
    </row>
    <row r="653" spans="6:6" ht="12.75" x14ac:dyDescent="0.2">
      <c r="F653" s="30"/>
    </row>
    <row r="654" spans="6:6" ht="12.75" x14ac:dyDescent="0.2">
      <c r="F654" s="30"/>
    </row>
    <row r="655" spans="6:6" ht="12.75" x14ac:dyDescent="0.2">
      <c r="F655" s="30"/>
    </row>
    <row r="656" spans="6:6" ht="12.75" x14ac:dyDescent="0.2">
      <c r="F656" s="30"/>
    </row>
    <row r="657" spans="6:6" ht="12.75" x14ac:dyDescent="0.2">
      <c r="F657" s="30"/>
    </row>
    <row r="658" spans="6:6" ht="12.75" x14ac:dyDescent="0.2">
      <c r="F658" s="30"/>
    </row>
    <row r="659" spans="6:6" ht="12.75" x14ac:dyDescent="0.2">
      <c r="F659" s="30"/>
    </row>
    <row r="660" spans="6:6" ht="12.75" x14ac:dyDescent="0.2">
      <c r="F660" s="30"/>
    </row>
    <row r="661" spans="6:6" ht="12.75" x14ac:dyDescent="0.2">
      <c r="F661" s="30"/>
    </row>
    <row r="662" spans="6:6" ht="12.75" x14ac:dyDescent="0.2">
      <c r="F662" s="30"/>
    </row>
    <row r="663" spans="6:6" ht="12.75" x14ac:dyDescent="0.2">
      <c r="F663" s="30"/>
    </row>
    <row r="664" spans="6:6" ht="12.75" x14ac:dyDescent="0.2">
      <c r="F664" s="30"/>
    </row>
    <row r="665" spans="6:6" ht="12.75" x14ac:dyDescent="0.2">
      <c r="F665" s="30"/>
    </row>
    <row r="666" spans="6:6" ht="12.75" x14ac:dyDescent="0.2">
      <c r="F666" s="30"/>
    </row>
    <row r="667" spans="6:6" ht="12.75" x14ac:dyDescent="0.2">
      <c r="F667" s="30"/>
    </row>
    <row r="668" spans="6:6" ht="12.75" x14ac:dyDescent="0.2">
      <c r="F668" s="30"/>
    </row>
    <row r="669" spans="6:6" ht="12.75" x14ac:dyDescent="0.2">
      <c r="F669" s="30"/>
    </row>
    <row r="670" spans="6:6" ht="12.75" x14ac:dyDescent="0.2">
      <c r="F670" s="30"/>
    </row>
    <row r="671" spans="6:6" ht="12.75" x14ac:dyDescent="0.2">
      <c r="F671" s="30"/>
    </row>
    <row r="672" spans="6:6" ht="12.75" x14ac:dyDescent="0.2">
      <c r="F672" s="30"/>
    </row>
    <row r="673" spans="6:6" ht="12.75" x14ac:dyDescent="0.2">
      <c r="F673" s="30"/>
    </row>
    <row r="674" spans="6:6" ht="12.75" x14ac:dyDescent="0.2">
      <c r="F674" s="30"/>
    </row>
    <row r="675" spans="6:6" ht="12.75" x14ac:dyDescent="0.2">
      <c r="F675" s="30"/>
    </row>
    <row r="676" spans="6:6" ht="12.75" x14ac:dyDescent="0.2">
      <c r="F676" s="30"/>
    </row>
    <row r="677" spans="6:6" ht="12.75" x14ac:dyDescent="0.2">
      <c r="F677" s="30"/>
    </row>
    <row r="678" spans="6:6" ht="12.75" x14ac:dyDescent="0.2">
      <c r="F678" s="30"/>
    </row>
    <row r="679" spans="6:6" ht="12.75" x14ac:dyDescent="0.2">
      <c r="F679" s="30"/>
    </row>
    <row r="680" spans="6:6" ht="12.75" x14ac:dyDescent="0.2">
      <c r="F680" s="30"/>
    </row>
    <row r="681" spans="6:6" ht="12.75" x14ac:dyDescent="0.2">
      <c r="F681" s="30"/>
    </row>
    <row r="682" spans="6:6" ht="12.75" x14ac:dyDescent="0.2">
      <c r="F682" s="30"/>
    </row>
    <row r="683" spans="6:6" ht="12.75" x14ac:dyDescent="0.2">
      <c r="F683" s="30"/>
    </row>
    <row r="684" spans="6:6" ht="12.75" x14ac:dyDescent="0.2">
      <c r="F684" s="30"/>
    </row>
    <row r="685" spans="6:6" ht="12.75" x14ac:dyDescent="0.2">
      <c r="F685" s="30"/>
    </row>
    <row r="686" spans="6:6" ht="12.75" x14ac:dyDescent="0.2">
      <c r="F686" s="30"/>
    </row>
    <row r="687" spans="6:6" ht="12.75" x14ac:dyDescent="0.2">
      <c r="F687" s="30"/>
    </row>
    <row r="688" spans="6:6" ht="12.75" x14ac:dyDescent="0.2">
      <c r="F688" s="30"/>
    </row>
    <row r="689" spans="6:6" ht="12.75" x14ac:dyDescent="0.2">
      <c r="F689" s="30"/>
    </row>
    <row r="690" spans="6:6" ht="12.75" x14ac:dyDescent="0.2">
      <c r="F690" s="30"/>
    </row>
    <row r="691" spans="6:6" ht="12.75" x14ac:dyDescent="0.2">
      <c r="F691" s="30"/>
    </row>
    <row r="692" spans="6:6" ht="12.75" x14ac:dyDescent="0.2">
      <c r="F692" s="30"/>
    </row>
    <row r="693" spans="6:6" ht="12.75" x14ac:dyDescent="0.2">
      <c r="F693" s="30"/>
    </row>
    <row r="694" spans="6:6" ht="12.75" x14ac:dyDescent="0.2">
      <c r="F694" s="30"/>
    </row>
    <row r="695" spans="6:6" ht="12.75" x14ac:dyDescent="0.2">
      <c r="F695" s="30"/>
    </row>
    <row r="696" spans="6:6" ht="12.75" x14ac:dyDescent="0.2">
      <c r="F696" s="30"/>
    </row>
    <row r="697" spans="6:6" ht="12.75" x14ac:dyDescent="0.2">
      <c r="F697" s="30"/>
    </row>
    <row r="698" spans="6:6" ht="12.75" x14ac:dyDescent="0.2">
      <c r="F698" s="30"/>
    </row>
    <row r="699" spans="6:6" ht="12.75" x14ac:dyDescent="0.2">
      <c r="F699" s="30"/>
    </row>
    <row r="700" spans="6:6" ht="12.75" x14ac:dyDescent="0.2">
      <c r="F700" s="30"/>
    </row>
    <row r="701" spans="6:6" ht="12.75" x14ac:dyDescent="0.2">
      <c r="F701" s="30"/>
    </row>
    <row r="702" spans="6:6" ht="12.75" x14ac:dyDescent="0.2">
      <c r="F702" s="30"/>
    </row>
    <row r="703" spans="6:6" ht="12.75" x14ac:dyDescent="0.2">
      <c r="F703" s="30"/>
    </row>
    <row r="704" spans="6:6" ht="12.75" x14ac:dyDescent="0.2">
      <c r="F704" s="30"/>
    </row>
    <row r="705" spans="6:6" ht="12.75" x14ac:dyDescent="0.2">
      <c r="F705" s="30"/>
    </row>
    <row r="706" spans="6:6" ht="12.75" x14ac:dyDescent="0.2">
      <c r="F706" s="30"/>
    </row>
    <row r="707" spans="6:6" ht="12.75" x14ac:dyDescent="0.2">
      <c r="F707" s="30"/>
    </row>
    <row r="708" spans="6:6" ht="12.75" x14ac:dyDescent="0.2">
      <c r="F708" s="30"/>
    </row>
    <row r="709" spans="6:6" ht="12.75" x14ac:dyDescent="0.2">
      <c r="F709" s="30"/>
    </row>
    <row r="710" spans="6:6" ht="12.75" x14ac:dyDescent="0.2">
      <c r="F710" s="30"/>
    </row>
    <row r="711" spans="6:6" ht="12.75" x14ac:dyDescent="0.2">
      <c r="F711" s="30"/>
    </row>
    <row r="712" spans="6:6" ht="12.75" x14ac:dyDescent="0.2">
      <c r="F712" s="30"/>
    </row>
    <row r="713" spans="6:6" ht="12.75" x14ac:dyDescent="0.2">
      <c r="F713" s="30"/>
    </row>
    <row r="714" spans="6:6" ht="12.75" x14ac:dyDescent="0.2">
      <c r="F714" s="30"/>
    </row>
    <row r="715" spans="6:6" ht="12.75" x14ac:dyDescent="0.2">
      <c r="F715" s="30"/>
    </row>
    <row r="716" spans="6:6" ht="12.75" x14ac:dyDescent="0.2">
      <c r="F716" s="30"/>
    </row>
    <row r="717" spans="6:6" ht="12.75" x14ac:dyDescent="0.2">
      <c r="F717" s="30"/>
    </row>
    <row r="718" spans="6:6" ht="12.75" x14ac:dyDescent="0.2">
      <c r="F718" s="30"/>
    </row>
    <row r="719" spans="6:6" ht="12.75" x14ac:dyDescent="0.2">
      <c r="F719" s="30"/>
    </row>
    <row r="720" spans="6:6" ht="12.75" x14ac:dyDescent="0.2">
      <c r="F720" s="30"/>
    </row>
    <row r="721" spans="6:6" ht="12.75" x14ac:dyDescent="0.2">
      <c r="F721" s="30"/>
    </row>
    <row r="722" spans="6:6" ht="12.75" x14ac:dyDescent="0.2">
      <c r="F722" s="30"/>
    </row>
    <row r="723" spans="6:6" ht="12.75" x14ac:dyDescent="0.2">
      <c r="F723" s="30"/>
    </row>
    <row r="724" spans="6:6" ht="12.75" x14ac:dyDescent="0.2">
      <c r="F724" s="30"/>
    </row>
    <row r="725" spans="6:6" ht="12.75" x14ac:dyDescent="0.2">
      <c r="F725" s="30"/>
    </row>
    <row r="726" spans="6:6" ht="12.75" x14ac:dyDescent="0.2">
      <c r="F726" s="30"/>
    </row>
    <row r="727" spans="6:6" ht="12.75" x14ac:dyDescent="0.2">
      <c r="F727" s="30"/>
    </row>
    <row r="728" spans="6:6" ht="12.75" x14ac:dyDescent="0.2">
      <c r="F728" s="30"/>
    </row>
    <row r="729" spans="6:6" ht="12.75" x14ac:dyDescent="0.2">
      <c r="F729" s="30"/>
    </row>
    <row r="730" spans="6:6" ht="12.75" x14ac:dyDescent="0.2">
      <c r="F730" s="30"/>
    </row>
    <row r="731" spans="6:6" ht="12.75" x14ac:dyDescent="0.2">
      <c r="F731" s="30"/>
    </row>
    <row r="732" spans="6:6" ht="12.75" x14ac:dyDescent="0.2">
      <c r="F732" s="30"/>
    </row>
    <row r="733" spans="6:6" ht="12.75" x14ac:dyDescent="0.2">
      <c r="F733" s="30"/>
    </row>
    <row r="734" spans="6:6" ht="12.75" x14ac:dyDescent="0.2">
      <c r="F734" s="30"/>
    </row>
    <row r="735" spans="6:6" ht="12.75" x14ac:dyDescent="0.2">
      <c r="F735" s="30"/>
    </row>
    <row r="736" spans="6:6" ht="12.75" x14ac:dyDescent="0.2">
      <c r="F736" s="30"/>
    </row>
    <row r="737" spans="6:6" ht="12.75" x14ac:dyDescent="0.2">
      <c r="F737" s="30"/>
    </row>
    <row r="738" spans="6:6" ht="12.75" x14ac:dyDescent="0.2">
      <c r="F738" s="30"/>
    </row>
    <row r="739" spans="6:6" ht="12.75" x14ac:dyDescent="0.2">
      <c r="F739" s="30"/>
    </row>
    <row r="740" spans="6:6" ht="12.75" x14ac:dyDescent="0.2">
      <c r="F740" s="30"/>
    </row>
    <row r="741" spans="6:6" ht="12.75" x14ac:dyDescent="0.2">
      <c r="F741" s="30"/>
    </row>
    <row r="742" spans="6:6" ht="12.75" x14ac:dyDescent="0.2">
      <c r="F742" s="30"/>
    </row>
    <row r="743" spans="6:6" ht="12.75" x14ac:dyDescent="0.2">
      <c r="F743" s="30"/>
    </row>
    <row r="744" spans="6:6" ht="12.75" x14ac:dyDescent="0.2">
      <c r="F744" s="30"/>
    </row>
    <row r="745" spans="6:6" ht="12.75" x14ac:dyDescent="0.2">
      <c r="F745" s="30"/>
    </row>
    <row r="746" spans="6:6" ht="12.75" x14ac:dyDescent="0.2">
      <c r="F746" s="30"/>
    </row>
    <row r="747" spans="6:6" ht="12.75" x14ac:dyDescent="0.2">
      <c r="F747" s="30"/>
    </row>
    <row r="748" spans="6:6" ht="12.75" x14ac:dyDescent="0.2">
      <c r="F748" s="30"/>
    </row>
    <row r="749" spans="6:6" ht="12.75" x14ac:dyDescent="0.2">
      <c r="F749" s="30"/>
    </row>
    <row r="750" spans="6:6" ht="12.75" x14ac:dyDescent="0.2">
      <c r="F750" s="30"/>
    </row>
    <row r="751" spans="6:6" ht="12.75" x14ac:dyDescent="0.2">
      <c r="F751" s="30"/>
    </row>
    <row r="752" spans="6:6" ht="12.75" x14ac:dyDescent="0.2">
      <c r="F752" s="30"/>
    </row>
    <row r="753" spans="6:6" ht="12.75" x14ac:dyDescent="0.2">
      <c r="F753" s="30"/>
    </row>
    <row r="754" spans="6:6" ht="12.75" x14ac:dyDescent="0.2">
      <c r="F754" s="30"/>
    </row>
    <row r="755" spans="6:6" ht="12.75" x14ac:dyDescent="0.2">
      <c r="F755" s="30"/>
    </row>
    <row r="756" spans="6:6" ht="12.75" x14ac:dyDescent="0.2">
      <c r="F756" s="30"/>
    </row>
    <row r="757" spans="6:6" ht="12.75" x14ac:dyDescent="0.2">
      <c r="F757" s="30"/>
    </row>
    <row r="758" spans="6:6" ht="12.75" x14ac:dyDescent="0.2">
      <c r="F758" s="30"/>
    </row>
    <row r="759" spans="6:6" ht="12.75" x14ac:dyDescent="0.2">
      <c r="F759" s="30"/>
    </row>
    <row r="760" spans="6:6" ht="12.75" x14ac:dyDescent="0.2">
      <c r="F760" s="30"/>
    </row>
    <row r="761" spans="6:6" ht="12.75" x14ac:dyDescent="0.2">
      <c r="F761" s="30"/>
    </row>
    <row r="762" spans="6:6" ht="12.75" x14ac:dyDescent="0.2">
      <c r="F762" s="30"/>
    </row>
    <row r="763" spans="6:6" ht="12.75" x14ac:dyDescent="0.2">
      <c r="F763" s="30"/>
    </row>
    <row r="764" spans="6:6" ht="12.75" x14ac:dyDescent="0.2">
      <c r="F764" s="30"/>
    </row>
    <row r="765" spans="6:6" ht="12.75" x14ac:dyDescent="0.2">
      <c r="F765" s="30"/>
    </row>
    <row r="766" spans="6:6" ht="12.75" x14ac:dyDescent="0.2">
      <c r="F766" s="30"/>
    </row>
    <row r="767" spans="6:6" ht="12.75" x14ac:dyDescent="0.2">
      <c r="F767" s="30"/>
    </row>
    <row r="768" spans="6:6" ht="12.75" x14ac:dyDescent="0.2">
      <c r="F768" s="30"/>
    </row>
    <row r="769" spans="6:6" ht="12.75" x14ac:dyDescent="0.2">
      <c r="F769" s="30"/>
    </row>
    <row r="770" spans="6:6" ht="12.75" x14ac:dyDescent="0.2">
      <c r="F770" s="30"/>
    </row>
    <row r="771" spans="6:6" ht="12.75" x14ac:dyDescent="0.2">
      <c r="F771" s="30"/>
    </row>
    <row r="772" spans="6:6" ht="12.75" x14ac:dyDescent="0.2">
      <c r="F772" s="30"/>
    </row>
    <row r="773" spans="6:6" ht="12.75" x14ac:dyDescent="0.2">
      <c r="F773" s="30"/>
    </row>
    <row r="774" spans="6:6" ht="12.75" x14ac:dyDescent="0.2">
      <c r="F774" s="30"/>
    </row>
    <row r="775" spans="6:6" ht="12.75" x14ac:dyDescent="0.2">
      <c r="F775" s="30"/>
    </row>
    <row r="776" spans="6:6" ht="12.75" x14ac:dyDescent="0.2">
      <c r="F776" s="30"/>
    </row>
    <row r="777" spans="6:6" ht="12.75" x14ac:dyDescent="0.2">
      <c r="F777" s="30"/>
    </row>
    <row r="778" spans="6:6" ht="12.75" x14ac:dyDescent="0.2">
      <c r="F778" s="30"/>
    </row>
    <row r="779" spans="6:6" ht="12.75" x14ac:dyDescent="0.2">
      <c r="F779" s="30"/>
    </row>
    <row r="780" spans="6:6" ht="12.75" x14ac:dyDescent="0.2">
      <c r="F780" s="30"/>
    </row>
    <row r="781" spans="6:6" ht="12.75" x14ac:dyDescent="0.2">
      <c r="F781" s="30"/>
    </row>
    <row r="782" spans="6:6" ht="12.75" x14ac:dyDescent="0.2">
      <c r="F782" s="30"/>
    </row>
    <row r="783" spans="6:6" ht="12.75" x14ac:dyDescent="0.2">
      <c r="F783" s="30"/>
    </row>
    <row r="784" spans="6:6" ht="12.75" x14ac:dyDescent="0.2">
      <c r="F784" s="30"/>
    </row>
    <row r="785" spans="6:6" ht="12.75" x14ac:dyDescent="0.2">
      <c r="F785" s="30"/>
    </row>
    <row r="786" spans="6:6" ht="12.75" x14ac:dyDescent="0.2">
      <c r="F786" s="30"/>
    </row>
    <row r="787" spans="6:6" ht="12.75" x14ac:dyDescent="0.2">
      <c r="F787" s="30"/>
    </row>
    <row r="788" spans="6:6" ht="12.75" x14ac:dyDescent="0.2">
      <c r="F788" s="30"/>
    </row>
    <row r="789" spans="6:6" ht="12.75" x14ac:dyDescent="0.2">
      <c r="F789" s="30"/>
    </row>
    <row r="790" spans="6:6" ht="12.75" x14ac:dyDescent="0.2">
      <c r="F790" s="30"/>
    </row>
    <row r="791" spans="6:6" ht="12.75" x14ac:dyDescent="0.2">
      <c r="F791" s="30"/>
    </row>
    <row r="792" spans="6:6" ht="12.75" x14ac:dyDescent="0.2">
      <c r="F792" s="30"/>
    </row>
    <row r="793" spans="6:6" ht="12.75" x14ac:dyDescent="0.2">
      <c r="F793" s="30"/>
    </row>
    <row r="794" spans="6:6" ht="12.75" x14ac:dyDescent="0.2">
      <c r="F794" s="30"/>
    </row>
    <row r="795" spans="6:6" ht="12.75" x14ac:dyDescent="0.2">
      <c r="F795" s="30"/>
    </row>
    <row r="796" spans="6:6" ht="12.75" x14ac:dyDescent="0.2">
      <c r="F796" s="30"/>
    </row>
    <row r="797" spans="6:6" ht="12.75" x14ac:dyDescent="0.2">
      <c r="F797" s="30"/>
    </row>
    <row r="798" spans="6:6" ht="12.75" x14ac:dyDescent="0.2">
      <c r="F798" s="30"/>
    </row>
    <row r="799" spans="6:6" ht="12.75" x14ac:dyDescent="0.2">
      <c r="F799" s="30"/>
    </row>
    <row r="800" spans="6:6" ht="12.75" x14ac:dyDescent="0.2">
      <c r="F800" s="30"/>
    </row>
    <row r="801" spans="6:6" ht="12.75" x14ac:dyDescent="0.2">
      <c r="F801" s="30"/>
    </row>
    <row r="802" spans="6:6" ht="12.75" x14ac:dyDescent="0.2">
      <c r="F802" s="30"/>
    </row>
    <row r="803" spans="6:6" ht="12.75" x14ac:dyDescent="0.2">
      <c r="F803" s="30"/>
    </row>
    <row r="804" spans="6:6" ht="12.75" x14ac:dyDescent="0.2">
      <c r="F804" s="30"/>
    </row>
    <row r="805" spans="6:6" ht="12.75" x14ac:dyDescent="0.2">
      <c r="F805" s="30"/>
    </row>
    <row r="806" spans="6:6" ht="12.75" x14ac:dyDescent="0.2">
      <c r="F806" s="30"/>
    </row>
    <row r="807" spans="6:6" ht="12.75" x14ac:dyDescent="0.2">
      <c r="F807" s="30"/>
    </row>
    <row r="808" spans="6:6" ht="12.75" x14ac:dyDescent="0.2">
      <c r="F808" s="30"/>
    </row>
    <row r="809" spans="6:6" ht="12.75" x14ac:dyDescent="0.2">
      <c r="F809" s="30"/>
    </row>
    <row r="810" spans="6:6" ht="12.75" x14ac:dyDescent="0.2">
      <c r="F810" s="30"/>
    </row>
    <row r="811" spans="6:6" ht="12.75" x14ac:dyDescent="0.2">
      <c r="F811" s="30"/>
    </row>
    <row r="812" spans="6:6" ht="12.75" x14ac:dyDescent="0.2">
      <c r="F812" s="30"/>
    </row>
    <row r="813" spans="6:6" ht="12.75" x14ac:dyDescent="0.2">
      <c r="F813" s="30"/>
    </row>
    <row r="814" spans="6:6" ht="12.75" x14ac:dyDescent="0.2">
      <c r="F814" s="30"/>
    </row>
    <row r="815" spans="6:6" ht="12.75" x14ac:dyDescent="0.2">
      <c r="F815" s="30"/>
    </row>
    <row r="816" spans="6:6" ht="12.75" x14ac:dyDescent="0.2">
      <c r="F816" s="30"/>
    </row>
    <row r="817" spans="6:6" ht="12.75" x14ac:dyDescent="0.2">
      <c r="F817" s="30"/>
    </row>
    <row r="818" spans="6:6" ht="12.75" x14ac:dyDescent="0.2">
      <c r="F818" s="30"/>
    </row>
    <row r="819" spans="6:6" ht="12.75" x14ac:dyDescent="0.2">
      <c r="F819" s="30"/>
    </row>
    <row r="820" spans="6:6" ht="12.75" x14ac:dyDescent="0.2">
      <c r="F820" s="30"/>
    </row>
    <row r="821" spans="6:6" ht="12.75" x14ac:dyDescent="0.2">
      <c r="F821" s="30"/>
    </row>
    <row r="822" spans="6:6" ht="12.75" x14ac:dyDescent="0.2">
      <c r="F822" s="30"/>
    </row>
    <row r="823" spans="6:6" ht="12.75" x14ac:dyDescent="0.2">
      <c r="F823" s="30"/>
    </row>
    <row r="824" spans="6:6" ht="12.75" x14ac:dyDescent="0.2">
      <c r="F824" s="30"/>
    </row>
    <row r="825" spans="6:6" ht="12.75" x14ac:dyDescent="0.2">
      <c r="F825" s="30"/>
    </row>
    <row r="826" spans="6:6" ht="12.75" x14ac:dyDescent="0.2">
      <c r="F826" s="30"/>
    </row>
    <row r="827" spans="6:6" ht="12.75" x14ac:dyDescent="0.2">
      <c r="F827" s="30"/>
    </row>
    <row r="828" spans="6:6" ht="12.75" x14ac:dyDescent="0.2">
      <c r="F828" s="30"/>
    </row>
    <row r="829" spans="6:6" ht="12.75" x14ac:dyDescent="0.2">
      <c r="F829" s="30"/>
    </row>
    <row r="830" spans="6:6" ht="12.75" x14ac:dyDescent="0.2">
      <c r="F830" s="30"/>
    </row>
    <row r="831" spans="6:6" ht="12.75" x14ac:dyDescent="0.2">
      <c r="F831" s="30"/>
    </row>
    <row r="832" spans="6:6" ht="12.75" x14ac:dyDescent="0.2">
      <c r="F832" s="30"/>
    </row>
    <row r="833" spans="6:6" ht="12.75" x14ac:dyDescent="0.2">
      <c r="F833" s="30"/>
    </row>
    <row r="834" spans="6:6" ht="12.75" x14ac:dyDescent="0.2">
      <c r="F834" s="30"/>
    </row>
    <row r="835" spans="6:6" ht="12.75" x14ac:dyDescent="0.2">
      <c r="F835" s="30"/>
    </row>
    <row r="836" spans="6:6" ht="12.75" x14ac:dyDescent="0.2">
      <c r="F836" s="30"/>
    </row>
    <row r="837" spans="6:6" ht="12.75" x14ac:dyDescent="0.2">
      <c r="F837" s="30"/>
    </row>
    <row r="838" spans="6:6" ht="12.75" x14ac:dyDescent="0.2">
      <c r="F838" s="30"/>
    </row>
    <row r="839" spans="6:6" ht="12.75" x14ac:dyDescent="0.2">
      <c r="F839" s="30"/>
    </row>
    <row r="840" spans="6:6" ht="12.75" x14ac:dyDescent="0.2">
      <c r="F840" s="30"/>
    </row>
    <row r="841" spans="6:6" ht="12.75" x14ac:dyDescent="0.2">
      <c r="F841" s="30"/>
    </row>
    <row r="842" spans="6:6" ht="12.75" x14ac:dyDescent="0.2">
      <c r="F842" s="30"/>
    </row>
    <row r="843" spans="6:6" ht="12.75" x14ac:dyDescent="0.2">
      <c r="F843" s="30"/>
    </row>
    <row r="844" spans="6:6" ht="12.75" x14ac:dyDescent="0.2">
      <c r="F844" s="30"/>
    </row>
    <row r="845" spans="6:6" ht="12.75" x14ac:dyDescent="0.2">
      <c r="F845" s="30"/>
    </row>
    <row r="846" spans="6:6" ht="12.75" x14ac:dyDescent="0.2">
      <c r="F846" s="30"/>
    </row>
    <row r="847" spans="6:6" ht="12.75" x14ac:dyDescent="0.2">
      <c r="F847" s="30"/>
    </row>
    <row r="848" spans="6:6" ht="12.75" x14ac:dyDescent="0.2">
      <c r="F848" s="30"/>
    </row>
    <row r="849" spans="6:6" ht="12.75" x14ac:dyDescent="0.2">
      <c r="F849" s="30"/>
    </row>
    <row r="850" spans="6:6" ht="12.75" x14ac:dyDescent="0.2">
      <c r="F850" s="30"/>
    </row>
    <row r="851" spans="6:6" ht="12.75" x14ac:dyDescent="0.2">
      <c r="F851" s="30"/>
    </row>
    <row r="852" spans="6:6" ht="12.75" x14ac:dyDescent="0.2">
      <c r="F852" s="30"/>
    </row>
    <row r="853" spans="6:6" ht="12.75" x14ac:dyDescent="0.2">
      <c r="F853" s="30"/>
    </row>
    <row r="854" spans="6:6" ht="12.75" x14ac:dyDescent="0.2">
      <c r="F854" s="30"/>
    </row>
    <row r="855" spans="6:6" ht="12.75" x14ac:dyDescent="0.2">
      <c r="F855" s="30"/>
    </row>
    <row r="856" spans="6:6" ht="12.75" x14ac:dyDescent="0.2">
      <c r="F856" s="30"/>
    </row>
    <row r="857" spans="6:6" ht="12.75" x14ac:dyDescent="0.2">
      <c r="F857" s="30"/>
    </row>
    <row r="858" spans="6:6" ht="12.75" x14ac:dyDescent="0.2">
      <c r="F858" s="30"/>
    </row>
    <row r="859" spans="6:6" ht="12.75" x14ac:dyDescent="0.2">
      <c r="F859" s="30"/>
    </row>
    <row r="860" spans="6:6" ht="12.75" x14ac:dyDescent="0.2">
      <c r="F860" s="30"/>
    </row>
    <row r="861" spans="6:6" ht="12.75" x14ac:dyDescent="0.2">
      <c r="F861" s="30"/>
    </row>
    <row r="862" spans="6:6" ht="12.75" x14ac:dyDescent="0.2">
      <c r="F862" s="30"/>
    </row>
    <row r="863" spans="6:6" ht="12.75" x14ac:dyDescent="0.2">
      <c r="F863" s="30"/>
    </row>
    <row r="864" spans="6:6" ht="12.75" x14ac:dyDescent="0.2">
      <c r="F864" s="30"/>
    </row>
    <row r="865" spans="6:6" ht="12.75" x14ac:dyDescent="0.2">
      <c r="F865" s="30"/>
    </row>
    <row r="866" spans="6:6" ht="12.75" x14ac:dyDescent="0.2">
      <c r="F866" s="30"/>
    </row>
    <row r="867" spans="6:6" ht="12.75" x14ac:dyDescent="0.2">
      <c r="F867" s="30"/>
    </row>
    <row r="868" spans="6:6" ht="12.75" x14ac:dyDescent="0.2">
      <c r="F868" s="30"/>
    </row>
    <row r="869" spans="6:6" ht="12.75" x14ac:dyDescent="0.2">
      <c r="F869" s="30"/>
    </row>
    <row r="870" spans="6:6" ht="12.75" x14ac:dyDescent="0.2">
      <c r="F870" s="30"/>
    </row>
    <row r="871" spans="6:6" ht="12.75" x14ac:dyDescent="0.2">
      <c r="F871" s="30"/>
    </row>
    <row r="872" spans="6:6" ht="12.75" x14ac:dyDescent="0.2">
      <c r="F872" s="30"/>
    </row>
    <row r="873" spans="6:6" ht="12.75" x14ac:dyDescent="0.2">
      <c r="F873" s="30"/>
    </row>
    <row r="874" spans="6:6" ht="12.75" x14ac:dyDescent="0.2">
      <c r="F874" s="30"/>
    </row>
    <row r="875" spans="6:6" ht="12.75" x14ac:dyDescent="0.2">
      <c r="F875" s="30"/>
    </row>
    <row r="876" spans="6:6" ht="12.75" x14ac:dyDescent="0.2">
      <c r="F876" s="30"/>
    </row>
    <row r="877" spans="6:6" ht="12.75" x14ac:dyDescent="0.2">
      <c r="F877" s="30"/>
    </row>
    <row r="878" spans="6:6" ht="12.75" x14ac:dyDescent="0.2">
      <c r="F878" s="30"/>
    </row>
    <row r="879" spans="6:6" ht="12.75" x14ac:dyDescent="0.2">
      <c r="F879" s="30"/>
    </row>
    <row r="880" spans="6:6" ht="12.75" x14ac:dyDescent="0.2">
      <c r="F880" s="30"/>
    </row>
    <row r="881" spans="6:6" ht="12.75" x14ac:dyDescent="0.2">
      <c r="F881" s="30"/>
    </row>
    <row r="882" spans="6:6" ht="12.75" x14ac:dyDescent="0.2">
      <c r="F882" s="30"/>
    </row>
    <row r="883" spans="6:6" ht="12.75" x14ac:dyDescent="0.2">
      <c r="F883" s="30"/>
    </row>
    <row r="884" spans="6:6" ht="12.75" x14ac:dyDescent="0.2">
      <c r="F884" s="30"/>
    </row>
    <row r="885" spans="6:6" ht="12.75" x14ac:dyDescent="0.2">
      <c r="F885" s="30"/>
    </row>
    <row r="886" spans="6:6" ht="12.75" x14ac:dyDescent="0.2">
      <c r="F886" s="30"/>
    </row>
    <row r="887" spans="6:6" ht="12.75" x14ac:dyDescent="0.2">
      <c r="F887" s="30"/>
    </row>
    <row r="888" spans="6:6" ht="12.75" x14ac:dyDescent="0.2">
      <c r="F888" s="30"/>
    </row>
    <row r="889" spans="6:6" ht="12.75" x14ac:dyDescent="0.2">
      <c r="F889" s="30"/>
    </row>
    <row r="890" spans="6:6" ht="12.75" x14ac:dyDescent="0.2">
      <c r="F890" s="30"/>
    </row>
    <row r="891" spans="6:6" ht="12.75" x14ac:dyDescent="0.2">
      <c r="F891" s="30"/>
    </row>
    <row r="892" spans="6:6" ht="12.75" x14ac:dyDescent="0.2">
      <c r="F892" s="30"/>
    </row>
    <row r="893" spans="6:6" ht="12.75" x14ac:dyDescent="0.2">
      <c r="F893" s="30"/>
    </row>
    <row r="894" spans="6:6" ht="12.75" x14ac:dyDescent="0.2">
      <c r="F894" s="30"/>
    </row>
    <row r="895" spans="6:6" ht="12.75" x14ac:dyDescent="0.2">
      <c r="F895" s="30"/>
    </row>
    <row r="896" spans="6:6" ht="12.75" x14ac:dyDescent="0.2">
      <c r="F896" s="30"/>
    </row>
    <row r="897" spans="6:6" ht="12.75" x14ac:dyDescent="0.2">
      <c r="F897" s="30"/>
    </row>
    <row r="898" spans="6:6" ht="12.75" x14ac:dyDescent="0.2">
      <c r="F898" s="30"/>
    </row>
    <row r="899" spans="6:6" ht="12.75" x14ac:dyDescent="0.2">
      <c r="F899" s="30"/>
    </row>
    <row r="900" spans="6:6" ht="12.75" x14ac:dyDescent="0.2">
      <c r="F900" s="30"/>
    </row>
    <row r="901" spans="6:6" ht="12.75" x14ac:dyDescent="0.2">
      <c r="F901" s="30"/>
    </row>
    <row r="902" spans="6:6" ht="12.75" x14ac:dyDescent="0.2">
      <c r="F902" s="30"/>
    </row>
    <row r="903" spans="6:6" ht="12.75" x14ac:dyDescent="0.2">
      <c r="F903" s="30"/>
    </row>
    <row r="904" spans="6:6" ht="12.75" x14ac:dyDescent="0.2">
      <c r="F904" s="30"/>
    </row>
    <row r="905" spans="6:6" ht="12.75" x14ac:dyDescent="0.2">
      <c r="F905" s="30"/>
    </row>
    <row r="906" spans="6:6" ht="12.75" x14ac:dyDescent="0.2">
      <c r="F906" s="30"/>
    </row>
    <row r="907" spans="6:6" ht="12.75" x14ac:dyDescent="0.2">
      <c r="F907" s="30"/>
    </row>
    <row r="908" spans="6:6" ht="12.75" x14ac:dyDescent="0.2">
      <c r="F908" s="30"/>
    </row>
    <row r="909" spans="6:6" ht="12.75" x14ac:dyDescent="0.2">
      <c r="F909" s="30"/>
    </row>
    <row r="910" spans="6:6" ht="12.75" x14ac:dyDescent="0.2">
      <c r="F910" s="30"/>
    </row>
    <row r="911" spans="6:6" ht="12.75" x14ac:dyDescent="0.2">
      <c r="F911" s="30"/>
    </row>
    <row r="912" spans="6:6" ht="12.75" x14ac:dyDescent="0.2">
      <c r="F912" s="30"/>
    </row>
    <row r="913" spans="6:6" ht="12.75" x14ac:dyDescent="0.2">
      <c r="F913" s="30"/>
    </row>
    <row r="914" spans="6:6" ht="12.75" x14ac:dyDescent="0.2">
      <c r="F914" s="30"/>
    </row>
    <row r="915" spans="6:6" ht="12.75" x14ac:dyDescent="0.2">
      <c r="F915" s="30"/>
    </row>
    <row r="916" spans="6:6" ht="12.75" x14ac:dyDescent="0.2">
      <c r="F916" s="30"/>
    </row>
    <row r="917" spans="6:6" ht="12.75" x14ac:dyDescent="0.2">
      <c r="F917" s="30"/>
    </row>
    <row r="918" spans="6:6" ht="12.75" x14ac:dyDescent="0.2">
      <c r="F918" s="30"/>
    </row>
    <row r="919" spans="6:6" ht="12.75" x14ac:dyDescent="0.2">
      <c r="F919" s="30"/>
    </row>
    <row r="920" spans="6:6" ht="12.75" x14ac:dyDescent="0.2">
      <c r="F920" s="30"/>
    </row>
    <row r="921" spans="6:6" ht="12.75" x14ac:dyDescent="0.2">
      <c r="F921" s="30"/>
    </row>
    <row r="922" spans="6:6" ht="12.75" x14ac:dyDescent="0.2">
      <c r="F922" s="30"/>
    </row>
    <row r="923" spans="6:6" ht="12.75" x14ac:dyDescent="0.2">
      <c r="F923" s="30"/>
    </row>
    <row r="924" spans="6:6" ht="12.75" x14ac:dyDescent="0.2">
      <c r="F924" s="30"/>
    </row>
    <row r="925" spans="6:6" ht="12.75" x14ac:dyDescent="0.2">
      <c r="F925" s="30"/>
    </row>
    <row r="926" spans="6:6" ht="12.75" x14ac:dyDescent="0.2">
      <c r="F926" s="30"/>
    </row>
    <row r="927" spans="6:6" ht="12.75" x14ac:dyDescent="0.2">
      <c r="F927" s="30"/>
    </row>
    <row r="928" spans="6:6" ht="12.75" x14ac:dyDescent="0.2">
      <c r="F928" s="30"/>
    </row>
    <row r="929" spans="6:6" ht="12.75" x14ac:dyDescent="0.2">
      <c r="F929" s="30"/>
    </row>
    <row r="930" spans="6:6" ht="12.75" x14ac:dyDescent="0.2">
      <c r="F930" s="30"/>
    </row>
    <row r="931" spans="6:6" ht="12.75" x14ac:dyDescent="0.2">
      <c r="F931" s="30"/>
    </row>
    <row r="932" spans="6:6" ht="12.75" x14ac:dyDescent="0.2">
      <c r="F932" s="30"/>
    </row>
    <row r="933" spans="6:6" ht="12.75" x14ac:dyDescent="0.2">
      <c r="F933" s="30"/>
    </row>
    <row r="934" spans="6:6" ht="12.75" x14ac:dyDescent="0.2">
      <c r="F934" s="30"/>
    </row>
    <row r="935" spans="6:6" ht="12.75" x14ac:dyDescent="0.2">
      <c r="F935" s="30"/>
    </row>
    <row r="936" spans="6:6" ht="12.75" x14ac:dyDescent="0.2">
      <c r="F936" s="30"/>
    </row>
    <row r="937" spans="6:6" ht="12.75" x14ac:dyDescent="0.2">
      <c r="F937" s="30"/>
    </row>
    <row r="938" spans="6:6" ht="12.75" x14ac:dyDescent="0.2">
      <c r="F938" s="30"/>
    </row>
    <row r="939" spans="6:6" ht="12.75" x14ac:dyDescent="0.2">
      <c r="F939" s="30"/>
    </row>
    <row r="940" spans="6:6" ht="12.75" x14ac:dyDescent="0.2">
      <c r="F940" s="30"/>
    </row>
    <row r="941" spans="6:6" ht="12.75" x14ac:dyDescent="0.2">
      <c r="F941" s="30"/>
    </row>
    <row r="942" spans="6:6" ht="12.75" x14ac:dyDescent="0.2">
      <c r="F942" s="30"/>
    </row>
    <row r="943" spans="6:6" ht="12.75" x14ac:dyDescent="0.2">
      <c r="F943" s="30"/>
    </row>
    <row r="944" spans="6:6" ht="12.75" x14ac:dyDescent="0.2">
      <c r="F944" s="30"/>
    </row>
    <row r="945" spans="6:6" ht="12.75" x14ac:dyDescent="0.2">
      <c r="F945" s="30"/>
    </row>
    <row r="946" spans="6:6" ht="12.75" x14ac:dyDescent="0.2">
      <c r="F946" s="30"/>
    </row>
    <row r="947" spans="6:6" ht="12.75" x14ac:dyDescent="0.2">
      <c r="F947" s="30"/>
    </row>
    <row r="948" spans="6:6" ht="12.75" x14ac:dyDescent="0.2">
      <c r="F948" s="30"/>
    </row>
    <row r="949" spans="6:6" ht="12.75" x14ac:dyDescent="0.2">
      <c r="F949" s="30"/>
    </row>
    <row r="950" spans="6:6" ht="12.75" x14ac:dyDescent="0.2">
      <c r="F950" s="30"/>
    </row>
    <row r="951" spans="6:6" ht="12.75" x14ac:dyDescent="0.2">
      <c r="F951" s="30"/>
    </row>
    <row r="952" spans="6:6" ht="12.75" x14ac:dyDescent="0.2">
      <c r="F952" s="30"/>
    </row>
    <row r="953" spans="6:6" ht="12.75" x14ac:dyDescent="0.2">
      <c r="F953" s="30"/>
    </row>
    <row r="954" spans="6:6" ht="12.75" x14ac:dyDescent="0.2">
      <c r="F954" s="30"/>
    </row>
    <row r="955" spans="6:6" ht="12.75" x14ac:dyDescent="0.2">
      <c r="F955" s="30"/>
    </row>
    <row r="956" spans="6:6" ht="12.75" x14ac:dyDescent="0.2">
      <c r="F956" s="30"/>
    </row>
    <row r="957" spans="6:6" ht="12.75" x14ac:dyDescent="0.2">
      <c r="F957" s="30"/>
    </row>
    <row r="958" spans="6:6" ht="12.75" x14ac:dyDescent="0.2">
      <c r="F958" s="30"/>
    </row>
    <row r="959" spans="6:6" ht="12.75" x14ac:dyDescent="0.2">
      <c r="F959" s="30"/>
    </row>
    <row r="960" spans="6:6" ht="12.75" x14ac:dyDescent="0.2">
      <c r="F960" s="30"/>
    </row>
    <row r="961" spans="6:6" ht="12.75" x14ac:dyDescent="0.2">
      <c r="F961" s="30"/>
    </row>
    <row r="962" spans="6:6" ht="12.75" x14ac:dyDescent="0.2">
      <c r="F962" s="30"/>
    </row>
    <row r="963" spans="6:6" ht="12.75" x14ac:dyDescent="0.2">
      <c r="F963" s="30"/>
    </row>
    <row r="964" spans="6:6" ht="12.75" x14ac:dyDescent="0.2">
      <c r="F964" s="30"/>
    </row>
    <row r="965" spans="6:6" ht="12.75" x14ac:dyDescent="0.2">
      <c r="F965" s="30"/>
    </row>
    <row r="966" spans="6:6" ht="12.75" x14ac:dyDescent="0.2">
      <c r="F966" s="30"/>
    </row>
    <row r="967" spans="6:6" ht="12.75" x14ac:dyDescent="0.2">
      <c r="F967" s="30"/>
    </row>
    <row r="968" spans="6:6" ht="12.75" x14ac:dyDescent="0.2">
      <c r="F968" s="30"/>
    </row>
    <row r="969" spans="6:6" ht="12.75" x14ac:dyDescent="0.2">
      <c r="F969" s="30"/>
    </row>
    <row r="970" spans="6:6" ht="12.75" x14ac:dyDescent="0.2">
      <c r="F970" s="30"/>
    </row>
    <row r="971" spans="6:6" ht="12.75" x14ac:dyDescent="0.2">
      <c r="F971" s="30"/>
    </row>
    <row r="972" spans="6:6" ht="12.75" x14ac:dyDescent="0.2">
      <c r="F972" s="30"/>
    </row>
    <row r="973" spans="6:6" ht="12.75" x14ac:dyDescent="0.2">
      <c r="F973" s="30"/>
    </row>
    <row r="974" spans="6:6" ht="12.75" x14ac:dyDescent="0.2">
      <c r="F974" s="30"/>
    </row>
    <row r="975" spans="6:6" ht="12.75" x14ac:dyDescent="0.2">
      <c r="F975" s="30"/>
    </row>
    <row r="976" spans="6:6" ht="12.75" x14ac:dyDescent="0.2">
      <c r="F976" s="30"/>
    </row>
    <row r="977" spans="6:6" ht="12.75" x14ac:dyDescent="0.2">
      <c r="F977" s="30"/>
    </row>
    <row r="978" spans="6:6" ht="12.75" x14ac:dyDescent="0.2">
      <c r="F978" s="30"/>
    </row>
    <row r="979" spans="6:6" ht="12.75" x14ac:dyDescent="0.2">
      <c r="F979" s="30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6B26B"/>
    <outlinePr summaryBelow="0" summaryRight="0"/>
  </sheetPr>
  <dimension ref="A1:L91"/>
  <sheetViews>
    <sheetView workbookViewId="0"/>
  </sheetViews>
  <sheetFormatPr defaultColWidth="12.5703125" defaultRowHeight="15.75" customHeight="1" x14ac:dyDescent="0.2"/>
  <cols>
    <col min="14" max="14" width="15.42578125" customWidth="1"/>
  </cols>
  <sheetData>
    <row r="1" spans="1:12" ht="15" x14ac:dyDescent="0.25">
      <c r="A1" s="10" t="s">
        <v>132</v>
      </c>
      <c r="B1" s="10" t="s">
        <v>319</v>
      </c>
      <c r="J1" s="1" t="s">
        <v>320</v>
      </c>
      <c r="L1" s="10">
        <f>SUM(L2:L8)</f>
        <v>28080</v>
      </c>
    </row>
    <row r="2" spans="1:12" ht="15" x14ac:dyDescent="0.25">
      <c r="A2" s="11" t="s">
        <v>321</v>
      </c>
      <c r="B2" s="13">
        <v>28423</v>
      </c>
      <c r="J2" s="11" t="s">
        <v>322</v>
      </c>
      <c r="K2" s="1" t="s">
        <v>320</v>
      </c>
      <c r="L2" s="13">
        <v>2414</v>
      </c>
    </row>
    <row r="3" spans="1:12" ht="15" x14ac:dyDescent="0.25">
      <c r="A3" s="11" t="s">
        <v>323</v>
      </c>
      <c r="B3" s="13">
        <v>14910</v>
      </c>
      <c r="J3" s="11" t="s">
        <v>324</v>
      </c>
      <c r="K3" s="1" t="s">
        <v>320</v>
      </c>
      <c r="L3" s="13">
        <v>1989</v>
      </c>
    </row>
    <row r="4" spans="1:12" ht="15" x14ac:dyDescent="0.25">
      <c r="A4" s="11" t="s">
        <v>325</v>
      </c>
      <c r="B4" s="13">
        <v>14356</v>
      </c>
      <c r="J4" s="11" t="s">
        <v>326</v>
      </c>
      <c r="K4" s="1" t="s">
        <v>320</v>
      </c>
      <c r="L4" s="13">
        <f>12271+394+52</f>
        <v>12717</v>
      </c>
    </row>
    <row r="5" spans="1:12" ht="15" x14ac:dyDescent="0.25">
      <c r="A5" s="11" t="s">
        <v>327</v>
      </c>
      <c r="B5" s="13">
        <v>5338</v>
      </c>
      <c r="J5" s="11" t="s">
        <v>328</v>
      </c>
      <c r="K5" s="1" t="s">
        <v>320</v>
      </c>
      <c r="L5" s="13">
        <v>1646</v>
      </c>
    </row>
    <row r="6" spans="1:12" ht="15" x14ac:dyDescent="0.25">
      <c r="J6" s="11" t="s">
        <v>329</v>
      </c>
      <c r="K6" s="1" t="s">
        <v>320</v>
      </c>
      <c r="L6" s="13">
        <f>5856+126+1996</f>
        <v>7978</v>
      </c>
    </row>
    <row r="7" spans="1:12" ht="15" x14ac:dyDescent="0.25">
      <c r="J7" s="11" t="s">
        <v>330</v>
      </c>
      <c r="K7" s="1" t="s">
        <v>320</v>
      </c>
      <c r="L7" s="13">
        <v>100</v>
      </c>
    </row>
    <row r="8" spans="1:12" ht="15" x14ac:dyDescent="0.25">
      <c r="J8" s="11" t="s">
        <v>331</v>
      </c>
      <c r="K8" s="1" t="s">
        <v>320</v>
      </c>
      <c r="L8" s="13">
        <f>925+311</f>
        <v>1236</v>
      </c>
    </row>
    <row r="12" spans="1:12" ht="15" x14ac:dyDescent="0.25">
      <c r="J12" s="11"/>
      <c r="L12" s="13"/>
    </row>
    <row r="20" spans="1:7" ht="15.75" customHeight="1" x14ac:dyDescent="0.2">
      <c r="A20" s="1" t="s">
        <v>332</v>
      </c>
    </row>
    <row r="23" spans="1:7" ht="15" x14ac:dyDescent="0.25">
      <c r="E23" s="10" t="s">
        <v>333</v>
      </c>
      <c r="F23" s="10" t="s">
        <v>132</v>
      </c>
      <c r="G23" s="10" t="s">
        <v>254</v>
      </c>
    </row>
    <row r="24" spans="1:7" ht="15" x14ac:dyDescent="0.25">
      <c r="E24" s="13">
        <v>1997</v>
      </c>
      <c r="F24" s="11" t="s">
        <v>139</v>
      </c>
      <c r="G24" s="13">
        <v>161</v>
      </c>
    </row>
    <row r="25" spans="1:7" ht="15" x14ac:dyDescent="0.25">
      <c r="E25" s="13">
        <v>1997</v>
      </c>
      <c r="F25" s="11" t="s">
        <v>324</v>
      </c>
      <c r="G25" s="13">
        <v>889</v>
      </c>
    </row>
    <row r="26" spans="1:7" ht="15" x14ac:dyDescent="0.25">
      <c r="E26" s="13">
        <v>1997</v>
      </c>
      <c r="F26" s="11" t="s">
        <v>334</v>
      </c>
      <c r="G26" s="13">
        <v>548</v>
      </c>
    </row>
    <row r="27" spans="1:7" ht="15" x14ac:dyDescent="0.25">
      <c r="E27" s="13">
        <v>1997</v>
      </c>
      <c r="F27" s="11" t="s">
        <v>133</v>
      </c>
      <c r="G27" s="13">
        <v>812</v>
      </c>
    </row>
    <row r="28" spans="1:7" ht="15" x14ac:dyDescent="0.25">
      <c r="E28" s="13">
        <v>1998</v>
      </c>
      <c r="F28" s="11" t="s">
        <v>139</v>
      </c>
      <c r="G28" s="13">
        <v>418</v>
      </c>
    </row>
    <row r="29" spans="1:7" ht="15" x14ac:dyDescent="0.25">
      <c r="E29" s="13">
        <v>1998</v>
      </c>
      <c r="F29" s="11" t="s">
        <v>324</v>
      </c>
      <c r="G29" s="13">
        <v>1278</v>
      </c>
    </row>
    <row r="30" spans="1:7" ht="15" x14ac:dyDescent="0.25">
      <c r="E30" s="13">
        <v>1998</v>
      </c>
      <c r="F30" s="11" t="s">
        <v>334</v>
      </c>
      <c r="G30" s="13">
        <v>709</v>
      </c>
    </row>
    <row r="31" spans="1:7" ht="15" x14ac:dyDescent="0.25">
      <c r="E31" s="13">
        <v>1998</v>
      </c>
      <c r="F31" s="11" t="s">
        <v>133</v>
      </c>
      <c r="G31" s="13">
        <v>860</v>
      </c>
    </row>
    <row r="32" spans="1:7" ht="15" x14ac:dyDescent="0.25">
      <c r="E32" s="13">
        <v>1999</v>
      </c>
      <c r="F32" s="11" t="s">
        <v>139</v>
      </c>
      <c r="G32" s="13">
        <v>322</v>
      </c>
    </row>
    <row r="33" spans="5:7" ht="15" x14ac:dyDescent="0.25">
      <c r="E33" s="13">
        <v>1999</v>
      </c>
      <c r="F33" s="11" t="s">
        <v>324</v>
      </c>
      <c r="G33" s="13">
        <v>1153</v>
      </c>
    </row>
    <row r="34" spans="5:7" ht="15" x14ac:dyDescent="0.25">
      <c r="E34" s="13">
        <v>1999</v>
      </c>
      <c r="F34" s="11" t="s">
        <v>334</v>
      </c>
      <c r="G34" s="13">
        <v>939</v>
      </c>
    </row>
    <row r="35" spans="5:7" ht="15" x14ac:dyDescent="0.25">
      <c r="E35" s="13">
        <v>1999</v>
      </c>
      <c r="F35" s="11" t="s">
        <v>133</v>
      </c>
      <c r="G35" s="13">
        <v>554</v>
      </c>
    </row>
    <row r="36" spans="5:7" ht="15" x14ac:dyDescent="0.25">
      <c r="E36" s="13">
        <v>2000</v>
      </c>
      <c r="F36" s="11" t="s">
        <v>139</v>
      </c>
      <c r="G36" s="13">
        <v>326</v>
      </c>
    </row>
    <row r="37" spans="5:7" ht="15" x14ac:dyDescent="0.25">
      <c r="E37" s="13">
        <v>2000</v>
      </c>
      <c r="F37" s="11" t="s">
        <v>324</v>
      </c>
      <c r="G37" s="13">
        <v>1244</v>
      </c>
    </row>
    <row r="38" spans="5:7" ht="15" x14ac:dyDescent="0.25">
      <c r="E38" s="13">
        <v>2000</v>
      </c>
      <c r="F38" s="11" t="s">
        <v>334</v>
      </c>
      <c r="G38" s="13">
        <v>686</v>
      </c>
    </row>
    <row r="39" spans="5:7" ht="15" x14ac:dyDescent="0.25">
      <c r="E39" s="13">
        <v>2000</v>
      </c>
      <c r="F39" s="11" t="s">
        <v>133</v>
      </c>
      <c r="G39" s="13">
        <v>495</v>
      </c>
    </row>
    <row r="40" spans="5:7" ht="15" x14ac:dyDescent="0.25">
      <c r="E40" s="13">
        <v>2001</v>
      </c>
      <c r="F40" s="11" t="s">
        <v>139</v>
      </c>
      <c r="G40" s="13">
        <v>336</v>
      </c>
    </row>
    <row r="41" spans="5:7" ht="15" x14ac:dyDescent="0.25">
      <c r="E41" s="13">
        <v>2001</v>
      </c>
      <c r="F41" s="11" t="s">
        <v>324</v>
      </c>
      <c r="G41" s="13">
        <v>1223</v>
      </c>
    </row>
    <row r="42" spans="5:7" ht="15" x14ac:dyDescent="0.25">
      <c r="E42" s="13">
        <v>2001</v>
      </c>
      <c r="F42" s="11" t="s">
        <v>334</v>
      </c>
      <c r="G42" s="13">
        <v>503</v>
      </c>
    </row>
    <row r="43" spans="5:7" ht="15" x14ac:dyDescent="0.25">
      <c r="E43" s="13">
        <v>2001</v>
      </c>
      <c r="F43" s="11" t="s">
        <v>133</v>
      </c>
      <c r="G43" s="13">
        <v>515</v>
      </c>
    </row>
    <row r="44" spans="5:7" ht="15" x14ac:dyDescent="0.25">
      <c r="E44" s="13">
        <v>2002</v>
      </c>
      <c r="F44" s="11" t="s">
        <v>139</v>
      </c>
      <c r="G44" s="13">
        <v>255</v>
      </c>
    </row>
    <row r="45" spans="5:7" ht="15" x14ac:dyDescent="0.25">
      <c r="E45" s="13">
        <v>2002</v>
      </c>
      <c r="F45" s="11" t="s">
        <v>324</v>
      </c>
      <c r="G45" s="13">
        <v>1056</v>
      </c>
    </row>
    <row r="46" spans="5:7" ht="15" x14ac:dyDescent="0.25">
      <c r="E46" s="13">
        <v>2002</v>
      </c>
      <c r="F46" s="11" t="s">
        <v>334</v>
      </c>
      <c r="G46" s="13">
        <v>380</v>
      </c>
    </row>
    <row r="47" spans="5:7" ht="15" x14ac:dyDescent="0.25">
      <c r="E47" s="13">
        <v>2002</v>
      </c>
      <c r="F47" s="11" t="s">
        <v>133</v>
      </c>
      <c r="G47" s="13">
        <v>345</v>
      </c>
    </row>
    <row r="48" spans="5:7" ht="15" x14ac:dyDescent="0.25">
      <c r="E48" s="13">
        <v>2003</v>
      </c>
      <c r="F48" s="11" t="s">
        <v>139</v>
      </c>
      <c r="G48" s="13">
        <v>304</v>
      </c>
    </row>
    <row r="49" spans="5:7" ht="15" x14ac:dyDescent="0.25">
      <c r="E49" s="13">
        <v>2003</v>
      </c>
      <c r="F49" s="11" t="s">
        <v>324</v>
      </c>
      <c r="G49" s="13">
        <v>1169</v>
      </c>
    </row>
    <row r="50" spans="5:7" ht="15" x14ac:dyDescent="0.25">
      <c r="E50" s="13">
        <v>2003</v>
      </c>
      <c r="F50" s="11" t="s">
        <v>334</v>
      </c>
      <c r="G50" s="13">
        <v>484</v>
      </c>
    </row>
    <row r="51" spans="5:7" ht="15" x14ac:dyDescent="0.25">
      <c r="E51" s="13">
        <v>2003</v>
      </c>
      <c r="F51" s="11" t="s">
        <v>133</v>
      </c>
      <c r="G51" s="13">
        <v>375</v>
      </c>
    </row>
    <row r="52" spans="5:7" ht="15" x14ac:dyDescent="0.25">
      <c r="E52" s="13">
        <v>2004</v>
      </c>
      <c r="F52" s="11" t="s">
        <v>139</v>
      </c>
      <c r="G52" s="13">
        <v>313</v>
      </c>
    </row>
    <row r="53" spans="5:7" ht="15" x14ac:dyDescent="0.25">
      <c r="E53" s="13">
        <v>2004</v>
      </c>
      <c r="F53" s="11" t="s">
        <v>324</v>
      </c>
      <c r="G53" s="13">
        <v>1418</v>
      </c>
    </row>
    <row r="54" spans="5:7" ht="15" x14ac:dyDescent="0.25">
      <c r="E54" s="13">
        <v>2004</v>
      </c>
      <c r="F54" s="11" t="s">
        <v>334</v>
      </c>
      <c r="G54" s="13">
        <v>949</v>
      </c>
    </row>
    <row r="55" spans="5:7" ht="15" x14ac:dyDescent="0.25">
      <c r="E55" s="13">
        <v>2004</v>
      </c>
      <c r="F55" s="11" t="s">
        <v>133</v>
      </c>
      <c r="G55" s="13">
        <v>545</v>
      </c>
    </row>
    <row r="56" spans="5:7" ht="15" x14ac:dyDescent="0.25">
      <c r="E56" s="13">
        <v>2005</v>
      </c>
      <c r="F56" s="11" t="s">
        <v>139</v>
      </c>
      <c r="G56" s="13">
        <v>292</v>
      </c>
    </row>
    <row r="57" spans="5:7" ht="15" x14ac:dyDescent="0.25">
      <c r="E57" s="13">
        <v>2005</v>
      </c>
      <c r="F57" s="11" t="s">
        <v>324</v>
      </c>
      <c r="G57" s="13">
        <v>1971</v>
      </c>
    </row>
    <row r="58" spans="5:7" ht="15" x14ac:dyDescent="0.25">
      <c r="E58" s="13">
        <v>2005</v>
      </c>
      <c r="F58" s="11" t="s">
        <v>334</v>
      </c>
      <c r="G58" s="13">
        <v>623</v>
      </c>
    </row>
    <row r="59" spans="5:7" ht="15" x14ac:dyDescent="0.25">
      <c r="E59" s="13">
        <v>2005</v>
      </c>
      <c r="F59" s="11" t="s">
        <v>133</v>
      </c>
      <c r="G59" s="13">
        <v>862</v>
      </c>
    </row>
    <row r="60" spans="5:7" ht="15" x14ac:dyDescent="0.25">
      <c r="E60" s="13">
        <v>2006</v>
      </c>
      <c r="F60" s="11" t="s">
        <v>139</v>
      </c>
      <c r="G60" s="13">
        <v>346</v>
      </c>
    </row>
    <row r="61" spans="5:7" ht="15" x14ac:dyDescent="0.25">
      <c r="E61" s="13">
        <v>2006</v>
      </c>
      <c r="F61" s="11" t="s">
        <v>324</v>
      </c>
      <c r="G61" s="13">
        <v>1768</v>
      </c>
    </row>
    <row r="62" spans="5:7" ht="15" x14ac:dyDescent="0.25">
      <c r="E62" s="13">
        <v>2006</v>
      </c>
      <c r="F62" s="11" t="s">
        <v>334</v>
      </c>
      <c r="G62" s="13">
        <v>1062</v>
      </c>
    </row>
    <row r="63" spans="5:7" ht="15" x14ac:dyDescent="0.25">
      <c r="E63" s="13">
        <v>2006</v>
      </c>
      <c r="F63" s="11" t="s">
        <v>133</v>
      </c>
      <c r="G63" s="13">
        <v>1163</v>
      </c>
    </row>
    <row r="64" spans="5:7" ht="15" x14ac:dyDescent="0.25">
      <c r="E64" s="13">
        <v>2007</v>
      </c>
      <c r="F64" s="11" t="s">
        <v>139</v>
      </c>
      <c r="G64" s="13">
        <v>242</v>
      </c>
    </row>
    <row r="65" spans="5:7" ht="15" x14ac:dyDescent="0.25">
      <c r="E65" s="13">
        <v>2007</v>
      </c>
      <c r="F65" s="11" t="s">
        <v>324</v>
      </c>
      <c r="G65" s="13">
        <v>1471</v>
      </c>
    </row>
    <row r="66" spans="5:7" ht="15" x14ac:dyDescent="0.25">
      <c r="E66" s="13">
        <v>2007</v>
      </c>
      <c r="F66" s="11" t="s">
        <v>334</v>
      </c>
      <c r="G66" s="13">
        <v>408</v>
      </c>
    </row>
    <row r="67" spans="5:7" ht="15" x14ac:dyDescent="0.25">
      <c r="E67" s="13">
        <v>2007</v>
      </c>
      <c r="F67" s="11" t="s">
        <v>133</v>
      </c>
      <c r="G67" s="13">
        <v>1384</v>
      </c>
    </row>
    <row r="68" spans="5:7" ht="15" x14ac:dyDescent="0.25">
      <c r="E68" s="13">
        <v>2008</v>
      </c>
      <c r="F68" s="11" t="s">
        <v>139</v>
      </c>
      <c r="G68" s="13">
        <v>216</v>
      </c>
    </row>
    <row r="69" spans="5:7" ht="15" x14ac:dyDescent="0.25">
      <c r="E69" s="13">
        <v>2008</v>
      </c>
      <c r="F69" s="11" t="s">
        <v>324</v>
      </c>
      <c r="G69" s="13">
        <v>1466</v>
      </c>
    </row>
    <row r="70" spans="5:7" ht="15" x14ac:dyDescent="0.25">
      <c r="E70" s="13">
        <v>2008</v>
      </c>
      <c r="F70" s="11" t="s">
        <v>334</v>
      </c>
      <c r="G70" s="13">
        <v>717</v>
      </c>
    </row>
    <row r="71" spans="5:7" ht="15" x14ac:dyDescent="0.25">
      <c r="E71" s="13">
        <v>2008</v>
      </c>
      <c r="F71" s="11" t="s">
        <v>133</v>
      </c>
      <c r="G71" s="13">
        <v>551</v>
      </c>
    </row>
    <row r="72" spans="5:7" ht="15" x14ac:dyDescent="0.25">
      <c r="E72" s="13">
        <v>2009</v>
      </c>
      <c r="F72" s="11" t="s">
        <v>139</v>
      </c>
      <c r="G72" s="13">
        <v>257</v>
      </c>
    </row>
    <row r="73" spans="5:7" ht="15" x14ac:dyDescent="0.25">
      <c r="E73" s="13">
        <v>2009</v>
      </c>
      <c r="F73" s="11" t="s">
        <v>324</v>
      </c>
      <c r="G73" s="13">
        <v>1874</v>
      </c>
    </row>
    <row r="74" spans="5:7" ht="15" x14ac:dyDescent="0.25">
      <c r="E74" s="13">
        <v>2009</v>
      </c>
      <c r="F74" s="11" t="s">
        <v>334</v>
      </c>
      <c r="G74" s="13">
        <v>1506</v>
      </c>
    </row>
    <row r="75" spans="5:7" ht="15" x14ac:dyDescent="0.25">
      <c r="E75" s="13">
        <v>2009</v>
      </c>
      <c r="F75" s="11" t="s">
        <v>133</v>
      </c>
      <c r="G75" s="13">
        <v>781</v>
      </c>
    </row>
    <row r="76" spans="5:7" ht="15" x14ac:dyDescent="0.25">
      <c r="E76" s="13">
        <v>2010</v>
      </c>
      <c r="F76" s="11" t="s">
        <v>139</v>
      </c>
      <c r="G76" s="13">
        <v>249</v>
      </c>
    </row>
    <row r="77" spans="5:7" ht="15" x14ac:dyDescent="0.25">
      <c r="E77" s="13">
        <v>2010</v>
      </c>
      <c r="F77" s="11" t="s">
        <v>324</v>
      </c>
      <c r="G77" s="13">
        <v>1956</v>
      </c>
    </row>
    <row r="78" spans="5:7" ht="15" x14ac:dyDescent="0.25">
      <c r="E78" s="13">
        <v>2010</v>
      </c>
      <c r="F78" s="11" t="s">
        <v>334</v>
      </c>
      <c r="G78" s="13">
        <v>864</v>
      </c>
    </row>
    <row r="79" spans="5:7" ht="15" x14ac:dyDescent="0.25">
      <c r="E79" s="13">
        <v>2010</v>
      </c>
      <c r="F79" s="11" t="s">
        <v>133</v>
      </c>
      <c r="G79" s="13">
        <v>1686</v>
      </c>
    </row>
    <row r="80" spans="5:7" ht="15" x14ac:dyDescent="0.25">
      <c r="E80" s="13">
        <v>2011</v>
      </c>
      <c r="F80" s="11" t="s">
        <v>139</v>
      </c>
      <c r="G80" s="13">
        <v>323</v>
      </c>
    </row>
    <row r="81" spans="5:7" ht="15" x14ac:dyDescent="0.25">
      <c r="E81" s="13">
        <v>2011</v>
      </c>
      <c r="F81" s="11" t="s">
        <v>324</v>
      </c>
      <c r="G81" s="13">
        <v>2487</v>
      </c>
    </row>
    <row r="82" spans="5:7" ht="15" x14ac:dyDescent="0.25">
      <c r="E82" s="13">
        <v>2011</v>
      </c>
      <c r="F82" s="11" t="s">
        <v>334</v>
      </c>
      <c r="G82" s="13">
        <v>1801</v>
      </c>
    </row>
    <row r="83" spans="5:7" ht="15" x14ac:dyDescent="0.25">
      <c r="E83" s="13">
        <v>2011</v>
      </c>
      <c r="F83" s="11" t="s">
        <v>133</v>
      </c>
      <c r="G83" s="13">
        <v>975</v>
      </c>
    </row>
    <row r="84" spans="5:7" ht="15" x14ac:dyDescent="0.25">
      <c r="E84" s="13">
        <v>2012</v>
      </c>
      <c r="F84" s="11" t="s">
        <v>139</v>
      </c>
      <c r="G84" s="13">
        <v>443</v>
      </c>
    </row>
    <row r="85" spans="5:7" ht="15" x14ac:dyDescent="0.25">
      <c r="E85" s="13">
        <v>2012</v>
      </c>
      <c r="F85" s="11" t="s">
        <v>324</v>
      </c>
      <c r="G85" s="13">
        <v>3093</v>
      </c>
    </row>
    <row r="86" spans="5:7" ht="15" x14ac:dyDescent="0.25">
      <c r="E86" s="13">
        <v>2012</v>
      </c>
      <c r="F86" s="11" t="s">
        <v>334</v>
      </c>
      <c r="G86" s="13">
        <v>1348</v>
      </c>
    </row>
    <row r="87" spans="5:7" ht="15" x14ac:dyDescent="0.25">
      <c r="E87" s="13">
        <v>2012</v>
      </c>
      <c r="F87" s="11" t="s">
        <v>133</v>
      </c>
      <c r="G87" s="13">
        <v>1142</v>
      </c>
    </row>
    <row r="88" spans="5:7" ht="15" x14ac:dyDescent="0.25">
      <c r="E88" s="13">
        <v>2013</v>
      </c>
      <c r="F88" s="11" t="s">
        <v>139</v>
      </c>
      <c r="G88" s="13">
        <v>535</v>
      </c>
    </row>
    <row r="89" spans="5:7" ht="15" x14ac:dyDescent="0.25">
      <c r="E89" s="13">
        <v>2013</v>
      </c>
      <c r="F89" s="11" t="s">
        <v>324</v>
      </c>
      <c r="G89" s="13">
        <v>2907</v>
      </c>
    </row>
    <row r="90" spans="5:7" ht="15" x14ac:dyDescent="0.25">
      <c r="E90" s="13">
        <v>2013</v>
      </c>
      <c r="F90" s="11" t="s">
        <v>334</v>
      </c>
      <c r="G90" s="13">
        <v>1383</v>
      </c>
    </row>
    <row r="91" spans="5:7" ht="15" x14ac:dyDescent="0.25">
      <c r="E91" s="13">
        <v>2013</v>
      </c>
      <c r="F91" s="11" t="s">
        <v>133</v>
      </c>
      <c r="G91" s="13">
        <v>1311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6B26B"/>
    <outlinePr summaryBelow="0" summaryRight="0"/>
  </sheetPr>
  <dimension ref="A1:F69"/>
  <sheetViews>
    <sheetView workbookViewId="0"/>
  </sheetViews>
  <sheetFormatPr defaultColWidth="12.5703125" defaultRowHeight="15.75" customHeight="1" x14ac:dyDescent="0.2"/>
  <cols>
    <col min="4" max="4" width="15.5703125" customWidth="1"/>
  </cols>
  <sheetData>
    <row r="1" spans="1:6" ht="15.75" customHeight="1" x14ac:dyDescent="0.2">
      <c r="A1" s="21" t="s">
        <v>335</v>
      </c>
      <c r="D1" s="21" t="s">
        <v>156</v>
      </c>
      <c r="E1" s="21"/>
      <c r="F1" s="21">
        <f>SUM(F2:F11)</f>
        <v>18549</v>
      </c>
    </row>
    <row r="2" spans="1:6" ht="15" x14ac:dyDescent="0.25">
      <c r="A2" s="11" t="s">
        <v>336</v>
      </c>
      <c r="B2" s="22">
        <v>97</v>
      </c>
      <c r="D2" s="1" t="s">
        <v>337</v>
      </c>
      <c r="E2" s="1" t="s">
        <v>156</v>
      </c>
      <c r="F2">
        <f>SUM(B5,B8,B9,B12,B15,B26,B27,B31,B22)</f>
        <v>8415</v>
      </c>
    </row>
    <row r="3" spans="1:6" ht="15" x14ac:dyDescent="0.25">
      <c r="A3" s="11" t="s">
        <v>338</v>
      </c>
      <c r="B3" s="22">
        <v>223</v>
      </c>
      <c r="D3" s="1" t="s">
        <v>339</v>
      </c>
      <c r="E3" s="1" t="s">
        <v>156</v>
      </c>
      <c r="F3">
        <f>SUM(B11,B28)</f>
        <v>239</v>
      </c>
    </row>
    <row r="4" spans="1:6" ht="15" x14ac:dyDescent="0.25">
      <c r="A4" s="11" t="s">
        <v>340</v>
      </c>
      <c r="B4" s="22">
        <v>230</v>
      </c>
      <c r="D4" s="1" t="s">
        <v>341</v>
      </c>
      <c r="E4" s="1" t="s">
        <v>156</v>
      </c>
      <c r="F4">
        <f>SUM(B13,B23,B24,)</f>
        <v>1104</v>
      </c>
    </row>
    <row r="5" spans="1:6" ht="15" x14ac:dyDescent="0.25">
      <c r="A5" s="11" t="s">
        <v>342</v>
      </c>
      <c r="B5" s="22">
        <v>255</v>
      </c>
      <c r="D5" s="1" t="s">
        <v>343</v>
      </c>
      <c r="E5" s="1" t="s">
        <v>156</v>
      </c>
      <c r="F5">
        <f>SUM(B6,B7)</f>
        <v>334</v>
      </c>
    </row>
    <row r="6" spans="1:6" ht="15" x14ac:dyDescent="0.25">
      <c r="A6" s="11" t="s">
        <v>344</v>
      </c>
      <c r="B6" s="22">
        <v>154</v>
      </c>
      <c r="D6" s="1" t="s">
        <v>345</v>
      </c>
      <c r="E6" s="1" t="s">
        <v>156</v>
      </c>
      <c r="F6">
        <f>SUM(B14,)</f>
        <v>133</v>
      </c>
    </row>
    <row r="7" spans="1:6" ht="15" x14ac:dyDescent="0.25">
      <c r="A7" s="11" t="s">
        <v>346</v>
      </c>
      <c r="B7" s="22">
        <v>180</v>
      </c>
      <c r="D7" s="1" t="s">
        <v>347</v>
      </c>
      <c r="E7" s="1" t="s">
        <v>156</v>
      </c>
      <c r="F7">
        <f>SUM(B16,B17,B18,B19,B21,B30)</f>
        <v>6708</v>
      </c>
    </row>
    <row r="8" spans="1:6" ht="15" x14ac:dyDescent="0.25">
      <c r="A8" s="11" t="s">
        <v>348</v>
      </c>
      <c r="B8" s="22">
        <v>1391</v>
      </c>
      <c r="D8" s="1" t="s">
        <v>349</v>
      </c>
      <c r="E8" s="1" t="s">
        <v>156</v>
      </c>
      <c r="F8">
        <f>SUM(B25)</f>
        <v>154</v>
      </c>
    </row>
    <row r="9" spans="1:6" ht="15" x14ac:dyDescent="0.25">
      <c r="A9" s="11" t="s">
        <v>350</v>
      </c>
      <c r="B9" s="22">
        <v>778</v>
      </c>
      <c r="D9" s="1" t="s">
        <v>351</v>
      </c>
      <c r="E9" s="1" t="s">
        <v>156</v>
      </c>
      <c r="F9">
        <f>SUM(B2,B3,B4, B29)</f>
        <v>864</v>
      </c>
    </row>
    <row r="10" spans="1:6" ht="15" x14ac:dyDescent="0.25">
      <c r="A10" s="11" t="s">
        <v>352</v>
      </c>
      <c r="B10" s="22">
        <v>503</v>
      </c>
      <c r="D10" s="1" t="s">
        <v>353</v>
      </c>
      <c r="E10" s="1" t="s">
        <v>156</v>
      </c>
      <c r="F10">
        <f>SUM(B20)</f>
        <v>95</v>
      </c>
    </row>
    <row r="11" spans="1:6" ht="15" x14ac:dyDescent="0.25">
      <c r="A11" s="11" t="s">
        <v>354</v>
      </c>
      <c r="B11" s="22">
        <v>93</v>
      </c>
      <c r="D11" s="1" t="s">
        <v>355</v>
      </c>
      <c r="E11" s="1" t="s">
        <v>156</v>
      </c>
      <c r="F11">
        <f>B10</f>
        <v>503</v>
      </c>
    </row>
    <row r="12" spans="1:6" ht="15" x14ac:dyDescent="0.25">
      <c r="A12" s="11" t="s">
        <v>356</v>
      </c>
      <c r="B12" s="22">
        <v>1860</v>
      </c>
    </row>
    <row r="13" spans="1:6" ht="15" x14ac:dyDescent="0.25">
      <c r="A13" s="11" t="s">
        <v>357</v>
      </c>
      <c r="B13" s="22">
        <v>178</v>
      </c>
      <c r="D13" s="21" t="s">
        <v>156</v>
      </c>
      <c r="E13" s="21"/>
      <c r="F13" s="21">
        <f>SUM(F14:F23)</f>
        <v>49946</v>
      </c>
    </row>
    <row r="14" spans="1:6" ht="15" x14ac:dyDescent="0.25">
      <c r="A14" s="11" t="s">
        <v>358</v>
      </c>
      <c r="B14" s="22">
        <v>133</v>
      </c>
      <c r="D14" s="1" t="s">
        <v>337</v>
      </c>
      <c r="E14" s="1" t="s">
        <v>156</v>
      </c>
      <c r="F14">
        <f>SUM(B17,B20,B21,B24,B27,B38,B39,B43,B34)</f>
        <v>16949</v>
      </c>
    </row>
    <row r="15" spans="1:6" ht="15" x14ac:dyDescent="0.25">
      <c r="A15" s="11" t="s">
        <v>359</v>
      </c>
      <c r="B15" s="22">
        <v>134</v>
      </c>
      <c r="D15" s="1" t="s">
        <v>341</v>
      </c>
      <c r="E15" s="1" t="s">
        <v>156</v>
      </c>
      <c r="F15">
        <f>SUM(B24,B34,B35,)</f>
        <v>11957</v>
      </c>
    </row>
    <row r="16" spans="1:6" ht="15" x14ac:dyDescent="0.25">
      <c r="A16" s="11" t="s">
        <v>360</v>
      </c>
      <c r="B16" s="22">
        <v>4147</v>
      </c>
      <c r="D16" s="1" t="s">
        <v>351</v>
      </c>
      <c r="E16" s="1" t="s">
        <v>156</v>
      </c>
      <c r="F16">
        <f>SUM(B9,B10,B11, B36)</f>
        <v>6557</v>
      </c>
    </row>
    <row r="17" spans="1:6" ht="15" x14ac:dyDescent="0.25">
      <c r="A17" s="11" t="s">
        <v>361</v>
      </c>
      <c r="B17" s="22">
        <v>128</v>
      </c>
      <c r="D17" s="1" t="s">
        <v>349</v>
      </c>
      <c r="E17" s="1" t="s">
        <v>156</v>
      </c>
      <c r="F17">
        <f>SUM(B34)</f>
        <v>6087</v>
      </c>
    </row>
    <row r="18" spans="1:6" ht="15" x14ac:dyDescent="0.25">
      <c r="A18" s="11" t="s">
        <v>362</v>
      </c>
      <c r="B18" s="22">
        <v>694</v>
      </c>
      <c r="D18" s="1" t="s">
        <v>347</v>
      </c>
      <c r="E18" s="1" t="s">
        <v>156</v>
      </c>
      <c r="F18">
        <f>SUM(B27,B28,B29,B30,B32,B41)</f>
        <v>3982</v>
      </c>
    </row>
    <row r="19" spans="1:6" ht="15" x14ac:dyDescent="0.25">
      <c r="A19" s="11" t="s">
        <v>363</v>
      </c>
      <c r="B19" s="22">
        <v>135</v>
      </c>
      <c r="D19" s="1" t="s">
        <v>339</v>
      </c>
      <c r="E19" s="1" t="s">
        <v>156</v>
      </c>
      <c r="F19">
        <f>SUM(B27,B44)</f>
        <v>3039</v>
      </c>
    </row>
    <row r="20" spans="1:6" ht="15" x14ac:dyDescent="0.25">
      <c r="A20" s="11" t="s">
        <v>364</v>
      </c>
      <c r="B20" s="22">
        <v>95</v>
      </c>
      <c r="D20" s="1" t="s">
        <v>355</v>
      </c>
      <c r="E20" s="1" t="s">
        <v>156</v>
      </c>
      <c r="F20">
        <f>B19</f>
        <v>135</v>
      </c>
    </row>
    <row r="21" spans="1:6" ht="15" x14ac:dyDescent="0.25">
      <c r="A21" s="11" t="s">
        <v>365</v>
      </c>
      <c r="B21" s="22">
        <v>1408</v>
      </c>
      <c r="D21" s="1" t="s">
        <v>345</v>
      </c>
      <c r="E21" s="1" t="s">
        <v>156</v>
      </c>
      <c r="F21">
        <f>SUM(B29,)</f>
        <v>314</v>
      </c>
    </row>
    <row r="22" spans="1:6" ht="15" x14ac:dyDescent="0.25">
      <c r="A22" s="11" t="s">
        <v>366</v>
      </c>
      <c r="B22" s="22">
        <v>1966</v>
      </c>
      <c r="D22" s="1" t="s">
        <v>343</v>
      </c>
      <c r="E22" s="1" t="s">
        <v>156</v>
      </c>
      <c r="F22">
        <f>SUM(B23,B24)</f>
        <v>926</v>
      </c>
    </row>
    <row r="23" spans="1:6" ht="15" x14ac:dyDescent="0.25">
      <c r="A23" s="11" t="s">
        <v>367</v>
      </c>
      <c r="B23" s="22">
        <v>710</v>
      </c>
      <c r="D23" s="1" t="s">
        <v>353</v>
      </c>
      <c r="E23" s="1" t="s">
        <v>156</v>
      </c>
      <c r="F23">
        <f>SUM(B33)</f>
        <v>0</v>
      </c>
    </row>
    <row r="24" spans="1:6" ht="15" x14ac:dyDescent="0.25">
      <c r="A24" s="11" t="s">
        <v>368</v>
      </c>
      <c r="B24" s="22">
        <v>216</v>
      </c>
    </row>
    <row r="25" spans="1:6" ht="15" x14ac:dyDescent="0.25">
      <c r="A25" s="11" t="s">
        <v>369</v>
      </c>
      <c r="B25" s="22">
        <v>154</v>
      </c>
    </row>
    <row r="26" spans="1:6" ht="15" x14ac:dyDescent="0.25">
      <c r="A26" s="11" t="s">
        <v>370</v>
      </c>
      <c r="B26" s="22">
        <v>933</v>
      </c>
    </row>
    <row r="27" spans="1:6" ht="15" x14ac:dyDescent="0.25">
      <c r="A27" s="11" t="s">
        <v>371</v>
      </c>
      <c r="B27" s="22">
        <v>1000</v>
      </c>
    </row>
    <row r="28" spans="1:6" ht="15" x14ac:dyDescent="0.25">
      <c r="A28" s="11" t="s">
        <v>372</v>
      </c>
      <c r="B28" s="22">
        <v>146</v>
      </c>
    </row>
    <row r="29" spans="1:6" ht="15" x14ac:dyDescent="0.25">
      <c r="A29" s="11" t="s">
        <v>335</v>
      </c>
      <c r="B29" s="22">
        <v>314</v>
      </c>
    </row>
    <row r="30" spans="1:6" ht="15" x14ac:dyDescent="0.25">
      <c r="A30" s="11" t="s">
        <v>373</v>
      </c>
      <c r="B30" s="22">
        <v>196</v>
      </c>
    </row>
    <row r="31" spans="1:6" ht="15" x14ac:dyDescent="0.25">
      <c r="A31" s="11" t="s">
        <v>374</v>
      </c>
      <c r="B31" s="22">
        <v>98</v>
      </c>
    </row>
    <row r="33" spans="1:3" ht="15" x14ac:dyDescent="0.25">
      <c r="A33" s="10" t="s">
        <v>276</v>
      </c>
      <c r="B33" s="10" t="s">
        <v>254</v>
      </c>
      <c r="C33" s="10" t="s">
        <v>132</v>
      </c>
    </row>
    <row r="34" spans="1:3" ht="15" x14ac:dyDescent="0.25">
      <c r="A34" s="11" t="s">
        <v>285</v>
      </c>
      <c r="B34" s="13">
        <v>6087</v>
      </c>
      <c r="C34" s="11" t="s">
        <v>324</v>
      </c>
    </row>
    <row r="35" spans="1:3" ht="15" x14ac:dyDescent="0.25">
      <c r="A35" s="11" t="s">
        <v>281</v>
      </c>
      <c r="B35" s="13">
        <v>5654</v>
      </c>
      <c r="C35" s="11" t="s">
        <v>324</v>
      </c>
    </row>
    <row r="36" spans="1:3" ht="15" x14ac:dyDescent="0.25">
      <c r="A36" s="11" t="s">
        <v>282</v>
      </c>
      <c r="B36" s="13">
        <v>5183</v>
      </c>
      <c r="C36" s="11" t="s">
        <v>334</v>
      </c>
    </row>
    <row r="37" spans="1:3" ht="15" x14ac:dyDescent="0.25">
      <c r="A37" s="11" t="s">
        <v>282</v>
      </c>
      <c r="B37" s="13">
        <v>4677</v>
      </c>
      <c r="C37" s="11" t="s">
        <v>324</v>
      </c>
    </row>
    <row r="38" spans="1:3" ht="15" x14ac:dyDescent="0.25">
      <c r="A38" s="11" t="s">
        <v>281</v>
      </c>
      <c r="B38" s="13">
        <v>3312</v>
      </c>
      <c r="C38" s="11" t="s">
        <v>133</v>
      </c>
    </row>
    <row r="39" spans="1:3" ht="15" x14ac:dyDescent="0.25">
      <c r="A39" s="11" t="s">
        <v>287</v>
      </c>
      <c r="B39" s="13">
        <v>2609</v>
      </c>
      <c r="C39" s="11" t="s">
        <v>324</v>
      </c>
    </row>
    <row r="40" spans="1:3" ht="15" x14ac:dyDescent="0.25">
      <c r="A40" s="11" t="s">
        <v>280</v>
      </c>
      <c r="B40" s="13">
        <v>2352</v>
      </c>
      <c r="C40" s="11" t="s">
        <v>324</v>
      </c>
    </row>
    <row r="41" spans="1:3" ht="15" x14ac:dyDescent="0.25">
      <c r="A41" s="11" t="s">
        <v>283</v>
      </c>
      <c r="B41" s="13">
        <v>2326</v>
      </c>
      <c r="C41" s="11" t="s">
        <v>324</v>
      </c>
    </row>
    <row r="42" spans="1:3" ht="15" x14ac:dyDescent="0.25">
      <c r="A42" s="11" t="s">
        <v>285</v>
      </c>
      <c r="B42" s="13">
        <v>2321</v>
      </c>
      <c r="C42" s="11" t="s">
        <v>133</v>
      </c>
    </row>
    <row r="43" spans="1:3" ht="15" x14ac:dyDescent="0.25">
      <c r="A43" s="11" t="s">
        <v>277</v>
      </c>
      <c r="B43" s="13">
        <v>2094</v>
      </c>
      <c r="C43" s="11" t="s">
        <v>324</v>
      </c>
    </row>
    <row r="44" spans="1:3" ht="15" x14ac:dyDescent="0.25">
      <c r="A44" s="11" t="s">
        <v>281</v>
      </c>
      <c r="B44" s="13">
        <v>2039</v>
      </c>
      <c r="C44" s="11" t="s">
        <v>334</v>
      </c>
    </row>
    <row r="45" spans="1:3" ht="15" x14ac:dyDescent="0.25">
      <c r="A45" s="11" t="s">
        <v>285</v>
      </c>
      <c r="B45" s="13">
        <v>2035</v>
      </c>
      <c r="C45" s="11" t="s">
        <v>334</v>
      </c>
    </row>
    <row r="46" spans="1:3" ht="15" x14ac:dyDescent="0.25">
      <c r="A46" s="11" t="s">
        <v>277</v>
      </c>
      <c r="B46" s="13">
        <v>1911</v>
      </c>
      <c r="C46" s="11" t="s">
        <v>133</v>
      </c>
    </row>
    <row r="47" spans="1:3" ht="15" x14ac:dyDescent="0.25">
      <c r="A47" s="11" t="s">
        <v>282</v>
      </c>
      <c r="B47" s="13">
        <v>1852</v>
      </c>
      <c r="C47" s="11" t="s">
        <v>133</v>
      </c>
    </row>
    <row r="48" spans="1:3" ht="15" x14ac:dyDescent="0.25">
      <c r="A48" s="11" t="s">
        <v>284</v>
      </c>
      <c r="B48" s="13">
        <v>1713</v>
      </c>
      <c r="C48" s="11" t="s">
        <v>324</v>
      </c>
    </row>
    <row r="49" spans="1:3" ht="15" x14ac:dyDescent="0.25">
      <c r="A49" s="11" t="s">
        <v>277</v>
      </c>
      <c r="B49" s="13">
        <v>1632</v>
      </c>
      <c r="C49" s="11" t="s">
        <v>334</v>
      </c>
    </row>
    <row r="50" spans="1:3" ht="15" x14ac:dyDescent="0.25">
      <c r="A50" s="11" t="s">
        <v>287</v>
      </c>
      <c r="B50" s="13">
        <v>1606</v>
      </c>
      <c r="C50" s="11" t="s">
        <v>133</v>
      </c>
    </row>
    <row r="51" spans="1:3" ht="15" x14ac:dyDescent="0.25">
      <c r="A51" s="11" t="s">
        <v>287</v>
      </c>
      <c r="B51" s="13">
        <v>1482</v>
      </c>
      <c r="C51" s="11" t="s">
        <v>334</v>
      </c>
    </row>
    <row r="52" spans="1:3" ht="15" x14ac:dyDescent="0.25">
      <c r="A52" s="11" t="s">
        <v>281</v>
      </c>
      <c r="B52" s="13">
        <v>1456</v>
      </c>
      <c r="C52" s="11" t="s">
        <v>139</v>
      </c>
    </row>
    <row r="53" spans="1:3" ht="15" x14ac:dyDescent="0.25">
      <c r="A53" s="11" t="s">
        <v>280</v>
      </c>
      <c r="B53" s="13">
        <v>1228</v>
      </c>
      <c r="C53" s="11" t="s">
        <v>133</v>
      </c>
    </row>
    <row r="54" spans="1:3" ht="15" x14ac:dyDescent="0.25">
      <c r="A54" s="11" t="s">
        <v>282</v>
      </c>
      <c r="B54" s="13">
        <v>1185</v>
      </c>
      <c r="C54" s="11" t="s">
        <v>139</v>
      </c>
    </row>
    <row r="55" spans="1:3" ht="15" x14ac:dyDescent="0.25">
      <c r="A55" s="11" t="s">
        <v>286</v>
      </c>
      <c r="B55" s="13">
        <v>910</v>
      </c>
      <c r="C55" s="11" t="s">
        <v>324</v>
      </c>
    </row>
    <row r="56" spans="1:3" ht="15" x14ac:dyDescent="0.25">
      <c r="A56" s="11" t="s">
        <v>283</v>
      </c>
      <c r="B56" s="13">
        <v>891</v>
      </c>
      <c r="C56" s="11" t="s">
        <v>133</v>
      </c>
    </row>
    <row r="57" spans="1:3" ht="15" x14ac:dyDescent="0.25">
      <c r="A57" s="11" t="s">
        <v>285</v>
      </c>
      <c r="B57" s="13">
        <v>774</v>
      </c>
      <c r="C57" s="11" t="s">
        <v>139</v>
      </c>
    </row>
    <row r="58" spans="1:3" ht="15" x14ac:dyDescent="0.25">
      <c r="A58" s="11" t="s">
        <v>280</v>
      </c>
      <c r="B58" s="13">
        <v>738</v>
      </c>
      <c r="C58" s="11" t="s">
        <v>334</v>
      </c>
    </row>
    <row r="59" spans="1:3" ht="15" x14ac:dyDescent="0.25">
      <c r="A59" s="11" t="s">
        <v>286</v>
      </c>
      <c r="B59" s="13">
        <v>736</v>
      </c>
      <c r="C59" s="11" t="s">
        <v>334</v>
      </c>
    </row>
    <row r="60" spans="1:3" ht="15" x14ac:dyDescent="0.25">
      <c r="A60" s="11" t="s">
        <v>287</v>
      </c>
      <c r="B60" s="13">
        <v>703</v>
      </c>
      <c r="C60" s="11" t="s">
        <v>139</v>
      </c>
    </row>
    <row r="61" spans="1:3" ht="15" x14ac:dyDescent="0.25">
      <c r="A61" s="11" t="s">
        <v>277</v>
      </c>
      <c r="B61" s="13">
        <v>684</v>
      </c>
      <c r="C61" s="11" t="s">
        <v>139</v>
      </c>
    </row>
    <row r="62" spans="1:3" ht="15" x14ac:dyDescent="0.25">
      <c r="A62" s="11" t="s">
        <v>284</v>
      </c>
      <c r="B62" s="13">
        <v>680</v>
      </c>
      <c r="C62" s="11" t="s">
        <v>133</v>
      </c>
    </row>
    <row r="63" spans="1:3" ht="15" x14ac:dyDescent="0.25">
      <c r="A63" s="11" t="s">
        <v>283</v>
      </c>
      <c r="B63" s="13">
        <v>641</v>
      </c>
      <c r="C63" s="11" t="s">
        <v>334</v>
      </c>
    </row>
    <row r="64" spans="1:3" ht="15" x14ac:dyDescent="0.25">
      <c r="A64" s="11" t="s">
        <v>286</v>
      </c>
      <c r="B64" s="13">
        <v>555</v>
      </c>
      <c r="C64" s="11" t="s">
        <v>133</v>
      </c>
    </row>
    <row r="65" spans="1:3" ht="15" x14ac:dyDescent="0.25">
      <c r="A65" s="11" t="s">
        <v>284</v>
      </c>
      <c r="B65" s="13">
        <v>424</v>
      </c>
      <c r="C65" s="11" t="s">
        <v>334</v>
      </c>
    </row>
    <row r="66" spans="1:3" ht="15" x14ac:dyDescent="0.25">
      <c r="A66" s="11" t="s">
        <v>280</v>
      </c>
      <c r="B66" s="13">
        <v>192</v>
      </c>
      <c r="C66" s="11" t="s">
        <v>139</v>
      </c>
    </row>
    <row r="67" spans="1:3" ht="15" x14ac:dyDescent="0.25">
      <c r="A67" s="11" t="s">
        <v>283</v>
      </c>
      <c r="B67" s="13">
        <v>189</v>
      </c>
      <c r="C67" s="11" t="s">
        <v>139</v>
      </c>
    </row>
    <row r="68" spans="1:3" ht="15" x14ac:dyDescent="0.25">
      <c r="A68" s="11" t="s">
        <v>286</v>
      </c>
      <c r="B68" s="13">
        <v>105</v>
      </c>
      <c r="C68" s="11" t="s">
        <v>139</v>
      </c>
    </row>
    <row r="69" spans="1:3" ht="15" x14ac:dyDescent="0.25">
      <c r="A69" s="11" t="s">
        <v>284</v>
      </c>
      <c r="B69" s="13">
        <v>49</v>
      </c>
      <c r="C69" s="11" t="s">
        <v>139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>
    <row r="1" spans="1:1" ht="15.75" customHeight="1" x14ac:dyDescent="0.2">
      <c r="A1" s="1" t="s">
        <v>375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2"/>
  <sheetViews>
    <sheetView workbookViewId="0"/>
  </sheetViews>
  <sheetFormatPr defaultColWidth="12.5703125" defaultRowHeight="15.75" customHeight="1" x14ac:dyDescent="0.2"/>
  <sheetData>
    <row r="1" spans="1:3" ht="15.75" customHeight="1" x14ac:dyDescent="0.2">
      <c r="A1" s="1" t="s">
        <v>240</v>
      </c>
      <c r="B1" s="1" t="s">
        <v>376</v>
      </c>
      <c r="C1" s="1" t="s">
        <v>377</v>
      </c>
    </row>
    <row r="2" spans="1:3" ht="15.75" customHeight="1" x14ac:dyDescent="0.2">
      <c r="C2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AA84F"/>
    <outlinePr summaryBelow="0" summaryRight="0"/>
  </sheetPr>
  <dimension ref="A1:F4"/>
  <sheetViews>
    <sheetView workbookViewId="0">
      <selection activeCell="F10" sqref="F10"/>
    </sheetView>
  </sheetViews>
  <sheetFormatPr defaultColWidth="12.5703125" defaultRowHeight="15.75" customHeight="1" x14ac:dyDescent="0.2"/>
  <cols>
    <col min="1" max="1" width="20.140625" customWidth="1"/>
    <col min="2" max="2" width="8.42578125" customWidth="1"/>
    <col min="3" max="3" width="7.85546875" customWidth="1"/>
    <col min="4" max="4" width="36.5703125" customWidth="1"/>
    <col min="5" max="5" width="93.42578125" customWidth="1"/>
    <col min="6" max="6" width="16.85546875" customWidth="1"/>
  </cols>
  <sheetData>
    <row r="1" spans="1:6" ht="15" x14ac:dyDescent="0.25">
      <c r="C1" s="2" t="s">
        <v>0</v>
      </c>
      <c r="D1" s="2" t="s">
        <v>1</v>
      </c>
      <c r="E1" s="2" t="s">
        <v>2</v>
      </c>
      <c r="F1" s="3" t="s">
        <v>199</v>
      </c>
    </row>
    <row r="2" spans="1:6" ht="15.75" customHeight="1" x14ac:dyDescent="0.2">
      <c r="A2" s="3" t="s">
        <v>200</v>
      </c>
      <c r="B2" s="1" t="s">
        <v>201</v>
      </c>
      <c r="C2" s="4" t="s">
        <v>156</v>
      </c>
      <c r="D2" s="4"/>
      <c r="E2" s="4" t="s">
        <v>202</v>
      </c>
      <c r="F2" s="4" t="s">
        <v>203</v>
      </c>
    </row>
    <row r="3" spans="1:6" ht="15.75" customHeight="1" x14ac:dyDescent="0.2">
      <c r="A3" s="3" t="s">
        <v>204</v>
      </c>
      <c r="B3" s="1" t="s">
        <v>201</v>
      </c>
      <c r="C3" s="4"/>
      <c r="D3" s="4" t="s">
        <v>205</v>
      </c>
      <c r="E3" s="4" t="s">
        <v>206</v>
      </c>
      <c r="F3" s="4"/>
    </row>
    <row r="4" spans="1:6" ht="15.75" customHeight="1" x14ac:dyDescent="0.2">
      <c r="A4" s="3" t="s">
        <v>207</v>
      </c>
      <c r="B4" s="1" t="s">
        <v>201</v>
      </c>
      <c r="C4" s="4"/>
      <c r="D4" s="4" t="s">
        <v>208</v>
      </c>
      <c r="E4" s="4" t="s">
        <v>209</v>
      </c>
      <c r="F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AA84F"/>
    <outlinePr summaryBelow="0" summaryRight="0"/>
  </sheetPr>
  <dimension ref="B1:F21"/>
  <sheetViews>
    <sheetView workbookViewId="0">
      <selection activeCell="F7" sqref="F7"/>
    </sheetView>
  </sheetViews>
  <sheetFormatPr defaultColWidth="12.5703125" defaultRowHeight="15.75" customHeight="1" x14ac:dyDescent="0.2"/>
  <cols>
    <col min="1" max="1" width="5.42578125" customWidth="1"/>
    <col min="2" max="3" width="9.85546875" customWidth="1"/>
    <col min="4" max="4" width="11.28515625" customWidth="1"/>
    <col min="5" max="5" width="9.140625" customWidth="1"/>
    <col min="6" max="6" width="22.28515625" customWidth="1"/>
  </cols>
  <sheetData>
    <row r="1" spans="2:6" ht="15.75" customHeight="1" x14ac:dyDescent="0.2">
      <c r="B1" s="1"/>
      <c r="C1" s="1"/>
      <c r="D1" s="1"/>
      <c r="E1" s="1"/>
      <c r="F1" s="1"/>
    </row>
    <row r="2" spans="2:6" ht="15.75" customHeight="1" x14ac:dyDescent="0.2">
      <c r="B2" s="5" t="s">
        <v>210</v>
      </c>
      <c r="C2" s="5" t="s">
        <v>211</v>
      </c>
      <c r="D2" s="5" t="s">
        <v>212</v>
      </c>
      <c r="E2" s="5" t="s">
        <v>213</v>
      </c>
      <c r="F2" s="5" t="s">
        <v>214</v>
      </c>
    </row>
    <row r="3" spans="2:6" ht="15.75" customHeight="1" x14ac:dyDescent="0.2">
      <c r="B3" s="6" t="s">
        <v>215</v>
      </c>
      <c r="C3" s="6"/>
      <c r="D3" s="6"/>
      <c r="E3" s="7" t="s">
        <v>216</v>
      </c>
      <c r="F3" s="7" t="s">
        <v>217</v>
      </c>
    </row>
    <row r="4" spans="2:6" ht="15.75" customHeight="1" x14ac:dyDescent="0.2">
      <c r="B4" s="6" t="s">
        <v>218</v>
      </c>
      <c r="C4" s="6"/>
      <c r="D4" s="6"/>
      <c r="E4" s="7" t="s">
        <v>216</v>
      </c>
      <c r="F4" s="7" t="s">
        <v>217</v>
      </c>
    </row>
    <row r="5" spans="2:6" ht="15.75" customHeight="1" x14ac:dyDescent="0.2">
      <c r="B5" s="6" t="s">
        <v>219</v>
      </c>
      <c r="C5" s="6"/>
      <c r="D5" s="6"/>
      <c r="E5" s="7" t="s">
        <v>216</v>
      </c>
      <c r="F5" s="7" t="s">
        <v>217</v>
      </c>
    </row>
    <row r="6" spans="2:6" ht="15.75" customHeight="1" x14ac:dyDescent="0.2">
      <c r="B6" s="6" t="s">
        <v>132</v>
      </c>
      <c r="C6" s="6"/>
      <c r="D6" s="6"/>
      <c r="E6" s="7" t="s">
        <v>220</v>
      </c>
      <c r="F6" s="7" t="s">
        <v>221</v>
      </c>
    </row>
    <row r="7" spans="2:6" ht="15.75" customHeight="1" x14ac:dyDescent="0.2">
      <c r="B7" s="6" t="s">
        <v>141</v>
      </c>
      <c r="C7" s="6"/>
      <c r="D7" s="6"/>
      <c r="E7" s="7" t="s">
        <v>222</v>
      </c>
      <c r="F7" s="7" t="s">
        <v>223</v>
      </c>
    </row>
    <row r="8" spans="2:6" ht="15.75" customHeight="1" x14ac:dyDescent="0.2">
      <c r="B8" s="6" t="s">
        <v>156</v>
      </c>
      <c r="C8" s="6"/>
      <c r="D8" s="6"/>
      <c r="E8" s="7" t="s">
        <v>216</v>
      </c>
      <c r="F8" s="7" t="s">
        <v>224</v>
      </c>
    </row>
    <row r="9" spans="2:6" ht="15.75" customHeight="1" x14ac:dyDescent="0.2">
      <c r="B9" s="6" t="s">
        <v>225</v>
      </c>
      <c r="C9" s="6" t="s">
        <v>226</v>
      </c>
      <c r="D9" s="6"/>
      <c r="E9" s="7" t="s">
        <v>216</v>
      </c>
      <c r="F9" s="7" t="s">
        <v>227</v>
      </c>
    </row>
    <row r="10" spans="2:6" ht="15.75" customHeight="1" x14ac:dyDescent="0.2">
      <c r="B10" s="6" t="s">
        <v>226</v>
      </c>
      <c r="C10" s="6"/>
      <c r="D10" s="6"/>
      <c r="E10" s="7" t="s">
        <v>222</v>
      </c>
      <c r="F10" s="7" t="s">
        <v>228</v>
      </c>
    </row>
    <row r="11" spans="2:6" ht="15.75" customHeight="1" x14ac:dyDescent="0.2">
      <c r="B11" s="6" t="s">
        <v>229</v>
      </c>
      <c r="C11" s="6"/>
      <c r="D11" s="6"/>
      <c r="E11" s="7" t="s">
        <v>230</v>
      </c>
      <c r="F11" s="7" t="s">
        <v>217</v>
      </c>
    </row>
    <row r="12" spans="2:6" ht="15.75" customHeight="1" x14ac:dyDescent="0.2">
      <c r="B12" s="6" t="s">
        <v>215</v>
      </c>
      <c r="C12" s="6" t="s">
        <v>219</v>
      </c>
      <c r="D12" s="6"/>
      <c r="E12" s="7" t="s">
        <v>231</v>
      </c>
      <c r="F12" s="7" t="s">
        <v>232</v>
      </c>
    </row>
    <row r="13" spans="2:6" ht="15.75" customHeight="1" x14ac:dyDescent="0.2">
      <c r="B13" s="6" t="s">
        <v>132</v>
      </c>
      <c r="C13" s="6" t="s">
        <v>218</v>
      </c>
      <c r="D13" s="6"/>
      <c r="E13" s="7" t="s">
        <v>231</v>
      </c>
      <c r="F13" s="7" t="s">
        <v>233</v>
      </c>
    </row>
    <row r="14" spans="2:6" ht="15.75" customHeight="1" x14ac:dyDescent="0.2">
      <c r="B14" s="6" t="s">
        <v>132</v>
      </c>
      <c r="C14" s="6" t="s">
        <v>156</v>
      </c>
      <c r="D14" s="6"/>
      <c r="E14" s="7" t="s">
        <v>234</v>
      </c>
      <c r="F14" s="7" t="s">
        <v>217</v>
      </c>
    </row>
    <row r="15" spans="2:6" ht="15.75" customHeight="1" x14ac:dyDescent="0.2">
      <c r="B15" s="6" t="s">
        <v>132</v>
      </c>
      <c r="C15" s="6" t="s">
        <v>225</v>
      </c>
      <c r="D15" s="6"/>
      <c r="E15" s="7" t="s">
        <v>220</v>
      </c>
      <c r="F15" s="7" t="s">
        <v>221</v>
      </c>
    </row>
    <row r="16" spans="2:6" ht="15.75" customHeight="1" x14ac:dyDescent="0.2">
      <c r="B16" s="6" t="s">
        <v>218</v>
      </c>
      <c r="C16" s="6" t="s">
        <v>156</v>
      </c>
      <c r="D16" s="6"/>
      <c r="E16" s="7" t="s">
        <v>216</v>
      </c>
      <c r="F16" s="7" t="s">
        <v>235</v>
      </c>
    </row>
    <row r="17" spans="2:6" ht="15.75" customHeight="1" x14ac:dyDescent="0.2">
      <c r="B17" s="6" t="s">
        <v>215</v>
      </c>
      <c r="C17" s="6" t="s">
        <v>229</v>
      </c>
      <c r="D17" s="6"/>
      <c r="E17" s="7" t="s">
        <v>216</v>
      </c>
      <c r="F17" s="7" t="s">
        <v>236</v>
      </c>
    </row>
    <row r="18" spans="2:6" ht="15.75" customHeight="1" x14ac:dyDescent="0.2">
      <c r="B18" s="6" t="s">
        <v>218</v>
      </c>
      <c r="C18" s="6" t="s">
        <v>229</v>
      </c>
      <c r="D18" s="6"/>
      <c r="E18" s="7" t="s">
        <v>216</v>
      </c>
      <c r="F18" s="7" t="s">
        <v>236</v>
      </c>
    </row>
    <row r="19" spans="2:6" ht="15.75" customHeight="1" x14ac:dyDescent="0.2">
      <c r="B19" s="6" t="s">
        <v>225</v>
      </c>
      <c r="C19" s="6" t="s">
        <v>132</v>
      </c>
      <c r="D19" s="6" t="s">
        <v>237</v>
      </c>
      <c r="E19" s="7" t="s">
        <v>238</v>
      </c>
      <c r="F19" s="7" t="s">
        <v>238</v>
      </c>
    </row>
    <row r="20" spans="2:6" ht="15.75" customHeight="1" x14ac:dyDescent="0.2">
      <c r="B20" s="6" t="s">
        <v>225</v>
      </c>
      <c r="C20" s="6" t="s">
        <v>215</v>
      </c>
      <c r="D20" s="6" t="s">
        <v>237</v>
      </c>
      <c r="E20" s="7" t="s">
        <v>238</v>
      </c>
      <c r="F20" s="7" t="s">
        <v>238</v>
      </c>
    </row>
    <row r="21" spans="2:6" ht="15.75" customHeight="1" x14ac:dyDescent="0.2">
      <c r="B21" s="6" t="s">
        <v>225</v>
      </c>
      <c r="C21" s="6" t="s">
        <v>229</v>
      </c>
      <c r="D21" s="6" t="s">
        <v>237</v>
      </c>
      <c r="E21" s="7" t="s">
        <v>238</v>
      </c>
      <c r="F21" s="7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C1130"/>
    <outlinePr summaryBelow="0" summaryRight="0"/>
  </sheetPr>
  <dimension ref="A1:O7"/>
  <sheetViews>
    <sheetView workbookViewId="0">
      <selection activeCell="F15" sqref="F15"/>
    </sheetView>
  </sheetViews>
  <sheetFormatPr defaultColWidth="12.5703125" defaultRowHeight="15.75" customHeight="1" x14ac:dyDescent="0.2"/>
  <cols>
    <col min="5" max="5" width="14.85546875" customWidth="1"/>
  </cols>
  <sheetData>
    <row r="1" spans="1:15" ht="15.75" customHeight="1" x14ac:dyDescent="0.2">
      <c r="A1" s="1" t="s">
        <v>239</v>
      </c>
      <c r="B1" s="1" t="s">
        <v>240</v>
      </c>
      <c r="C1" s="1" t="s">
        <v>225</v>
      </c>
      <c r="D1" s="1" t="s">
        <v>141</v>
      </c>
      <c r="E1" s="1" t="s">
        <v>241</v>
      </c>
      <c r="F1" s="8" t="s">
        <v>242</v>
      </c>
      <c r="G1" s="1" t="s">
        <v>243</v>
      </c>
      <c r="H1" s="1" t="s">
        <v>244</v>
      </c>
      <c r="I1" s="1" t="s">
        <v>245</v>
      </c>
      <c r="J1" s="1" t="s">
        <v>246</v>
      </c>
      <c r="K1" s="1" t="s">
        <v>247</v>
      </c>
      <c r="L1" s="1" t="s">
        <v>248</v>
      </c>
      <c r="M1" s="1" t="s">
        <v>249</v>
      </c>
      <c r="N1" s="1" t="s">
        <v>250</v>
      </c>
      <c r="O1" s="1" t="s">
        <v>251</v>
      </c>
    </row>
    <row r="2" spans="1:15" ht="15.75" customHeight="1" x14ac:dyDescent="0.2">
      <c r="A2" s="1" t="s">
        <v>252</v>
      </c>
      <c r="F2" s="8">
        <v>0</v>
      </c>
      <c r="G2" s="1" t="s">
        <v>253</v>
      </c>
      <c r="H2" s="1">
        <v>0.7</v>
      </c>
      <c r="I2" s="1">
        <v>0.3</v>
      </c>
      <c r="J2" s="1">
        <v>0.2</v>
      </c>
      <c r="K2" s="1">
        <v>0</v>
      </c>
      <c r="L2" s="1">
        <v>0.2</v>
      </c>
      <c r="M2" s="1">
        <v>0.7</v>
      </c>
      <c r="N2" s="1">
        <v>0.1</v>
      </c>
      <c r="O2" s="1">
        <v>0</v>
      </c>
    </row>
    <row r="3" spans="1:15" ht="15.75" customHeight="1" x14ac:dyDescent="0.2">
      <c r="A3" s="1" t="s">
        <v>252</v>
      </c>
    </row>
    <row r="4" spans="1:15" ht="15.75" customHeight="1" x14ac:dyDescent="0.2">
      <c r="A4" s="1" t="s">
        <v>252</v>
      </c>
    </row>
    <row r="5" spans="1:15" ht="15.75" customHeight="1" x14ac:dyDescent="0.2">
      <c r="A5" s="1" t="s">
        <v>252</v>
      </c>
    </row>
    <row r="6" spans="1:15" ht="15.75" customHeight="1" x14ac:dyDescent="0.2">
      <c r="A6" s="1" t="s">
        <v>252</v>
      </c>
    </row>
    <row r="7" spans="1:15" ht="15.75" customHeight="1" x14ac:dyDescent="0.2">
      <c r="A7" s="1" t="s">
        <v>252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6B26B"/>
    <outlinePr summaryBelow="0" summaryRight="0"/>
  </sheetPr>
  <dimension ref="A1:C37"/>
  <sheetViews>
    <sheetView workbookViewId="0"/>
  </sheetViews>
  <sheetFormatPr defaultColWidth="12.5703125" defaultRowHeight="15.75" customHeight="1" x14ac:dyDescent="0.2"/>
  <cols>
    <col min="1" max="1" width="22" customWidth="1"/>
  </cols>
  <sheetData>
    <row r="1" spans="1:3" x14ac:dyDescent="0.25">
      <c r="A1" s="9" t="s">
        <v>215</v>
      </c>
      <c r="B1" s="10" t="s">
        <v>254</v>
      </c>
    </row>
    <row r="2" spans="1:3" x14ac:dyDescent="0.25">
      <c r="A2" s="11" t="s">
        <v>255</v>
      </c>
      <c r="B2" s="12">
        <v>34821</v>
      </c>
      <c r="C2" s="13"/>
    </row>
    <row r="3" spans="1:3" x14ac:dyDescent="0.25">
      <c r="A3" s="11" t="s">
        <v>50</v>
      </c>
      <c r="B3" s="12">
        <v>24483</v>
      </c>
      <c r="C3" s="13"/>
    </row>
    <row r="4" spans="1:3" x14ac:dyDescent="0.25">
      <c r="A4" s="11" t="s">
        <v>256</v>
      </c>
      <c r="B4" s="12">
        <v>8328</v>
      </c>
      <c r="C4" s="13"/>
    </row>
    <row r="5" spans="1:3" x14ac:dyDescent="0.25">
      <c r="A5" s="11" t="s">
        <v>30</v>
      </c>
      <c r="B5" s="12">
        <v>7541</v>
      </c>
      <c r="C5" s="13"/>
    </row>
    <row r="6" spans="1:3" x14ac:dyDescent="0.25">
      <c r="A6" s="11" t="s">
        <v>257</v>
      </c>
      <c r="B6" s="12">
        <v>7111</v>
      </c>
      <c r="C6" s="13"/>
    </row>
    <row r="7" spans="1:3" x14ac:dyDescent="0.25">
      <c r="A7" s="11" t="s">
        <v>34</v>
      </c>
      <c r="B7" s="12">
        <v>6087</v>
      </c>
      <c r="C7" s="13"/>
    </row>
    <row r="8" spans="1:3" x14ac:dyDescent="0.25">
      <c r="A8" s="11" t="s">
        <v>62</v>
      </c>
      <c r="B8" s="12">
        <v>5766</v>
      </c>
      <c r="C8" s="13"/>
    </row>
    <row r="9" spans="1:3" x14ac:dyDescent="0.25">
      <c r="A9" s="11" t="s">
        <v>28</v>
      </c>
      <c r="B9" s="12">
        <v>5450</v>
      </c>
      <c r="C9" s="13"/>
    </row>
    <row r="10" spans="1:3" x14ac:dyDescent="0.25">
      <c r="A10" s="11" t="s">
        <v>19</v>
      </c>
      <c r="B10" s="12">
        <v>5016</v>
      </c>
      <c r="C10" s="13"/>
    </row>
    <row r="11" spans="1:3" x14ac:dyDescent="0.25">
      <c r="A11" s="11" t="s">
        <v>258</v>
      </c>
      <c r="B11" s="12">
        <v>3486</v>
      </c>
      <c r="C11" s="13"/>
    </row>
    <row r="12" spans="1:3" x14ac:dyDescent="0.25">
      <c r="A12" s="11" t="s">
        <v>259</v>
      </c>
      <c r="B12" s="12">
        <v>3295</v>
      </c>
      <c r="C12" s="13"/>
    </row>
    <row r="13" spans="1:3" x14ac:dyDescent="0.25">
      <c r="A13" s="11" t="s">
        <v>260</v>
      </c>
      <c r="B13" s="12">
        <v>2750</v>
      </c>
      <c r="C13" s="13"/>
    </row>
    <row r="14" spans="1:3" x14ac:dyDescent="0.25">
      <c r="A14" s="11" t="s">
        <v>261</v>
      </c>
      <c r="B14" s="12">
        <v>2169</v>
      </c>
      <c r="C14" s="13"/>
    </row>
    <row r="15" spans="1:3" x14ac:dyDescent="0.25">
      <c r="A15" s="11" t="s">
        <v>9</v>
      </c>
      <c r="B15" s="12">
        <v>1750</v>
      </c>
      <c r="C15" s="13"/>
    </row>
    <row r="16" spans="1:3" x14ac:dyDescent="0.25">
      <c r="A16" s="11" t="s">
        <v>262</v>
      </c>
      <c r="B16" s="12">
        <v>1689</v>
      </c>
      <c r="C16" s="13"/>
    </row>
    <row r="17" spans="1:3" x14ac:dyDescent="0.25">
      <c r="A17" s="11" t="s">
        <v>39</v>
      </c>
      <c r="B17" s="12">
        <v>1420</v>
      </c>
      <c r="C17" s="13"/>
    </row>
    <row r="18" spans="1:3" x14ac:dyDescent="0.25">
      <c r="A18" s="11" t="s">
        <v>263</v>
      </c>
      <c r="B18" s="12">
        <v>1045</v>
      </c>
      <c r="C18" s="13"/>
    </row>
    <row r="19" spans="1:3" x14ac:dyDescent="0.25">
      <c r="A19" s="11" t="s">
        <v>48</v>
      </c>
      <c r="B19" s="13">
        <v>921</v>
      </c>
    </row>
    <row r="20" spans="1:3" x14ac:dyDescent="0.25">
      <c r="A20" s="11" t="s">
        <v>264</v>
      </c>
      <c r="B20" s="13">
        <v>891</v>
      </c>
    </row>
    <row r="21" spans="1:3" x14ac:dyDescent="0.25">
      <c r="A21" s="11" t="s">
        <v>26</v>
      </c>
      <c r="B21" s="13">
        <v>813</v>
      </c>
    </row>
    <row r="22" spans="1:3" x14ac:dyDescent="0.25">
      <c r="A22" s="11" t="s">
        <v>265</v>
      </c>
      <c r="B22" s="13">
        <v>751</v>
      </c>
    </row>
    <row r="23" spans="1:3" x14ac:dyDescent="0.25">
      <c r="A23" s="11" t="s">
        <v>23</v>
      </c>
      <c r="B23" s="13">
        <v>741</v>
      </c>
    </row>
    <row r="24" spans="1:3" x14ac:dyDescent="0.25">
      <c r="A24" s="11" t="s">
        <v>60</v>
      </c>
      <c r="B24" s="13">
        <v>672</v>
      </c>
    </row>
    <row r="25" spans="1:3" x14ac:dyDescent="0.25">
      <c r="A25" s="11" t="s">
        <v>266</v>
      </c>
      <c r="B25" s="13">
        <v>489</v>
      </c>
    </row>
    <row r="26" spans="1:3" x14ac:dyDescent="0.25">
      <c r="A26" s="11" t="s">
        <v>267</v>
      </c>
      <c r="B26" s="13">
        <v>446</v>
      </c>
    </row>
    <row r="27" spans="1:3" x14ac:dyDescent="0.25">
      <c r="A27" s="11" t="s">
        <v>268</v>
      </c>
      <c r="B27" s="13">
        <v>426</v>
      </c>
    </row>
    <row r="28" spans="1:3" x14ac:dyDescent="0.25">
      <c r="A28" s="11" t="s">
        <v>269</v>
      </c>
      <c r="B28" s="13">
        <v>374</v>
      </c>
    </row>
    <row r="29" spans="1:3" x14ac:dyDescent="0.25">
      <c r="A29" s="11" t="s">
        <v>270</v>
      </c>
      <c r="B29" s="13">
        <v>354</v>
      </c>
    </row>
    <row r="30" spans="1:3" x14ac:dyDescent="0.25">
      <c r="A30" s="11" t="s">
        <v>271</v>
      </c>
      <c r="B30" s="13">
        <v>309</v>
      </c>
    </row>
    <row r="31" spans="1:3" x14ac:dyDescent="0.25">
      <c r="A31" s="11" t="s">
        <v>272</v>
      </c>
      <c r="B31" s="13">
        <v>246</v>
      </c>
    </row>
    <row r="32" spans="1:3" x14ac:dyDescent="0.25">
      <c r="A32" s="11" t="s">
        <v>69</v>
      </c>
      <c r="B32" s="13">
        <v>163</v>
      </c>
    </row>
    <row r="33" spans="1:2" x14ac:dyDescent="0.25">
      <c r="A33" s="11" t="s">
        <v>273</v>
      </c>
      <c r="B33" s="13">
        <v>148</v>
      </c>
    </row>
    <row r="34" spans="1:2" x14ac:dyDescent="0.25">
      <c r="A34" s="11" t="s">
        <v>274</v>
      </c>
      <c r="B34" s="13">
        <v>137</v>
      </c>
    </row>
    <row r="35" spans="1:2" x14ac:dyDescent="0.25">
      <c r="A35" s="11" t="s">
        <v>5</v>
      </c>
      <c r="B35" s="13">
        <v>109</v>
      </c>
    </row>
    <row r="36" spans="1:2" x14ac:dyDescent="0.25">
      <c r="A36" s="11" t="s">
        <v>32</v>
      </c>
      <c r="B36" s="13">
        <v>106</v>
      </c>
    </row>
    <row r="37" spans="1:2" x14ac:dyDescent="0.25">
      <c r="A37" s="11" t="s">
        <v>275</v>
      </c>
      <c r="B37" s="13">
        <v>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6B26B"/>
    <outlinePr summaryBelow="0" summaryRight="0"/>
  </sheetPr>
  <dimension ref="A1:K18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5" max="5" width="5.42578125" customWidth="1"/>
    <col min="8" max="8" width="7" customWidth="1"/>
    <col min="10" max="10" width="6.85546875" customWidth="1"/>
    <col min="11" max="11" width="8.28515625" customWidth="1"/>
  </cols>
  <sheetData>
    <row r="1" spans="1:7" x14ac:dyDescent="0.25">
      <c r="A1" s="10" t="s">
        <v>276</v>
      </c>
      <c r="B1" s="10" t="s">
        <v>215</v>
      </c>
      <c r="C1" s="10" t="s">
        <v>254</v>
      </c>
    </row>
    <row r="2" spans="1:7" x14ac:dyDescent="0.25">
      <c r="A2" s="11" t="s">
        <v>277</v>
      </c>
      <c r="B2" s="11" t="s">
        <v>255</v>
      </c>
      <c r="C2" s="13">
        <v>4823</v>
      </c>
      <c r="F2" s="13" t="s">
        <v>278</v>
      </c>
      <c r="G2" s="1" t="s">
        <v>279</v>
      </c>
    </row>
    <row r="3" spans="1:7" x14ac:dyDescent="0.25">
      <c r="A3" s="11" t="s">
        <v>277</v>
      </c>
      <c r="B3" s="11" t="s">
        <v>50</v>
      </c>
      <c r="C3" s="13">
        <v>1462</v>
      </c>
      <c r="D3" s="13"/>
    </row>
    <row r="4" spans="1:7" x14ac:dyDescent="0.25">
      <c r="A4" s="11" t="s">
        <v>277</v>
      </c>
      <c r="B4" s="11" t="s">
        <v>256</v>
      </c>
      <c r="C4" s="13">
        <v>837</v>
      </c>
      <c r="D4" s="13"/>
    </row>
    <row r="5" spans="1:7" x14ac:dyDescent="0.25">
      <c r="A5" s="11" t="s">
        <v>277</v>
      </c>
      <c r="B5" s="11" t="s">
        <v>257</v>
      </c>
      <c r="C5" s="13">
        <v>821</v>
      </c>
    </row>
    <row r="6" spans="1:7" x14ac:dyDescent="0.25">
      <c r="A6" s="11" t="s">
        <v>277</v>
      </c>
      <c r="B6" s="11" t="s">
        <v>30</v>
      </c>
      <c r="C6" s="13">
        <v>672</v>
      </c>
      <c r="D6" s="13"/>
    </row>
    <row r="7" spans="1:7" x14ac:dyDescent="0.25">
      <c r="A7" s="11" t="s">
        <v>277</v>
      </c>
      <c r="B7" s="11" t="s">
        <v>28</v>
      </c>
      <c r="C7" s="13">
        <v>622</v>
      </c>
      <c r="D7" s="13"/>
    </row>
    <row r="8" spans="1:7" x14ac:dyDescent="0.25">
      <c r="A8" s="11" t="s">
        <v>277</v>
      </c>
      <c r="B8" s="11" t="s">
        <v>34</v>
      </c>
      <c r="C8" s="13">
        <v>604</v>
      </c>
      <c r="D8" s="13"/>
    </row>
    <row r="9" spans="1:7" x14ac:dyDescent="0.25">
      <c r="A9" s="11" t="s">
        <v>277</v>
      </c>
      <c r="B9" s="11" t="s">
        <v>19</v>
      </c>
      <c r="C9" s="13">
        <v>585</v>
      </c>
      <c r="D9" s="13"/>
    </row>
    <row r="10" spans="1:7" x14ac:dyDescent="0.25">
      <c r="A10" s="11" t="s">
        <v>277</v>
      </c>
      <c r="B10" s="11" t="s">
        <v>62</v>
      </c>
      <c r="C10" s="13">
        <v>386</v>
      </c>
      <c r="D10" s="13"/>
    </row>
    <row r="11" spans="1:7" x14ac:dyDescent="0.25">
      <c r="A11" s="11" t="s">
        <v>277</v>
      </c>
      <c r="B11" s="11" t="s">
        <v>258</v>
      </c>
      <c r="C11" s="13">
        <v>380</v>
      </c>
      <c r="D11" s="13"/>
    </row>
    <row r="12" spans="1:7" x14ac:dyDescent="0.25">
      <c r="A12" s="11" t="s">
        <v>280</v>
      </c>
      <c r="B12" s="11" t="s">
        <v>255</v>
      </c>
      <c r="C12" s="13">
        <v>1165</v>
      </c>
      <c r="D12" s="13"/>
    </row>
    <row r="13" spans="1:7" x14ac:dyDescent="0.25">
      <c r="A13" s="11" t="s">
        <v>280</v>
      </c>
      <c r="B13" s="11" t="s">
        <v>50</v>
      </c>
      <c r="C13" s="13">
        <v>821</v>
      </c>
      <c r="D13" s="13"/>
    </row>
    <row r="14" spans="1:7" x14ac:dyDescent="0.25">
      <c r="A14" s="11" t="s">
        <v>280</v>
      </c>
      <c r="B14" s="11" t="s">
        <v>34</v>
      </c>
      <c r="C14" s="13">
        <v>744</v>
      </c>
      <c r="D14" s="13"/>
    </row>
    <row r="15" spans="1:7" x14ac:dyDescent="0.25">
      <c r="A15" s="11" t="s">
        <v>280</v>
      </c>
      <c r="B15" s="11" t="s">
        <v>256</v>
      </c>
      <c r="C15" s="13">
        <v>627</v>
      </c>
      <c r="D15" s="13"/>
    </row>
    <row r="16" spans="1:7" x14ac:dyDescent="0.25">
      <c r="A16" s="11" t="s">
        <v>280</v>
      </c>
      <c r="B16" s="11" t="s">
        <v>28</v>
      </c>
      <c r="C16" s="13">
        <v>521</v>
      </c>
      <c r="D16" s="13"/>
    </row>
    <row r="17" spans="1:4" x14ac:dyDescent="0.25">
      <c r="A17" s="11" t="s">
        <v>280</v>
      </c>
      <c r="B17" s="11" t="s">
        <v>19</v>
      </c>
      <c r="C17" s="13">
        <v>461</v>
      </c>
      <c r="D17" s="13"/>
    </row>
    <row r="18" spans="1:4" x14ac:dyDescent="0.25">
      <c r="A18" s="11" t="s">
        <v>280</v>
      </c>
      <c r="B18" s="11" t="s">
        <v>62</v>
      </c>
      <c r="C18" s="13">
        <v>406</v>
      </c>
      <c r="D18" s="13"/>
    </row>
    <row r="19" spans="1:4" x14ac:dyDescent="0.25">
      <c r="A19" s="11" t="s">
        <v>280</v>
      </c>
      <c r="B19" s="11" t="s">
        <v>30</v>
      </c>
      <c r="C19" s="13">
        <v>362</v>
      </c>
      <c r="D19" s="13"/>
    </row>
    <row r="20" spans="1:4" x14ac:dyDescent="0.25">
      <c r="A20" s="11" t="s">
        <v>280</v>
      </c>
      <c r="B20" s="11" t="s">
        <v>258</v>
      </c>
      <c r="C20" s="13">
        <v>357</v>
      </c>
    </row>
    <row r="21" spans="1:4" x14ac:dyDescent="0.25">
      <c r="A21" s="11" t="s">
        <v>280</v>
      </c>
      <c r="B21" s="11" t="s">
        <v>257</v>
      </c>
      <c r="C21" s="13">
        <v>274</v>
      </c>
    </row>
    <row r="22" spans="1:4" x14ac:dyDescent="0.25">
      <c r="A22" s="11" t="s">
        <v>281</v>
      </c>
      <c r="B22" s="11" t="s">
        <v>255</v>
      </c>
      <c r="C22" s="13">
        <v>6962</v>
      </c>
    </row>
    <row r="23" spans="1:4" x14ac:dyDescent="0.25">
      <c r="A23" s="11" t="s">
        <v>281</v>
      </c>
      <c r="B23" s="11" t="s">
        <v>50</v>
      </c>
      <c r="C23" s="13">
        <v>4648</v>
      </c>
    </row>
    <row r="24" spans="1:4" x14ac:dyDescent="0.25">
      <c r="A24" s="11" t="s">
        <v>281</v>
      </c>
      <c r="B24" s="11" t="s">
        <v>30</v>
      </c>
      <c r="C24" s="13">
        <v>1764</v>
      </c>
    </row>
    <row r="25" spans="1:4" x14ac:dyDescent="0.25">
      <c r="A25" s="11" t="s">
        <v>281</v>
      </c>
      <c r="B25" s="11" t="s">
        <v>257</v>
      </c>
      <c r="C25" s="13">
        <v>1151</v>
      </c>
    </row>
    <row r="26" spans="1:4" x14ac:dyDescent="0.25">
      <c r="A26" s="11" t="s">
        <v>281</v>
      </c>
      <c r="B26" s="11" t="s">
        <v>28</v>
      </c>
      <c r="C26" s="13">
        <v>1068</v>
      </c>
    </row>
    <row r="27" spans="1:4" x14ac:dyDescent="0.25">
      <c r="A27" s="11" t="s">
        <v>281</v>
      </c>
      <c r="B27" s="11" t="s">
        <v>34</v>
      </c>
      <c r="C27" s="13">
        <v>897</v>
      </c>
    </row>
    <row r="28" spans="1:4" x14ac:dyDescent="0.25">
      <c r="A28" s="11" t="s">
        <v>281</v>
      </c>
      <c r="B28" s="11" t="s">
        <v>258</v>
      </c>
      <c r="C28" s="13">
        <v>754</v>
      </c>
    </row>
    <row r="29" spans="1:4" x14ac:dyDescent="0.25">
      <c r="A29" s="11" t="s">
        <v>281</v>
      </c>
      <c r="B29" s="11" t="s">
        <v>19</v>
      </c>
      <c r="C29" s="13">
        <v>639</v>
      </c>
    </row>
    <row r="30" spans="1:4" x14ac:dyDescent="0.25">
      <c r="A30" s="11" t="s">
        <v>281</v>
      </c>
      <c r="B30" s="11" t="s">
        <v>62</v>
      </c>
      <c r="C30" s="13">
        <v>639</v>
      </c>
    </row>
    <row r="31" spans="1:4" x14ac:dyDescent="0.25">
      <c r="A31" s="11" t="s">
        <v>281</v>
      </c>
      <c r="B31" s="11" t="s">
        <v>256</v>
      </c>
      <c r="C31" s="13">
        <v>572</v>
      </c>
    </row>
    <row r="32" spans="1:4" x14ac:dyDescent="0.25">
      <c r="A32" s="11" t="s">
        <v>282</v>
      </c>
      <c r="B32" s="11" t="s">
        <v>255</v>
      </c>
      <c r="C32" s="13">
        <v>5169</v>
      </c>
    </row>
    <row r="33" spans="1:3" x14ac:dyDescent="0.25">
      <c r="A33" s="11" t="s">
        <v>282</v>
      </c>
      <c r="B33" s="11" t="s">
        <v>50</v>
      </c>
      <c r="C33" s="13">
        <v>4084</v>
      </c>
    </row>
    <row r="34" spans="1:3" x14ac:dyDescent="0.25">
      <c r="A34" s="11" t="s">
        <v>282</v>
      </c>
      <c r="B34" s="11" t="s">
        <v>256</v>
      </c>
      <c r="C34" s="13">
        <v>1547</v>
      </c>
    </row>
    <row r="35" spans="1:3" x14ac:dyDescent="0.25">
      <c r="A35" s="11" t="s">
        <v>282</v>
      </c>
      <c r="B35" s="11" t="s">
        <v>257</v>
      </c>
      <c r="C35" s="13">
        <v>1468</v>
      </c>
    </row>
    <row r="36" spans="1:3" x14ac:dyDescent="0.25">
      <c r="A36" s="11" t="s">
        <v>282</v>
      </c>
      <c r="B36" s="11" t="s">
        <v>19</v>
      </c>
      <c r="C36" s="13">
        <v>1338</v>
      </c>
    </row>
    <row r="37" spans="1:3" x14ac:dyDescent="0.25">
      <c r="A37" s="11" t="s">
        <v>282</v>
      </c>
      <c r="B37" s="11" t="s">
        <v>30</v>
      </c>
      <c r="C37" s="13">
        <v>1247</v>
      </c>
    </row>
    <row r="38" spans="1:3" x14ac:dyDescent="0.25">
      <c r="A38" s="11" t="s">
        <v>282</v>
      </c>
      <c r="B38" s="11" t="s">
        <v>62</v>
      </c>
      <c r="C38" s="13">
        <v>1103</v>
      </c>
    </row>
    <row r="39" spans="1:3" x14ac:dyDescent="0.25">
      <c r="A39" s="11" t="s">
        <v>282</v>
      </c>
      <c r="B39" s="11" t="s">
        <v>28</v>
      </c>
      <c r="C39" s="13">
        <v>880</v>
      </c>
    </row>
    <row r="40" spans="1:3" x14ac:dyDescent="0.25">
      <c r="A40" s="11" t="s">
        <v>282</v>
      </c>
      <c r="B40" s="11" t="s">
        <v>34</v>
      </c>
      <c r="C40" s="13">
        <v>680</v>
      </c>
    </row>
    <row r="41" spans="1:3" x14ac:dyDescent="0.25">
      <c r="A41" s="11" t="s">
        <v>282</v>
      </c>
      <c r="B41" s="11" t="s">
        <v>258</v>
      </c>
      <c r="C41" s="13">
        <v>523</v>
      </c>
    </row>
    <row r="42" spans="1:3" x14ac:dyDescent="0.25">
      <c r="A42" s="11" t="s">
        <v>283</v>
      </c>
      <c r="B42" s="11" t="s">
        <v>255</v>
      </c>
      <c r="C42" s="13">
        <v>2972</v>
      </c>
    </row>
    <row r="43" spans="1:3" x14ac:dyDescent="0.25">
      <c r="A43" s="11" t="s">
        <v>283</v>
      </c>
      <c r="B43" s="11" t="s">
        <v>50</v>
      </c>
      <c r="C43" s="13">
        <v>2487</v>
      </c>
    </row>
    <row r="44" spans="1:3" x14ac:dyDescent="0.25">
      <c r="A44" s="11" t="s">
        <v>283</v>
      </c>
      <c r="B44" s="11" t="s">
        <v>62</v>
      </c>
      <c r="C44" s="13">
        <v>822</v>
      </c>
    </row>
    <row r="45" spans="1:3" x14ac:dyDescent="0.25">
      <c r="A45" s="11" t="s">
        <v>283</v>
      </c>
      <c r="B45" s="11" t="s">
        <v>256</v>
      </c>
      <c r="C45" s="13">
        <v>750</v>
      </c>
    </row>
    <row r="46" spans="1:3" x14ac:dyDescent="0.25">
      <c r="A46" s="11" t="s">
        <v>283</v>
      </c>
      <c r="B46" s="11" t="s">
        <v>257</v>
      </c>
      <c r="C46" s="13">
        <v>566</v>
      </c>
    </row>
    <row r="47" spans="1:3" x14ac:dyDescent="0.25">
      <c r="A47" s="11" t="s">
        <v>283</v>
      </c>
      <c r="B47" s="11" t="s">
        <v>34</v>
      </c>
      <c r="C47" s="13">
        <v>480</v>
      </c>
    </row>
    <row r="48" spans="1:3" x14ac:dyDescent="0.25">
      <c r="A48" s="11" t="s">
        <v>283</v>
      </c>
      <c r="B48" s="11" t="s">
        <v>28</v>
      </c>
      <c r="C48" s="13">
        <v>440</v>
      </c>
    </row>
    <row r="49" spans="1:3" x14ac:dyDescent="0.25">
      <c r="A49" s="11" t="s">
        <v>283</v>
      </c>
      <c r="B49" s="11" t="s">
        <v>30</v>
      </c>
      <c r="C49" s="13">
        <v>430</v>
      </c>
    </row>
    <row r="50" spans="1:3" x14ac:dyDescent="0.25">
      <c r="A50" s="11" t="s">
        <v>283</v>
      </c>
      <c r="B50" s="11" t="s">
        <v>19</v>
      </c>
      <c r="C50" s="13">
        <v>311</v>
      </c>
    </row>
    <row r="51" spans="1:3" x14ac:dyDescent="0.25">
      <c r="A51" s="11" t="s">
        <v>283</v>
      </c>
      <c r="B51" s="11" t="s">
        <v>258</v>
      </c>
      <c r="C51" s="13">
        <v>278</v>
      </c>
    </row>
    <row r="52" spans="1:3" x14ac:dyDescent="0.25">
      <c r="A52" s="11" t="s">
        <v>284</v>
      </c>
      <c r="B52" s="11" t="s">
        <v>255</v>
      </c>
      <c r="C52" s="13">
        <v>2065</v>
      </c>
    </row>
    <row r="53" spans="1:3" x14ac:dyDescent="0.25">
      <c r="A53" s="11" t="s">
        <v>284</v>
      </c>
      <c r="B53" s="11" t="s">
        <v>50</v>
      </c>
      <c r="C53" s="13">
        <v>1994</v>
      </c>
    </row>
    <row r="54" spans="1:3" x14ac:dyDescent="0.25">
      <c r="A54" s="11" t="s">
        <v>284</v>
      </c>
      <c r="B54" s="11" t="s">
        <v>256</v>
      </c>
      <c r="C54" s="13">
        <v>784</v>
      </c>
    </row>
    <row r="55" spans="1:3" x14ac:dyDescent="0.25">
      <c r="A55" s="11" t="s">
        <v>284</v>
      </c>
      <c r="B55" s="11" t="s">
        <v>257</v>
      </c>
      <c r="C55" s="13">
        <v>576</v>
      </c>
    </row>
    <row r="56" spans="1:3" x14ac:dyDescent="0.25">
      <c r="A56" s="11" t="s">
        <v>284</v>
      </c>
      <c r="B56" s="11" t="s">
        <v>62</v>
      </c>
      <c r="C56" s="13">
        <v>443</v>
      </c>
    </row>
    <row r="57" spans="1:3" x14ac:dyDescent="0.25">
      <c r="A57" s="11" t="s">
        <v>284</v>
      </c>
      <c r="B57" s="11" t="s">
        <v>19</v>
      </c>
      <c r="C57" s="13">
        <v>387</v>
      </c>
    </row>
    <row r="58" spans="1:3" x14ac:dyDescent="0.25">
      <c r="A58" s="11" t="s">
        <v>284</v>
      </c>
      <c r="B58" s="11" t="s">
        <v>30</v>
      </c>
      <c r="C58" s="13">
        <v>344</v>
      </c>
    </row>
    <row r="59" spans="1:3" x14ac:dyDescent="0.25">
      <c r="A59" s="11" t="s">
        <v>284</v>
      </c>
      <c r="B59" s="11" t="s">
        <v>28</v>
      </c>
      <c r="C59" s="13">
        <v>293</v>
      </c>
    </row>
    <row r="60" spans="1:3" x14ac:dyDescent="0.25">
      <c r="A60" s="11" t="s">
        <v>284</v>
      </c>
      <c r="B60" s="11" t="s">
        <v>34</v>
      </c>
      <c r="C60" s="13">
        <v>268</v>
      </c>
    </row>
    <row r="61" spans="1:3" x14ac:dyDescent="0.25">
      <c r="A61" s="11" t="s">
        <v>284</v>
      </c>
      <c r="B61" s="11" t="s">
        <v>258</v>
      </c>
      <c r="C61" s="13">
        <v>192</v>
      </c>
    </row>
    <row r="62" spans="1:3" x14ac:dyDescent="0.25">
      <c r="A62" s="11" t="s">
        <v>285</v>
      </c>
      <c r="B62" s="11" t="s">
        <v>255</v>
      </c>
      <c r="C62" s="13">
        <v>7356</v>
      </c>
    </row>
    <row r="63" spans="1:3" x14ac:dyDescent="0.25">
      <c r="A63" s="11" t="s">
        <v>285</v>
      </c>
      <c r="B63" s="11" t="s">
        <v>50</v>
      </c>
      <c r="C63" s="13">
        <v>4520</v>
      </c>
    </row>
    <row r="64" spans="1:3" x14ac:dyDescent="0.25">
      <c r="A64" s="11" t="s">
        <v>285</v>
      </c>
      <c r="B64" s="11" t="s">
        <v>256</v>
      </c>
      <c r="C64" s="13">
        <v>1952</v>
      </c>
    </row>
    <row r="65" spans="1:3" x14ac:dyDescent="0.25">
      <c r="A65" s="11" t="s">
        <v>285</v>
      </c>
      <c r="B65" s="11" t="s">
        <v>62</v>
      </c>
      <c r="C65" s="13">
        <v>1332</v>
      </c>
    </row>
    <row r="66" spans="1:3" x14ac:dyDescent="0.25">
      <c r="A66" s="11" t="s">
        <v>285</v>
      </c>
      <c r="B66" s="11" t="s">
        <v>257</v>
      </c>
      <c r="C66" s="13">
        <v>1304</v>
      </c>
    </row>
    <row r="67" spans="1:3" x14ac:dyDescent="0.25">
      <c r="A67" s="11" t="s">
        <v>285</v>
      </c>
      <c r="B67" s="11" t="s">
        <v>34</v>
      </c>
      <c r="C67" s="13">
        <v>1115</v>
      </c>
    </row>
    <row r="68" spans="1:3" x14ac:dyDescent="0.25">
      <c r="A68" s="11" t="s">
        <v>285</v>
      </c>
      <c r="B68" s="11" t="s">
        <v>30</v>
      </c>
      <c r="C68" s="13">
        <v>980</v>
      </c>
    </row>
    <row r="69" spans="1:3" x14ac:dyDescent="0.25">
      <c r="A69" s="11" t="s">
        <v>285</v>
      </c>
      <c r="B69" s="11" t="s">
        <v>28</v>
      </c>
      <c r="C69" s="13">
        <v>811</v>
      </c>
    </row>
    <row r="70" spans="1:3" x14ac:dyDescent="0.25">
      <c r="A70" s="11" t="s">
        <v>285</v>
      </c>
      <c r="B70" s="11" t="s">
        <v>19</v>
      </c>
      <c r="C70" s="13">
        <v>695</v>
      </c>
    </row>
    <row r="71" spans="1:3" x14ac:dyDescent="0.25">
      <c r="A71" s="11" t="s">
        <v>285</v>
      </c>
      <c r="B71" s="11" t="s">
        <v>258</v>
      </c>
      <c r="C71" s="13">
        <v>527</v>
      </c>
    </row>
    <row r="72" spans="1:3" x14ac:dyDescent="0.25">
      <c r="A72" s="11" t="s">
        <v>286</v>
      </c>
      <c r="B72" s="11" t="s">
        <v>255</v>
      </c>
      <c r="C72" s="13">
        <v>665</v>
      </c>
    </row>
    <row r="73" spans="1:3" x14ac:dyDescent="0.25">
      <c r="A73" s="11" t="s">
        <v>286</v>
      </c>
      <c r="B73" s="11" t="s">
        <v>50</v>
      </c>
      <c r="C73" s="13">
        <v>591</v>
      </c>
    </row>
    <row r="74" spans="1:3" x14ac:dyDescent="0.25">
      <c r="A74" s="11" t="s">
        <v>286</v>
      </c>
      <c r="B74" s="11" t="s">
        <v>62</v>
      </c>
      <c r="C74" s="13">
        <v>450</v>
      </c>
    </row>
    <row r="75" spans="1:3" x14ac:dyDescent="0.25">
      <c r="A75" s="11" t="s">
        <v>286</v>
      </c>
      <c r="B75" s="11" t="s">
        <v>256</v>
      </c>
      <c r="C75" s="13">
        <v>407</v>
      </c>
    </row>
    <row r="76" spans="1:3" x14ac:dyDescent="0.25">
      <c r="A76" s="11" t="s">
        <v>286</v>
      </c>
      <c r="B76" s="11" t="s">
        <v>257</v>
      </c>
      <c r="C76" s="13">
        <v>301</v>
      </c>
    </row>
    <row r="77" spans="1:3" x14ac:dyDescent="0.25">
      <c r="A77" s="11" t="s">
        <v>286</v>
      </c>
      <c r="B77" s="11" t="s">
        <v>30</v>
      </c>
      <c r="C77" s="13">
        <v>267</v>
      </c>
    </row>
    <row r="78" spans="1:3" x14ac:dyDescent="0.25">
      <c r="A78" s="11" t="s">
        <v>286</v>
      </c>
      <c r="B78" s="11" t="s">
        <v>28</v>
      </c>
      <c r="C78" s="13">
        <v>246</v>
      </c>
    </row>
    <row r="79" spans="1:3" x14ac:dyDescent="0.25">
      <c r="A79" s="11" t="s">
        <v>286</v>
      </c>
      <c r="B79" s="11" t="s">
        <v>34</v>
      </c>
      <c r="C79" s="13">
        <v>243</v>
      </c>
    </row>
    <row r="80" spans="1:3" x14ac:dyDescent="0.25">
      <c r="A80" s="11" t="s">
        <v>286</v>
      </c>
      <c r="B80" s="11" t="s">
        <v>258</v>
      </c>
      <c r="C80" s="13">
        <v>181</v>
      </c>
    </row>
    <row r="81" spans="1:11" x14ac:dyDescent="0.25">
      <c r="A81" s="11" t="s">
        <v>286</v>
      </c>
      <c r="B81" s="11" t="s">
        <v>19</v>
      </c>
      <c r="C81" s="13">
        <v>102</v>
      </c>
    </row>
    <row r="82" spans="1:11" x14ac:dyDescent="0.25">
      <c r="A82" s="11" t="s">
        <v>287</v>
      </c>
      <c r="B82" s="11" t="s">
        <v>50</v>
      </c>
      <c r="C82" s="13">
        <v>3876</v>
      </c>
    </row>
    <row r="83" spans="1:11" x14ac:dyDescent="0.25">
      <c r="A83" s="11" t="s">
        <v>287</v>
      </c>
      <c r="B83" s="11" t="s">
        <v>255</v>
      </c>
      <c r="C83" s="13">
        <v>3644</v>
      </c>
    </row>
    <row r="84" spans="1:11" x14ac:dyDescent="0.25">
      <c r="A84" s="11" t="s">
        <v>287</v>
      </c>
      <c r="B84" s="11" t="s">
        <v>30</v>
      </c>
      <c r="C84" s="13">
        <v>1475</v>
      </c>
    </row>
    <row r="85" spans="1:11" x14ac:dyDescent="0.25">
      <c r="A85" s="11" t="s">
        <v>287</v>
      </c>
      <c r="B85" s="11" t="s">
        <v>34</v>
      </c>
      <c r="C85" s="13">
        <v>1056</v>
      </c>
    </row>
    <row r="86" spans="1:11" x14ac:dyDescent="0.25">
      <c r="A86" s="11" t="s">
        <v>287</v>
      </c>
      <c r="B86" s="11" t="s">
        <v>256</v>
      </c>
      <c r="C86" s="13">
        <v>852</v>
      </c>
    </row>
    <row r="87" spans="1:11" x14ac:dyDescent="0.25">
      <c r="A87" s="11" t="s">
        <v>287</v>
      </c>
      <c r="B87" s="11" t="s">
        <v>257</v>
      </c>
      <c r="C87" s="13">
        <v>650</v>
      </c>
    </row>
    <row r="88" spans="1:11" x14ac:dyDescent="0.25">
      <c r="A88" s="11" t="s">
        <v>287</v>
      </c>
      <c r="B88" s="11" t="s">
        <v>28</v>
      </c>
      <c r="C88" s="13">
        <v>568</v>
      </c>
    </row>
    <row r="89" spans="1:11" x14ac:dyDescent="0.25">
      <c r="A89" s="11" t="s">
        <v>287</v>
      </c>
      <c r="B89" s="11" t="s">
        <v>19</v>
      </c>
      <c r="C89" s="13">
        <v>498</v>
      </c>
    </row>
    <row r="90" spans="1:11" x14ac:dyDescent="0.25">
      <c r="A90" s="11" t="s">
        <v>287</v>
      </c>
      <c r="B90" s="11" t="s">
        <v>258</v>
      </c>
      <c r="C90" s="13">
        <v>294</v>
      </c>
    </row>
    <row r="91" spans="1:11" x14ac:dyDescent="0.25">
      <c r="A91" s="11" t="s">
        <v>287</v>
      </c>
      <c r="B91" s="11" t="s">
        <v>62</v>
      </c>
      <c r="C91" s="13">
        <v>185</v>
      </c>
    </row>
    <row r="92" spans="1:11" x14ac:dyDescent="0.25">
      <c r="A92" s="11"/>
      <c r="B92" s="11"/>
      <c r="C92" s="13"/>
    </row>
    <row r="95" spans="1:11" x14ac:dyDescent="0.25">
      <c r="A95" s="10" t="s">
        <v>276</v>
      </c>
      <c r="B95" s="10" t="s">
        <v>215</v>
      </c>
      <c r="C95" s="10" t="s">
        <v>254</v>
      </c>
      <c r="D95" s="1" t="s">
        <v>25</v>
      </c>
      <c r="E95" s="1" t="s">
        <v>50</v>
      </c>
      <c r="F95" s="1" t="s">
        <v>288</v>
      </c>
      <c r="G95" s="1" t="s">
        <v>289</v>
      </c>
      <c r="H95" s="1" t="s">
        <v>30</v>
      </c>
      <c r="I95" s="1" t="s">
        <v>28</v>
      </c>
      <c r="J95" s="1" t="s">
        <v>290</v>
      </c>
      <c r="K95" s="1" t="s">
        <v>19</v>
      </c>
    </row>
    <row r="96" spans="1:11" x14ac:dyDescent="0.25">
      <c r="A96" s="11" t="s">
        <v>277</v>
      </c>
      <c r="B96" s="11" t="s">
        <v>255</v>
      </c>
      <c r="D96" s="13">
        <v>4823</v>
      </c>
      <c r="E96" s="13">
        <v>1462</v>
      </c>
      <c r="F96" s="13">
        <v>837</v>
      </c>
      <c r="G96" s="13">
        <v>821</v>
      </c>
      <c r="H96" s="13">
        <v>672</v>
      </c>
      <c r="I96" s="13">
        <v>622</v>
      </c>
      <c r="J96" s="13">
        <v>604</v>
      </c>
      <c r="K96" s="13">
        <v>585</v>
      </c>
    </row>
    <row r="97" spans="1:3" x14ac:dyDescent="0.25">
      <c r="A97" s="11" t="s">
        <v>277</v>
      </c>
      <c r="B97" s="11" t="s">
        <v>50</v>
      </c>
    </row>
    <row r="98" spans="1:3" x14ac:dyDescent="0.25">
      <c r="A98" s="11" t="s">
        <v>277</v>
      </c>
      <c r="B98" s="11" t="s">
        <v>256</v>
      </c>
    </row>
    <row r="99" spans="1:3" x14ac:dyDescent="0.25">
      <c r="A99" s="11" t="s">
        <v>277</v>
      </c>
      <c r="B99" s="11" t="s">
        <v>257</v>
      </c>
    </row>
    <row r="100" spans="1:3" x14ac:dyDescent="0.25">
      <c r="A100" s="11" t="s">
        <v>277</v>
      </c>
      <c r="B100" s="11" t="s">
        <v>30</v>
      </c>
    </row>
    <row r="101" spans="1:3" x14ac:dyDescent="0.25">
      <c r="A101" s="11" t="s">
        <v>277</v>
      </c>
      <c r="B101" s="11" t="s">
        <v>28</v>
      </c>
    </row>
    <row r="102" spans="1:3" x14ac:dyDescent="0.25">
      <c r="A102" s="11" t="s">
        <v>277</v>
      </c>
      <c r="B102" s="11" t="s">
        <v>34</v>
      </c>
    </row>
    <row r="103" spans="1:3" x14ac:dyDescent="0.25">
      <c r="A103" s="11" t="s">
        <v>277</v>
      </c>
      <c r="B103" s="11" t="s">
        <v>19</v>
      </c>
    </row>
    <row r="104" spans="1:3" x14ac:dyDescent="0.25">
      <c r="A104" s="11" t="s">
        <v>277</v>
      </c>
      <c r="B104" s="11" t="s">
        <v>62</v>
      </c>
      <c r="C104" s="13">
        <v>386</v>
      </c>
    </row>
    <row r="105" spans="1:3" x14ac:dyDescent="0.25">
      <c r="A105" s="11" t="s">
        <v>277</v>
      </c>
      <c r="B105" s="11" t="s">
        <v>258</v>
      </c>
      <c r="C105" s="13">
        <v>380</v>
      </c>
    </row>
    <row r="106" spans="1:3" x14ac:dyDescent="0.25">
      <c r="A106" s="11" t="s">
        <v>280</v>
      </c>
      <c r="B106" s="11" t="s">
        <v>255</v>
      </c>
      <c r="C106" s="13">
        <v>1165</v>
      </c>
    </row>
    <row r="107" spans="1:3" x14ac:dyDescent="0.25">
      <c r="A107" s="11" t="s">
        <v>280</v>
      </c>
      <c r="B107" s="11" t="s">
        <v>50</v>
      </c>
      <c r="C107" s="13">
        <v>821</v>
      </c>
    </row>
    <row r="108" spans="1:3" x14ac:dyDescent="0.25">
      <c r="A108" s="11" t="s">
        <v>280</v>
      </c>
      <c r="B108" s="11" t="s">
        <v>34</v>
      </c>
      <c r="C108" s="13">
        <v>744</v>
      </c>
    </row>
    <row r="109" spans="1:3" x14ac:dyDescent="0.25">
      <c r="A109" s="11" t="s">
        <v>280</v>
      </c>
      <c r="B109" s="11" t="s">
        <v>256</v>
      </c>
      <c r="C109" s="13">
        <v>627</v>
      </c>
    </row>
    <row r="110" spans="1:3" x14ac:dyDescent="0.25">
      <c r="A110" s="11" t="s">
        <v>280</v>
      </c>
      <c r="B110" s="11" t="s">
        <v>28</v>
      </c>
      <c r="C110" s="13">
        <v>521</v>
      </c>
    </row>
    <row r="111" spans="1:3" x14ac:dyDescent="0.25">
      <c r="A111" s="11" t="s">
        <v>280</v>
      </c>
      <c r="B111" s="11" t="s">
        <v>19</v>
      </c>
      <c r="C111" s="13">
        <v>461</v>
      </c>
    </row>
    <row r="112" spans="1:3" x14ac:dyDescent="0.25">
      <c r="A112" s="11" t="s">
        <v>280</v>
      </c>
      <c r="B112" s="11" t="s">
        <v>62</v>
      </c>
      <c r="C112" s="13">
        <v>406</v>
      </c>
    </row>
    <row r="113" spans="1:3" x14ac:dyDescent="0.25">
      <c r="A113" s="11" t="s">
        <v>280</v>
      </c>
      <c r="B113" s="11" t="s">
        <v>30</v>
      </c>
      <c r="C113" s="13">
        <v>362</v>
      </c>
    </row>
    <row r="114" spans="1:3" x14ac:dyDescent="0.25">
      <c r="A114" s="11" t="s">
        <v>280</v>
      </c>
      <c r="B114" s="11" t="s">
        <v>258</v>
      </c>
      <c r="C114" s="13">
        <v>357</v>
      </c>
    </row>
    <row r="115" spans="1:3" x14ac:dyDescent="0.25">
      <c r="A115" s="11" t="s">
        <v>280</v>
      </c>
      <c r="B115" s="11" t="s">
        <v>257</v>
      </c>
      <c r="C115" s="13">
        <v>274</v>
      </c>
    </row>
    <row r="116" spans="1:3" x14ac:dyDescent="0.25">
      <c r="A116" s="11" t="s">
        <v>281</v>
      </c>
      <c r="B116" s="11" t="s">
        <v>255</v>
      </c>
      <c r="C116" s="13">
        <v>6962</v>
      </c>
    </row>
    <row r="117" spans="1:3" x14ac:dyDescent="0.25">
      <c r="A117" s="11" t="s">
        <v>281</v>
      </c>
      <c r="B117" s="11" t="s">
        <v>50</v>
      </c>
      <c r="C117" s="13">
        <v>4648</v>
      </c>
    </row>
    <row r="118" spans="1:3" x14ac:dyDescent="0.25">
      <c r="A118" s="11" t="s">
        <v>281</v>
      </c>
      <c r="B118" s="11" t="s">
        <v>30</v>
      </c>
      <c r="C118" s="13">
        <v>1764</v>
      </c>
    </row>
    <row r="119" spans="1:3" x14ac:dyDescent="0.25">
      <c r="A119" s="11" t="s">
        <v>281</v>
      </c>
      <c r="B119" s="11" t="s">
        <v>257</v>
      </c>
      <c r="C119" s="13">
        <v>1151</v>
      </c>
    </row>
    <row r="120" spans="1:3" x14ac:dyDescent="0.25">
      <c r="A120" s="11" t="s">
        <v>281</v>
      </c>
      <c r="B120" s="11" t="s">
        <v>28</v>
      </c>
      <c r="C120" s="13">
        <v>1068</v>
      </c>
    </row>
    <row r="121" spans="1:3" x14ac:dyDescent="0.25">
      <c r="A121" s="11" t="s">
        <v>281</v>
      </c>
      <c r="B121" s="11" t="s">
        <v>34</v>
      </c>
      <c r="C121" s="13">
        <v>897</v>
      </c>
    </row>
    <row r="122" spans="1:3" x14ac:dyDescent="0.25">
      <c r="A122" s="11" t="s">
        <v>281</v>
      </c>
      <c r="B122" s="11" t="s">
        <v>258</v>
      </c>
      <c r="C122" s="13">
        <v>754</v>
      </c>
    </row>
    <row r="123" spans="1:3" x14ac:dyDescent="0.25">
      <c r="A123" s="11" t="s">
        <v>281</v>
      </c>
      <c r="B123" s="11" t="s">
        <v>19</v>
      </c>
      <c r="C123" s="13">
        <v>639</v>
      </c>
    </row>
    <row r="124" spans="1:3" x14ac:dyDescent="0.25">
      <c r="A124" s="11" t="s">
        <v>281</v>
      </c>
      <c r="B124" s="11" t="s">
        <v>62</v>
      </c>
      <c r="C124" s="13">
        <v>639</v>
      </c>
    </row>
    <row r="125" spans="1:3" x14ac:dyDescent="0.25">
      <c r="A125" s="11" t="s">
        <v>281</v>
      </c>
      <c r="B125" s="11" t="s">
        <v>256</v>
      </c>
      <c r="C125" s="13">
        <v>572</v>
      </c>
    </row>
    <row r="126" spans="1:3" x14ac:dyDescent="0.25">
      <c r="A126" s="11" t="s">
        <v>282</v>
      </c>
      <c r="B126" s="11" t="s">
        <v>255</v>
      </c>
      <c r="C126" s="13">
        <v>5169</v>
      </c>
    </row>
    <row r="127" spans="1:3" x14ac:dyDescent="0.25">
      <c r="A127" s="11" t="s">
        <v>282</v>
      </c>
      <c r="B127" s="11" t="s">
        <v>50</v>
      </c>
      <c r="C127" s="13">
        <v>4084</v>
      </c>
    </row>
    <row r="128" spans="1:3" x14ac:dyDescent="0.25">
      <c r="A128" s="11" t="s">
        <v>282</v>
      </c>
      <c r="B128" s="11" t="s">
        <v>256</v>
      </c>
      <c r="C128" s="13">
        <v>1547</v>
      </c>
    </row>
    <row r="129" spans="1:3" x14ac:dyDescent="0.25">
      <c r="A129" s="11" t="s">
        <v>282</v>
      </c>
      <c r="B129" s="11" t="s">
        <v>257</v>
      </c>
      <c r="C129" s="13">
        <v>1468</v>
      </c>
    </row>
    <row r="130" spans="1:3" x14ac:dyDescent="0.25">
      <c r="A130" s="11" t="s">
        <v>282</v>
      </c>
      <c r="B130" s="11" t="s">
        <v>19</v>
      </c>
      <c r="C130" s="13">
        <v>1338</v>
      </c>
    </row>
    <row r="131" spans="1:3" x14ac:dyDescent="0.25">
      <c r="A131" s="11" t="s">
        <v>282</v>
      </c>
      <c r="B131" s="11" t="s">
        <v>30</v>
      </c>
      <c r="C131" s="13">
        <v>1247</v>
      </c>
    </row>
    <row r="132" spans="1:3" x14ac:dyDescent="0.25">
      <c r="A132" s="11" t="s">
        <v>282</v>
      </c>
      <c r="B132" s="11" t="s">
        <v>62</v>
      </c>
      <c r="C132" s="13">
        <v>1103</v>
      </c>
    </row>
    <row r="133" spans="1:3" x14ac:dyDescent="0.25">
      <c r="A133" s="11" t="s">
        <v>282</v>
      </c>
      <c r="B133" s="11" t="s">
        <v>28</v>
      </c>
      <c r="C133" s="13">
        <v>880</v>
      </c>
    </row>
    <row r="134" spans="1:3" x14ac:dyDescent="0.25">
      <c r="A134" s="11" t="s">
        <v>282</v>
      </c>
      <c r="B134" s="11" t="s">
        <v>34</v>
      </c>
      <c r="C134" s="13">
        <v>680</v>
      </c>
    </row>
    <row r="135" spans="1:3" x14ac:dyDescent="0.25">
      <c r="A135" s="11" t="s">
        <v>282</v>
      </c>
      <c r="B135" s="11" t="s">
        <v>258</v>
      </c>
      <c r="C135" s="13">
        <v>523</v>
      </c>
    </row>
    <row r="136" spans="1:3" x14ac:dyDescent="0.25">
      <c r="A136" s="11" t="s">
        <v>283</v>
      </c>
      <c r="B136" s="11" t="s">
        <v>255</v>
      </c>
      <c r="C136" s="13">
        <v>2972</v>
      </c>
    </row>
    <row r="137" spans="1:3" x14ac:dyDescent="0.25">
      <c r="A137" s="11" t="s">
        <v>283</v>
      </c>
      <c r="B137" s="11" t="s">
        <v>50</v>
      </c>
      <c r="C137" s="13">
        <v>2487</v>
      </c>
    </row>
    <row r="138" spans="1:3" x14ac:dyDescent="0.25">
      <c r="A138" s="11" t="s">
        <v>283</v>
      </c>
      <c r="B138" s="11" t="s">
        <v>62</v>
      </c>
      <c r="C138" s="13">
        <v>822</v>
      </c>
    </row>
    <row r="139" spans="1:3" x14ac:dyDescent="0.25">
      <c r="A139" s="11" t="s">
        <v>283</v>
      </c>
      <c r="B139" s="11" t="s">
        <v>256</v>
      </c>
      <c r="C139" s="13">
        <v>750</v>
      </c>
    </row>
    <row r="140" spans="1:3" x14ac:dyDescent="0.25">
      <c r="A140" s="11" t="s">
        <v>283</v>
      </c>
      <c r="B140" s="11" t="s">
        <v>257</v>
      </c>
      <c r="C140" s="13">
        <v>566</v>
      </c>
    </row>
    <row r="141" spans="1:3" x14ac:dyDescent="0.25">
      <c r="A141" s="11" t="s">
        <v>283</v>
      </c>
      <c r="B141" s="11" t="s">
        <v>34</v>
      </c>
      <c r="C141" s="13">
        <v>480</v>
      </c>
    </row>
    <row r="142" spans="1:3" x14ac:dyDescent="0.25">
      <c r="A142" s="11" t="s">
        <v>283</v>
      </c>
      <c r="B142" s="11" t="s">
        <v>28</v>
      </c>
      <c r="C142" s="13">
        <v>440</v>
      </c>
    </row>
    <row r="143" spans="1:3" x14ac:dyDescent="0.25">
      <c r="A143" s="11" t="s">
        <v>283</v>
      </c>
      <c r="B143" s="11" t="s">
        <v>30</v>
      </c>
      <c r="C143" s="13">
        <v>430</v>
      </c>
    </row>
    <row r="144" spans="1:3" x14ac:dyDescent="0.25">
      <c r="A144" s="11" t="s">
        <v>283</v>
      </c>
      <c r="B144" s="11" t="s">
        <v>19</v>
      </c>
      <c r="C144" s="13">
        <v>311</v>
      </c>
    </row>
    <row r="145" spans="1:3" x14ac:dyDescent="0.25">
      <c r="A145" s="11" t="s">
        <v>283</v>
      </c>
      <c r="B145" s="11" t="s">
        <v>258</v>
      </c>
      <c r="C145" s="13">
        <v>278</v>
      </c>
    </row>
    <row r="146" spans="1:3" x14ac:dyDescent="0.25">
      <c r="A146" s="11" t="s">
        <v>284</v>
      </c>
      <c r="B146" s="11" t="s">
        <v>255</v>
      </c>
      <c r="C146" s="13">
        <v>2065</v>
      </c>
    </row>
    <row r="147" spans="1:3" x14ac:dyDescent="0.25">
      <c r="A147" s="11" t="s">
        <v>284</v>
      </c>
      <c r="B147" s="11" t="s">
        <v>50</v>
      </c>
      <c r="C147" s="13">
        <v>1994</v>
      </c>
    </row>
    <row r="148" spans="1:3" x14ac:dyDescent="0.25">
      <c r="A148" s="11" t="s">
        <v>284</v>
      </c>
      <c r="B148" s="11" t="s">
        <v>256</v>
      </c>
      <c r="C148" s="13">
        <v>784</v>
      </c>
    </row>
    <row r="149" spans="1:3" x14ac:dyDescent="0.25">
      <c r="A149" s="11" t="s">
        <v>284</v>
      </c>
      <c r="B149" s="11" t="s">
        <v>257</v>
      </c>
      <c r="C149" s="13">
        <v>576</v>
      </c>
    </row>
    <row r="150" spans="1:3" x14ac:dyDescent="0.25">
      <c r="A150" s="11" t="s">
        <v>284</v>
      </c>
      <c r="B150" s="11" t="s">
        <v>62</v>
      </c>
      <c r="C150" s="13">
        <v>443</v>
      </c>
    </row>
    <row r="151" spans="1:3" x14ac:dyDescent="0.25">
      <c r="A151" s="11" t="s">
        <v>284</v>
      </c>
      <c r="B151" s="11" t="s">
        <v>19</v>
      </c>
      <c r="C151" s="13">
        <v>387</v>
      </c>
    </row>
    <row r="152" spans="1:3" x14ac:dyDescent="0.25">
      <c r="A152" s="11" t="s">
        <v>284</v>
      </c>
      <c r="B152" s="11" t="s">
        <v>30</v>
      </c>
      <c r="C152" s="13">
        <v>344</v>
      </c>
    </row>
    <row r="153" spans="1:3" x14ac:dyDescent="0.25">
      <c r="A153" s="11" t="s">
        <v>284</v>
      </c>
      <c r="B153" s="11" t="s">
        <v>28</v>
      </c>
      <c r="C153" s="13">
        <v>293</v>
      </c>
    </row>
    <row r="154" spans="1:3" x14ac:dyDescent="0.25">
      <c r="A154" s="11" t="s">
        <v>284</v>
      </c>
      <c r="B154" s="11" t="s">
        <v>34</v>
      </c>
      <c r="C154" s="13">
        <v>268</v>
      </c>
    </row>
    <row r="155" spans="1:3" x14ac:dyDescent="0.25">
      <c r="A155" s="11" t="s">
        <v>284</v>
      </c>
      <c r="B155" s="11" t="s">
        <v>258</v>
      </c>
      <c r="C155" s="13">
        <v>192</v>
      </c>
    </row>
    <row r="156" spans="1:3" x14ac:dyDescent="0.25">
      <c r="A156" s="11" t="s">
        <v>285</v>
      </c>
      <c r="B156" s="11" t="s">
        <v>255</v>
      </c>
      <c r="C156" s="13">
        <v>7356</v>
      </c>
    </row>
    <row r="157" spans="1:3" x14ac:dyDescent="0.25">
      <c r="A157" s="11" t="s">
        <v>285</v>
      </c>
      <c r="B157" s="11" t="s">
        <v>50</v>
      </c>
      <c r="C157" s="13">
        <v>4520</v>
      </c>
    </row>
    <row r="158" spans="1:3" x14ac:dyDescent="0.25">
      <c r="A158" s="11" t="s">
        <v>285</v>
      </c>
      <c r="B158" s="11" t="s">
        <v>256</v>
      </c>
      <c r="C158" s="13">
        <v>1952</v>
      </c>
    </row>
    <row r="159" spans="1:3" x14ac:dyDescent="0.25">
      <c r="A159" s="11" t="s">
        <v>285</v>
      </c>
      <c r="B159" s="11" t="s">
        <v>62</v>
      </c>
      <c r="C159" s="13">
        <v>1332</v>
      </c>
    </row>
    <row r="160" spans="1:3" x14ac:dyDescent="0.25">
      <c r="A160" s="11" t="s">
        <v>285</v>
      </c>
      <c r="B160" s="11" t="s">
        <v>257</v>
      </c>
      <c r="C160" s="13">
        <v>1304</v>
      </c>
    </row>
    <row r="161" spans="1:3" x14ac:dyDescent="0.25">
      <c r="A161" s="11" t="s">
        <v>285</v>
      </c>
      <c r="B161" s="11" t="s">
        <v>34</v>
      </c>
      <c r="C161" s="13">
        <v>1115</v>
      </c>
    </row>
    <row r="162" spans="1:3" x14ac:dyDescent="0.25">
      <c r="A162" s="11" t="s">
        <v>285</v>
      </c>
      <c r="B162" s="11" t="s">
        <v>30</v>
      </c>
      <c r="C162" s="13">
        <v>980</v>
      </c>
    </row>
    <row r="163" spans="1:3" x14ac:dyDescent="0.25">
      <c r="A163" s="11" t="s">
        <v>285</v>
      </c>
      <c r="B163" s="11" t="s">
        <v>28</v>
      </c>
      <c r="C163" s="13">
        <v>811</v>
      </c>
    </row>
    <row r="164" spans="1:3" x14ac:dyDescent="0.25">
      <c r="A164" s="11" t="s">
        <v>285</v>
      </c>
      <c r="B164" s="11" t="s">
        <v>19</v>
      </c>
      <c r="C164" s="13">
        <v>695</v>
      </c>
    </row>
    <row r="165" spans="1:3" x14ac:dyDescent="0.25">
      <c r="A165" s="11" t="s">
        <v>285</v>
      </c>
      <c r="B165" s="11" t="s">
        <v>258</v>
      </c>
      <c r="C165" s="13">
        <v>527</v>
      </c>
    </row>
    <row r="166" spans="1:3" x14ac:dyDescent="0.25">
      <c r="A166" s="11" t="s">
        <v>286</v>
      </c>
      <c r="B166" s="11" t="s">
        <v>255</v>
      </c>
      <c r="C166" s="13">
        <v>665</v>
      </c>
    </row>
    <row r="167" spans="1:3" x14ac:dyDescent="0.25">
      <c r="A167" s="11" t="s">
        <v>286</v>
      </c>
      <c r="B167" s="11" t="s">
        <v>50</v>
      </c>
      <c r="C167" s="13">
        <v>591</v>
      </c>
    </row>
    <row r="168" spans="1:3" x14ac:dyDescent="0.25">
      <c r="A168" s="11" t="s">
        <v>286</v>
      </c>
      <c r="B168" s="11" t="s">
        <v>62</v>
      </c>
      <c r="C168" s="13">
        <v>450</v>
      </c>
    </row>
    <row r="169" spans="1:3" x14ac:dyDescent="0.25">
      <c r="A169" s="11" t="s">
        <v>286</v>
      </c>
      <c r="B169" s="11" t="s">
        <v>256</v>
      </c>
      <c r="C169" s="13">
        <v>407</v>
      </c>
    </row>
    <row r="170" spans="1:3" x14ac:dyDescent="0.25">
      <c r="A170" s="11" t="s">
        <v>286</v>
      </c>
      <c r="B170" s="11" t="s">
        <v>257</v>
      </c>
      <c r="C170" s="13">
        <v>301</v>
      </c>
    </row>
    <row r="171" spans="1:3" x14ac:dyDescent="0.25">
      <c r="A171" s="11" t="s">
        <v>286</v>
      </c>
      <c r="B171" s="11" t="s">
        <v>30</v>
      </c>
      <c r="C171" s="13">
        <v>267</v>
      </c>
    </row>
    <row r="172" spans="1:3" x14ac:dyDescent="0.25">
      <c r="A172" s="11" t="s">
        <v>286</v>
      </c>
      <c r="B172" s="11" t="s">
        <v>28</v>
      </c>
      <c r="C172" s="13">
        <v>246</v>
      </c>
    </row>
    <row r="173" spans="1:3" x14ac:dyDescent="0.25">
      <c r="A173" s="11" t="s">
        <v>286</v>
      </c>
      <c r="B173" s="11" t="s">
        <v>34</v>
      </c>
      <c r="C173" s="13">
        <v>243</v>
      </c>
    </row>
    <row r="174" spans="1:3" x14ac:dyDescent="0.25">
      <c r="A174" s="11" t="s">
        <v>286</v>
      </c>
      <c r="B174" s="11" t="s">
        <v>258</v>
      </c>
      <c r="C174" s="13">
        <v>181</v>
      </c>
    </row>
    <row r="175" spans="1:3" x14ac:dyDescent="0.25">
      <c r="A175" s="11" t="s">
        <v>286</v>
      </c>
      <c r="B175" s="11" t="s">
        <v>19</v>
      </c>
      <c r="C175" s="13">
        <v>102</v>
      </c>
    </row>
    <row r="176" spans="1:3" x14ac:dyDescent="0.25">
      <c r="A176" s="11" t="s">
        <v>287</v>
      </c>
      <c r="B176" s="11" t="s">
        <v>50</v>
      </c>
      <c r="C176" s="13">
        <v>3876</v>
      </c>
    </row>
    <row r="177" spans="1:3" x14ac:dyDescent="0.25">
      <c r="A177" s="11" t="s">
        <v>287</v>
      </c>
      <c r="B177" s="11" t="s">
        <v>255</v>
      </c>
      <c r="C177" s="13">
        <v>3644</v>
      </c>
    </row>
    <row r="178" spans="1:3" x14ac:dyDescent="0.25">
      <c r="A178" s="11" t="s">
        <v>287</v>
      </c>
      <c r="B178" s="11" t="s">
        <v>30</v>
      </c>
      <c r="C178" s="13">
        <v>1475</v>
      </c>
    </row>
    <row r="179" spans="1:3" x14ac:dyDescent="0.25">
      <c r="A179" s="11" t="s">
        <v>287</v>
      </c>
      <c r="B179" s="11" t="s">
        <v>34</v>
      </c>
      <c r="C179" s="13">
        <v>1056</v>
      </c>
    </row>
    <row r="180" spans="1:3" x14ac:dyDescent="0.25">
      <c r="A180" s="11" t="s">
        <v>287</v>
      </c>
      <c r="B180" s="11" t="s">
        <v>256</v>
      </c>
      <c r="C180" s="13">
        <v>852</v>
      </c>
    </row>
    <row r="181" spans="1:3" x14ac:dyDescent="0.25">
      <c r="A181" s="11" t="s">
        <v>287</v>
      </c>
      <c r="B181" s="11" t="s">
        <v>257</v>
      </c>
      <c r="C181" s="13">
        <v>650</v>
      </c>
    </row>
    <row r="182" spans="1:3" x14ac:dyDescent="0.25">
      <c r="A182" s="11" t="s">
        <v>287</v>
      </c>
      <c r="B182" s="11" t="s">
        <v>28</v>
      </c>
      <c r="C182" s="13">
        <v>568</v>
      </c>
    </row>
    <row r="183" spans="1:3" x14ac:dyDescent="0.25">
      <c r="A183" s="11" t="s">
        <v>287</v>
      </c>
      <c r="B183" s="11" t="s">
        <v>19</v>
      </c>
      <c r="C183" s="13">
        <v>498</v>
      </c>
    </row>
    <row r="184" spans="1:3" x14ac:dyDescent="0.25">
      <c r="A184" s="11" t="s">
        <v>287</v>
      </c>
      <c r="B184" s="11" t="s">
        <v>258</v>
      </c>
      <c r="C184" s="13">
        <v>294</v>
      </c>
    </row>
    <row r="185" spans="1:3" x14ac:dyDescent="0.25">
      <c r="A185" s="11" t="s">
        <v>287</v>
      </c>
      <c r="B185" s="11" t="s">
        <v>62</v>
      </c>
      <c r="C185" s="13">
        <v>185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6B26B"/>
    <outlinePr summaryBelow="0" summaryRight="0"/>
  </sheetPr>
  <dimension ref="A1:J14"/>
  <sheetViews>
    <sheetView topLeftCell="A7" workbookViewId="0"/>
  </sheetViews>
  <sheetFormatPr defaultColWidth="12.5703125" defaultRowHeight="15.75" customHeight="1" x14ac:dyDescent="0.2"/>
  <sheetData>
    <row r="1" spans="1:10" x14ac:dyDescent="0.25">
      <c r="A1" s="10" t="s">
        <v>73</v>
      </c>
      <c r="B1" s="10" t="s">
        <v>254</v>
      </c>
    </row>
    <row r="2" spans="1:10" x14ac:dyDescent="0.25">
      <c r="A2" s="11" t="s">
        <v>291</v>
      </c>
      <c r="B2" s="13">
        <v>8415</v>
      </c>
    </row>
    <row r="3" spans="1:10" x14ac:dyDescent="0.25">
      <c r="A3" s="11" t="s">
        <v>97</v>
      </c>
      <c r="B3" s="13">
        <v>5606</v>
      </c>
      <c r="J3" s="1" t="s">
        <v>292</v>
      </c>
    </row>
    <row r="4" spans="1:10" x14ac:dyDescent="0.25">
      <c r="A4" s="11" t="s">
        <v>293</v>
      </c>
      <c r="B4" s="13">
        <v>5115</v>
      </c>
    </row>
    <row r="5" spans="1:10" x14ac:dyDescent="0.25">
      <c r="A5" s="11" t="s">
        <v>294</v>
      </c>
      <c r="B5" s="13">
        <v>4753</v>
      </c>
    </row>
    <row r="6" spans="1:10" x14ac:dyDescent="0.25">
      <c r="A6" s="11" t="s">
        <v>79</v>
      </c>
      <c r="B6" s="13">
        <v>4744</v>
      </c>
    </row>
    <row r="7" spans="1:10" x14ac:dyDescent="0.25">
      <c r="A7" s="11" t="s">
        <v>295</v>
      </c>
      <c r="B7" s="13">
        <v>4243</v>
      </c>
    </row>
    <row r="8" spans="1:10" x14ac:dyDescent="0.25">
      <c r="A8" s="11" t="s">
        <v>296</v>
      </c>
      <c r="B8" s="13">
        <v>3397</v>
      </c>
    </row>
    <row r="9" spans="1:10" x14ac:dyDescent="0.25">
      <c r="A9" s="11" t="s">
        <v>297</v>
      </c>
      <c r="B9" s="13">
        <v>3335</v>
      </c>
    </row>
    <row r="10" spans="1:10" x14ac:dyDescent="0.25">
      <c r="A10" s="11" t="s">
        <v>298</v>
      </c>
      <c r="B10" s="13">
        <v>2681</v>
      </c>
    </row>
    <row r="11" spans="1:10" x14ac:dyDescent="0.25">
      <c r="A11" s="11" t="s">
        <v>299</v>
      </c>
      <c r="B11" s="13">
        <v>851</v>
      </c>
    </row>
    <row r="12" spans="1:10" x14ac:dyDescent="0.25">
      <c r="A12" s="11" t="s">
        <v>300</v>
      </c>
      <c r="B12" s="13">
        <v>126</v>
      </c>
    </row>
    <row r="13" spans="1:10" x14ac:dyDescent="0.25">
      <c r="A13" s="11" t="s">
        <v>301</v>
      </c>
      <c r="B13" s="13">
        <v>116</v>
      </c>
    </row>
    <row r="14" spans="1:10" x14ac:dyDescent="0.25">
      <c r="A14" s="11" t="s">
        <v>302</v>
      </c>
      <c r="B14" s="13">
        <v>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6B26B"/>
    <outlinePr summaryBelow="0" summaryRight="0"/>
  </sheetPr>
  <dimension ref="A1:G43"/>
  <sheetViews>
    <sheetView workbookViewId="0"/>
  </sheetViews>
  <sheetFormatPr defaultColWidth="12.5703125" defaultRowHeight="15.75" customHeight="1" x14ac:dyDescent="0.2"/>
  <sheetData>
    <row r="1" spans="1:7" ht="15.75" customHeight="1" x14ac:dyDescent="0.2">
      <c r="A1" s="1" t="s">
        <v>303</v>
      </c>
    </row>
    <row r="2" spans="1:7" ht="15" x14ac:dyDescent="0.25">
      <c r="A2" s="14" t="s">
        <v>219</v>
      </c>
      <c r="C2" s="15">
        <f>SUM(C3:C15)</f>
        <v>166847</v>
      </c>
      <c r="E2" s="14" t="s">
        <v>219</v>
      </c>
      <c r="G2" s="15">
        <f>SUM(G3:G15)</f>
        <v>166847</v>
      </c>
    </row>
    <row r="3" spans="1:7" ht="15" x14ac:dyDescent="0.25">
      <c r="A3" s="16" t="s">
        <v>123</v>
      </c>
      <c r="B3" s="1" t="s">
        <v>219</v>
      </c>
      <c r="C3" s="17">
        <v>21658</v>
      </c>
      <c r="D3" s="18"/>
      <c r="E3" s="16" t="s">
        <v>304</v>
      </c>
      <c r="F3" s="1" t="s">
        <v>219</v>
      </c>
      <c r="G3" s="17">
        <v>26811</v>
      </c>
    </row>
    <row r="4" spans="1:7" ht="15" x14ac:dyDescent="0.25">
      <c r="A4" s="19" t="s">
        <v>117</v>
      </c>
      <c r="B4" s="1" t="s">
        <v>219</v>
      </c>
      <c r="C4" s="17">
        <v>23878</v>
      </c>
      <c r="D4" s="18"/>
      <c r="E4" s="19" t="s">
        <v>115</v>
      </c>
      <c r="F4" s="1" t="s">
        <v>219</v>
      </c>
      <c r="G4" s="17">
        <v>25710</v>
      </c>
    </row>
    <row r="5" spans="1:7" ht="15" x14ac:dyDescent="0.25">
      <c r="A5" s="16" t="s">
        <v>304</v>
      </c>
      <c r="B5" s="1" t="s">
        <v>219</v>
      </c>
      <c r="C5" s="17">
        <v>26811</v>
      </c>
      <c r="D5" s="18"/>
      <c r="E5" s="16" t="s">
        <v>305</v>
      </c>
      <c r="F5" s="1" t="s">
        <v>219</v>
      </c>
      <c r="G5" s="17">
        <v>24360</v>
      </c>
    </row>
    <row r="6" spans="1:7" ht="15" x14ac:dyDescent="0.25">
      <c r="A6" s="19" t="s">
        <v>115</v>
      </c>
      <c r="B6" s="1" t="s">
        <v>219</v>
      </c>
      <c r="C6" s="17">
        <v>25710</v>
      </c>
      <c r="D6" s="18"/>
      <c r="E6" s="19" t="s">
        <v>117</v>
      </c>
      <c r="F6" s="1" t="s">
        <v>219</v>
      </c>
      <c r="G6" s="17">
        <v>23878</v>
      </c>
    </row>
    <row r="7" spans="1:7" ht="15" x14ac:dyDescent="0.25">
      <c r="A7" s="16" t="s">
        <v>305</v>
      </c>
      <c r="B7" s="1" t="s">
        <v>219</v>
      </c>
      <c r="C7" s="17">
        <v>24360</v>
      </c>
      <c r="D7" s="18"/>
      <c r="E7" s="16" t="s">
        <v>123</v>
      </c>
      <c r="F7" s="1" t="s">
        <v>219</v>
      </c>
      <c r="G7" s="17">
        <v>21658</v>
      </c>
    </row>
    <row r="8" spans="1:7" ht="15" x14ac:dyDescent="0.25">
      <c r="A8" s="19" t="s">
        <v>306</v>
      </c>
      <c r="B8" s="1" t="s">
        <v>219</v>
      </c>
      <c r="C8" s="17">
        <v>1774</v>
      </c>
      <c r="D8" s="18"/>
      <c r="E8" s="19" t="s">
        <v>307</v>
      </c>
      <c r="F8" s="1" t="s">
        <v>219</v>
      </c>
      <c r="G8" s="17">
        <v>14745</v>
      </c>
    </row>
    <row r="9" spans="1:7" ht="15" x14ac:dyDescent="0.25">
      <c r="A9" s="16" t="s">
        <v>105</v>
      </c>
      <c r="B9" s="1" t="s">
        <v>219</v>
      </c>
      <c r="C9" s="17">
        <v>9741</v>
      </c>
      <c r="D9" s="18"/>
      <c r="E9" s="16" t="s">
        <v>105</v>
      </c>
      <c r="F9" s="1" t="s">
        <v>219</v>
      </c>
      <c r="G9" s="17">
        <v>9741</v>
      </c>
    </row>
    <row r="10" spans="1:7" ht="15" x14ac:dyDescent="0.25">
      <c r="A10" s="19" t="s">
        <v>308</v>
      </c>
      <c r="B10" s="1" t="s">
        <v>219</v>
      </c>
      <c r="C10" s="17">
        <v>2092</v>
      </c>
      <c r="D10" s="18"/>
      <c r="E10" s="16" t="s">
        <v>309</v>
      </c>
      <c r="F10" s="1" t="s">
        <v>219</v>
      </c>
      <c r="G10" s="17">
        <v>8195</v>
      </c>
    </row>
    <row r="11" spans="1:7" ht="15" x14ac:dyDescent="0.25">
      <c r="A11" s="16" t="s">
        <v>309</v>
      </c>
      <c r="B11" s="1" t="s">
        <v>219</v>
      </c>
      <c r="C11" s="17">
        <v>8195</v>
      </c>
      <c r="D11" s="18"/>
      <c r="E11" s="16" t="s">
        <v>310</v>
      </c>
      <c r="F11" s="1" t="s">
        <v>219</v>
      </c>
      <c r="G11" s="17">
        <v>4629</v>
      </c>
    </row>
    <row r="12" spans="1:7" ht="15" x14ac:dyDescent="0.25">
      <c r="A12" s="19" t="s">
        <v>307</v>
      </c>
      <c r="B12" s="1" t="s">
        <v>219</v>
      </c>
      <c r="C12" s="17">
        <v>14745</v>
      </c>
      <c r="D12" s="18"/>
      <c r="E12" s="19" t="s">
        <v>308</v>
      </c>
      <c r="F12" s="1" t="s">
        <v>219</v>
      </c>
      <c r="G12" s="17">
        <v>2092</v>
      </c>
    </row>
    <row r="13" spans="1:7" ht="15" x14ac:dyDescent="0.25">
      <c r="A13" s="16" t="s">
        <v>311</v>
      </c>
      <c r="B13" s="1" t="s">
        <v>219</v>
      </c>
      <c r="C13" s="17">
        <v>1206</v>
      </c>
      <c r="D13" s="18"/>
      <c r="E13" s="19" t="s">
        <v>312</v>
      </c>
      <c r="F13" s="1" t="s">
        <v>219</v>
      </c>
      <c r="G13" s="17">
        <v>2048</v>
      </c>
    </row>
    <row r="14" spans="1:7" ht="15" x14ac:dyDescent="0.25">
      <c r="A14" s="19" t="s">
        <v>312</v>
      </c>
      <c r="B14" s="1" t="s">
        <v>219</v>
      </c>
      <c r="C14" s="17">
        <v>2048</v>
      </c>
      <c r="D14" s="18"/>
      <c r="E14" s="19" t="s">
        <v>306</v>
      </c>
      <c r="F14" s="1" t="s">
        <v>219</v>
      </c>
      <c r="G14" s="17">
        <v>1774</v>
      </c>
    </row>
    <row r="15" spans="1:7" ht="15" x14ac:dyDescent="0.25">
      <c r="A15" s="16" t="s">
        <v>310</v>
      </c>
      <c r="B15" s="1" t="s">
        <v>219</v>
      </c>
      <c r="C15" s="17">
        <v>4629</v>
      </c>
      <c r="D15" s="18"/>
      <c r="E15" s="16" t="s">
        <v>311</v>
      </c>
      <c r="F15" s="1" t="s">
        <v>219</v>
      </c>
      <c r="G15" s="17">
        <v>1206</v>
      </c>
    </row>
    <row r="28" spans="1:2" ht="12.75" x14ac:dyDescent="0.2">
      <c r="A28" s="1" t="s">
        <v>313</v>
      </c>
    </row>
    <row r="29" spans="1:2" ht="15" x14ac:dyDescent="0.25">
      <c r="A29" s="10" t="s">
        <v>314</v>
      </c>
      <c r="B29" s="10" t="s">
        <v>254</v>
      </c>
    </row>
    <row r="30" spans="1:2" ht="15" x14ac:dyDescent="0.25">
      <c r="A30" s="11" t="s">
        <v>123</v>
      </c>
      <c r="B30" s="20">
        <v>20024</v>
      </c>
    </row>
    <row r="31" spans="1:2" ht="15" x14ac:dyDescent="0.25">
      <c r="A31" s="11" t="s">
        <v>107</v>
      </c>
      <c r="B31" s="20">
        <v>19037</v>
      </c>
    </row>
    <row r="32" spans="1:2" ht="15" x14ac:dyDescent="0.25">
      <c r="A32" s="11" t="s">
        <v>117</v>
      </c>
      <c r="B32" s="20">
        <v>17839</v>
      </c>
    </row>
    <row r="33" spans="1:2" ht="15" x14ac:dyDescent="0.25">
      <c r="A33" s="11" t="s">
        <v>115</v>
      </c>
      <c r="B33" s="20">
        <v>11729</v>
      </c>
    </row>
    <row r="34" spans="1:2" ht="15" x14ac:dyDescent="0.25">
      <c r="A34" s="11" t="s">
        <v>109</v>
      </c>
      <c r="B34" s="20">
        <v>9886</v>
      </c>
    </row>
    <row r="35" spans="1:2" ht="15" x14ac:dyDescent="0.25">
      <c r="A35" s="11" t="s">
        <v>119</v>
      </c>
      <c r="B35" s="20">
        <v>6496</v>
      </c>
    </row>
    <row r="36" spans="1:2" ht="15" x14ac:dyDescent="0.25">
      <c r="A36" s="11" t="s">
        <v>105</v>
      </c>
      <c r="B36" s="20">
        <v>6181</v>
      </c>
    </row>
    <row r="37" spans="1:2" ht="15" x14ac:dyDescent="0.25">
      <c r="A37" s="11" t="s">
        <v>111</v>
      </c>
      <c r="B37" s="20">
        <v>1910</v>
      </c>
    </row>
    <row r="38" spans="1:2" ht="15" x14ac:dyDescent="0.25">
      <c r="A38" s="11" t="s">
        <v>121</v>
      </c>
      <c r="B38" s="20">
        <v>1449</v>
      </c>
    </row>
    <row r="39" spans="1:2" ht="15" x14ac:dyDescent="0.25">
      <c r="A39" s="11" t="s">
        <v>113</v>
      </c>
      <c r="B39" s="20">
        <v>1121</v>
      </c>
    </row>
    <row r="40" spans="1:2" ht="15" x14ac:dyDescent="0.25">
      <c r="A40" s="11" t="s">
        <v>125</v>
      </c>
      <c r="B40" s="20">
        <v>604</v>
      </c>
    </row>
    <row r="41" spans="1:2" ht="15" x14ac:dyDescent="0.25">
      <c r="A41" s="11" t="s">
        <v>102</v>
      </c>
      <c r="B41" s="20">
        <v>550</v>
      </c>
    </row>
    <row r="42" spans="1:2" ht="15" x14ac:dyDescent="0.25">
      <c r="A42" s="11" t="s">
        <v>315</v>
      </c>
      <c r="B42" s="20">
        <v>176</v>
      </c>
    </row>
    <row r="43" spans="1:2" ht="15" x14ac:dyDescent="0.25">
      <c r="A43" s="11" t="s">
        <v>130</v>
      </c>
      <c r="B43" s="20">
        <v>84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6B26B"/>
    <outlinePr summaryBelow="0" summaryRight="0"/>
  </sheetPr>
  <dimension ref="A1:B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sheetData>
    <row r="1" spans="1:2" x14ac:dyDescent="0.25">
      <c r="A1" s="10" t="s">
        <v>141</v>
      </c>
      <c r="B1" s="10" t="s">
        <v>254</v>
      </c>
    </row>
    <row r="2" spans="1:2" x14ac:dyDescent="0.25">
      <c r="A2" s="11" t="s">
        <v>152</v>
      </c>
      <c r="B2" s="13">
        <v>16439</v>
      </c>
    </row>
    <row r="3" spans="1:2" x14ac:dyDescent="0.25">
      <c r="A3" s="11" t="s">
        <v>149</v>
      </c>
      <c r="B3" s="13">
        <v>13142</v>
      </c>
    </row>
    <row r="4" spans="1:2" x14ac:dyDescent="0.25">
      <c r="A4" s="11" t="s">
        <v>316</v>
      </c>
      <c r="B4" s="13">
        <v>11056</v>
      </c>
    </row>
    <row r="5" spans="1:2" x14ac:dyDescent="0.25">
      <c r="A5" s="11" t="s">
        <v>145</v>
      </c>
      <c r="B5" s="13">
        <v>9397</v>
      </c>
    </row>
    <row r="6" spans="1:2" x14ac:dyDescent="0.25">
      <c r="A6" s="11" t="s">
        <v>317</v>
      </c>
      <c r="B6" s="13">
        <v>7955</v>
      </c>
    </row>
    <row r="7" spans="1:2" x14ac:dyDescent="0.25">
      <c r="A7" s="11" t="s">
        <v>318</v>
      </c>
      <c r="B7" s="13">
        <v>6237</v>
      </c>
    </row>
    <row r="8" spans="1:2" x14ac:dyDescent="0.25">
      <c r="A8" s="11" t="s">
        <v>139</v>
      </c>
      <c r="B8" s="13">
        <v>5433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Concepts and Phrases</vt:lpstr>
      <vt:lpstr>Eventuality potential</vt:lpstr>
      <vt:lpstr>Descriptive Visualisation</vt:lpstr>
      <vt:lpstr>Database layout</vt:lpstr>
      <vt:lpstr>Grievances</vt:lpstr>
      <vt:lpstr>Grievances per province</vt:lpstr>
      <vt:lpstr>Triggers</vt:lpstr>
      <vt:lpstr>Tactics </vt:lpstr>
      <vt:lpstr>Location</vt:lpstr>
      <vt:lpstr>Actors</vt:lpstr>
      <vt:lpstr>Weapons Treemap</vt:lpstr>
      <vt:lpstr>Province</vt:lpstr>
      <vt:lpstr>Sheet14</vt:lpstr>
      <vt:lpstr>Sheet13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Hraklis Papageorgiou</cp:lastModifiedBy>
  <dcterms:modified xsi:type="dcterms:W3CDTF">2022-11-01T11:38:32Z</dcterms:modified>
</cp:coreProperties>
</file>