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2022\Sem 1\ELEN4002 Capstone Project\Code\Team-Riot\"/>
    </mc:Choice>
  </mc:AlternateContent>
  <xr:revisionPtr revIDLastSave="0" documentId="13_ncr:1_{74A4F872-7DAE-4548-9B98-4F67EF965887}" xr6:coauthVersionLast="47" xr6:coauthVersionMax="47" xr10:uidLastSave="{00000000-0000-0000-0000-000000000000}"/>
  <bookViews>
    <workbookView xWindow="-120" yWindow="-120" windowWidth="20730" windowHeight="11160" xr2:uid="{00000000-000D-0000-FFFF-FFFF00000000}"/>
  </bookViews>
  <sheets>
    <sheet name="Concepts and Phrases" sheetId="1" r:id="rId1"/>
    <sheet name="Eventuality potential" sheetId="2" r:id="rId2"/>
    <sheet name="Descriptive Visualisation" sheetId="3" r:id="rId3"/>
    <sheet name="Database layout" sheetId="4" r:id="rId4"/>
    <sheet name="Grievances" sheetId="5" r:id="rId5"/>
    <sheet name="Grievances per province" sheetId="6" r:id="rId6"/>
    <sheet name="Triggers" sheetId="7" r:id="rId7"/>
    <sheet name="Tactics " sheetId="8" r:id="rId8"/>
    <sheet name="Location" sheetId="9" r:id="rId9"/>
    <sheet name="Actors" sheetId="10" r:id="rId10"/>
    <sheet name="Weapons Treemap" sheetId="11" r:id="rId11"/>
    <sheet name="Province" sheetId="12" r:id="rId12"/>
    <sheet name="Sheet14" sheetId="13" r:id="rId13"/>
    <sheet name="Sheet13"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11" l="1"/>
  <c r="F22" i="11"/>
  <c r="F21" i="11"/>
  <c r="F20" i="11"/>
  <c r="F19" i="11"/>
  <c r="F18" i="11"/>
  <c r="F17" i="11"/>
  <c r="F16" i="11"/>
  <c r="F15" i="11"/>
  <c r="F14" i="11"/>
  <c r="F13" i="11" s="1"/>
  <c r="F11" i="11"/>
  <c r="F10" i="11"/>
  <c r="F9" i="11"/>
  <c r="F8" i="11"/>
  <c r="F7" i="11"/>
  <c r="F6" i="11"/>
  <c r="F5" i="11"/>
  <c r="F4" i="11"/>
  <c r="F3" i="11"/>
  <c r="F2" i="11"/>
  <c r="F1" i="11" s="1"/>
  <c r="L8" i="10"/>
  <c r="L1" i="10" s="1"/>
  <c r="L6" i="10"/>
  <c r="L4" i="10"/>
  <c r="G2" i="8"/>
  <c r="C2" i="8"/>
</calcChain>
</file>

<file path=xl/sharedStrings.xml><?xml version="1.0" encoding="utf-8"?>
<sst xmlns="http://schemas.openxmlformats.org/spreadsheetml/2006/main" count="1335" uniqueCount="471">
  <si>
    <t>Label</t>
  </si>
  <si>
    <t>Concept</t>
  </si>
  <si>
    <t>Phrases</t>
  </si>
  <si>
    <t>Rule</t>
  </si>
  <si>
    <t>Grievance</t>
  </si>
  <si>
    <t>Capitalism</t>
  </si>
  <si>
    <t>Capitalism, neoliberalism, privatisation, privatise</t>
  </si>
  <si>
    <t>Kapitalisme, privatisasie, privatiseer, neoliberalisme</t>
  </si>
  <si>
    <t>-</t>
  </si>
  <si>
    <t>Multiple grievances ok</t>
  </si>
  <si>
    <t>Values</t>
  </si>
  <si>
    <t>Abuse, against xenophobia,</t>
  </si>
  <si>
    <t>mishandeling, teen xenofobie</t>
  </si>
  <si>
    <t>Conditions</t>
  </si>
  <si>
    <t>poverty, unemployment, jobs,</t>
  </si>
  <si>
    <t>armoede, werkloosheid, werke</t>
  </si>
  <si>
    <t>Contract end</t>
  </si>
  <si>
    <t>contracts expire, project end, completed</t>
  </si>
  <si>
    <t>einde van, voltooi</t>
  </si>
  <si>
    <t>Community recognition</t>
  </si>
  <si>
    <t>their rights, recognition,</t>
  </si>
  <si>
    <t>regte, erkenning</t>
  </si>
  <si>
    <t>Demolitions</t>
  </si>
  <si>
    <t>destroyed, evicted, demolished, relocated, removal</t>
  </si>
  <si>
    <t xml:space="preserve">verskuif, vernietig, verplaas, </t>
  </si>
  <si>
    <t>Education</t>
  </si>
  <si>
    <t>(School or university or students) AND (fees, costs, teacher, permission, results, policy, allowed, shortage, not used, closed, residence)</t>
  </si>
  <si>
    <t>(Skool OR Universiteit OR Studente) AND (geld, fooie, koste, onderwyser, toestemming, uitslae, beleid, toegelaat, koshuis, uitslae, gesluit)</t>
  </si>
  <si>
    <t>Election outcome</t>
  </si>
  <si>
    <t>Election AND ( (outcome, result, winner ) OR ( unfair, cheat, wrong, councillor ) )</t>
  </si>
  <si>
    <t>Verkiesing AND (wenner, uitslag, uitslae) OR (onregverdig, verkeerd, wyk)</t>
  </si>
  <si>
    <t>Electricity</t>
  </si>
  <si>
    <t>(Electricity OR Power OR connections ) and cost, price, supply, cut, disconnect</t>
  </si>
  <si>
    <t>(Elektrisiteit OR krag OR konneksie) AND koste, prys, verskaf, gesny, afgesny</t>
  </si>
  <si>
    <t>Labour related</t>
  </si>
  <si>
    <t>(Work(ers) OR Company OR Employ(er) OR Labour OR Industrial OR Bosses OR strike OR management OR ?) AND (corrupt, fired, dismissed, policy, other people, hours, overtime, equipment, tools, salary, wages, cheque, food, water, transport, housing, accommodation, health, safety, living conditions, management, race, racism, racist, discrimination, subsidy, allowance, training, white, promotion, working conditions, increase, ?</t>
  </si>
  <si>
    <t>Foreigners</t>
  </si>
  <si>
    <t>Foreigners, somali, Zimbabwe, xenophobic/a,</t>
  </si>
  <si>
    <t>Uitlanders, inkommers, vreemdelinge, somaliers, zimbabweers</t>
  </si>
  <si>
    <t>Healthcare</t>
  </si>
  <si>
    <t>healthcare, nurses, hospital, clinic, doctors</t>
  </si>
  <si>
    <t>gesondheid, verpleegsters, hospitaal, kliniek, dokters</t>
  </si>
  <si>
    <t>Housing</t>
  </si>
  <si>
    <t>Housing, land, stands,</t>
  </si>
  <si>
    <t>Behuising, erwe, grond</t>
  </si>
  <si>
    <t>Internat Solidarity</t>
  </si>
  <si>
    <t>Embassy, solidarily with the people of, war, the situation in,</t>
  </si>
  <si>
    <t>Intimidation by criminal</t>
  </si>
  <si>
    <t>intimidate AND (suspect OR criminal)</t>
  </si>
  <si>
    <t>(dreig OR intimideer) AND verdagte</t>
  </si>
  <si>
    <t>Judicial</t>
  </si>
  <si>
    <t>Court AND (attend, solidarity, gather, demonstrate, crowd, angry, support, ?)</t>
  </si>
  <si>
    <t>Hof AND (bywoon, ondersteun, groep, drom, skare)</t>
  </si>
  <si>
    <t>Labour brokers</t>
  </si>
  <si>
    <t>Labour broker(s)</t>
  </si>
  <si>
    <t>Licencing</t>
  </si>
  <si>
    <t>Licence(s), permit(s)</t>
  </si>
  <si>
    <t>Lesensie, permitte</t>
  </si>
  <si>
    <t>Mining</t>
  </si>
  <si>
    <t>Mining, pollution, dirty, air, noise, cracking, cracked</t>
  </si>
  <si>
    <t xml:space="preserve">Myn, besoedeling, vuil, geraas, </t>
  </si>
  <si>
    <t>Muncipal disengage</t>
  </si>
  <si>
    <t>Not arrive, not come, failed to arrive, failed to come, not respond, not answer</t>
  </si>
  <si>
    <t>Nie gekom, nie geantwoord</t>
  </si>
  <si>
    <t>Municipal services</t>
  </si>
  <si>
    <t>Municipality and (Bills, billing, rates, council tax, corrupt(ion), illegal, council(lor), mayor, failed, waited, long time, years, consultation, feedback, information, old councillor, reinstate(d), reappointed, put back, toilets, sanitation, pipes, water</t>
  </si>
  <si>
    <t>Munisipaliteit AND (rekeninge, belasting, diens, dienste, korrupsie, raad, burgermeester, onwettig, lank, jare, toilette, sanitasie, water, vullis, ongelukkig, wag al, aangestel</t>
  </si>
  <si>
    <t>National govt</t>
  </si>
  <si>
    <t>Government, National</t>
  </si>
  <si>
    <t>Food inspectors</t>
  </si>
  <si>
    <t>Inspectors, expired</t>
  </si>
  <si>
    <t>Inspekteurs</t>
  </si>
  <si>
    <t>Libraries</t>
  </si>
  <si>
    <t>Library</t>
  </si>
  <si>
    <t>Biblioteek</t>
  </si>
  <si>
    <t>Police</t>
  </si>
  <si>
    <t>(Polisie OR SAPS) AND (misdaad, poliseering, dwelms, bendes, gangs, arresteer, verkeerde, geweld, ongelukkig, kwaad )</t>
  </si>
  <si>
    <t>Disaster response</t>
  </si>
  <si>
    <t>Disaster, flood, collapse, tornado, storm,</t>
  </si>
  <si>
    <t>Noodtoestand, vloed, ineengestort, inmekaar</t>
  </si>
  <si>
    <t>Services A</t>
  </si>
  <si>
    <t xml:space="preserve"> water, poor roads, quality of (the) roads,</t>
  </si>
  <si>
    <t>paaie, gehalte van pad</t>
  </si>
  <si>
    <t>Services B</t>
  </si>
  <si>
    <t xml:space="preserve"> service delivery</t>
  </si>
  <si>
    <t>dienslewering</t>
  </si>
  <si>
    <t>Proposed legislation</t>
  </si>
  <si>
    <t xml:space="preserve"> New law, legislation, proposed</t>
  </si>
  <si>
    <t>voorgestel, wetgewing</t>
  </si>
  <si>
    <t>Demarcation</t>
  </si>
  <si>
    <t xml:space="preserve"> to be part of, incorporated, demarcation, located, boundary</t>
  </si>
  <si>
    <t>deel van, grens</t>
  </si>
  <si>
    <t>Premier</t>
  </si>
  <si>
    <t>Premier, ?</t>
  </si>
  <si>
    <t>Social grants</t>
  </si>
  <si>
    <t xml:space="preserve"> grant</t>
  </si>
  <si>
    <t>toelae</t>
  </si>
  <si>
    <t>Traditional governance</t>
  </si>
  <si>
    <t xml:space="preserve"> (Tribal court OR imbizo OR Kgotla OR chief OR kgosi OR induna) AND (problem, dispute, challenge, fight, protest, gather, demonstrate)</t>
  </si>
  <si>
    <t>tradisionele, koning, inheemse</t>
  </si>
  <si>
    <t>Ratepayers abuse</t>
  </si>
  <si>
    <t>belastingbetalers, assosiasie</t>
  </si>
  <si>
    <t>Witchcraft</t>
  </si>
  <si>
    <t>Witchcraft, from the dead, muti</t>
  </si>
  <si>
    <t>Towery, moeti</t>
  </si>
  <si>
    <t>Women's empowerment</t>
  </si>
  <si>
    <t>( Empowerment OR Rights) AND (female, women, woman)</t>
  </si>
  <si>
    <t>Vroueregte</t>
  </si>
  <si>
    <t>Trigger</t>
  </si>
  <si>
    <t>Court hearing</t>
  </si>
  <si>
    <t xml:space="preserve">court, hearing, </t>
  </si>
  <si>
    <t>verskyn, hof</t>
  </si>
  <si>
    <t>One trigger only, listed here in order of precedence</t>
  </si>
  <si>
    <t>Project begin</t>
  </si>
  <si>
    <t>not local, not from area, outside, only be local, only local people</t>
  </si>
  <si>
    <t>inkommers</t>
  </si>
  <si>
    <t>National Strike</t>
  </si>
  <si>
    <t xml:space="preserve">COSATU, NUMSA, national strike, </t>
  </si>
  <si>
    <t>staking</t>
  </si>
  <si>
    <t>Dismissals</t>
  </si>
  <si>
    <t>Fired, suspended, dismissed, disciplin*</t>
  </si>
  <si>
    <t xml:space="preserve">afgedank, geskors, </t>
  </si>
  <si>
    <t>Wage disputes</t>
  </si>
  <si>
    <t>Payment, salary, cheque, overtime, wage, wages, remuneration, not paid, bonus, bonusses, percent, unfair</t>
  </si>
  <si>
    <t>betaling, salaris, oortyd, onbetaal, persent</t>
  </si>
  <si>
    <t>Evictions</t>
  </si>
  <si>
    <t>Evicted, relocated, red ants, demolition, relocation, removal, demolished</t>
  </si>
  <si>
    <t xml:space="preserve">Uitgesit, geskuif, afgebreek, </t>
  </si>
  <si>
    <t>Utility connections</t>
  </si>
  <si>
    <t xml:space="preserve">Disconnected, power is down, electricity is down, power AND cut, electricity AND cut, water, prepaid, </t>
  </si>
  <si>
    <t xml:space="preserve">Krag, elektrisiteit, </t>
  </si>
  <si>
    <t>Election related</t>
  </si>
  <si>
    <t>Party list, circulate, for councillor, the candidate, on the list, wrong candidate, want another person</t>
  </si>
  <si>
    <t xml:space="preserve">Lys, kandidaat, </t>
  </si>
  <si>
    <t>Non consultation</t>
  </si>
  <si>
    <t>did not arrive, failed to respond, did not come back, did not come</t>
  </si>
  <si>
    <t>Nie opgedaag</t>
  </si>
  <si>
    <t>Working conditions</t>
  </si>
  <si>
    <t>food, conditions, health, safety, equipment</t>
  </si>
  <si>
    <t>Kos, (gesondheid AND NOT studente), gereedskap</t>
  </si>
  <si>
    <t>Arrests</t>
  </si>
  <si>
    <t>Arrest, release</t>
  </si>
  <si>
    <t>gearresteer, vrygelaat</t>
  </si>
  <si>
    <t>Crime Event</t>
  </si>
  <si>
    <t>Crime, murder, kidnapped, was attacked, killed</t>
  </si>
  <si>
    <t>misdaad, moord, ontvoer, aangeval, vermoor</t>
  </si>
  <si>
    <t>Neoliberal logic</t>
  </si>
  <si>
    <t xml:space="preserve">Capitalism, privatisation, prvatise, privatize, </t>
  </si>
  <si>
    <t>Privatiseer, kapitalisme</t>
  </si>
  <si>
    <t>Tactic</t>
  </si>
  <si>
    <t>Hostage</t>
  </si>
  <si>
    <t>Captive, hostage, lock-in</t>
  </si>
  <si>
    <t>gyselaar, ingesluit, toegesluit</t>
  </si>
  <si>
    <t>One tactic only, listed here in order of precedence</t>
  </si>
  <si>
    <t>Attack</t>
  </si>
  <si>
    <t>Atack, Attack, Throw, threw, pelt, torch, choas, lost control, threatened, death threat</t>
  </si>
  <si>
    <t>aanval, gegooi, aangeval, getref, geslaan, gedreig, beheer verloor</t>
  </si>
  <si>
    <t>Disrupt</t>
  </si>
  <si>
    <t>Bande, blok, brand, brandgesteek, vullis, afblikke, verhoed, ingang, afgeskakel</t>
  </si>
  <si>
    <t>M&amp;M</t>
  </si>
  <si>
    <t>March AND Memorandum</t>
  </si>
  <si>
    <t>Optog AND Memorandum</t>
  </si>
  <si>
    <t>Vandalism</t>
  </si>
  <si>
    <t>damaged, vandalised, break, broke</t>
  </si>
  <si>
    <t xml:space="preserve">beskadig, gebreek, </t>
  </si>
  <si>
    <t>Lock-out</t>
  </si>
  <si>
    <t xml:space="preserve">Locked, lock-out, lock, sit-in, </t>
  </si>
  <si>
    <t>uitgesluit</t>
  </si>
  <si>
    <t>March</t>
  </si>
  <si>
    <t>Optog, Mars, Prosessie</t>
  </si>
  <si>
    <t>Meeting</t>
  </si>
  <si>
    <t>Meet, meeting</t>
  </si>
  <si>
    <t>Vergadering</t>
  </si>
  <si>
    <t>Picket</t>
  </si>
  <si>
    <t>Picket, posters, placards, speakers, organiser, leader</t>
  </si>
  <si>
    <t xml:space="preserve">Plakaat, plakate, spreker, </t>
  </si>
  <si>
    <t>Demonstration</t>
  </si>
  <si>
    <t>Demonstrate</t>
  </si>
  <si>
    <t>Betoog, betogers</t>
  </si>
  <si>
    <t>Gathering</t>
  </si>
  <si>
    <t>Saamgedrom, drom, groep</t>
  </si>
  <si>
    <t>Vigil</t>
  </si>
  <si>
    <t>vigil</t>
  </si>
  <si>
    <t>waak</t>
  </si>
  <si>
    <t>Writter</t>
  </si>
  <si>
    <t>write, petition</t>
  </si>
  <si>
    <t>skryf, petisie</t>
  </si>
  <si>
    <t>Boycott</t>
  </si>
  <si>
    <t>boycot, boycott</t>
  </si>
  <si>
    <t>boikot</t>
  </si>
  <si>
    <t>Actors</t>
  </si>
  <si>
    <t>Union</t>
  </si>
  <si>
    <t>COSATU, FOSATU, NEHAWU, SATAWU, Allied, AMCU, Nuhhrccaw, Denosa, HOSPERSA, NPSWU, NUPSAW, SADNU, POPCRU, NASUWU, IMATU, Union, Shop stewart, Shop steward, Shopsteward, Shopstewart, Shop-steward, Shop-stewart</t>
  </si>
  <si>
    <t>Multiple actors ok</t>
  </si>
  <si>
    <t>Political Party</t>
  </si>
  <si>
    <t>ANC, Congress, DA, EFF, IFP, NFP, Cope, UDM, SACP, ACDP</t>
  </si>
  <si>
    <t>Alliansie, (party AND NOT attended, people, DJ, concert, peacfull, ended)</t>
  </si>
  <si>
    <t>Civic org</t>
  </si>
  <si>
    <t xml:space="preserve">association, residents, concerned, ratepayers, taxpayers, NGO, organisation, </t>
  </si>
  <si>
    <t>assosiasie, inwoners, burgers, organisasie</t>
  </si>
  <si>
    <t>Church</t>
  </si>
  <si>
    <t>kerk, kerkgangers, lidmate, tempel, sinagogoe, moskee</t>
  </si>
  <si>
    <t>Location</t>
  </si>
  <si>
    <t>Informal area</t>
  </si>
  <si>
    <t>Shacks, sharks, informal, hostel, squatter, camp, township, the location</t>
  </si>
  <si>
    <t>informele, plakkers, kamp, lokasie</t>
  </si>
  <si>
    <t>Multiple locations ok</t>
  </si>
  <si>
    <t>Court</t>
  </si>
  <si>
    <t>Court, hearing</t>
  </si>
  <si>
    <t>Hof, verhoor</t>
  </si>
  <si>
    <t>Business premises</t>
  </si>
  <si>
    <t xml:space="preserve">company, business, gate, premises, factory, </t>
  </si>
  <si>
    <t xml:space="preserve">Maatskappy, hek, fabriek, </t>
  </si>
  <si>
    <t>Stadium</t>
  </si>
  <si>
    <t>Stadium, sports field</t>
  </si>
  <si>
    <t>stadion</t>
  </si>
  <si>
    <t>kerk, gemeente, gelowigers, tempel, joods, jode, moslem</t>
  </si>
  <si>
    <t>School</t>
  </si>
  <si>
    <t>Teacher, teachers, headmaster, school, primary, secondary, highschool, learners, pupils</t>
  </si>
  <si>
    <t>Onderwysers, skoolhoof, hoof, laerskool, hoerskool, leerders</t>
  </si>
  <si>
    <t>Tertiary Edu</t>
  </si>
  <si>
    <t>Students, Campus, Univeristy, college</t>
  </si>
  <si>
    <t>Studente, Universiteit, kampus, kollege</t>
  </si>
  <si>
    <t>Weapons</t>
  </si>
  <si>
    <t>Crowd weapons</t>
  </si>
  <si>
    <t xml:space="preserve">wapen, mes, sambok, sjambok, </t>
  </si>
  <si>
    <t>Multiple weapons ok</t>
  </si>
  <si>
    <t>Crowd projectiles</t>
  </si>
  <si>
    <t>(Throw OR Threw OR Attack(ed) ) AND ( Stones, rocks, bricks, brike, )</t>
  </si>
  <si>
    <t>(Gooi OR Gegooi OR aangeval OR bestook OR ) AND (klippe, bakstene, stene)</t>
  </si>
  <si>
    <t>Police weapons</t>
  </si>
  <si>
    <t>geweer, kanon, hael, knetterwetter, traangas</t>
  </si>
  <si>
    <t>Eventuality</t>
  </si>
  <si>
    <t>Police attack</t>
  </si>
  <si>
    <t>Police AND (beat, raid, injury, rubber, stungrenade, stuntgrenade, tear, resisted, brutality, )</t>
  </si>
  <si>
    <t>Polisie AND (geweld, beseer, besering, geweer, geskiet, traangas)</t>
  </si>
  <si>
    <t>Multiple eventualities ok</t>
  </si>
  <si>
    <t>Vigilantism</t>
  </si>
  <si>
    <t>Beat, beating, mob justice, necklace, necklacing, vigilantes,</t>
  </si>
  <si>
    <t xml:space="preserve">Geslaan, </t>
  </si>
  <si>
    <t>Curiosity</t>
  </si>
  <si>
    <t>Movements</t>
  </si>
  <si>
    <t>Rebel, rebellion, uprising, movement,</t>
  </si>
  <si>
    <t xml:space="preserve">beweging, </t>
  </si>
  <si>
    <t>Multiple anomalies ok</t>
  </si>
  <si>
    <t>Special Keywords</t>
  </si>
  <si>
    <t>Lunch, scab(s), swearing, loot, looting, SABC, process, procedure, application, pamphlet,</t>
  </si>
  <si>
    <t>middagete, vloek, buit, skel</t>
  </si>
  <si>
    <t>Non-protest</t>
  </si>
  <si>
    <t>Football matches</t>
  </si>
  <si>
    <t>sokker</t>
  </si>
  <si>
    <t>Can discard, unless comment also contains any Grievance OR Trigger OR Tactics&gt;</t>
  </si>
  <si>
    <t>Other sport</t>
  </si>
  <si>
    <t>Cricket, rugby, games, athletics, race, marathon</t>
  </si>
  <si>
    <t>krieket, sport, atletiek, resies,</t>
  </si>
  <si>
    <t>Tribal court meetings</t>
  </si>
  <si>
    <t>Tribal court, traditional court, imbizo,</t>
  </si>
  <si>
    <t>Funerals</t>
  </si>
  <si>
    <t>Memorial, funeral, burial, after tears, mourners</t>
  </si>
  <si>
    <t xml:space="preserve">begrafnis, </t>
  </si>
  <si>
    <t xml:space="preserve">Church service, ZCC, Shembe, prayer, dedication </t>
  </si>
  <si>
    <t>kerkdiens</t>
  </si>
  <si>
    <t>Election campaigns</t>
  </si>
  <si>
    <t>Campaign, rally, door to door, register, registration</t>
  </si>
  <si>
    <t>((car OR cars) AND procession)</t>
  </si>
  <si>
    <t>Election debates</t>
  </si>
  <si>
    <t>Debate, Various candidates</t>
  </si>
  <si>
    <t>Debat, kandidate</t>
  </si>
  <si>
    <t>Election days</t>
  </si>
  <si>
    <t>Vote, voting, voting station, polling station,</t>
  </si>
  <si>
    <t xml:space="preserve">Stemlokaal, stem, </t>
  </si>
  <si>
    <t>Taxi violence</t>
  </si>
  <si>
    <t>Taxi, taxis, taxi drivers, over routes</t>
  </si>
  <si>
    <t>Taksie, taksi</t>
  </si>
  <si>
    <t>16 Days of activism</t>
  </si>
  <si>
    <t>days of activism, against women, abuse,</t>
  </si>
  <si>
    <t>aktivisme</t>
  </si>
  <si>
    <t>Can discard, unless comment also contains any Grievance OR Trigger OR Tactics OR Actor&gt;</t>
  </si>
  <si>
    <t>Exhibitions</t>
  </si>
  <si>
    <t>Career, hobby, carnival, exhibition, inauguration, unveiling, concert, DJ,</t>
  </si>
  <si>
    <t>loopbaan, loopbane, karnival, uitstalling, inhuldiging, konsert, opening</t>
  </si>
  <si>
    <t>Other</t>
  </si>
  <si>
    <t>Disorderly potential</t>
  </si>
  <si>
    <t>ANY of</t>
  </si>
  <si>
    <t xml:space="preserve">split, chaos, </t>
  </si>
  <si>
    <t>Crowd size &gt; 200</t>
  </si>
  <si>
    <t>Dirruptive potential</t>
  </si>
  <si>
    <t>Hostage, disrupt, vandalism, lock-out</t>
  </si>
  <si>
    <t>Refused, prevented, rioting, riot</t>
  </si>
  <si>
    <t>Violent potential</t>
  </si>
  <si>
    <t>Attack, crowd projectiles, police weapons</t>
  </si>
  <si>
    <t xml:space="preserve">blood, bleed, bleeding, casualty, killed, shot, injured, injuries, sustained, out of control, out of hand, lost control, </t>
  </si>
  <si>
    <t>Measure 1</t>
  </si>
  <si>
    <t>Measure 2</t>
  </si>
  <si>
    <t>Measure 3</t>
  </si>
  <si>
    <t>based on</t>
  </si>
  <si>
    <t>Possible Visualisation</t>
  </si>
  <si>
    <t>Grievances</t>
  </si>
  <si>
    <t>freq</t>
  </si>
  <si>
    <t>bar</t>
  </si>
  <si>
    <t>Triggers</t>
  </si>
  <si>
    <t>Tactics</t>
  </si>
  <si>
    <t>range</t>
  </si>
  <si>
    <t>box</t>
  </si>
  <si>
    <t>perc</t>
  </si>
  <si>
    <t>pie</t>
  </si>
  <si>
    <t>treemap</t>
  </si>
  <si>
    <t>Province</t>
  </si>
  <si>
    <t>Year</t>
  </si>
  <si>
    <t>Stream graph</t>
  </si>
  <si>
    <t>Spiral pie</t>
  </si>
  <si>
    <t>EstProtType</t>
  </si>
  <si>
    <t>log freq</t>
  </si>
  <si>
    <t>sum</t>
  </si>
  <si>
    <t>Heatmap</t>
  </si>
  <si>
    <t>Table w embedded charts</t>
  </si>
  <si>
    <t>crosstab</t>
  </si>
  <si>
    <t>heatmap</t>
  </si>
  <si>
    <t>neural net</t>
  </si>
  <si>
    <t>Years</t>
  </si>
  <si>
    <t>?</t>
  </si>
  <si>
    <t>ID</t>
  </si>
  <si>
    <t>Date</t>
  </si>
  <si>
    <t>Combined notes</t>
  </si>
  <si>
    <t>Log NP/P</t>
  </si>
  <si>
    <t>SVM</t>
  </si>
  <si>
    <t>Boost NP</t>
  </si>
  <si>
    <t>Boost P</t>
  </si>
  <si>
    <t>Boost D</t>
  </si>
  <si>
    <t>Boost V</t>
  </si>
  <si>
    <t>RF NP</t>
  </si>
  <si>
    <t>RF P</t>
  </si>
  <si>
    <t>RF D</t>
  </si>
  <si>
    <t>RF V</t>
  </si>
  <si>
    <t>x</t>
  </si>
  <si>
    <t>NP</t>
  </si>
  <si>
    <t>Frequency</t>
  </si>
  <si>
    <t>Labour Related</t>
  </si>
  <si>
    <t>Municipal Services</t>
  </si>
  <si>
    <t>National Govt</t>
  </si>
  <si>
    <t>Service B</t>
  </si>
  <si>
    <t>Service A</t>
  </si>
  <si>
    <t>Ratepayer Abuse</t>
  </si>
  <si>
    <t>Traditional Govt</t>
  </si>
  <si>
    <t>conditions</t>
  </si>
  <si>
    <t>Demolition</t>
  </si>
  <si>
    <t>International Solidarity</t>
  </si>
  <si>
    <t>Disaster Response</t>
  </si>
  <si>
    <t>Licensing</t>
  </si>
  <si>
    <t>Municipal Disengage</t>
  </si>
  <si>
    <t>Women Empowerment</t>
  </si>
  <si>
    <t>Contract End</t>
  </si>
  <si>
    <t>Community Recognition</t>
  </si>
  <si>
    <t>Proposed Legislation</t>
  </si>
  <si>
    <t>Social Grant</t>
  </si>
  <si>
    <t>Labour Broker</t>
  </si>
  <si>
    <t>Food Inspector</t>
  </si>
  <si>
    <t>Election Outcome</t>
  </si>
  <si>
    <t>Provinces</t>
  </si>
  <si>
    <t>Eastern Cape</t>
  </si>
  <si>
    <t>SAS visualisation is better at present...</t>
  </si>
  <si>
    <t>Also see pre and post 2004 trends...</t>
  </si>
  <si>
    <t>Free State</t>
  </si>
  <si>
    <t>Gauteng</t>
  </si>
  <si>
    <t>KZN</t>
  </si>
  <si>
    <t>Limpopo</t>
  </si>
  <si>
    <t>Mpumalanga</t>
  </si>
  <si>
    <t>North West</t>
  </si>
  <si>
    <t>Northern Cape</t>
  </si>
  <si>
    <t>Western Cape</t>
  </si>
  <si>
    <t>Municila Services</t>
  </si>
  <si>
    <t>National Government</t>
  </si>
  <si>
    <t xml:space="preserve">Judicial </t>
  </si>
  <si>
    <t>Court Hearting</t>
  </si>
  <si>
    <t>Matchtext treemap still looks fishy</t>
  </si>
  <si>
    <t>Working Conditions</t>
  </si>
  <si>
    <t>Wage Dispute</t>
  </si>
  <si>
    <t>Project Begin</t>
  </si>
  <si>
    <t>Dismissal</t>
  </si>
  <si>
    <t>Arrest</t>
  </si>
  <si>
    <t>Utility Connection</t>
  </si>
  <si>
    <t>Eviction</t>
  </si>
  <si>
    <t>Neoliberal Logic</t>
  </si>
  <si>
    <t>Election Related</t>
  </si>
  <si>
    <t>Non Consultation</t>
  </si>
  <si>
    <t>Based on search text</t>
  </si>
  <si>
    <t>Memorandum</t>
  </si>
  <si>
    <t>Group</t>
  </si>
  <si>
    <t>Dancing</t>
  </si>
  <si>
    <t>Block</t>
  </si>
  <si>
    <t>Burn</t>
  </si>
  <si>
    <t>Placards</t>
  </si>
  <si>
    <t>Leader</t>
  </si>
  <si>
    <t>Sing</t>
  </si>
  <si>
    <t>Damage</t>
  </si>
  <si>
    <t>Based on categories</t>
  </si>
  <si>
    <t>Main Tactic</t>
  </si>
  <si>
    <t>Written</t>
  </si>
  <si>
    <t>Business</t>
  </si>
  <si>
    <t>Tertiary</t>
  </si>
  <si>
    <t>Informal Area</t>
  </si>
  <si>
    <t>Frequency of involvement in protest events</t>
  </si>
  <si>
    <t>Civic Organisation</t>
  </si>
  <si>
    <t>Civic organisations</t>
  </si>
  <si>
    <t>Association</t>
  </si>
  <si>
    <t>Political parties</t>
  </si>
  <si>
    <t>Civic</t>
  </si>
  <si>
    <t>Trade unions</t>
  </si>
  <si>
    <t>Community</t>
  </si>
  <si>
    <t>Churches</t>
  </si>
  <si>
    <t>Concerned</t>
  </si>
  <si>
    <t>Residents</t>
  </si>
  <si>
    <t>NGO</t>
  </si>
  <si>
    <t>Organisation</t>
  </si>
  <si>
    <t xml:space="preserve">See also "actors by province" and "actors by years" in Excel set </t>
  </si>
  <si>
    <t>Year_Occurred</t>
  </si>
  <si>
    <t>Political</t>
  </si>
  <si>
    <t>WEAPONS</t>
  </si>
  <si>
    <t>AANGEVAL</t>
  </si>
  <si>
    <t>Crowd: Rocks</t>
  </si>
  <si>
    <t>ATTACK</t>
  </si>
  <si>
    <t>Crowd: Traditional Weapons</t>
  </si>
  <si>
    <t>ATTACKED</t>
  </si>
  <si>
    <t>Police: Stun grenade</t>
  </si>
  <si>
    <t>BESTOOK</t>
  </si>
  <si>
    <t>Police: Water cannon</t>
  </si>
  <si>
    <t>CANNON</t>
  </si>
  <si>
    <t>Crowd: Knife</t>
  </si>
  <si>
    <t>CANON</t>
  </si>
  <si>
    <t>Police: Rubber bullets</t>
  </si>
  <si>
    <t>GEGOOI</t>
  </si>
  <si>
    <t>Police: Teargas</t>
  </si>
  <si>
    <t>GOOI</t>
  </si>
  <si>
    <t>Crowd: Weapon unclear</t>
  </si>
  <si>
    <t>GUN</t>
  </si>
  <si>
    <t>Police: Batons and shields</t>
  </si>
  <si>
    <t>KIERIES</t>
  </si>
  <si>
    <t>Crowd: Guns</t>
  </si>
  <si>
    <t>KLIPPE</t>
  </si>
  <si>
    <t>KNETTERWETTER</t>
  </si>
  <si>
    <t>MES</t>
  </si>
  <si>
    <t>ROCKS</t>
  </si>
  <si>
    <t>RUBBER</t>
  </si>
  <si>
    <t>RUBBER BULLET</t>
  </si>
  <si>
    <t>RUBBER BULLETS</t>
  </si>
  <si>
    <t>S/GUN</t>
  </si>
  <si>
    <t>SHIELDS</t>
  </si>
  <si>
    <t>SHOTGUN</t>
  </si>
  <si>
    <t>STONES</t>
  </si>
  <si>
    <t>STUN GRENADE</t>
  </si>
  <si>
    <t>STUNGRENADE</t>
  </si>
  <si>
    <t>TEARGAS</t>
  </si>
  <si>
    <t>THREW</t>
  </si>
  <si>
    <t>THROW</t>
  </si>
  <si>
    <t>TRADITIONAL WEAPONS</t>
  </si>
  <si>
    <t>rubber</t>
  </si>
  <si>
    <t>stones</t>
  </si>
  <si>
    <t>See SAS Visualisations</t>
  </si>
  <si>
    <t>Notes</t>
  </si>
  <si>
    <t>weapons</t>
  </si>
  <si>
    <t>Football, soccer, PSL, score, Bafana</t>
  </si>
  <si>
    <t>(Police OR SAPS) AND (crime, policing, incident, drugs, gangs, arrests, suspects, wrongful, violence)</t>
  </si>
  <si>
    <t>(Ratepayers, taxpayers, association) AND NOT taxi</t>
  </si>
  <si>
    <t>Tyre, Block, tire, burn, Fire, Bricks, Stones, Rubbish, Refuse, Binns, Bins, blokade, blockade, prevented, entrace, road, refuse to, prevent, disrupt, switch off, riot, rioting</t>
  </si>
  <si>
    <t>March, Procession</t>
  </si>
  <si>
    <t>church, congregation, believers, temple, mosque, synagoge</t>
  </si>
  <si>
    <t>church, congregation, believers, temple, muslim, jew, christian, jewish, christianity, islam</t>
  </si>
  <si>
    <t>Weapon, Knife, Traditional weapons, knobkieries, kieries, spears</t>
  </si>
  <si>
    <t>Gun, cannon, canon, shotgun, s/gun, rubber, stungrenade, stun grenade, stuntgrenade, tear gas, teargas</t>
  </si>
  <si>
    <t>Afrikaans Phrases</t>
  </si>
  <si>
    <t xml:space="preserve">Gather, Memorandum, group, sing, dance, dancing, toyi,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</si>
</sst>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0"/>
      <name val="Arial"/>
    </font>
    <font>
      <b/>
      <sz val="11"/>
      <name val="Arial"/>
    </font>
    <font>
      <sz val="11"/>
      <color rgb="FF000000"/>
      <name val="Arial"/>
    </font>
    <font>
      <sz val="11"/>
      <name val="Arial"/>
    </font>
    <font>
      <b/>
      <sz val="11"/>
      <color rgb="FF000000"/>
      <name val="Arial"/>
    </font>
    <font>
      <b/>
      <sz val="10"/>
      <name val="Arial"/>
    </font>
    <font>
      <sz val="11"/>
      <color rgb="FFFFFFFF"/>
      <name val="Calibri"/>
    </font>
    <font>
      <sz val="11"/>
      <color rgb="FF000000"/>
      <name val="Calibri"/>
    </font>
    <font>
      <b/>
      <sz val="11"/>
      <color rgb="FFFFFFFF"/>
      <name val="Calibri"/>
    </font>
    <font>
      <b/>
      <sz val="11"/>
      <color rgb="FF000000"/>
      <name val="Calibri"/>
    </font>
  </fonts>
  <fills count="12">
    <fill>
      <patternFill patternType="none"/>
    </fill>
    <fill>
      <patternFill patternType="gray125"/>
    </fill>
    <fill>
      <patternFill patternType="solid">
        <fgColor rgb="FFEAD1DC"/>
        <bgColor rgb="FFEAD1DC"/>
      </patternFill>
    </fill>
    <fill>
      <patternFill patternType="solid">
        <fgColor rgb="FFFCE5CD"/>
        <bgColor rgb="FFFCE5CD"/>
      </patternFill>
    </fill>
    <fill>
      <patternFill patternType="solid">
        <fgColor rgb="FFFFF2CC"/>
        <bgColor rgb="FFFFF2CC"/>
      </patternFill>
    </fill>
    <fill>
      <patternFill patternType="solid">
        <fgColor rgb="FFCFE2F3"/>
        <bgColor rgb="FFCFE2F3"/>
      </patternFill>
    </fill>
    <fill>
      <patternFill patternType="solid">
        <fgColor rgb="FFD0E0E3"/>
        <bgColor rgb="FFD0E0E3"/>
      </patternFill>
    </fill>
    <fill>
      <patternFill patternType="solid">
        <fgColor rgb="FFF4CCCC"/>
        <bgColor rgb="FFF4CCCC"/>
      </patternFill>
    </fill>
    <fill>
      <patternFill patternType="solid">
        <fgColor rgb="FFF9CB9C"/>
        <bgColor rgb="FFF9CB9C"/>
      </patternFill>
    </fill>
    <fill>
      <patternFill patternType="solid">
        <fgColor rgb="FF8EA9DB"/>
        <bgColor rgb="FF8EA9DB"/>
      </patternFill>
    </fill>
    <fill>
      <patternFill patternType="solid">
        <fgColor rgb="FF4472C4"/>
        <bgColor rgb="FF4472C4"/>
      </patternFill>
    </fill>
    <fill>
      <patternFill patternType="solid">
        <fgColor rgb="FFD9E1F2"/>
        <bgColor rgb="FFD9E1F2"/>
      </patternFill>
    </fill>
  </fills>
  <borders count="2">
    <border>
      <left/>
      <right/>
      <top/>
      <bottom/>
      <diagonal/>
    </border>
    <border>
      <left style="thin">
        <color rgb="FF8EA9DB"/>
      </left>
      <right/>
      <top style="thin">
        <color rgb="FF8EA9DB"/>
      </top>
      <bottom style="thin">
        <color rgb="FF8EA9DB"/>
      </bottom>
      <diagonal/>
    </border>
  </borders>
  <cellStyleXfs count="1">
    <xf numFmtId="0" fontId="0" fillId="0" borderId="0"/>
  </cellStyleXfs>
  <cellXfs count="3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4" fillId="2" borderId="0" xfId="0" applyFont="1" applyFill="1"/>
    <xf numFmtId="0" fontId="3" fillId="3" borderId="0" xfId="0" applyFont="1" applyFill="1"/>
    <xf numFmtId="0" fontId="4" fillId="3" borderId="0" xfId="0" applyFont="1" applyFill="1"/>
    <xf numFmtId="0" fontId="3" fillId="2" borderId="0" xfId="0" applyFont="1" applyFill="1"/>
    <xf numFmtId="0" fontId="5" fillId="0" borderId="0" xfId="0" applyFont="1"/>
    <xf numFmtId="0" fontId="2" fillId="4" borderId="0" xfId="0" applyFont="1" applyFill="1"/>
    <xf numFmtId="0" fontId="6" fillId="4" borderId="0" xfId="0" applyFont="1" applyFill="1"/>
    <xf numFmtId="0" fontId="1" fillId="5" borderId="0" xfId="0" applyFont="1" applyFill="1"/>
    <xf numFmtId="0" fontId="1" fillId="6" borderId="0" xfId="0" applyFont="1" applyFill="1"/>
    <xf numFmtId="0" fontId="1" fillId="4" borderId="0" xfId="0" applyFont="1" applyFill="1"/>
    <xf numFmtId="0" fontId="1" fillId="2" borderId="0" xfId="0" applyFont="1" applyFill="1"/>
    <xf numFmtId="0" fontId="1" fillId="7" borderId="0" xfId="0" applyFont="1" applyFill="1"/>
    <xf numFmtId="0" fontId="7" fillId="8" borderId="0" xfId="0" applyFont="1" applyFill="1"/>
    <xf numFmtId="0" fontId="7" fillId="9" borderId="0" xfId="0" applyFont="1" applyFill="1"/>
    <xf numFmtId="0" fontId="8" fillId="0" borderId="0" xfId="0" applyFont="1"/>
    <xf numFmtId="4" fontId="1" fillId="0" borderId="0" xfId="0" applyNumberFormat="1" applyFont="1"/>
    <xf numFmtId="0" fontId="8" fillId="0" borderId="0" xfId="0" applyFont="1" applyAlignment="1">
      <alignment horizontal="right"/>
    </xf>
    <xf numFmtId="0" fontId="9" fillId="10" borderId="1" xfId="0" applyFont="1" applyFill="1" applyBorder="1"/>
    <xf numFmtId="4" fontId="6" fillId="0" borderId="0" xfId="0" applyNumberFormat="1" applyFont="1"/>
    <xf numFmtId="0" fontId="8" fillId="11" borderId="1" xfId="0" applyFont="1" applyFill="1" applyBorder="1"/>
    <xf numFmtId="4" fontId="8" fillId="0" borderId="0" xfId="0" applyNumberFormat="1" applyFont="1" applyAlignment="1">
      <alignment horizontal="right"/>
    </xf>
    <xf numFmtId="10" fontId="1" fillId="0" borderId="0" xfId="0" applyNumberFormat="1" applyFont="1"/>
    <xf numFmtId="0" fontId="8" fillId="0" borderId="1" xfId="0" applyFont="1" applyBorder="1"/>
    <xf numFmtId="1" fontId="8" fillId="0" borderId="0" xfId="0" applyNumberFormat="1" applyFont="1" applyAlignment="1">
      <alignment horizontal="right"/>
    </xf>
    <xf numFmtId="0" fontId="6" fillId="0" borderId="0" xfId="0" applyFont="1"/>
    <xf numFmtId="0" fontId="10"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ZA" b="0">
                <a:solidFill>
                  <a:srgbClr val="000000"/>
                </a:solidFill>
                <a:latin typeface="Roboto"/>
              </a:rPr>
              <a:t>Identified grievances</a:t>
            </a:r>
          </a:p>
        </c:rich>
      </c:tx>
      <c:overlay val="0"/>
    </c:title>
    <c:autoTitleDeleted val="0"/>
    <c:plotArea>
      <c:layout/>
      <c:barChart>
        <c:barDir val="col"/>
        <c:grouping val="clustered"/>
        <c:varyColors val="1"/>
        <c:ser>
          <c:idx val="0"/>
          <c:order val="0"/>
          <c:tx>
            <c:strRef>
              <c:f>Grievances!$B$1</c:f>
              <c:strCache>
                <c:ptCount val="1"/>
                <c:pt idx="0">
                  <c:v>Frequency</c:v>
                </c:pt>
              </c:strCache>
            </c:strRef>
          </c:tx>
          <c:spPr>
            <a:solidFill>
              <a:srgbClr val="FFD966"/>
            </a:solidFill>
            <a:ln cmpd="sng">
              <a:solidFill>
                <a:srgbClr val="000000"/>
              </a:solidFill>
            </a:ln>
          </c:spPr>
          <c:invertIfNegative val="1"/>
          <c:cat>
            <c:strRef>
              <c:f>Grievances!$A$2:$A$37</c:f>
              <c:strCache>
                <c:ptCount val="36"/>
                <c:pt idx="0">
                  <c:v>Labour Related</c:v>
                </c:pt>
                <c:pt idx="1">
                  <c:v>Police</c:v>
                </c:pt>
                <c:pt idx="2">
                  <c:v>Municipal Services</c:v>
                </c:pt>
                <c:pt idx="3">
                  <c:v>Housing</c:v>
                </c:pt>
                <c:pt idx="4">
                  <c:v>National Govt</c:v>
                </c:pt>
                <c:pt idx="5">
                  <c:v>Judicial</c:v>
                </c:pt>
                <c:pt idx="6">
                  <c:v>Premier</c:v>
                </c:pt>
                <c:pt idx="7">
                  <c:v>Healthcare</c:v>
                </c:pt>
                <c:pt idx="8">
                  <c:v>Education</c:v>
                </c:pt>
                <c:pt idx="9">
                  <c:v>Service B</c:v>
                </c:pt>
                <c:pt idx="10">
                  <c:v>Service A</c:v>
                </c:pt>
                <c:pt idx="11">
                  <c:v>Ratepayer Abuse</c:v>
                </c:pt>
                <c:pt idx="12">
                  <c:v>Traditional Govt</c:v>
                </c:pt>
                <c:pt idx="13">
                  <c:v>Values</c:v>
                </c:pt>
                <c:pt idx="14">
                  <c:v>conditions</c:v>
                </c:pt>
                <c:pt idx="15">
                  <c:v>Mining</c:v>
                </c:pt>
                <c:pt idx="16">
                  <c:v>Demolition</c:v>
                </c:pt>
                <c:pt idx="17">
                  <c:v>Libraries</c:v>
                </c:pt>
                <c:pt idx="18">
                  <c:v>International Solidarity</c:v>
                </c:pt>
                <c:pt idx="19">
                  <c:v>Foreigners</c:v>
                </c:pt>
                <c:pt idx="20">
                  <c:v>Disaster Response</c:v>
                </c:pt>
                <c:pt idx="21">
                  <c:v>Electricity</c:v>
                </c:pt>
                <c:pt idx="22">
                  <c:v>Demarcation</c:v>
                </c:pt>
                <c:pt idx="23">
                  <c:v>Licensing</c:v>
                </c:pt>
                <c:pt idx="24">
                  <c:v>Municipal Disengage</c:v>
                </c:pt>
                <c:pt idx="25">
                  <c:v>Women Empowerment</c:v>
                </c:pt>
                <c:pt idx="26">
                  <c:v>Contract End</c:v>
                </c:pt>
                <c:pt idx="27">
                  <c:v>Community Recognition</c:v>
                </c:pt>
                <c:pt idx="28">
                  <c:v>Proposed Legislation</c:v>
                </c:pt>
                <c:pt idx="29">
                  <c:v>Social Grant</c:v>
                </c:pt>
                <c:pt idx="30">
                  <c:v>Witchcraft</c:v>
                </c:pt>
                <c:pt idx="31">
                  <c:v>Labour Broker</c:v>
                </c:pt>
                <c:pt idx="32">
                  <c:v>Food Inspector</c:v>
                </c:pt>
                <c:pt idx="33">
                  <c:v>Capitalism</c:v>
                </c:pt>
                <c:pt idx="34">
                  <c:v>Intimidation by criminal</c:v>
                </c:pt>
                <c:pt idx="35">
                  <c:v>Election Outcome</c:v>
                </c:pt>
              </c:strCache>
            </c:strRef>
          </c:cat>
          <c:val>
            <c:numRef>
              <c:f>Grievances!$B$2:$B$37</c:f>
              <c:numCache>
                <c:formatCode>#,##0.00</c:formatCode>
                <c:ptCount val="36"/>
                <c:pt idx="0">
                  <c:v>34821</c:v>
                </c:pt>
                <c:pt idx="1">
                  <c:v>24483</c:v>
                </c:pt>
                <c:pt idx="2">
                  <c:v>8328</c:v>
                </c:pt>
                <c:pt idx="3">
                  <c:v>7541</c:v>
                </c:pt>
                <c:pt idx="4">
                  <c:v>7111</c:v>
                </c:pt>
                <c:pt idx="5">
                  <c:v>6087</c:v>
                </c:pt>
                <c:pt idx="6">
                  <c:v>5766</c:v>
                </c:pt>
                <c:pt idx="7">
                  <c:v>5450</c:v>
                </c:pt>
                <c:pt idx="8">
                  <c:v>5016</c:v>
                </c:pt>
                <c:pt idx="9">
                  <c:v>3486</c:v>
                </c:pt>
                <c:pt idx="10">
                  <c:v>3295</c:v>
                </c:pt>
                <c:pt idx="11">
                  <c:v>2750</c:v>
                </c:pt>
                <c:pt idx="12">
                  <c:v>2169</c:v>
                </c:pt>
                <c:pt idx="13">
                  <c:v>1750</c:v>
                </c:pt>
                <c:pt idx="14">
                  <c:v>1689</c:v>
                </c:pt>
                <c:pt idx="15">
                  <c:v>1420</c:v>
                </c:pt>
                <c:pt idx="16">
                  <c:v>1045</c:v>
                </c:pt>
                <c:pt idx="17" formatCode="General">
                  <c:v>921</c:v>
                </c:pt>
                <c:pt idx="18" formatCode="General">
                  <c:v>891</c:v>
                </c:pt>
                <c:pt idx="19" formatCode="General">
                  <c:v>813</c:v>
                </c:pt>
                <c:pt idx="20" formatCode="General">
                  <c:v>751</c:v>
                </c:pt>
                <c:pt idx="21" formatCode="General">
                  <c:v>741</c:v>
                </c:pt>
                <c:pt idx="22" formatCode="General">
                  <c:v>672</c:v>
                </c:pt>
                <c:pt idx="23" formatCode="General">
                  <c:v>489</c:v>
                </c:pt>
                <c:pt idx="24" formatCode="General">
                  <c:v>446</c:v>
                </c:pt>
                <c:pt idx="25" formatCode="General">
                  <c:v>426</c:v>
                </c:pt>
                <c:pt idx="26" formatCode="General">
                  <c:v>374</c:v>
                </c:pt>
                <c:pt idx="27" formatCode="General">
                  <c:v>354</c:v>
                </c:pt>
                <c:pt idx="28" formatCode="General">
                  <c:v>309</c:v>
                </c:pt>
                <c:pt idx="29" formatCode="General">
                  <c:v>246</c:v>
                </c:pt>
                <c:pt idx="30" formatCode="General">
                  <c:v>163</c:v>
                </c:pt>
                <c:pt idx="31" formatCode="General">
                  <c:v>148</c:v>
                </c:pt>
                <c:pt idx="32" formatCode="General">
                  <c:v>137</c:v>
                </c:pt>
                <c:pt idx="33" formatCode="General">
                  <c:v>109</c:v>
                </c:pt>
                <c:pt idx="34" formatCode="General">
                  <c:v>106</c:v>
                </c:pt>
                <c:pt idx="35" formatCode="General">
                  <c:v>55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0F9-435D-B91D-956BD6A1779C}"/>
            </c:ext>
          </c:extLst>
        </c:ser>
        <c:dLbls>
          <c:showLegendKey val="0"/>
          <c:showVal val="0"/>
          <c:showCatName val="0"/>
          <c:showSerName val="0"/>
          <c:showPercent val="0"/>
          <c:showBubbleSize val="0"/>
        </c:dLbls>
        <c:gapWidth val="150"/>
        <c:axId val="1008565939"/>
        <c:axId val="1952848486"/>
      </c:barChart>
      <c:catAx>
        <c:axId val="1008565939"/>
        <c:scaling>
          <c:orientation val="minMax"/>
        </c:scaling>
        <c:delete val="0"/>
        <c:axPos val="b"/>
        <c:title>
          <c:tx>
            <c:rich>
              <a:bodyPr/>
              <a:lstStyle/>
              <a:p>
                <a:pPr lvl="0">
                  <a:defRPr b="0">
                    <a:solidFill>
                      <a:srgbClr val="000000"/>
                    </a:solidFill>
                    <a:latin typeface="Roboto"/>
                  </a:defRPr>
                </a:pPr>
                <a:endParaRPr lang="en-ZA"/>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952848486"/>
        <c:crosses val="autoZero"/>
        <c:auto val="1"/>
        <c:lblAlgn val="ctr"/>
        <c:lblOffset val="100"/>
        <c:noMultiLvlLbl val="1"/>
      </c:catAx>
      <c:valAx>
        <c:axId val="19528484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ZA"/>
              </a:p>
            </c:rich>
          </c:tx>
          <c:overlay val="0"/>
        </c:title>
        <c:numFmt formatCode="#,##0.00" sourceLinked="1"/>
        <c:majorTickMark val="none"/>
        <c:minorTickMark val="none"/>
        <c:tickLblPos val="nextTo"/>
        <c:spPr>
          <a:ln/>
        </c:spPr>
        <c:txPr>
          <a:bodyPr/>
          <a:lstStyle/>
          <a:p>
            <a:pPr lvl="0">
              <a:defRPr b="0">
                <a:solidFill>
                  <a:srgbClr val="000000"/>
                </a:solidFill>
                <a:latin typeface="Roboto"/>
              </a:defRPr>
            </a:pPr>
            <a:endParaRPr lang="en-US"/>
          </a:p>
        </c:txPr>
        <c:crossAx val="1008565939"/>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ZA" b="0">
                <a:solidFill>
                  <a:srgbClr val="000000"/>
                </a:solidFill>
                <a:latin typeface="Roboto"/>
              </a:rPr>
              <a:t>Frequency of identified trigger events</a:t>
            </a:r>
          </a:p>
        </c:rich>
      </c:tx>
      <c:overlay val="0"/>
    </c:title>
    <c:autoTitleDeleted val="0"/>
    <c:plotArea>
      <c:layout/>
      <c:barChart>
        <c:barDir val="col"/>
        <c:grouping val="clustered"/>
        <c:varyColors val="1"/>
        <c:ser>
          <c:idx val="0"/>
          <c:order val="0"/>
          <c:tx>
            <c:strRef>
              <c:f>Triggers!$B$1</c:f>
              <c:strCache>
                <c:ptCount val="1"/>
                <c:pt idx="0">
                  <c:v>Frequency</c:v>
                </c:pt>
              </c:strCache>
            </c:strRef>
          </c:tx>
          <c:spPr>
            <a:solidFill>
              <a:srgbClr val="FFD966"/>
            </a:solidFill>
            <a:ln cmpd="sng">
              <a:solidFill>
                <a:srgbClr val="000000"/>
              </a:solidFill>
            </a:ln>
          </c:spPr>
          <c:invertIfNegative val="1"/>
          <c:cat>
            <c:strRef>
              <c:f>Triggers!$A$2:$A$14</c:f>
              <c:strCache>
                <c:ptCount val="13"/>
                <c:pt idx="0">
                  <c:v>Court Hearting</c:v>
                </c:pt>
                <c:pt idx="1">
                  <c:v>Crime Event</c:v>
                </c:pt>
                <c:pt idx="2">
                  <c:v>Working Conditions</c:v>
                </c:pt>
                <c:pt idx="3">
                  <c:v>Wage Dispute</c:v>
                </c:pt>
                <c:pt idx="4">
                  <c:v>National Strike</c:v>
                </c:pt>
                <c:pt idx="5">
                  <c:v>Project Begin</c:v>
                </c:pt>
                <c:pt idx="6">
                  <c:v>Dismissal</c:v>
                </c:pt>
                <c:pt idx="7">
                  <c:v>Arrest</c:v>
                </c:pt>
                <c:pt idx="8">
                  <c:v>Utility Connection</c:v>
                </c:pt>
                <c:pt idx="9">
                  <c:v>Eviction</c:v>
                </c:pt>
                <c:pt idx="10">
                  <c:v>Neoliberal Logic</c:v>
                </c:pt>
                <c:pt idx="11">
                  <c:v>Election Related</c:v>
                </c:pt>
                <c:pt idx="12">
                  <c:v>Non Consultation</c:v>
                </c:pt>
              </c:strCache>
            </c:strRef>
          </c:cat>
          <c:val>
            <c:numRef>
              <c:f>Triggers!$B$2:$B$14</c:f>
              <c:numCache>
                <c:formatCode>General</c:formatCode>
                <c:ptCount val="13"/>
                <c:pt idx="0">
                  <c:v>8415</c:v>
                </c:pt>
                <c:pt idx="1">
                  <c:v>5606</c:v>
                </c:pt>
                <c:pt idx="2">
                  <c:v>5115</c:v>
                </c:pt>
                <c:pt idx="3">
                  <c:v>4753</c:v>
                </c:pt>
                <c:pt idx="4">
                  <c:v>4744</c:v>
                </c:pt>
                <c:pt idx="5">
                  <c:v>4243</c:v>
                </c:pt>
                <c:pt idx="6">
                  <c:v>3397</c:v>
                </c:pt>
                <c:pt idx="7">
                  <c:v>3335</c:v>
                </c:pt>
                <c:pt idx="8">
                  <c:v>2681</c:v>
                </c:pt>
                <c:pt idx="9">
                  <c:v>851</c:v>
                </c:pt>
                <c:pt idx="10">
                  <c:v>126</c:v>
                </c:pt>
                <c:pt idx="11">
                  <c:v>116</c:v>
                </c:pt>
                <c:pt idx="12">
                  <c:v>83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830-499C-B75A-8A42411C7321}"/>
            </c:ext>
          </c:extLst>
        </c:ser>
        <c:dLbls>
          <c:showLegendKey val="0"/>
          <c:showVal val="0"/>
          <c:showCatName val="0"/>
          <c:showSerName val="0"/>
          <c:showPercent val="0"/>
          <c:showBubbleSize val="0"/>
        </c:dLbls>
        <c:gapWidth val="150"/>
        <c:axId val="157277199"/>
        <c:axId val="1719491163"/>
      </c:barChart>
      <c:catAx>
        <c:axId val="157277199"/>
        <c:scaling>
          <c:orientation val="minMax"/>
        </c:scaling>
        <c:delete val="0"/>
        <c:axPos val="b"/>
        <c:title>
          <c:tx>
            <c:rich>
              <a:bodyPr/>
              <a:lstStyle/>
              <a:p>
                <a:pPr lvl="0">
                  <a:defRPr b="0">
                    <a:solidFill>
                      <a:srgbClr val="000000"/>
                    </a:solidFill>
                    <a:latin typeface="Roboto"/>
                  </a:defRPr>
                </a:pPr>
                <a:r>
                  <a:rPr lang="en-ZA" b="0">
                    <a:solidFill>
                      <a:srgbClr val="000000"/>
                    </a:solidFill>
                    <a:latin typeface="Roboto"/>
                  </a:rPr>
                  <a:t>Trigger</a:t>
                </a: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719491163"/>
        <c:crosses val="autoZero"/>
        <c:auto val="1"/>
        <c:lblAlgn val="ctr"/>
        <c:lblOffset val="100"/>
        <c:noMultiLvlLbl val="1"/>
      </c:catAx>
      <c:valAx>
        <c:axId val="17194911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ZA" b="0">
                    <a:solidFill>
                      <a:srgbClr val="000000"/>
                    </a:solidFill>
                    <a:latin typeface="Roboto"/>
                  </a:rPr>
                  <a:t>Frequency</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57277199"/>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ZA" b="0">
                <a:solidFill>
                  <a:srgbClr val="000000"/>
                </a:solidFill>
                <a:latin typeface="Roboto"/>
              </a:rPr>
              <a:t>Frequency vs. Main Tactic</a:t>
            </a:r>
          </a:p>
        </c:rich>
      </c:tx>
      <c:overlay val="0"/>
    </c:title>
    <c:autoTitleDeleted val="0"/>
    <c:plotArea>
      <c:layout/>
      <c:barChart>
        <c:barDir val="col"/>
        <c:grouping val="clustered"/>
        <c:varyColors val="1"/>
        <c:ser>
          <c:idx val="0"/>
          <c:order val="0"/>
          <c:tx>
            <c:strRef>
              <c:f>'Tactics '!$B$28:$B$29</c:f>
              <c:strCache>
                <c:ptCount val="2"/>
                <c:pt idx="0">
                  <c:v>Based on categories</c:v>
                </c:pt>
                <c:pt idx="1">
                  <c:v>Frequency</c:v>
                </c:pt>
              </c:strCache>
            </c:strRef>
          </c:tx>
          <c:spPr>
            <a:solidFill>
              <a:srgbClr val="F1C232"/>
            </a:solidFill>
            <a:ln cmpd="sng">
              <a:solidFill>
                <a:srgbClr val="000000"/>
              </a:solidFill>
            </a:ln>
          </c:spPr>
          <c:invertIfNegative val="1"/>
          <c:cat>
            <c:strRef>
              <c:f>'Tactics '!$A$30:$A$43</c:f>
              <c:strCache>
                <c:ptCount val="14"/>
                <c:pt idx="0">
                  <c:v>Gathering</c:v>
                </c:pt>
                <c:pt idx="1">
                  <c:v>Disrupt</c:v>
                </c:pt>
                <c:pt idx="2">
                  <c:v>Meeting</c:v>
                </c:pt>
                <c:pt idx="3">
                  <c:v>March</c:v>
                </c:pt>
                <c:pt idx="4">
                  <c:v>M&amp;M</c:v>
                </c:pt>
                <c:pt idx="5">
                  <c:v>Picket</c:v>
                </c:pt>
                <c:pt idx="6">
                  <c:v>Attack</c:v>
                </c:pt>
                <c:pt idx="7">
                  <c:v>Vandalism</c:v>
                </c:pt>
                <c:pt idx="8">
                  <c:v>Demonstration</c:v>
                </c:pt>
                <c:pt idx="9">
                  <c:v>Lock-out</c:v>
                </c:pt>
                <c:pt idx="10">
                  <c:v>Vigil</c:v>
                </c:pt>
                <c:pt idx="11">
                  <c:v>Hostage</c:v>
                </c:pt>
                <c:pt idx="12">
                  <c:v>Written</c:v>
                </c:pt>
                <c:pt idx="13">
                  <c:v>Boycott</c:v>
                </c:pt>
              </c:strCache>
            </c:strRef>
          </c:cat>
          <c:val>
            <c:numRef>
              <c:f>'Tactics '!$B$30:$B$43</c:f>
              <c:numCache>
                <c:formatCode>0</c:formatCode>
                <c:ptCount val="14"/>
                <c:pt idx="0">
                  <c:v>20024</c:v>
                </c:pt>
                <c:pt idx="1">
                  <c:v>19037</c:v>
                </c:pt>
                <c:pt idx="2">
                  <c:v>17839</c:v>
                </c:pt>
                <c:pt idx="3">
                  <c:v>11729</c:v>
                </c:pt>
                <c:pt idx="4">
                  <c:v>9886</c:v>
                </c:pt>
                <c:pt idx="5">
                  <c:v>6496</c:v>
                </c:pt>
                <c:pt idx="6">
                  <c:v>6181</c:v>
                </c:pt>
                <c:pt idx="7">
                  <c:v>1910</c:v>
                </c:pt>
                <c:pt idx="8">
                  <c:v>1449</c:v>
                </c:pt>
                <c:pt idx="9">
                  <c:v>1121</c:v>
                </c:pt>
                <c:pt idx="10">
                  <c:v>604</c:v>
                </c:pt>
                <c:pt idx="11">
                  <c:v>550</c:v>
                </c:pt>
                <c:pt idx="12">
                  <c:v>176</c:v>
                </c:pt>
                <c:pt idx="13">
                  <c:v>84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EEE-4E95-851E-ED57878EF202}"/>
            </c:ext>
          </c:extLst>
        </c:ser>
        <c:dLbls>
          <c:showLegendKey val="0"/>
          <c:showVal val="0"/>
          <c:showCatName val="0"/>
          <c:showSerName val="0"/>
          <c:showPercent val="0"/>
          <c:showBubbleSize val="0"/>
        </c:dLbls>
        <c:gapWidth val="150"/>
        <c:axId val="1311256407"/>
        <c:axId val="1418606684"/>
      </c:barChart>
      <c:catAx>
        <c:axId val="1311256407"/>
        <c:scaling>
          <c:orientation val="minMax"/>
        </c:scaling>
        <c:delete val="0"/>
        <c:axPos val="b"/>
        <c:title>
          <c:tx>
            <c:rich>
              <a:bodyPr/>
              <a:lstStyle/>
              <a:p>
                <a:pPr lvl="0">
                  <a:defRPr b="0">
                    <a:solidFill>
                      <a:srgbClr val="000000"/>
                    </a:solidFill>
                    <a:latin typeface="Roboto"/>
                  </a:defRPr>
                </a:pPr>
                <a:r>
                  <a:rPr lang="en-ZA" b="0">
                    <a:solidFill>
                      <a:srgbClr val="000000"/>
                    </a:solidFill>
                    <a:latin typeface="Roboto"/>
                  </a:rPr>
                  <a:t>Main Tactic</a:t>
                </a: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1418606684"/>
        <c:crosses val="autoZero"/>
        <c:auto val="1"/>
        <c:lblAlgn val="ctr"/>
        <c:lblOffset val="100"/>
        <c:noMultiLvlLbl val="1"/>
      </c:catAx>
      <c:valAx>
        <c:axId val="14186066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ZA" b="0">
                    <a:solidFill>
                      <a:srgbClr val="000000"/>
                    </a:solidFill>
                    <a:latin typeface="Roboto"/>
                  </a:rPr>
                  <a:t>Frequency</a:t>
                </a:r>
              </a:p>
            </c:rich>
          </c:tx>
          <c:overlay val="0"/>
        </c:title>
        <c:numFmt formatCode="0" sourceLinked="1"/>
        <c:majorTickMark val="none"/>
        <c:minorTickMark val="none"/>
        <c:tickLblPos val="nextTo"/>
        <c:spPr>
          <a:ln/>
        </c:spPr>
        <c:txPr>
          <a:bodyPr/>
          <a:lstStyle/>
          <a:p>
            <a:pPr lvl="0">
              <a:defRPr b="0">
                <a:solidFill>
                  <a:srgbClr val="000000"/>
                </a:solidFill>
                <a:latin typeface="Roboto"/>
              </a:defRPr>
            </a:pPr>
            <a:endParaRPr lang="en-US"/>
          </a:p>
        </c:txPr>
        <c:crossAx val="1311256407"/>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ZA" b="0">
                <a:solidFill>
                  <a:srgbClr val="000000"/>
                </a:solidFill>
                <a:latin typeface="Roboto"/>
              </a:rPr>
              <a:t>Identified Locations</a:t>
            </a:r>
          </a:p>
        </c:rich>
      </c:tx>
      <c:overlay val="0"/>
    </c:title>
    <c:autoTitleDeleted val="0"/>
    <c:plotArea>
      <c:layout/>
      <c:pieChart>
        <c:varyColors val="1"/>
        <c:ser>
          <c:idx val="0"/>
          <c:order val="0"/>
          <c:tx>
            <c:strRef>
              <c:f>Location!$B$1</c:f>
              <c:strCache>
                <c:ptCount val="1"/>
                <c:pt idx="0">
                  <c:v>Frequency</c:v>
                </c:pt>
              </c:strCache>
            </c:strRef>
          </c:tx>
          <c:dPt>
            <c:idx val="0"/>
            <c:bubble3D val="0"/>
            <c:spPr>
              <a:solidFill>
                <a:srgbClr val="4285F4"/>
              </a:solidFill>
            </c:spPr>
            <c:extLst>
              <c:ext xmlns:c16="http://schemas.microsoft.com/office/drawing/2014/chart" uri="{C3380CC4-5D6E-409C-BE32-E72D297353CC}">
                <c16:uniqueId val="{00000001-A1B3-4A06-AC9E-7098D9650375}"/>
              </c:ext>
            </c:extLst>
          </c:dPt>
          <c:dPt>
            <c:idx val="1"/>
            <c:bubble3D val="0"/>
            <c:spPr>
              <a:solidFill>
                <a:srgbClr val="DB4437"/>
              </a:solidFill>
            </c:spPr>
            <c:extLst>
              <c:ext xmlns:c16="http://schemas.microsoft.com/office/drawing/2014/chart" uri="{C3380CC4-5D6E-409C-BE32-E72D297353CC}">
                <c16:uniqueId val="{00000003-A1B3-4A06-AC9E-7098D9650375}"/>
              </c:ext>
            </c:extLst>
          </c:dPt>
          <c:dPt>
            <c:idx val="2"/>
            <c:bubble3D val="0"/>
            <c:spPr>
              <a:solidFill>
                <a:srgbClr val="F4B400"/>
              </a:solidFill>
            </c:spPr>
            <c:extLst>
              <c:ext xmlns:c16="http://schemas.microsoft.com/office/drawing/2014/chart" uri="{C3380CC4-5D6E-409C-BE32-E72D297353CC}">
                <c16:uniqueId val="{00000005-A1B3-4A06-AC9E-7098D9650375}"/>
              </c:ext>
            </c:extLst>
          </c:dPt>
          <c:dPt>
            <c:idx val="3"/>
            <c:bubble3D val="0"/>
            <c:spPr>
              <a:solidFill>
                <a:srgbClr val="0F9D58"/>
              </a:solidFill>
            </c:spPr>
            <c:extLst>
              <c:ext xmlns:c16="http://schemas.microsoft.com/office/drawing/2014/chart" uri="{C3380CC4-5D6E-409C-BE32-E72D297353CC}">
                <c16:uniqueId val="{00000007-A1B3-4A06-AC9E-7098D9650375}"/>
              </c:ext>
            </c:extLst>
          </c:dPt>
          <c:dPt>
            <c:idx val="4"/>
            <c:bubble3D val="0"/>
            <c:spPr>
              <a:solidFill>
                <a:srgbClr val="FF6D00"/>
              </a:solidFill>
            </c:spPr>
            <c:extLst>
              <c:ext xmlns:c16="http://schemas.microsoft.com/office/drawing/2014/chart" uri="{C3380CC4-5D6E-409C-BE32-E72D297353CC}">
                <c16:uniqueId val="{00000009-A1B3-4A06-AC9E-7098D9650375}"/>
              </c:ext>
            </c:extLst>
          </c:dPt>
          <c:dPt>
            <c:idx val="5"/>
            <c:bubble3D val="0"/>
            <c:spPr>
              <a:solidFill>
                <a:srgbClr val="46BDC6"/>
              </a:solidFill>
            </c:spPr>
            <c:extLst>
              <c:ext xmlns:c16="http://schemas.microsoft.com/office/drawing/2014/chart" uri="{C3380CC4-5D6E-409C-BE32-E72D297353CC}">
                <c16:uniqueId val="{0000000B-A1B3-4A06-AC9E-7098D9650375}"/>
              </c:ext>
            </c:extLst>
          </c:dPt>
          <c:dPt>
            <c:idx val="6"/>
            <c:bubble3D val="0"/>
            <c:spPr>
              <a:solidFill>
                <a:srgbClr val="AB30C4"/>
              </a:solidFill>
            </c:spPr>
            <c:extLst>
              <c:ext xmlns:c16="http://schemas.microsoft.com/office/drawing/2014/chart" uri="{C3380CC4-5D6E-409C-BE32-E72D297353CC}">
                <c16:uniqueId val="{0000000D-A1B3-4A06-AC9E-7098D9650375}"/>
              </c:ext>
            </c:extLst>
          </c:dPt>
          <c:cat>
            <c:strRef>
              <c:f>Location!$A$2:$A$8</c:f>
              <c:strCache>
                <c:ptCount val="7"/>
                <c:pt idx="0">
                  <c:v>School</c:v>
                </c:pt>
                <c:pt idx="1">
                  <c:v>Stadium</c:v>
                </c:pt>
                <c:pt idx="2">
                  <c:v>Business</c:v>
                </c:pt>
                <c:pt idx="3">
                  <c:v>Court</c:v>
                </c:pt>
                <c:pt idx="4">
                  <c:v>Tertiary</c:v>
                </c:pt>
                <c:pt idx="5">
                  <c:v>Informal Area</c:v>
                </c:pt>
                <c:pt idx="6">
                  <c:v>Church</c:v>
                </c:pt>
              </c:strCache>
            </c:strRef>
          </c:cat>
          <c:val>
            <c:numRef>
              <c:f>Location!$B$2:$B$8</c:f>
              <c:numCache>
                <c:formatCode>General</c:formatCode>
                <c:ptCount val="7"/>
                <c:pt idx="0">
                  <c:v>16439</c:v>
                </c:pt>
                <c:pt idx="1">
                  <c:v>13142</c:v>
                </c:pt>
                <c:pt idx="2">
                  <c:v>11056</c:v>
                </c:pt>
                <c:pt idx="3">
                  <c:v>9397</c:v>
                </c:pt>
                <c:pt idx="4">
                  <c:v>7955</c:v>
                </c:pt>
                <c:pt idx="5">
                  <c:v>6237</c:v>
                </c:pt>
                <c:pt idx="6">
                  <c:v>5433</c:v>
                </c:pt>
              </c:numCache>
            </c:numRef>
          </c:val>
          <c:extLst>
            <c:ext xmlns:c16="http://schemas.microsoft.com/office/drawing/2014/chart" uri="{C3380CC4-5D6E-409C-BE32-E72D297353CC}">
              <c16:uniqueId val="{0000000E-A1B3-4A06-AC9E-7098D965037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ZA" b="0">
                <a:solidFill>
                  <a:srgbClr val="000000"/>
                </a:solidFill>
                <a:latin typeface="Roboto"/>
              </a:rPr>
              <a:t>Identified actors</a:t>
            </a:r>
          </a:p>
        </c:rich>
      </c:tx>
      <c:overlay val="0"/>
    </c:title>
    <c:autoTitleDeleted val="0"/>
    <c:plotArea>
      <c:layout/>
      <c:barChart>
        <c:barDir val="col"/>
        <c:grouping val="stacked"/>
        <c:varyColors val="1"/>
        <c:ser>
          <c:idx val="0"/>
          <c:order val="0"/>
          <c:tx>
            <c:strRef>
              <c:f>Actors!$B$1</c:f>
              <c:strCache>
                <c:ptCount val="1"/>
                <c:pt idx="0">
                  <c:v>Frequency of involvement in protest events</c:v>
                </c:pt>
              </c:strCache>
            </c:strRef>
          </c:tx>
          <c:spPr>
            <a:solidFill>
              <a:srgbClr val="FFD966"/>
            </a:solidFill>
            <a:ln cmpd="sng">
              <a:solidFill>
                <a:srgbClr val="000000"/>
              </a:solidFill>
            </a:ln>
          </c:spPr>
          <c:invertIfNegative val="1"/>
          <c:cat>
            <c:strRef>
              <c:f>Actors!$A$2:$A$5</c:f>
              <c:strCache>
                <c:ptCount val="4"/>
                <c:pt idx="0">
                  <c:v>Civic organisations</c:v>
                </c:pt>
                <c:pt idx="1">
                  <c:v>Political parties</c:v>
                </c:pt>
                <c:pt idx="2">
                  <c:v>Trade unions</c:v>
                </c:pt>
                <c:pt idx="3">
                  <c:v>Churches</c:v>
                </c:pt>
              </c:strCache>
            </c:strRef>
          </c:cat>
          <c:val>
            <c:numRef>
              <c:f>Actors!$B$2:$B$5</c:f>
              <c:numCache>
                <c:formatCode>General</c:formatCode>
                <c:ptCount val="4"/>
                <c:pt idx="0">
                  <c:v>28423</c:v>
                </c:pt>
                <c:pt idx="1">
                  <c:v>14910</c:v>
                </c:pt>
                <c:pt idx="2">
                  <c:v>14356</c:v>
                </c:pt>
                <c:pt idx="3">
                  <c:v>5338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4C2-4D5B-A3D2-9D7507208A60}"/>
            </c:ext>
          </c:extLst>
        </c:ser>
        <c:dLbls>
          <c:showLegendKey val="0"/>
          <c:showVal val="0"/>
          <c:showCatName val="0"/>
          <c:showSerName val="0"/>
          <c:showPercent val="0"/>
          <c:showBubbleSize val="0"/>
        </c:dLbls>
        <c:gapWidth val="150"/>
        <c:overlap val="100"/>
        <c:axId val="156249413"/>
        <c:axId val="235547948"/>
      </c:barChart>
      <c:catAx>
        <c:axId val="156249413"/>
        <c:scaling>
          <c:orientation val="minMax"/>
        </c:scaling>
        <c:delete val="0"/>
        <c:axPos val="b"/>
        <c:title>
          <c:tx>
            <c:rich>
              <a:bodyPr/>
              <a:lstStyle/>
              <a:p>
                <a:pPr lvl="0">
                  <a:defRPr b="0">
                    <a:solidFill>
                      <a:srgbClr val="000000"/>
                    </a:solidFill>
                    <a:latin typeface="Roboto"/>
                  </a:defRPr>
                </a:pPr>
                <a:r>
                  <a:rPr lang="en-ZA" b="0">
                    <a:solidFill>
                      <a:srgbClr val="000000"/>
                    </a:solidFill>
                    <a:latin typeface="Roboto"/>
                  </a:rPr>
                  <a:t>Actors</a:t>
                </a: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US"/>
          </a:p>
        </c:txPr>
        <c:crossAx val="235547948"/>
        <c:crosses val="autoZero"/>
        <c:auto val="1"/>
        <c:lblAlgn val="ctr"/>
        <c:lblOffset val="100"/>
        <c:noMultiLvlLbl val="1"/>
      </c:catAx>
      <c:valAx>
        <c:axId val="2355479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ZA" b="0">
                    <a:solidFill>
                      <a:srgbClr val="000000"/>
                    </a:solidFill>
                    <a:latin typeface="Roboto"/>
                  </a:rPr>
                  <a:t>Frequency</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56249413"/>
        <c:crosses val="autoZero"/>
        <c:crossBetween val="between"/>
      </c:valAx>
    </c:plotArea>
    <c:legend>
      <c:legendPos val="r"/>
      <c:overlay val="0"/>
      <c:txPr>
        <a:bodyPr/>
        <a:lstStyle/>
        <a:p>
          <a:pPr lvl="0">
            <a:defRPr b="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2</xdr:col>
      <xdr:colOff>133350</xdr:colOff>
      <xdr:row>0</xdr:row>
      <xdr:rowOff>133350</xdr:rowOff>
    </xdr:from>
    <xdr:ext cx="11963400" cy="5676900"/>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276225</xdr:colOff>
      <xdr:row>0</xdr:row>
      <xdr:rowOff>95250</xdr:rowOff>
    </xdr:from>
    <xdr:ext cx="5715000" cy="5781675"/>
    <xdr:graphicFrame macro="">
      <xdr:nvGraphicFramePr>
        <xdr:cNvPr id="2" name="Chart 2" title="Chart">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428625</xdr:colOff>
      <xdr:row>27</xdr:row>
      <xdr:rowOff>76200</xdr:rowOff>
    </xdr:from>
    <xdr:ext cx="5715000" cy="5619750"/>
    <xdr:graphicFrame macro="">
      <xdr:nvGraphicFramePr>
        <xdr:cNvPr id="3" name="Chart 3" title="Chart">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85725</xdr:colOff>
      <xdr:row>1</xdr:row>
      <xdr:rowOff>85725</xdr:rowOff>
    </xdr:from>
    <xdr:ext cx="5715000" cy="3533775"/>
    <xdr:graphicFrame macro="">
      <xdr:nvGraphicFramePr>
        <xdr:cNvPr id="4" name="Chart 4" title="Chart">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152400</xdr:colOff>
      <xdr:row>0</xdr:row>
      <xdr:rowOff>85725</xdr:rowOff>
    </xdr:from>
    <xdr:ext cx="2971800" cy="3762375"/>
    <xdr:graphicFrame macro="">
      <xdr:nvGraphicFramePr>
        <xdr:cNvPr id="5" name="Chart 5" title="Chart">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AA84F"/>
    <outlinePr summaryBelow="0" summaryRight="0"/>
  </sheetPr>
  <dimension ref="A1:E987"/>
  <sheetViews>
    <sheetView tabSelected="1" topLeftCell="A87" workbookViewId="0">
      <selection activeCell="A101" sqref="A101"/>
    </sheetView>
  </sheetViews>
  <sheetFormatPr defaultColWidth="12.5703125" defaultRowHeight="15.75" customHeight="1" x14ac:dyDescent="0.2"/>
  <cols>
    <col min="2" max="2" width="25.28515625" customWidth="1"/>
    <col min="3" max="3" width="51.5703125" customWidth="1"/>
    <col min="4" max="4" width="44.5703125" customWidth="1"/>
    <col min="5" max="5" width="90.28515625" customWidth="1"/>
  </cols>
  <sheetData>
    <row r="1" spans="1:5" ht="15" x14ac:dyDescent="0.25">
      <c r="A1" s="2" t="s">
        <v>0</v>
      </c>
      <c r="B1" s="2" t="s">
        <v>1</v>
      </c>
      <c r="C1" s="2" t="s">
        <v>2</v>
      </c>
      <c r="D1" s="2" t="s">
        <v>469</v>
      </c>
      <c r="E1" s="2" t="s">
        <v>3</v>
      </c>
    </row>
    <row r="2" spans="1:5" ht="15.75" customHeight="1" x14ac:dyDescent="0.2">
      <c r="A2" s="3" t="s">
        <v>4</v>
      </c>
      <c r="B2" s="4" t="s">
        <v>5</v>
      </c>
      <c r="C2" s="3" t="s">
        <v>6</v>
      </c>
      <c r="D2" s="4" t="s">
        <v>7</v>
      </c>
      <c r="E2" s="4" t="s">
        <v>9</v>
      </c>
    </row>
    <row r="3" spans="1:5" ht="15.75" customHeight="1" x14ac:dyDescent="0.2">
      <c r="A3" s="3" t="s">
        <v>4</v>
      </c>
      <c r="B3" s="4" t="s">
        <v>10</v>
      </c>
      <c r="C3" s="3" t="s">
        <v>11</v>
      </c>
      <c r="D3" s="4" t="s">
        <v>12</v>
      </c>
      <c r="E3" s="4" t="s">
        <v>9</v>
      </c>
    </row>
    <row r="4" spans="1:5" ht="15.75" customHeight="1" x14ac:dyDescent="0.2">
      <c r="A4" s="3" t="s">
        <v>4</v>
      </c>
      <c r="B4" s="4" t="s">
        <v>13</v>
      </c>
      <c r="C4" s="3" t="s">
        <v>14</v>
      </c>
      <c r="D4" s="4" t="s">
        <v>15</v>
      </c>
      <c r="E4" s="4" t="s">
        <v>9</v>
      </c>
    </row>
    <row r="5" spans="1:5" ht="15.75" customHeight="1" x14ac:dyDescent="0.2">
      <c r="A5" s="3" t="s">
        <v>4</v>
      </c>
      <c r="B5" s="4" t="s">
        <v>16</v>
      </c>
      <c r="C5" s="3" t="s">
        <v>17</v>
      </c>
      <c r="D5" s="4" t="s">
        <v>18</v>
      </c>
      <c r="E5" s="4" t="s">
        <v>9</v>
      </c>
    </row>
    <row r="6" spans="1:5" ht="15.75" customHeight="1" x14ac:dyDescent="0.2">
      <c r="A6" s="3" t="s">
        <v>4</v>
      </c>
      <c r="B6" s="4" t="s">
        <v>19</v>
      </c>
      <c r="C6" s="3" t="s">
        <v>20</v>
      </c>
      <c r="D6" s="4" t="s">
        <v>21</v>
      </c>
      <c r="E6" s="4" t="s">
        <v>9</v>
      </c>
    </row>
    <row r="7" spans="1:5" ht="15.75" customHeight="1" x14ac:dyDescent="0.2">
      <c r="A7" s="3" t="s">
        <v>4</v>
      </c>
      <c r="B7" s="4" t="s">
        <v>22</v>
      </c>
      <c r="C7" s="3" t="s">
        <v>23</v>
      </c>
      <c r="D7" s="4" t="s">
        <v>24</v>
      </c>
      <c r="E7" s="4" t="s">
        <v>9</v>
      </c>
    </row>
    <row r="8" spans="1:5" ht="15.75" customHeight="1" x14ac:dyDescent="0.2">
      <c r="A8" s="3" t="s">
        <v>4</v>
      </c>
      <c r="B8" s="4" t="s">
        <v>25</v>
      </c>
      <c r="C8" s="3" t="s">
        <v>26</v>
      </c>
      <c r="D8" s="4" t="s">
        <v>27</v>
      </c>
      <c r="E8" s="4" t="s">
        <v>9</v>
      </c>
    </row>
    <row r="9" spans="1:5" ht="15.75" customHeight="1" x14ac:dyDescent="0.2">
      <c r="A9" s="3" t="s">
        <v>4</v>
      </c>
      <c r="B9" s="4" t="s">
        <v>28</v>
      </c>
      <c r="C9" s="3" t="s">
        <v>29</v>
      </c>
      <c r="D9" s="4" t="s">
        <v>30</v>
      </c>
      <c r="E9" s="4" t="s">
        <v>9</v>
      </c>
    </row>
    <row r="10" spans="1:5" ht="15.75" customHeight="1" x14ac:dyDescent="0.2">
      <c r="A10" s="3" t="s">
        <v>4</v>
      </c>
      <c r="B10" s="4" t="s">
        <v>31</v>
      </c>
      <c r="C10" s="3" t="s">
        <v>32</v>
      </c>
      <c r="D10" s="4" t="s">
        <v>33</v>
      </c>
      <c r="E10" s="4" t="s">
        <v>9</v>
      </c>
    </row>
    <row r="11" spans="1:5" ht="15.75" customHeight="1" x14ac:dyDescent="0.2">
      <c r="A11" s="3" t="s">
        <v>4</v>
      </c>
      <c r="B11" s="4" t="s">
        <v>34</v>
      </c>
      <c r="C11" s="3" t="s">
        <v>35</v>
      </c>
      <c r="D11" s="4"/>
      <c r="E11" s="4" t="s">
        <v>9</v>
      </c>
    </row>
    <row r="12" spans="1:5" ht="15.75" customHeight="1" x14ac:dyDescent="0.2">
      <c r="A12" s="3" t="s">
        <v>4</v>
      </c>
      <c r="B12" s="4" t="s">
        <v>36</v>
      </c>
      <c r="C12" s="3" t="s">
        <v>37</v>
      </c>
      <c r="D12" s="4" t="s">
        <v>38</v>
      </c>
      <c r="E12" s="4" t="s">
        <v>9</v>
      </c>
    </row>
    <row r="13" spans="1:5" ht="15.75" customHeight="1" x14ac:dyDescent="0.2">
      <c r="A13" s="3" t="s">
        <v>4</v>
      </c>
      <c r="B13" s="4" t="s">
        <v>39</v>
      </c>
      <c r="C13" s="3" t="s">
        <v>40</v>
      </c>
      <c r="D13" s="4" t="s">
        <v>41</v>
      </c>
      <c r="E13" s="4" t="s">
        <v>9</v>
      </c>
    </row>
    <row r="14" spans="1:5" ht="15.75" customHeight="1" x14ac:dyDescent="0.2">
      <c r="A14" s="3" t="s">
        <v>4</v>
      </c>
      <c r="B14" s="4" t="s">
        <v>42</v>
      </c>
      <c r="C14" s="3" t="s">
        <v>43</v>
      </c>
      <c r="D14" s="4" t="s">
        <v>44</v>
      </c>
      <c r="E14" s="4" t="s">
        <v>9</v>
      </c>
    </row>
    <row r="15" spans="1:5" ht="15.75" customHeight="1" x14ac:dyDescent="0.2">
      <c r="A15" s="3" t="s">
        <v>4</v>
      </c>
      <c r="B15" s="4" t="s">
        <v>45</v>
      </c>
      <c r="C15" s="3" t="s">
        <v>46</v>
      </c>
      <c r="D15" s="4" t="s">
        <v>8</v>
      </c>
      <c r="E15" s="4" t="s">
        <v>9</v>
      </c>
    </row>
    <row r="16" spans="1:5" ht="15.75" customHeight="1" x14ac:dyDescent="0.2">
      <c r="A16" s="3" t="s">
        <v>4</v>
      </c>
      <c r="B16" s="4" t="s">
        <v>47</v>
      </c>
      <c r="C16" s="3" t="s">
        <v>48</v>
      </c>
      <c r="D16" s="4" t="s">
        <v>49</v>
      </c>
      <c r="E16" s="4" t="s">
        <v>9</v>
      </c>
    </row>
    <row r="17" spans="1:5" ht="15.75" customHeight="1" x14ac:dyDescent="0.2">
      <c r="A17" s="3" t="s">
        <v>4</v>
      </c>
      <c r="B17" s="4" t="s">
        <v>50</v>
      </c>
      <c r="C17" s="3" t="s">
        <v>51</v>
      </c>
      <c r="D17" s="4" t="s">
        <v>52</v>
      </c>
      <c r="E17" s="4" t="s">
        <v>9</v>
      </c>
    </row>
    <row r="18" spans="1:5" ht="15.75" customHeight="1" x14ac:dyDescent="0.2">
      <c r="A18" s="3" t="s">
        <v>4</v>
      </c>
      <c r="B18" s="4" t="s">
        <v>53</v>
      </c>
      <c r="C18" s="3" t="s">
        <v>54</v>
      </c>
      <c r="D18" s="4" t="s">
        <v>8</v>
      </c>
      <c r="E18" s="4" t="s">
        <v>9</v>
      </c>
    </row>
    <row r="19" spans="1:5" ht="15.75" customHeight="1" x14ac:dyDescent="0.2">
      <c r="A19" s="3" t="s">
        <v>4</v>
      </c>
      <c r="B19" s="4" t="s">
        <v>55</v>
      </c>
      <c r="C19" s="3" t="s">
        <v>56</v>
      </c>
      <c r="D19" s="4" t="s">
        <v>57</v>
      </c>
      <c r="E19" s="4" t="s">
        <v>9</v>
      </c>
    </row>
    <row r="20" spans="1:5" ht="15.75" customHeight="1" x14ac:dyDescent="0.2">
      <c r="A20" s="3" t="s">
        <v>4</v>
      </c>
      <c r="B20" s="4" t="s">
        <v>58</v>
      </c>
      <c r="C20" s="3" t="s">
        <v>59</v>
      </c>
      <c r="D20" s="4" t="s">
        <v>60</v>
      </c>
      <c r="E20" s="4" t="s">
        <v>9</v>
      </c>
    </row>
    <row r="21" spans="1:5" ht="15.75" customHeight="1" x14ac:dyDescent="0.2">
      <c r="A21" s="3" t="s">
        <v>4</v>
      </c>
      <c r="B21" s="4" t="s">
        <v>61</v>
      </c>
      <c r="C21" s="3" t="s">
        <v>62</v>
      </c>
      <c r="D21" s="4" t="s">
        <v>63</v>
      </c>
      <c r="E21" s="4" t="s">
        <v>9</v>
      </c>
    </row>
    <row r="22" spans="1:5" ht="14.25" x14ac:dyDescent="0.2">
      <c r="A22" s="3" t="s">
        <v>4</v>
      </c>
      <c r="B22" s="4" t="s">
        <v>64</v>
      </c>
      <c r="C22" s="3" t="s">
        <v>65</v>
      </c>
      <c r="D22" s="4" t="s">
        <v>66</v>
      </c>
      <c r="E22" s="4" t="s">
        <v>9</v>
      </c>
    </row>
    <row r="23" spans="1:5" ht="14.25" x14ac:dyDescent="0.2">
      <c r="A23" s="3" t="s">
        <v>4</v>
      </c>
      <c r="B23" s="4" t="s">
        <v>67</v>
      </c>
      <c r="C23" s="3" t="s">
        <v>68</v>
      </c>
      <c r="D23" s="4" t="s">
        <v>8</v>
      </c>
      <c r="E23" s="4" t="s">
        <v>9</v>
      </c>
    </row>
    <row r="24" spans="1:5" ht="14.25" x14ac:dyDescent="0.2">
      <c r="A24" s="3" t="s">
        <v>4</v>
      </c>
      <c r="B24" s="4" t="s">
        <v>69</v>
      </c>
      <c r="C24" s="3" t="s">
        <v>70</v>
      </c>
      <c r="D24" s="4" t="s">
        <v>71</v>
      </c>
      <c r="E24" s="4" t="s">
        <v>9</v>
      </c>
    </row>
    <row r="25" spans="1:5" ht="14.25" x14ac:dyDescent="0.2">
      <c r="A25" s="3" t="s">
        <v>4</v>
      </c>
      <c r="B25" s="4" t="s">
        <v>72</v>
      </c>
      <c r="C25" s="3" t="s">
        <v>73</v>
      </c>
      <c r="D25" s="4" t="s">
        <v>74</v>
      </c>
      <c r="E25" s="4" t="s">
        <v>9</v>
      </c>
    </row>
    <row r="26" spans="1:5" ht="14.25" x14ac:dyDescent="0.2">
      <c r="A26" s="3" t="s">
        <v>4</v>
      </c>
      <c r="B26" s="4" t="s">
        <v>75</v>
      </c>
      <c r="C26" s="3" t="s">
        <v>461</v>
      </c>
      <c r="D26" s="4" t="s">
        <v>76</v>
      </c>
      <c r="E26" s="4" t="s">
        <v>9</v>
      </c>
    </row>
    <row r="27" spans="1:5" ht="14.25" x14ac:dyDescent="0.2">
      <c r="A27" s="3" t="s">
        <v>4</v>
      </c>
      <c r="B27" s="4" t="s">
        <v>77</v>
      </c>
      <c r="C27" s="3" t="s">
        <v>78</v>
      </c>
      <c r="D27" s="4" t="s">
        <v>79</v>
      </c>
      <c r="E27" s="4" t="s">
        <v>9</v>
      </c>
    </row>
    <row r="28" spans="1:5" ht="14.25" x14ac:dyDescent="0.2">
      <c r="A28" s="3" t="s">
        <v>4</v>
      </c>
      <c r="B28" s="4" t="s">
        <v>80</v>
      </c>
      <c r="C28" s="3" t="s">
        <v>81</v>
      </c>
      <c r="D28" s="4" t="s">
        <v>82</v>
      </c>
      <c r="E28" s="4" t="s">
        <v>9</v>
      </c>
    </row>
    <row r="29" spans="1:5" ht="14.25" x14ac:dyDescent="0.2">
      <c r="A29" s="3" t="s">
        <v>4</v>
      </c>
      <c r="B29" s="4" t="s">
        <v>83</v>
      </c>
      <c r="C29" s="3" t="s">
        <v>84</v>
      </c>
      <c r="D29" s="4" t="s">
        <v>85</v>
      </c>
      <c r="E29" s="4" t="s">
        <v>9</v>
      </c>
    </row>
    <row r="30" spans="1:5" ht="14.25" x14ac:dyDescent="0.2">
      <c r="A30" s="3" t="s">
        <v>4</v>
      </c>
      <c r="B30" s="4" t="s">
        <v>86</v>
      </c>
      <c r="C30" s="3" t="s">
        <v>87</v>
      </c>
      <c r="D30" s="4" t="s">
        <v>88</v>
      </c>
      <c r="E30" s="4" t="s">
        <v>9</v>
      </c>
    </row>
    <row r="31" spans="1:5" ht="14.25" x14ac:dyDescent="0.2">
      <c r="A31" s="3" t="s">
        <v>4</v>
      </c>
      <c r="B31" s="4" t="s">
        <v>89</v>
      </c>
      <c r="C31" s="3" t="s">
        <v>90</v>
      </c>
      <c r="D31" s="4" t="s">
        <v>91</v>
      </c>
      <c r="E31" s="4" t="s">
        <v>9</v>
      </c>
    </row>
    <row r="32" spans="1:5" ht="14.25" x14ac:dyDescent="0.2">
      <c r="A32" s="3" t="s">
        <v>4</v>
      </c>
      <c r="B32" s="4" t="s">
        <v>92</v>
      </c>
      <c r="C32" s="3" t="s">
        <v>93</v>
      </c>
      <c r="D32" s="4" t="s">
        <v>8</v>
      </c>
      <c r="E32" s="4" t="s">
        <v>9</v>
      </c>
    </row>
    <row r="33" spans="1:5" ht="14.25" x14ac:dyDescent="0.2">
      <c r="A33" s="3" t="s">
        <v>4</v>
      </c>
      <c r="B33" s="4" t="s">
        <v>94</v>
      </c>
      <c r="C33" s="3" t="s">
        <v>95</v>
      </c>
      <c r="D33" s="4" t="s">
        <v>96</v>
      </c>
      <c r="E33" s="4" t="s">
        <v>9</v>
      </c>
    </row>
    <row r="34" spans="1:5" ht="14.25" x14ac:dyDescent="0.2">
      <c r="A34" s="3" t="s">
        <v>4</v>
      </c>
      <c r="B34" s="4" t="s">
        <v>97</v>
      </c>
      <c r="C34" s="3" t="s">
        <v>98</v>
      </c>
      <c r="D34" s="4" t="s">
        <v>99</v>
      </c>
      <c r="E34" s="4" t="s">
        <v>9</v>
      </c>
    </row>
    <row r="35" spans="1:5" ht="14.25" x14ac:dyDescent="0.2">
      <c r="A35" s="3" t="s">
        <v>4</v>
      </c>
      <c r="B35" s="4" t="s">
        <v>100</v>
      </c>
      <c r="C35" s="3" t="s">
        <v>462</v>
      </c>
      <c r="D35" s="4" t="s">
        <v>101</v>
      </c>
      <c r="E35" s="4" t="s">
        <v>9</v>
      </c>
    </row>
    <row r="36" spans="1:5" ht="14.25" x14ac:dyDescent="0.2">
      <c r="A36" s="3" t="s">
        <v>4</v>
      </c>
      <c r="B36" s="4" t="s">
        <v>102</v>
      </c>
      <c r="C36" s="3" t="s">
        <v>103</v>
      </c>
      <c r="D36" s="4" t="s">
        <v>104</v>
      </c>
      <c r="E36" s="4" t="s">
        <v>9</v>
      </c>
    </row>
    <row r="37" spans="1:5" ht="14.25" x14ac:dyDescent="0.2">
      <c r="A37" s="3" t="s">
        <v>4</v>
      </c>
      <c r="B37" s="4" t="s">
        <v>105</v>
      </c>
      <c r="C37" s="3" t="s">
        <v>106</v>
      </c>
      <c r="D37" s="4" t="s">
        <v>107</v>
      </c>
      <c r="E37" s="4" t="s">
        <v>9</v>
      </c>
    </row>
    <row r="38" spans="1:5" ht="14.25" x14ac:dyDescent="0.2">
      <c r="A38" s="3"/>
      <c r="B38" s="4"/>
      <c r="C38" s="4"/>
      <c r="D38" s="4"/>
      <c r="E38" s="4"/>
    </row>
    <row r="39" spans="1:5" ht="14.25" x14ac:dyDescent="0.2">
      <c r="A39" s="3" t="s">
        <v>108</v>
      </c>
      <c r="B39" s="4" t="s">
        <v>109</v>
      </c>
      <c r="C39" s="4" t="s">
        <v>110</v>
      </c>
      <c r="D39" s="4" t="s">
        <v>111</v>
      </c>
      <c r="E39" s="4" t="s">
        <v>112</v>
      </c>
    </row>
    <row r="40" spans="1:5" ht="14.25" x14ac:dyDescent="0.2">
      <c r="A40" s="3" t="s">
        <v>108</v>
      </c>
      <c r="B40" s="4" t="s">
        <v>113</v>
      </c>
      <c r="C40" s="4" t="s">
        <v>114</v>
      </c>
      <c r="D40" s="4" t="s">
        <v>115</v>
      </c>
      <c r="E40" s="4" t="s">
        <v>112</v>
      </c>
    </row>
    <row r="41" spans="1:5" ht="14.25" x14ac:dyDescent="0.2">
      <c r="A41" s="3" t="s">
        <v>108</v>
      </c>
      <c r="B41" s="4" t="s">
        <v>116</v>
      </c>
      <c r="C41" s="4" t="s">
        <v>117</v>
      </c>
      <c r="D41" s="4" t="s">
        <v>118</v>
      </c>
      <c r="E41" s="4" t="s">
        <v>112</v>
      </c>
    </row>
    <row r="42" spans="1:5" ht="14.25" x14ac:dyDescent="0.2">
      <c r="A42" s="3" t="s">
        <v>108</v>
      </c>
      <c r="B42" s="4" t="s">
        <v>119</v>
      </c>
      <c r="C42" s="4" t="s">
        <v>120</v>
      </c>
      <c r="D42" s="4" t="s">
        <v>121</v>
      </c>
      <c r="E42" s="4" t="s">
        <v>112</v>
      </c>
    </row>
    <row r="43" spans="1:5" ht="14.25" x14ac:dyDescent="0.2">
      <c r="A43" s="3" t="s">
        <v>108</v>
      </c>
      <c r="B43" s="4" t="s">
        <v>122</v>
      </c>
      <c r="C43" s="4" t="s">
        <v>123</v>
      </c>
      <c r="D43" s="4" t="s">
        <v>124</v>
      </c>
      <c r="E43" s="4" t="s">
        <v>112</v>
      </c>
    </row>
    <row r="44" spans="1:5" ht="14.25" x14ac:dyDescent="0.2">
      <c r="A44" s="3" t="s">
        <v>108</v>
      </c>
      <c r="B44" s="4" t="s">
        <v>125</v>
      </c>
      <c r="C44" s="4" t="s">
        <v>126</v>
      </c>
      <c r="D44" s="4" t="s">
        <v>127</v>
      </c>
      <c r="E44" s="4" t="s">
        <v>112</v>
      </c>
    </row>
    <row r="45" spans="1:5" ht="14.25" x14ac:dyDescent="0.2">
      <c r="A45" s="3" t="s">
        <v>108</v>
      </c>
      <c r="B45" s="4" t="s">
        <v>128</v>
      </c>
      <c r="C45" s="4" t="s">
        <v>129</v>
      </c>
      <c r="D45" s="4" t="s">
        <v>130</v>
      </c>
      <c r="E45" s="4" t="s">
        <v>112</v>
      </c>
    </row>
    <row r="46" spans="1:5" ht="14.25" x14ac:dyDescent="0.2">
      <c r="A46" s="3" t="s">
        <v>108</v>
      </c>
      <c r="B46" s="4" t="s">
        <v>131</v>
      </c>
      <c r="C46" s="4" t="s">
        <v>132</v>
      </c>
      <c r="D46" s="4" t="s">
        <v>133</v>
      </c>
      <c r="E46" s="4" t="s">
        <v>112</v>
      </c>
    </row>
    <row r="47" spans="1:5" ht="14.25" x14ac:dyDescent="0.2">
      <c r="A47" s="3" t="s">
        <v>108</v>
      </c>
      <c r="B47" s="4" t="s">
        <v>134</v>
      </c>
      <c r="C47" s="4" t="s">
        <v>135</v>
      </c>
      <c r="D47" s="4" t="s">
        <v>136</v>
      </c>
      <c r="E47" s="4" t="s">
        <v>112</v>
      </c>
    </row>
    <row r="48" spans="1:5" ht="14.25" x14ac:dyDescent="0.2">
      <c r="A48" s="3" t="s">
        <v>108</v>
      </c>
      <c r="B48" s="4" t="s">
        <v>137</v>
      </c>
      <c r="C48" s="4" t="s">
        <v>138</v>
      </c>
      <c r="D48" s="4" t="s">
        <v>139</v>
      </c>
      <c r="E48" s="4" t="s">
        <v>112</v>
      </c>
    </row>
    <row r="49" spans="1:5" ht="14.25" x14ac:dyDescent="0.2">
      <c r="A49" s="3" t="s">
        <v>108</v>
      </c>
      <c r="B49" s="4" t="s">
        <v>140</v>
      </c>
      <c r="C49" s="4" t="s">
        <v>141</v>
      </c>
      <c r="D49" s="4" t="s">
        <v>142</v>
      </c>
      <c r="E49" s="4" t="s">
        <v>112</v>
      </c>
    </row>
    <row r="50" spans="1:5" ht="14.25" x14ac:dyDescent="0.2">
      <c r="A50" s="3" t="s">
        <v>108</v>
      </c>
      <c r="B50" s="4" t="s">
        <v>143</v>
      </c>
      <c r="C50" s="4" t="s">
        <v>144</v>
      </c>
      <c r="D50" s="4" t="s">
        <v>145</v>
      </c>
      <c r="E50" s="4" t="s">
        <v>112</v>
      </c>
    </row>
    <row r="51" spans="1:5" ht="14.25" x14ac:dyDescent="0.2">
      <c r="A51" s="3" t="s">
        <v>108</v>
      </c>
      <c r="B51" s="4" t="s">
        <v>146</v>
      </c>
      <c r="C51" s="4" t="s">
        <v>147</v>
      </c>
      <c r="D51" s="4" t="s">
        <v>148</v>
      </c>
      <c r="E51" s="4" t="s">
        <v>112</v>
      </c>
    </row>
    <row r="53" spans="1:5" ht="14.25" x14ac:dyDescent="0.2">
      <c r="A53" s="4" t="s">
        <v>149</v>
      </c>
      <c r="B53" s="5" t="s">
        <v>150</v>
      </c>
      <c r="C53" s="3" t="s">
        <v>151</v>
      </c>
      <c r="D53" s="4" t="s">
        <v>152</v>
      </c>
      <c r="E53" s="4" t="s">
        <v>153</v>
      </c>
    </row>
    <row r="54" spans="1:5" ht="14.25" x14ac:dyDescent="0.2">
      <c r="A54" s="4" t="s">
        <v>149</v>
      </c>
      <c r="B54" s="5" t="s">
        <v>154</v>
      </c>
      <c r="C54" s="3" t="s">
        <v>155</v>
      </c>
      <c r="D54" s="4" t="s">
        <v>156</v>
      </c>
      <c r="E54" s="4" t="s">
        <v>153</v>
      </c>
    </row>
    <row r="55" spans="1:5" ht="14.25" x14ac:dyDescent="0.2">
      <c r="A55" s="4" t="s">
        <v>149</v>
      </c>
      <c r="B55" s="5" t="s">
        <v>157</v>
      </c>
      <c r="C55" s="3" t="s">
        <v>463</v>
      </c>
      <c r="D55" s="4" t="s">
        <v>158</v>
      </c>
      <c r="E55" s="4" t="s">
        <v>153</v>
      </c>
    </row>
    <row r="56" spans="1:5" ht="14.25" x14ac:dyDescent="0.2">
      <c r="A56" s="4" t="s">
        <v>149</v>
      </c>
      <c r="B56" s="5" t="s">
        <v>159</v>
      </c>
      <c r="C56" s="3" t="s">
        <v>160</v>
      </c>
      <c r="D56" s="4" t="s">
        <v>161</v>
      </c>
      <c r="E56" s="4" t="s">
        <v>153</v>
      </c>
    </row>
    <row r="57" spans="1:5" ht="14.25" x14ac:dyDescent="0.2">
      <c r="A57" s="4" t="s">
        <v>149</v>
      </c>
      <c r="B57" s="5" t="s">
        <v>162</v>
      </c>
      <c r="C57" s="3" t="s">
        <v>163</v>
      </c>
      <c r="D57" s="4" t="s">
        <v>164</v>
      </c>
      <c r="E57" s="4" t="s">
        <v>153</v>
      </c>
    </row>
    <row r="58" spans="1:5" ht="14.25" x14ac:dyDescent="0.2">
      <c r="A58" s="4" t="s">
        <v>149</v>
      </c>
      <c r="B58" s="5" t="s">
        <v>165</v>
      </c>
      <c r="C58" s="3" t="s">
        <v>166</v>
      </c>
      <c r="D58" s="4" t="s">
        <v>167</v>
      </c>
      <c r="E58" s="4" t="s">
        <v>153</v>
      </c>
    </row>
    <row r="59" spans="1:5" ht="14.25" x14ac:dyDescent="0.2">
      <c r="A59" s="4" t="s">
        <v>149</v>
      </c>
      <c r="B59" s="5" t="s">
        <v>168</v>
      </c>
      <c r="C59" s="3" t="s">
        <v>464</v>
      </c>
      <c r="D59" s="4" t="s">
        <v>169</v>
      </c>
      <c r="E59" s="4" t="s">
        <v>153</v>
      </c>
    </row>
    <row r="60" spans="1:5" ht="14.25" x14ac:dyDescent="0.2">
      <c r="A60" s="4" t="s">
        <v>149</v>
      </c>
      <c r="B60" s="5" t="s">
        <v>170</v>
      </c>
      <c r="C60" s="3" t="s">
        <v>171</v>
      </c>
      <c r="D60" s="4" t="s">
        <v>172</v>
      </c>
      <c r="E60" s="4" t="s">
        <v>153</v>
      </c>
    </row>
    <row r="61" spans="1:5" ht="14.25" x14ac:dyDescent="0.2">
      <c r="A61" s="4" t="s">
        <v>149</v>
      </c>
      <c r="B61" s="5" t="s">
        <v>173</v>
      </c>
      <c r="C61" s="3" t="s">
        <v>174</v>
      </c>
      <c r="D61" s="4" t="s">
        <v>175</v>
      </c>
      <c r="E61" s="4" t="s">
        <v>153</v>
      </c>
    </row>
    <row r="62" spans="1:5" ht="14.25" x14ac:dyDescent="0.2">
      <c r="A62" s="4" t="s">
        <v>149</v>
      </c>
      <c r="B62" s="5" t="s">
        <v>176</v>
      </c>
      <c r="C62" s="3" t="s">
        <v>177</v>
      </c>
      <c r="D62" s="1" t="s">
        <v>178</v>
      </c>
      <c r="E62" s="4" t="s">
        <v>153</v>
      </c>
    </row>
    <row r="63" spans="1:5" ht="14.25" x14ac:dyDescent="0.2">
      <c r="A63" s="4" t="s">
        <v>149</v>
      </c>
      <c r="B63" s="5" t="s">
        <v>179</v>
      </c>
      <c r="C63" s="3" t="s">
        <v>470</v>
      </c>
      <c r="D63" s="4" t="s">
        <v>180</v>
      </c>
      <c r="E63" s="4" t="s">
        <v>153</v>
      </c>
    </row>
    <row r="64" spans="1:5" ht="14.25" x14ac:dyDescent="0.2">
      <c r="A64" s="4" t="s">
        <v>149</v>
      </c>
      <c r="B64" s="5" t="s">
        <v>181</v>
      </c>
      <c r="C64" s="3" t="s">
        <v>182</v>
      </c>
      <c r="D64" s="4" t="s">
        <v>183</v>
      </c>
      <c r="E64" s="4" t="s">
        <v>153</v>
      </c>
    </row>
    <row r="65" spans="1:5" ht="14.25" x14ac:dyDescent="0.2">
      <c r="A65" s="4" t="s">
        <v>149</v>
      </c>
      <c r="B65" s="5" t="s">
        <v>184</v>
      </c>
      <c r="C65" s="4" t="s">
        <v>185</v>
      </c>
      <c r="D65" s="4" t="s">
        <v>186</v>
      </c>
      <c r="E65" s="4" t="s">
        <v>153</v>
      </c>
    </row>
    <row r="66" spans="1:5" ht="14.25" x14ac:dyDescent="0.2">
      <c r="A66" s="4" t="s">
        <v>149</v>
      </c>
      <c r="B66" s="5" t="s">
        <v>187</v>
      </c>
      <c r="C66" s="4" t="s">
        <v>188</v>
      </c>
      <c r="D66" s="4" t="s">
        <v>189</v>
      </c>
      <c r="E66" s="4" t="s">
        <v>153</v>
      </c>
    </row>
    <row r="68" spans="1:5" ht="14.25" x14ac:dyDescent="0.2">
      <c r="A68" s="3" t="s">
        <v>190</v>
      </c>
      <c r="B68" s="4" t="s">
        <v>191</v>
      </c>
      <c r="C68" s="3" t="s">
        <v>192</v>
      </c>
      <c r="D68" s="4" t="s">
        <v>8</v>
      </c>
      <c r="E68" s="4" t="s">
        <v>193</v>
      </c>
    </row>
    <row r="69" spans="1:5" ht="14.25" x14ac:dyDescent="0.2">
      <c r="A69" s="3" t="s">
        <v>190</v>
      </c>
      <c r="B69" s="4" t="s">
        <v>194</v>
      </c>
      <c r="C69" s="3" t="s">
        <v>195</v>
      </c>
      <c r="D69" s="4" t="s">
        <v>196</v>
      </c>
      <c r="E69" s="4" t="s">
        <v>193</v>
      </c>
    </row>
    <row r="70" spans="1:5" ht="14.25" x14ac:dyDescent="0.2">
      <c r="A70" s="3" t="s">
        <v>190</v>
      </c>
      <c r="B70" s="4" t="s">
        <v>197</v>
      </c>
      <c r="C70" s="4" t="s">
        <v>198</v>
      </c>
      <c r="D70" s="4" t="s">
        <v>199</v>
      </c>
      <c r="E70" s="4" t="s">
        <v>193</v>
      </c>
    </row>
    <row r="71" spans="1:5" ht="14.25" x14ac:dyDescent="0.2">
      <c r="A71" s="3" t="s">
        <v>190</v>
      </c>
      <c r="B71" s="4" t="s">
        <v>200</v>
      </c>
      <c r="C71" s="4" t="s">
        <v>465</v>
      </c>
      <c r="D71" s="4" t="s">
        <v>201</v>
      </c>
      <c r="E71" s="4" t="s">
        <v>193</v>
      </c>
    </row>
    <row r="72" spans="1:5" ht="14.25" x14ac:dyDescent="0.2">
      <c r="A72" s="3"/>
      <c r="B72" s="4"/>
      <c r="C72" s="4"/>
      <c r="D72" s="4"/>
      <c r="E72" s="4"/>
    </row>
    <row r="73" spans="1:5" ht="14.25" x14ac:dyDescent="0.2">
      <c r="A73" s="3" t="s">
        <v>202</v>
      </c>
      <c r="B73" s="4" t="s">
        <v>203</v>
      </c>
      <c r="C73" s="3" t="s">
        <v>204</v>
      </c>
      <c r="D73" s="4" t="s">
        <v>205</v>
      </c>
      <c r="E73" s="4" t="s">
        <v>206</v>
      </c>
    </row>
    <row r="74" spans="1:5" ht="14.25" x14ac:dyDescent="0.2">
      <c r="A74" s="3" t="s">
        <v>202</v>
      </c>
      <c r="B74" s="4" t="s">
        <v>207</v>
      </c>
      <c r="C74" s="4" t="s">
        <v>208</v>
      </c>
      <c r="D74" s="4" t="s">
        <v>209</v>
      </c>
      <c r="E74" s="4" t="s">
        <v>206</v>
      </c>
    </row>
    <row r="75" spans="1:5" ht="14.25" x14ac:dyDescent="0.2">
      <c r="A75" s="3" t="s">
        <v>202</v>
      </c>
      <c r="B75" s="4" t="s">
        <v>210</v>
      </c>
      <c r="C75" s="4" t="s">
        <v>211</v>
      </c>
      <c r="D75" s="4" t="s">
        <v>212</v>
      </c>
      <c r="E75" s="4" t="s">
        <v>206</v>
      </c>
    </row>
    <row r="76" spans="1:5" ht="14.25" x14ac:dyDescent="0.2">
      <c r="A76" s="3" t="s">
        <v>202</v>
      </c>
      <c r="B76" s="4" t="s">
        <v>213</v>
      </c>
      <c r="C76" s="4" t="s">
        <v>214</v>
      </c>
      <c r="D76" s="4" t="s">
        <v>215</v>
      </c>
      <c r="E76" s="4" t="s">
        <v>206</v>
      </c>
    </row>
    <row r="77" spans="1:5" ht="14.25" x14ac:dyDescent="0.2">
      <c r="A77" s="3" t="s">
        <v>202</v>
      </c>
      <c r="B77" s="4" t="s">
        <v>200</v>
      </c>
      <c r="C77" s="4" t="s">
        <v>466</v>
      </c>
      <c r="D77" s="4" t="s">
        <v>216</v>
      </c>
      <c r="E77" s="4" t="s">
        <v>206</v>
      </c>
    </row>
    <row r="78" spans="1:5" ht="14.25" x14ac:dyDescent="0.2">
      <c r="A78" s="6" t="s">
        <v>202</v>
      </c>
      <c r="B78" s="7" t="s">
        <v>217</v>
      </c>
      <c r="C78" s="7" t="s">
        <v>218</v>
      </c>
      <c r="D78" s="4" t="s">
        <v>219</v>
      </c>
      <c r="E78" s="4" t="s">
        <v>206</v>
      </c>
    </row>
    <row r="79" spans="1:5" ht="14.25" x14ac:dyDescent="0.2">
      <c r="A79" s="6" t="s">
        <v>202</v>
      </c>
      <c r="B79" s="7" t="s">
        <v>220</v>
      </c>
      <c r="C79" s="7" t="s">
        <v>221</v>
      </c>
      <c r="D79" s="4" t="s">
        <v>222</v>
      </c>
      <c r="E79" s="4" t="s">
        <v>206</v>
      </c>
    </row>
    <row r="80" spans="1:5" ht="14.25" x14ac:dyDescent="0.2">
      <c r="A80" s="3"/>
      <c r="B80" s="4"/>
      <c r="C80" s="4"/>
      <c r="D80" s="4"/>
      <c r="E80" s="4"/>
    </row>
    <row r="81" spans="1:5" ht="14.25" x14ac:dyDescent="0.2">
      <c r="A81" s="3" t="s">
        <v>223</v>
      </c>
      <c r="B81" s="4" t="s">
        <v>224</v>
      </c>
      <c r="C81" s="3" t="s">
        <v>467</v>
      </c>
      <c r="D81" s="4" t="s">
        <v>225</v>
      </c>
      <c r="E81" s="4" t="s">
        <v>226</v>
      </c>
    </row>
    <row r="82" spans="1:5" ht="14.25" x14ac:dyDescent="0.2">
      <c r="A82" s="3" t="s">
        <v>223</v>
      </c>
      <c r="B82" s="4" t="s">
        <v>227</v>
      </c>
      <c r="C82" s="3" t="s">
        <v>228</v>
      </c>
      <c r="D82" s="4" t="s">
        <v>229</v>
      </c>
      <c r="E82" s="4" t="s">
        <v>226</v>
      </c>
    </row>
    <row r="83" spans="1:5" ht="14.25" x14ac:dyDescent="0.2">
      <c r="A83" s="3" t="s">
        <v>223</v>
      </c>
      <c r="B83" s="4" t="s">
        <v>230</v>
      </c>
      <c r="C83" s="3" t="s">
        <v>468</v>
      </c>
      <c r="D83" s="4" t="s">
        <v>231</v>
      </c>
      <c r="E83" s="4" t="s">
        <v>226</v>
      </c>
    </row>
    <row r="84" spans="1:5" ht="14.25" x14ac:dyDescent="0.2">
      <c r="A84" s="3"/>
      <c r="B84" s="4"/>
      <c r="C84" s="4"/>
      <c r="D84" s="4"/>
      <c r="E84" s="4"/>
    </row>
    <row r="85" spans="1:5" ht="14.25" x14ac:dyDescent="0.2">
      <c r="A85" s="3" t="s">
        <v>232</v>
      </c>
      <c r="B85" s="4" t="s">
        <v>233</v>
      </c>
      <c r="C85" s="3" t="s">
        <v>234</v>
      </c>
      <c r="D85" s="4" t="s">
        <v>235</v>
      </c>
      <c r="E85" s="4" t="s">
        <v>236</v>
      </c>
    </row>
    <row r="86" spans="1:5" ht="14.25" x14ac:dyDescent="0.2">
      <c r="A86" s="3" t="s">
        <v>232</v>
      </c>
      <c r="B86" s="4" t="s">
        <v>237</v>
      </c>
      <c r="C86" s="3" t="s">
        <v>238</v>
      </c>
      <c r="D86" s="4" t="s">
        <v>239</v>
      </c>
      <c r="E86" s="4" t="s">
        <v>236</v>
      </c>
    </row>
    <row r="87" spans="1:5" ht="14.25" x14ac:dyDescent="0.2">
      <c r="A87" s="3"/>
      <c r="B87" s="4"/>
      <c r="C87" s="4"/>
      <c r="D87" s="4"/>
      <c r="E87" s="4"/>
    </row>
    <row r="88" spans="1:5" ht="14.25" x14ac:dyDescent="0.2">
      <c r="A88" s="8" t="s">
        <v>240</v>
      </c>
      <c r="B88" s="4" t="s">
        <v>241</v>
      </c>
      <c r="C88" s="3" t="s">
        <v>242</v>
      </c>
      <c r="D88" s="4" t="s">
        <v>243</v>
      </c>
      <c r="E88" s="4" t="s">
        <v>244</v>
      </c>
    </row>
    <row r="89" spans="1:5" ht="14.25" x14ac:dyDescent="0.2">
      <c r="A89" s="8" t="s">
        <v>240</v>
      </c>
      <c r="B89" s="4" t="s">
        <v>245</v>
      </c>
      <c r="C89" s="3" t="s">
        <v>246</v>
      </c>
      <c r="D89" s="4" t="s">
        <v>247</v>
      </c>
      <c r="E89" s="4" t="s">
        <v>244</v>
      </c>
    </row>
    <row r="90" spans="1:5" ht="14.25" x14ac:dyDescent="0.2">
      <c r="A90" s="3"/>
      <c r="B90" s="4"/>
      <c r="C90" s="4"/>
      <c r="D90" s="4"/>
      <c r="E90" s="4"/>
    </row>
    <row r="91" spans="1:5" ht="14.25" x14ac:dyDescent="0.2">
      <c r="A91" s="3" t="s">
        <v>248</v>
      </c>
      <c r="B91" s="3" t="s">
        <v>249</v>
      </c>
      <c r="C91" s="3" t="s">
        <v>460</v>
      </c>
      <c r="D91" s="3" t="s">
        <v>250</v>
      </c>
      <c r="E91" s="3" t="s">
        <v>251</v>
      </c>
    </row>
    <row r="92" spans="1:5" ht="14.25" x14ac:dyDescent="0.2">
      <c r="A92" s="4" t="s">
        <v>248</v>
      </c>
      <c r="B92" s="4" t="s">
        <v>252</v>
      </c>
      <c r="C92" s="3" t="s">
        <v>253</v>
      </c>
      <c r="D92" s="3" t="s">
        <v>254</v>
      </c>
      <c r="E92" s="3" t="s">
        <v>251</v>
      </c>
    </row>
    <row r="93" spans="1:5" ht="14.25" x14ac:dyDescent="0.2">
      <c r="A93" s="3" t="s">
        <v>248</v>
      </c>
      <c r="B93" s="3" t="s">
        <v>255</v>
      </c>
      <c r="C93" s="3" t="s">
        <v>256</v>
      </c>
      <c r="D93" s="1" t="s">
        <v>8</v>
      </c>
      <c r="E93" s="3" t="s">
        <v>251</v>
      </c>
    </row>
    <row r="94" spans="1:5" ht="14.25" x14ac:dyDescent="0.2">
      <c r="A94" s="3" t="s">
        <v>248</v>
      </c>
      <c r="B94" s="3" t="s">
        <v>257</v>
      </c>
      <c r="C94" s="3" t="s">
        <v>258</v>
      </c>
      <c r="D94" s="1" t="s">
        <v>259</v>
      </c>
      <c r="E94" s="3" t="s">
        <v>251</v>
      </c>
    </row>
    <row r="95" spans="1:5" ht="14.25" x14ac:dyDescent="0.2">
      <c r="A95" s="3" t="s">
        <v>248</v>
      </c>
      <c r="B95" s="3" t="s">
        <v>200</v>
      </c>
      <c r="C95" s="3" t="s">
        <v>260</v>
      </c>
      <c r="D95" s="3" t="s">
        <v>261</v>
      </c>
      <c r="E95" s="3" t="s">
        <v>251</v>
      </c>
    </row>
    <row r="96" spans="1:5" ht="14.25" x14ac:dyDescent="0.2">
      <c r="A96" s="3" t="s">
        <v>248</v>
      </c>
      <c r="B96" s="3" t="s">
        <v>262</v>
      </c>
      <c r="C96" s="3" t="s">
        <v>263</v>
      </c>
      <c r="D96" s="3" t="s">
        <v>264</v>
      </c>
      <c r="E96" s="3" t="s">
        <v>251</v>
      </c>
    </row>
    <row r="97" spans="1:5" ht="14.25" x14ac:dyDescent="0.2">
      <c r="A97" s="3" t="s">
        <v>248</v>
      </c>
      <c r="B97" s="3" t="s">
        <v>265</v>
      </c>
      <c r="C97" s="3" t="s">
        <v>266</v>
      </c>
      <c r="D97" s="3" t="s">
        <v>267</v>
      </c>
      <c r="E97" s="3" t="s">
        <v>251</v>
      </c>
    </row>
    <row r="98" spans="1:5" ht="14.25" x14ac:dyDescent="0.2">
      <c r="A98" s="3" t="s">
        <v>248</v>
      </c>
      <c r="B98" s="3" t="s">
        <v>268</v>
      </c>
      <c r="C98" s="3" t="s">
        <v>269</v>
      </c>
      <c r="D98" s="3" t="s">
        <v>270</v>
      </c>
      <c r="E98" s="3" t="s">
        <v>251</v>
      </c>
    </row>
    <row r="99" spans="1:5" ht="14.25" x14ac:dyDescent="0.2">
      <c r="A99" s="3" t="s">
        <v>248</v>
      </c>
      <c r="B99" s="3" t="s">
        <v>271</v>
      </c>
      <c r="C99" s="3" t="s">
        <v>272</v>
      </c>
      <c r="D99" s="3" t="s">
        <v>273</v>
      </c>
      <c r="E99" s="3" t="s">
        <v>251</v>
      </c>
    </row>
    <row r="100" spans="1:5" ht="14.25" x14ac:dyDescent="0.2">
      <c r="A100" s="3" t="s">
        <v>248</v>
      </c>
      <c r="B100" s="3" t="s">
        <v>274</v>
      </c>
      <c r="C100" s="3" t="s">
        <v>275</v>
      </c>
      <c r="D100" s="3" t="s">
        <v>276</v>
      </c>
      <c r="E100" s="3" t="s">
        <v>277</v>
      </c>
    </row>
    <row r="101" spans="1:5" ht="14.25" x14ac:dyDescent="0.2">
      <c r="A101" s="3" t="s">
        <v>248</v>
      </c>
      <c r="B101" s="3" t="s">
        <v>278</v>
      </c>
      <c r="C101" s="3" t="s">
        <v>279</v>
      </c>
      <c r="D101" s="3" t="s">
        <v>280</v>
      </c>
      <c r="E101" s="3" t="s">
        <v>251</v>
      </c>
    </row>
    <row r="102" spans="1:5" ht="14.25" x14ac:dyDescent="0.2">
      <c r="A102" s="3"/>
      <c r="E102" s="1"/>
    </row>
    <row r="103" spans="1:5" ht="12.75" x14ac:dyDescent="0.2">
      <c r="E103" s="1"/>
    </row>
    <row r="104" spans="1:5" ht="12.75" x14ac:dyDescent="0.2">
      <c r="E104" s="1"/>
    </row>
    <row r="105" spans="1:5" ht="14.25" x14ac:dyDescent="0.2">
      <c r="A105" s="3"/>
      <c r="E105" s="1"/>
    </row>
    <row r="106" spans="1:5" ht="12.75" x14ac:dyDescent="0.2">
      <c r="E106" s="1"/>
    </row>
    <row r="107" spans="1:5" ht="12.75" x14ac:dyDescent="0.2">
      <c r="E107" s="1"/>
    </row>
    <row r="108" spans="1:5" ht="12.75" x14ac:dyDescent="0.2">
      <c r="E108" s="1"/>
    </row>
    <row r="109" spans="1:5" ht="14.25" x14ac:dyDescent="0.2">
      <c r="A109" s="3"/>
      <c r="E109" s="1"/>
    </row>
    <row r="110" spans="1:5" ht="12.75" x14ac:dyDescent="0.2">
      <c r="E110" s="1"/>
    </row>
    <row r="111" spans="1:5" ht="12.75" x14ac:dyDescent="0.2">
      <c r="E111" s="1"/>
    </row>
    <row r="112" spans="1:5" ht="14.25" x14ac:dyDescent="0.2">
      <c r="A112" s="3"/>
      <c r="E112" s="1"/>
    </row>
    <row r="113" spans="1:5" ht="12.75" x14ac:dyDescent="0.2">
      <c r="E113" s="1"/>
    </row>
    <row r="114" spans="1:5" ht="14.25" x14ac:dyDescent="0.2">
      <c r="A114" s="3"/>
      <c r="E114" s="1"/>
    </row>
    <row r="115" spans="1:5" ht="15" x14ac:dyDescent="0.25">
      <c r="A115" s="9"/>
      <c r="E115" s="1"/>
    </row>
    <row r="116" spans="1:5" ht="12.75" x14ac:dyDescent="0.2">
      <c r="E116" s="1"/>
    </row>
    <row r="117" spans="1:5" ht="14.25" x14ac:dyDescent="0.2">
      <c r="A117" s="3"/>
      <c r="E117" s="1"/>
    </row>
    <row r="118" spans="1:5" ht="12.75" x14ac:dyDescent="0.2">
      <c r="E118" s="1"/>
    </row>
    <row r="119" spans="1:5" ht="12.75" x14ac:dyDescent="0.2">
      <c r="E119" s="1"/>
    </row>
    <row r="120" spans="1:5" ht="12.75" x14ac:dyDescent="0.2">
      <c r="E120" s="1"/>
    </row>
    <row r="121" spans="1:5" ht="12.75" x14ac:dyDescent="0.2">
      <c r="E121" s="1"/>
    </row>
    <row r="122" spans="1:5" ht="12.75" x14ac:dyDescent="0.2">
      <c r="E122" s="1"/>
    </row>
    <row r="123" spans="1:5" ht="14.25" x14ac:dyDescent="0.2">
      <c r="A123" s="3"/>
      <c r="E123" s="1"/>
    </row>
    <row r="124" spans="1:5" ht="12.75" x14ac:dyDescent="0.2">
      <c r="E124" s="1"/>
    </row>
    <row r="125" spans="1:5" ht="12.75" x14ac:dyDescent="0.2">
      <c r="E125" s="1"/>
    </row>
    <row r="126" spans="1:5" ht="12.75" x14ac:dyDescent="0.2">
      <c r="E126" s="1"/>
    </row>
    <row r="127" spans="1:5" ht="12.75" x14ac:dyDescent="0.2">
      <c r="E127" s="1"/>
    </row>
    <row r="128" spans="1:5" ht="12.75" x14ac:dyDescent="0.2">
      <c r="E128" s="1"/>
    </row>
    <row r="129" spans="5:5" ht="12.75" x14ac:dyDescent="0.2">
      <c r="E129" s="1"/>
    </row>
    <row r="130" spans="5:5" ht="12.75" x14ac:dyDescent="0.2">
      <c r="E130" s="1"/>
    </row>
    <row r="131" spans="5:5" ht="12.75" x14ac:dyDescent="0.2">
      <c r="E131" s="1"/>
    </row>
    <row r="132" spans="5:5" ht="12.75" x14ac:dyDescent="0.2">
      <c r="E132" s="1"/>
    </row>
    <row r="133" spans="5:5" ht="12.75" x14ac:dyDescent="0.2">
      <c r="E133" s="1"/>
    </row>
    <row r="134" spans="5:5" ht="12.75" x14ac:dyDescent="0.2">
      <c r="E134" s="1"/>
    </row>
    <row r="135" spans="5:5" ht="12.75" x14ac:dyDescent="0.2">
      <c r="E135" s="1"/>
    </row>
    <row r="136" spans="5:5" ht="12.75" x14ac:dyDescent="0.2">
      <c r="E136" s="1"/>
    </row>
    <row r="137" spans="5:5" ht="12.75" x14ac:dyDescent="0.2">
      <c r="E137" s="1"/>
    </row>
    <row r="138" spans="5:5" ht="12.75" x14ac:dyDescent="0.2">
      <c r="E138" s="1"/>
    </row>
    <row r="139" spans="5:5" ht="12.75" x14ac:dyDescent="0.2">
      <c r="E139" s="1"/>
    </row>
    <row r="140" spans="5:5" ht="12.75" x14ac:dyDescent="0.2">
      <c r="E140" s="1"/>
    </row>
    <row r="141" spans="5:5" ht="12.75" x14ac:dyDescent="0.2">
      <c r="E141" s="1"/>
    </row>
    <row r="142" spans="5:5" ht="12.75" x14ac:dyDescent="0.2">
      <c r="E142" s="1"/>
    </row>
    <row r="143" spans="5:5" ht="12.75" x14ac:dyDescent="0.2">
      <c r="E143" s="1"/>
    </row>
    <row r="144" spans="5:5" ht="12.75" x14ac:dyDescent="0.2">
      <c r="E144" s="1"/>
    </row>
    <row r="145" spans="5:5" ht="12.75" x14ac:dyDescent="0.2">
      <c r="E145" s="1"/>
    </row>
    <row r="146" spans="5:5" ht="12.75" x14ac:dyDescent="0.2">
      <c r="E146" s="1"/>
    </row>
    <row r="147" spans="5:5" ht="12.75" x14ac:dyDescent="0.2">
      <c r="E147" s="1"/>
    </row>
    <row r="148" spans="5:5" ht="12.75" x14ac:dyDescent="0.2">
      <c r="E148" s="1"/>
    </row>
    <row r="149" spans="5:5" ht="12.75" x14ac:dyDescent="0.2">
      <c r="E149" s="1"/>
    </row>
    <row r="150" spans="5:5" ht="12.75" x14ac:dyDescent="0.2">
      <c r="E150" s="1"/>
    </row>
    <row r="151" spans="5:5" ht="12.75" x14ac:dyDescent="0.2">
      <c r="E151" s="1"/>
    </row>
    <row r="152" spans="5:5" ht="12.75" x14ac:dyDescent="0.2">
      <c r="E152" s="1"/>
    </row>
    <row r="153" spans="5:5" ht="12.75" x14ac:dyDescent="0.2">
      <c r="E153" s="1"/>
    </row>
    <row r="154" spans="5:5" ht="12.75" x14ac:dyDescent="0.2">
      <c r="E154" s="1"/>
    </row>
    <row r="155" spans="5:5" ht="12.75" x14ac:dyDescent="0.2">
      <c r="E155" s="1"/>
    </row>
    <row r="156" spans="5:5" ht="12.75" x14ac:dyDescent="0.2">
      <c r="E156" s="1"/>
    </row>
    <row r="157" spans="5:5" ht="12.75" x14ac:dyDescent="0.2">
      <c r="E157" s="1"/>
    </row>
    <row r="158" spans="5:5" ht="12.75" x14ac:dyDescent="0.2">
      <c r="E158" s="1"/>
    </row>
    <row r="159" spans="5:5" ht="12.75" x14ac:dyDescent="0.2">
      <c r="E159" s="1"/>
    </row>
    <row r="160" spans="5:5" ht="12.75" x14ac:dyDescent="0.2">
      <c r="E160" s="1"/>
    </row>
    <row r="161" spans="5:5" ht="12.75" x14ac:dyDescent="0.2">
      <c r="E161" s="1"/>
    </row>
    <row r="162" spans="5:5" ht="12.75" x14ac:dyDescent="0.2">
      <c r="E162" s="1"/>
    </row>
    <row r="163" spans="5:5" ht="12.75" x14ac:dyDescent="0.2">
      <c r="E163" s="1"/>
    </row>
    <row r="164" spans="5:5" ht="12.75" x14ac:dyDescent="0.2">
      <c r="E164" s="1"/>
    </row>
    <row r="165" spans="5:5" ht="12.75" x14ac:dyDescent="0.2">
      <c r="E165" s="1"/>
    </row>
    <row r="166" spans="5:5" ht="12.75" x14ac:dyDescent="0.2">
      <c r="E166" s="1"/>
    </row>
    <row r="167" spans="5:5" ht="12.75" x14ac:dyDescent="0.2">
      <c r="E167" s="1"/>
    </row>
    <row r="168" spans="5:5" ht="12.75" x14ac:dyDescent="0.2">
      <c r="E168" s="1"/>
    </row>
    <row r="169" spans="5:5" ht="12.75" x14ac:dyDescent="0.2">
      <c r="E169" s="1"/>
    </row>
    <row r="170" spans="5:5" ht="12.75" x14ac:dyDescent="0.2">
      <c r="E170" s="1"/>
    </row>
    <row r="171" spans="5:5" ht="12.75" x14ac:dyDescent="0.2">
      <c r="E171" s="1"/>
    </row>
    <row r="172" spans="5:5" ht="12.75" x14ac:dyDescent="0.2">
      <c r="E172" s="1"/>
    </row>
    <row r="173" spans="5:5" ht="12.75" x14ac:dyDescent="0.2">
      <c r="E173" s="1"/>
    </row>
    <row r="174" spans="5:5" ht="12.75" x14ac:dyDescent="0.2">
      <c r="E174" s="1"/>
    </row>
    <row r="175" spans="5:5" ht="12.75" x14ac:dyDescent="0.2">
      <c r="E175" s="1"/>
    </row>
    <row r="176" spans="5:5" ht="12.75" x14ac:dyDescent="0.2">
      <c r="E176" s="1"/>
    </row>
    <row r="177" spans="5:5" ht="12.75" x14ac:dyDescent="0.2">
      <c r="E177" s="1"/>
    </row>
    <row r="178" spans="5:5" ht="12.75" x14ac:dyDescent="0.2">
      <c r="E178" s="1"/>
    </row>
    <row r="179" spans="5:5" ht="12.75" x14ac:dyDescent="0.2">
      <c r="E179" s="1"/>
    </row>
    <row r="180" spans="5:5" ht="12.75" x14ac:dyDescent="0.2">
      <c r="E180" s="1"/>
    </row>
    <row r="181" spans="5:5" ht="12.75" x14ac:dyDescent="0.2">
      <c r="E181" s="1"/>
    </row>
    <row r="182" spans="5:5" ht="12.75" x14ac:dyDescent="0.2">
      <c r="E182" s="1"/>
    </row>
    <row r="183" spans="5:5" ht="12.75" x14ac:dyDescent="0.2">
      <c r="E183" s="1"/>
    </row>
    <row r="184" spans="5:5" ht="12.75" x14ac:dyDescent="0.2">
      <c r="E184" s="1"/>
    </row>
    <row r="185" spans="5:5" ht="12.75" x14ac:dyDescent="0.2">
      <c r="E185" s="1"/>
    </row>
    <row r="186" spans="5:5" ht="12.75" x14ac:dyDescent="0.2">
      <c r="E186" s="1"/>
    </row>
    <row r="187" spans="5:5" ht="12.75" x14ac:dyDescent="0.2">
      <c r="E187" s="1"/>
    </row>
    <row r="188" spans="5:5" ht="12.75" x14ac:dyDescent="0.2">
      <c r="E188" s="1"/>
    </row>
    <row r="189" spans="5:5" ht="12.75" x14ac:dyDescent="0.2">
      <c r="E189" s="1"/>
    </row>
    <row r="190" spans="5:5" ht="12.75" x14ac:dyDescent="0.2">
      <c r="E190" s="1"/>
    </row>
    <row r="191" spans="5:5" ht="12.75" x14ac:dyDescent="0.2">
      <c r="E191" s="1"/>
    </row>
    <row r="192" spans="5:5" ht="12.75" x14ac:dyDescent="0.2">
      <c r="E192" s="1"/>
    </row>
    <row r="193" spans="5:5" ht="12.75" x14ac:dyDescent="0.2">
      <c r="E193" s="1"/>
    </row>
    <row r="194" spans="5:5" ht="12.75" x14ac:dyDescent="0.2">
      <c r="E194" s="1"/>
    </row>
    <row r="195" spans="5:5" ht="12.75" x14ac:dyDescent="0.2">
      <c r="E195" s="1"/>
    </row>
    <row r="196" spans="5:5" ht="12.75" x14ac:dyDescent="0.2">
      <c r="E196" s="1"/>
    </row>
    <row r="197" spans="5:5" ht="12.75" x14ac:dyDescent="0.2">
      <c r="E197" s="1"/>
    </row>
    <row r="198" spans="5:5" ht="12.75" x14ac:dyDescent="0.2">
      <c r="E198" s="1"/>
    </row>
    <row r="199" spans="5:5" ht="12.75" x14ac:dyDescent="0.2">
      <c r="E199" s="1"/>
    </row>
    <row r="200" spans="5:5" ht="12.75" x14ac:dyDescent="0.2">
      <c r="E200" s="1"/>
    </row>
    <row r="201" spans="5:5" ht="12.75" x14ac:dyDescent="0.2">
      <c r="E201" s="1"/>
    </row>
    <row r="202" spans="5:5" ht="12.75" x14ac:dyDescent="0.2">
      <c r="E202" s="1"/>
    </row>
    <row r="203" spans="5:5" ht="12.75" x14ac:dyDescent="0.2">
      <c r="E203" s="1"/>
    </row>
    <row r="204" spans="5:5" ht="12.75" x14ac:dyDescent="0.2">
      <c r="E204" s="1"/>
    </row>
    <row r="205" spans="5:5" ht="12.75" x14ac:dyDescent="0.2">
      <c r="E205" s="1"/>
    </row>
    <row r="206" spans="5:5" ht="12.75" x14ac:dyDescent="0.2">
      <c r="E206" s="1"/>
    </row>
    <row r="207" spans="5:5" ht="12.75" x14ac:dyDescent="0.2">
      <c r="E207" s="1"/>
    </row>
    <row r="208" spans="5:5" ht="12.75" x14ac:dyDescent="0.2">
      <c r="E208" s="1"/>
    </row>
    <row r="209" spans="5:5" ht="12.75" x14ac:dyDescent="0.2">
      <c r="E209" s="1"/>
    </row>
    <row r="210" spans="5:5" ht="12.75" x14ac:dyDescent="0.2">
      <c r="E210" s="1"/>
    </row>
    <row r="211" spans="5:5" ht="12.75" x14ac:dyDescent="0.2">
      <c r="E211" s="1"/>
    </row>
    <row r="212" spans="5:5" ht="12.75" x14ac:dyDescent="0.2">
      <c r="E212" s="1"/>
    </row>
    <row r="213" spans="5:5" ht="12.75" x14ac:dyDescent="0.2">
      <c r="E213" s="1"/>
    </row>
    <row r="214" spans="5:5" ht="12.75" x14ac:dyDescent="0.2">
      <c r="E214" s="1"/>
    </row>
    <row r="215" spans="5:5" ht="12.75" x14ac:dyDescent="0.2">
      <c r="E215" s="1"/>
    </row>
    <row r="216" spans="5:5" ht="12.75" x14ac:dyDescent="0.2">
      <c r="E216" s="1"/>
    </row>
    <row r="217" spans="5:5" ht="12.75" x14ac:dyDescent="0.2">
      <c r="E217" s="1"/>
    </row>
    <row r="218" spans="5:5" ht="12.75" x14ac:dyDescent="0.2">
      <c r="E218" s="1"/>
    </row>
    <row r="219" spans="5:5" ht="12.75" x14ac:dyDescent="0.2">
      <c r="E219" s="1"/>
    </row>
    <row r="220" spans="5:5" ht="12.75" x14ac:dyDescent="0.2">
      <c r="E220" s="1"/>
    </row>
    <row r="221" spans="5:5" ht="12.75" x14ac:dyDescent="0.2">
      <c r="E221" s="1"/>
    </row>
    <row r="222" spans="5:5" ht="12.75" x14ac:dyDescent="0.2">
      <c r="E222" s="1"/>
    </row>
    <row r="223" spans="5:5" ht="12.75" x14ac:dyDescent="0.2">
      <c r="E223" s="1"/>
    </row>
    <row r="224" spans="5:5" ht="12.75" x14ac:dyDescent="0.2">
      <c r="E224" s="1"/>
    </row>
    <row r="225" spans="5:5" ht="12.75" x14ac:dyDescent="0.2">
      <c r="E225" s="1"/>
    </row>
    <row r="226" spans="5:5" ht="12.75" x14ac:dyDescent="0.2">
      <c r="E226" s="1"/>
    </row>
    <row r="227" spans="5:5" ht="12.75" x14ac:dyDescent="0.2">
      <c r="E227" s="1"/>
    </row>
    <row r="228" spans="5:5" ht="12.75" x14ac:dyDescent="0.2">
      <c r="E228" s="1"/>
    </row>
    <row r="229" spans="5:5" ht="12.75" x14ac:dyDescent="0.2">
      <c r="E229" s="1"/>
    </row>
    <row r="230" spans="5:5" ht="12.75" x14ac:dyDescent="0.2">
      <c r="E230" s="1"/>
    </row>
    <row r="231" spans="5:5" ht="12.75" x14ac:dyDescent="0.2">
      <c r="E231" s="1"/>
    </row>
    <row r="232" spans="5:5" ht="12.75" x14ac:dyDescent="0.2">
      <c r="E232" s="1"/>
    </row>
    <row r="233" spans="5:5" ht="12.75" x14ac:dyDescent="0.2">
      <c r="E233" s="1"/>
    </row>
    <row r="234" spans="5:5" ht="12.75" x14ac:dyDescent="0.2">
      <c r="E234" s="1"/>
    </row>
    <row r="235" spans="5:5" ht="12.75" x14ac:dyDescent="0.2">
      <c r="E235" s="1"/>
    </row>
    <row r="236" spans="5:5" ht="12.75" x14ac:dyDescent="0.2">
      <c r="E236" s="1"/>
    </row>
    <row r="237" spans="5:5" ht="12.75" x14ac:dyDescent="0.2">
      <c r="E237" s="1"/>
    </row>
    <row r="238" spans="5:5" ht="12.75" x14ac:dyDescent="0.2">
      <c r="E238" s="1"/>
    </row>
    <row r="239" spans="5:5" ht="12.75" x14ac:dyDescent="0.2">
      <c r="E239" s="1"/>
    </row>
    <row r="240" spans="5:5" ht="12.75" x14ac:dyDescent="0.2">
      <c r="E240" s="1"/>
    </row>
    <row r="241" spans="5:5" ht="12.75" x14ac:dyDescent="0.2">
      <c r="E241" s="1"/>
    </row>
    <row r="242" spans="5:5" ht="12.75" x14ac:dyDescent="0.2">
      <c r="E242" s="1"/>
    </row>
    <row r="243" spans="5:5" ht="12.75" x14ac:dyDescent="0.2">
      <c r="E243" s="1"/>
    </row>
    <row r="244" spans="5:5" ht="12.75" x14ac:dyDescent="0.2">
      <c r="E244" s="1"/>
    </row>
    <row r="245" spans="5:5" ht="12.75" x14ac:dyDescent="0.2">
      <c r="E245" s="1"/>
    </row>
    <row r="246" spans="5:5" ht="12.75" x14ac:dyDescent="0.2">
      <c r="E246" s="1"/>
    </row>
    <row r="247" spans="5:5" ht="12.75" x14ac:dyDescent="0.2">
      <c r="E247" s="1"/>
    </row>
    <row r="248" spans="5:5" ht="12.75" x14ac:dyDescent="0.2">
      <c r="E248" s="1"/>
    </row>
    <row r="249" spans="5:5" ht="12.75" x14ac:dyDescent="0.2">
      <c r="E249" s="1"/>
    </row>
    <row r="250" spans="5:5" ht="12.75" x14ac:dyDescent="0.2">
      <c r="E250" s="1"/>
    </row>
    <row r="251" spans="5:5" ht="12.75" x14ac:dyDescent="0.2">
      <c r="E251" s="1"/>
    </row>
    <row r="252" spans="5:5" ht="12.75" x14ac:dyDescent="0.2">
      <c r="E252" s="1"/>
    </row>
    <row r="253" spans="5:5" ht="12.75" x14ac:dyDescent="0.2">
      <c r="E253" s="1"/>
    </row>
    <row r="254" spans="5:5" ht="12.75" x14ac:dyDescent="0.2">
      <c r="E254" s="1"/>
    </row>
    <row r="255" spans="5:5" ht="12.75" x14ac:dyDescent="0.2">
      <c r="E255" s="1"/>
    </row>
    <row r="256" spans="5:5" ht="12.75" x14ac:dyDescent="0.2">
      <c r="E256" s="1"/>
    </row>
    <row r="257" spans="5:5" ht="12.75" x14ac:dyDescent="0.2">
      <c r="E257" s="1"/>
    </row>
    <row r="258" spans="5:5" ht="12.75" x14ac:dyDescent="0.2">
      <c r="E258" s="1"/>
    </row>
    <row r="259" spans="5:5" ht="12.75" x14ac:dyDescent="0.2">
      <c r="E259" s="1"/>
    </row>
    <row r="260" spans="5:5" ht="12.75" x14ac:dyDescent="0.2">
      <c r="E260" s="1"/>
    </row>
    <row r="261" spans="5:5" ht="12.75" x14ac:dyDescent="0.2">
      <c r="E261" s="1"/>
    </row>
    <row r="262" spans="5:5" ht="12.75" x14ac:dyDescent="0.2">
      <c r="E262" s="1"/>
    </row>
    <row r="263" spans="5:5" ht="12.75" x14ac:dyDescent="0.2">
      <c r="E263" s="1"/>
    </row>
    <row r="264" spans="5:5" ht="12.75" x14ac:dyDescent="0.2">
      <c r="E264" s="1"/>
    </row>
    <row r="265" spans="5:5" ht="12.75" x14ac:dyDescent="0.2">
      <c r="E265" s="1"/>
    </row>
    <row r="266" spans="5:5" ht="12.75" x14ac:dyDescent="0.2">
      <c r="E266" s="1"/>
    </row>
    <row r="267" spans="5:5" ht="12.75" x14ac:dyDescent="0.2">
      <c r="E267" s="1"/>
    </row>
    <row r="268" spans="5:5" ht="12.75" x14ac:dyDescent="0.2">
      <c r="E268" s="1"/>
    </row>
    <row r="269" spans="5:5" ht="12.75" x14ac:dyDescent="0.2">
      <c r="E269" s="1"/>
    </row>
    <row r="270" spans="5:5" ht="12.75" x14ac:dyDescent="0.2">
      <c r="E270" s="1"/>
    </row>
    <row r="271" spans="5:5" ht="12.75" x14ac:dyDescent="0.2">
      <c r="E271" s="1"/>
    </row>
    <row r="272" spans="5:5" ht="12.75" x14ac:dyDescent="0.2">
      <c r="E272" s="1"/>
    </row>
    <row r="273" spans="5:5" ht="12.75" x14ac:dyDescent="0.2">
      <c r="E273" s="1"/>
    </row>
    <row r="274" spans="5:5" ht="12.75" x14ac:dyDescent="0.2">
      <c r="E274" s="1"/>
    </row>
    <row r="275" spans="5:5" ht="12.75" x14ac:dyDescent="0.2">
      <c r="E275" s="1"/>
    </row>
    <row r="276" spans="5:5" ht="12.75" x14ac:dyDescent="0.2">
      <c r="E276" s="1"/>
    </row>
    <row r="277" spans="5:5" ht="12.75" x14ac:dyDescent="0.2">
      <c r="E277" s="1"/>
    </row>
    <row r="278" spans="5:5" ht="12.75" x14ac:dyDescent="0.2">
      <c r="E278" s="1"/>
    </row>
    <row r="279" spans="5:5" ht="12.75" x14ac:dyDescent="0.2">
      <c r="E279" s="1"/>
    </row>
    <row r="280" spans="5:5" ht="12.75" x14ac:dyDescent="0.2">
      <c r="E280" s="1"/>
    </row>
    <row r="281" spans="5:5" ht="12.75" x14ac:dyDescent="0.2">
      <c r="E281" s="1"/>
    </row>
    <row r="282" spans="5:5" ht="12.75" x14ac:dyDescent="0.2">
      <c r="E282" s="1"/>
    </row>
    <row r="283" spans="5:5" ht="12.75" x14ac:dyDescent="0.2">
      <c r="E283" s="1"/>
    </row>
    <row r="284" spans="5:5" ht="12.75" x14ac:dyDescent="0.2">
      <c r="E284" s="1"/>
    </row>
    <row r="285" spans="5:5" ht="12.75" x14ac:dyDescent="0.2">
      <c r="E285" s="1"/>
    </row>
    <row r="286" spans="5:5" ht="12.75" x14ac:dyDescent="0.2">
      <c r="E286" s="1"/>
    </row>
    <row r="287" spans="5:5" ht="12.75" x14ac:dyDescent="0.2">
      <c r="E287" s="1"/>
    </row>
    <row r="288" spans="5:5" ht="12.75" x14ac:dyDescent="0.2">
      <c r="E288" s="1"/>
    </row>
    <row r="289" spans="5:5" ht="12.75" x14ac:dyDescent="0.2">
      <c r="E289" s="1"/>
    </row>
    <row r="290" spans="5:5" ht="12.75" x14ac:dyDescent="0.2">
      <c r="E290" s="1"/>
    </row>
    <row r="291" spans="5:5" ht="12.75" x14ac:dyDescent="0.2">
      <c r="E291" s="1"/>
    </row>
    <row r="292" spans="5:5" ht="12.75" x14ac:dyDescent="0.2">
      <c r="E292" s="1"/>
    </row>
    <row r="293" spans="5:5" ht="12.75" x14ac:dyDescent="0.2">
      <c r="E293" s="1"/>
    </row>
    <row r="294" spans="5:5" ht="12.75" x14ac:dyDescent="0.2">
      <c r="E294" s="1"/>
    </row>
    <row r="295" spans="5:5" ht="12.75" x14ac:dyDescent="0.2">
      <c r="E295" s="1"/>
    </row>
    <row r="296" spans="5:5" ht="12.75" x14ac:dyDescent="0.2">
      <c r="E296" s="1"/>
    </row>
    <row r="297" spans="5:5" ht="12.75" x14ac:dyDescent="0.2">
      <c r="E297" s="1"/>
    </row>
    <row r="298" spans="5:5" ht="12.75" x14ac:dyDescent="0.2">
      <c r="E298" s="1"/>
    </row>
    <row r="299" spans="5:5" ht="12.75" x14ac:dyDescent="0.2">
      <c r="E299" s="1"/>
    </row>
    <row r="300" spans="5:5" ht="12.75" x14ac:dyDescent="0.2">
      <c r="E300" s="1"/>
    </row>
    <row r="301" spans="5:5" ht="12.75" x14ac:dyDescent="0.2">
      <c r="E301" s="1"/>
    </row>
    <row r="302" spans="5:5" ht="12.75" x14ac:dyDescent="0.2">
      <c r="E302" s="1"/>
    </row>
    <row r="303" spans="5:5" ht="12.75" x14ac:dyDescent="0.2">
      <c r="E303" s="1"/>
    </row>
    <row r="304" spans="5:5" ht="12.75" x14ac:dyDescent="0.2">
      <c r="E304" s="1"/>
    </row>
    <row r="305" spans="5:5" ht="12.75" x14ac:dyDescent="0.2">
      <c r="E305" s="1"/>
    </row>
    <row r="306" spans="5:5" ht="12.75" x14ac:dyDescent="0.2">
      <c r="E306" s="1"/>
    </row>
    <row r="307" spans="5:5" ht="12.75" x14ac:dyDescent="0.2">
      <c r="E307" s="1"/>
    </row>
    <row r="308" spans="5:5" ht="12.75" x14ac:dyDescent="0.2">
      <c r="E308" s="1"/>
    </row>
    <row r="309" spans="5:5" ht="12.75" x14ac:dyDescent="0.2">
      <c r="E309" s="1"/>
    </row>
    <row r="310" spans="5:5" ht="12.75" x14ac:dyDescent="0.2">
      <c r="E310" s="1"/>
    </row>
    <row r="311" spans="5:5" ht="12.75" x14ac:dyDescent="0.2">
      <c r="E311" s="1"/>
    </row>
    <row r="312" spans="5:5" ht="12.75" x14ac:dyDescent="0.2">
      <c r="E312" s="1"/>
    </row>
    <row r="313" spans="5:5" ht="12.75" x14ac:dyDescent="0.2">
      <c r="E313" s="1"/>
    </row>
    <row r="314" spans="5:5" ht="12.75" x14ac:dyDescent="0.2">
      <c r="E314" s="1"/>
    </row>
    <row r="315" spans="5:5" ht="12.75" x14ac:dyDescent="0.2">
      <c r="E315" s="1"/>
    </row>
    <row r="316" spans="5:5" ht="12.75" x14ac:dyDescent="0.2">
      <c r="E316" s="1"/>
    </row>
    <row r="317" spans="5:5" ht="12.75" x14ac:dyDescent="0.2">
      <c r="E317" s="1"/>
    </row>
    <row r="318" spans="5:5" ht="12.75" x14ac:dyDescent="0.2">
      <c r="E318" s="1"/>
    </row>
    <row r="319" spans="5:5" ht="12.75" x14ac:dyDescent="0.2">
      <c r="E319" s="1"/>
    </row>
    <row r="320" spans="5:5" ht="12.75" x14ac:dyDescent="0.2">
      <c r="E320" s="1"/>
    </row>
    <row r="321" spans="5:5" ht="12.75" x14ac:dyDescent="0.2">
      <c r="E321" s="1"/>
    </row>
    <row r="322" spans="5:5" ht="12.75" x14ac:dyDescent="0.2">
      <c r="E322" s="1"/>
    </row>
    <row r="323" spans="5:5" ht="12.75" x14ac:dyDescent="0.2">
      <c r="E323" s="1"/>
    </row>
    <row r="324" spans="5:5" ht="12.75" x14ac:dyDescent="0.2">
      <c r="E324" s="1"/>
    </row>
    <row r="325" spans="5:5" ht="12.75" x14ac:dyDescent="0.2">
      <c r="E325" s="1"/>
    </row>
    <row r="326" spans="5:5" ht="12.75" x14ac:dyDescent="0.2">
      <c r="E326" s="1"/>
    </row>
    <row r="327" spans="5:5" ht="12.75" x14ac:dyDescent="0.2">
      <c r="E327" s="1"/>
    </row>
    <row r="328" spans="5:5" ht="12.75" x14ac:dyDescent="0.2">
      <c r="E328" s="1"/>
    </row>
    <row r="329" spans="5:5" ht="12.75" x14ac:dyDescent="0.2">
      <c r="E329" s="1"/>
    </row>
    <row r="330" spans="5:5" ht="12.75" x14ac:dyDescent="0.2">
      <c r="E330" s="1"/>
    </row>
    <row r="331" spans="5:5" ht="12.75" x14ac:dyDescent="0.2">
      <c r="E331" s="1"/>
    </row>
    <row r="332" spans="5:5" ht="12.75" x14ac:dyDescent="0.2">
      <c r="E332" s="1"/>
    </row>
    <row r="333" spans="5:5" ht="12.75" x14ac:dyDescent="0.2">
      <c r="E333" s="1"/>
    </row>
    <row r="334" spans="5:5" ht="12.75" x14ac:dyDescent="0.2">
      <c r="E334" s="1"/>
    </row>
    <row r="335" spans="5:5" ht="12.75" x14ac:dyDescent="0.2">
      <c r="E335" s="1"/>
    </row>
    <row r="336" spans="5:5" ht="12.75" x14ac:dyDescent="0.2">
      <c r="E336" s="1"/>
    </row>
    <row r="337" spans="5:5" ht="12.75" x14ac:dyDescent="0.2">
      <c r="E337" s="1"/>
    </row>
    <row r="338" spans="5:5" ht="12.75" x14ac:dyDescent="0.2">
      <c r="E338" s="1"/>
    </row>
    <row r="339" spans="5:5" ht="12.75" x14ac:dyDescent="0.2">
      <c r="E339" s="1"/>
    </row>
    <row r="340" spans="5:5" ht="12.75" x14ac:dyDescent="0.2">
      <c r="E340" s="1"/>
    </row>
    <row r="341" spans="5:5" ht="12.75" x14ac:dyDescent="0.2">
      <c r="E341" s="1"/>
    </row>
    <row r="342" spans="5:5" ht="12.75" x14ac:dyDescent="0.2">
      <c r="E342" s="1"/>
    </row>
    <row r="343" spans="5:5" ht="12.75" x14ac:dyDescent="0.2">
      <c r="E343" s="1"/>
    </row>
    <row r="344" spans="5:5" ht="12.75" x14ac:dyDescent="0.2">
      <c r="E344" s="1"/>
    </row>
    <row r="345" spans="5:5" ht="12.75" x14ac:dyDescent="0.2">
      <c r="E345" s="1"/>
    </row>
    <row r="346" spans="5:5" ht="12.75" x14ac:dyDescent="0.2">
      <c r="E346" s="1"/>
    </row>
    <row r="347" spans="5:5" ht="12.75" x14ac:dyDescent="0.2">
      <c r="E347" s="1"/>
    </row>
    <row r="348" spans="5:5" ht="12.75" x14ac:dyDescent="0.2">
      <c r="E348" s="1"/>
    </row>
    <row r="349" spans="5:5" ht="12.75" x14ac:dyDescent="0.2">
      <c r="E349" s="1"/>
    </row>
    <row r="350" spans="5:5" ht="12.75" x14ac:dyDescent="0.2">
      <c r="E350" s="1"/>
    </row>
    <row r="351" spans="5:5" ht="12.75" x14ac:dyDescent="0.2">
      <c r="E351" s="1"/>
    </row>
    <row r="352" spans="5:5" ht="12.75" x14ac:dyDescent="0.2">
      <c r="E352" s="1"/>
    </row>
    <row r="353" spans="5:5" ht="12.75" x14ac:dyDescent="0.2">
      <c r="E353" s="1"/>
    </row>
    <row r="354" spans="5:5" ht="12.75" x14ac:dyDescent="0.2">
      <c r="E354" s="1"/>
    </row>
    <row r="355" spans="5:5" ht="12.75" x14ac:dyDescent="0.2">
      <c r="E355" s="1"/>
    </row>
    <row r="356" spans="5:5" ht="12.75" x14ac:dyDescent="0.2">
      <c r="E356" s="1"/>
    </row>
    <row r="357" spans="5:5" ht="12.75" x14ac:dyDescent="0.2">
      <c r="E357" s="1"/>
    </row>
    <row r="358" spans="5:5" ht="12.75" x14ac:dyDescent="0.2">
      <c r="E358" s="1"/>
    </row>
    <row r="359" spans="5:5" ht="12.75" x14ac:dyDescent="0.2">
      <c r="E359" s="1"/>
    </row>
    <row r="360" spans="5:5" ht="12.75" x14ac:dyDescent="0.2">
      <c r="E360" s="1"/>
    </row>
    <row r="361" spans="5:5" ht="12.75" x14ac:dyDescent="0.2">
      <c r="E361" s="1"/>
    </row>
    <row r="362" spans="5:5" ht="12.75" x14ac:dyDescent="0.2">
      <c r="E362" s="1"/>
    </row>
    <row r="363" spans="5:5" ht="12.75" x14ac:dyDescent="0.2">
      <c r="E363" s="1"/>
    </row>
    <row r="364" spans="5:5" ht="12.75" x14ac:dyDescent="0.2">
      <c r="E364" s="1"/>
    </row>
    <row r="365" spans="5:5" ht="12.75" x14ac:dyDescent="0.2">
      <c r="E365" s="1"/>
    </row>
    <row r="366" spans="5:5" ht="12.75" x14ac:dyDescent="0.2">
      <c r="E366" s="1"/>
    </row>
    <row r="367" spans="5:5" ht="12.75" x14ac:dyDescent="0.2">
      <c r="E367" s="1"/>
    </row>
    <row r="368" spans="5:5" ht="12.75" x14ac:dyDescent="0.2">
      <c r="E368" s="1"/>
    </row>
    <row r="369" spans="5:5" ht="12.75" x14ac:dyDescent="0.2">
      <c r="E369" s="1"/>
    </row>
    <row r="370" spans="5:5" ht="12.75" x14ac:dyDescent="0.2">
      <c r="E370" s="1"/>
    </row>
    <row r="371" spans="5:5" ht="12.75" x14ac:dyDescent="0.2">
      <c r="E371" s="1"/>
    </row>
    <row r="372" spans="5:5" ht="12.75" x14ac:dyDescent="0.2">
      <c r="E372" s="1"/>
    </row>
    <row r="373" spans="5:5" ht="12.75" x14ac:dyDescent="0.2">
      <c r="E373" s="1"/>
    </row>
    <row r="374" spans="5:5" ht="12.75" x14ac:dyDescent="0.2">
      <c r="E374" s="1"/>
    </row>
    <row r="375" spans="5:5" ht="12.75" x14ac:dyDescent="0.2">
      <c r="E375" s="1"/>
    </row>
    <row r="376" spans="5:5" ht="12.75" x14ac:dyDescent="0.2">
      <c r="E376" s="1"/>
    </row>
    <row r="377" spans="5:5" ht="12.75" x14ac:dyDescent="0.2">
      <c r="E377" s="1"/>
    </row>
    <row r="378" spans="5:5" ht="12.75" x14ac:dyDescent="0.2">
      <c r="E378" s="1"/>
    </row>
    <row r="379" spans="5:5" ht="12.75" x14ac:dyDescent="0.2">
      <c r="E379" s="1"/>
    </row>
    <row r="380" spans="5:5" ht="12.75" x14ac:dyDescent="0.2">
      <c r="E380" s="1"/>
    </row>
    <row r="381" spans="5:5" ht="12.75" x14ac:dyDescent="0.2">
      <c r="E381" s="1"/>
    </row>
    <row r="382" spans="5:5" ht="12.75" x14ac:dyDescent="0.2">
      <c r="E382" s="1"/>
    </row>
    <row r="383" spans="5:5" ht="12.75" x14ac:dyDescent="0.2">
      <c r="E383" s="1"/>
    </row>
    <row r="384" spans="5:5" ht="12.75" x14ac:dyDescent="0.2">
      <c r="E384" s="1"/>
    </row>
    <row r="385" spans="5:5" ht="12.75" x14ac:dyDescent="0.2">
      <c r="E385" s="1"/>
    </row>
    <row r="386" spans="5:5" ht="12.75" x14ac:dyDescent="0.2">
      <c r="E386" s="1"/>
    </row>
    <row r="387" spans="5:5" ht="12.75" x14ac:dyDescent="0.2">
      <c r="E387" s="1"/>
    </row>
    <row r="388" spans="5:5" ht="12.75" x14ac:dyDescent="0.2">
      <c r="E388" s="1"/>
    </row>
    <row r="389" spans="5:5" ht="12.75" x14ac:dyDescent="0.2">
      <c r="E389" s="1"/>
    </row>
    <row r="390" spans="5:5" ht="12.75" x14ac:dyDescent="0.2">
      <c r="E390" s="1"/>
    </row>
    <row r="391" spans="5:5" ht="12.75" x14ac:dyDescent="0.2">
      <c r="E391" s="1"/>
    </row>
    <row r="392" spans="5:5" ht="12.75" x14ac:dyDescent="0.2">
      <c r="E392" s="1"/>
    </row>
    <row r="393" spans="5:5" ht="12.75" x14ac:dyDescent="0.2">
      <c r="E393" s="1"/>
    </row>
    <row r="394" spans="5:5" ht="12.75" x14ac:dyDescent="0.2">
      <c r="E394" s="1"/>
    </row>
    <row r="395" spans="5:5" ht="12.75" x14ac:dyDescent="0.2">
      <c r="E395" s="1"/>
    </row>
    <row r="396" spans="5:5" ht="12.75" x14ac:dyDescent="0.2">
      <c r="E396" s="1"/>
    </row>
    <row r="397" spans="5:5" ht="12.75" x14ac:dyDescent="0.2">
      <c r="E397" s="1"/>
    </row>
    <row r="398" spans="5:5" ht="12.75" x14ac:dyDescent="0.2">
      <c r="E398" s="1"/>
    </row>
    <row r="399" spans="5:5" ht="12.75" x14ac:dyDescent="0.2">
      <c r="E399" s="1"/>
    </row>
    <row r="400" spans="5:5" ht="12.75" x14ac:dyDescent="0.2">
      <c r="E400" s="1"/>
    </row>
    <row r="401" spans="5:5" ht="12.75" x14ac:dyDescent="0.2">
      <c r="E401" s="1"/>
    </row>
    <row r="402" spans="5:5" ht="12.75" x14ac:dyDescent="0.2">
      <c r="E402" s="1"/>
    </row>
    <row r="403" spans="5:5" ht="12.75" x14ac:dyDescent="0.2">
      <c r="E403" s="1"/>
    </row>
    <row r="404" spans="5:5" ht="12.75" x14ac:dyDescent="0.2">
      <c r="E404" s="1"/>
    </row>
    <row r="405" spans="5:5" ht="12.75" x14ac:dyDescent="0.2">
      <c r="E405" s="1"/>
    </row>
    <row r="406" spans="5:5" ht="12.75" x14ac:dyDescent="0.2">
      <c r="E406" s="1"/>
    </row>
    <row r="407" spans="5:5" ht="12.75" x14ac:dyDescent="0.2">
      <c r="E407" s="1"/>
    </row>
    <row r="408" spans="5:5" ht="12.75" x14ac:dyDescent="0.2">
      <c r="E408" s="1"/>
    </row>
    <row r="409" spans="5:5" ht="12.75" x14ac:dyDescent="0.2">
      <c r="E409" s="1"/>
    </row>
    <row r="410" spans="5:5" ht="12.75" x14ac:dyDescent="0.2">
      <c r="E410" s="1"/>
    </row>
    <row r="411" spans="5:5" ht="12.75" x14ac:dyDescent="0.2">
      <c r="E411" s="1"/>
    </row>
    <row r="412" spans="5:5" ht="12.75" x14ac:dyDescent="0.2">
      <c r="E412" s="1"/>
    </row>
    <row r="413" spans="5:5" ht="12.75" x14ac:dyDescent="0.2">
      <c r="E413" s="1"/>
    </row>
    <row r="414" spans="5:5" ht="12.75" x14ac:dyDescent="0.2">
      <c r="E414" s="1"/>
    </row>
    <row r="415" spans="5:5" ht="12.75" x14ac:dyDescent="0.2">
      <c r="E415" s="1"/>
    </row>
    <row r="416" spans="5:5" ht="12.75" x14ac:dyDescent="0.2">
      <c r="E416" s="1"/>
    </row>
    <row r="417" spans="5:5" ht="12.75" x14ac:dyDescent="0.2">
      <c r="E417" s="1"/>
    </row>
    <row r="418" spans="5:5" ht="12.75" x14ac:dyDescent="0.2">
      <c r="E418" s="1"/>
    </row>
    <row r="419" spans="5:5" ht="12.75" x14ac:dyDescent="0.2">
      <c r="E419" s="1"/>
    </row>
    <row r="420" spans="5:5" ht="12.75" x14ac:dyDescent="0.2">
      <c r="E420" s="1"/>
    </row>
    <row r="421" spans="5:5" ht="12.75" x14ac:dyDescent="0.2">
      <c r="E421" s="1"/>
    </row>
    <row r="422" spans="5:5" ht="12.75" x14ac:dyDescent="0.2">
      <c r="E422" s="1"/>
    </row>
    <row r="423" spans="5:5" ht="12.75" x14ac:dyDescent="0.2">
      <c r="E423" s="1"/>
    </row>
    <row r="424" spans="5:5" ht="12.75" x14ac:dyDescent="0.2">
      <c r="E424" s="1"/>
    </row>
    <row r="425" spans="5:5" ht="12.75" x14ac:dyDescent="0.2">
      <c r="E425" s="1"/>
    </row>
    <row r="426" spans="5:5" ht="12.75" x14ac:dyDescent="0.2">
      <c r="E426" s="1"/>
    </row>
    <row r="427" spans="5:5" ht="12.75" x14ac:dyDescent="0.2">
      <c r="E427" s="1"/>
    </row>
    <row r="428" spans="5:5" ht="12.75" x14ac:dyDescent="0.2">
      <c r="E428" s="1"/>
    </row>
    <row r="429" spans="5:5" ht="12.75" x14ac:dyDescent="0.2">
      <c r="E429" s="1"/>
    </row>
    <row r="430" spans="5:5" ht="12.75" x14ac:dyDescent="0.2">
      <c r="E430" s="1"/>
    </row>
    <row r="431" spans="5:5" ht="12.75" x14ac:dyDescent="0.2">
      <c r="E431" s="1"/>
    </row>
    <row r="432" spans="5:5" ht="12.75" x14ac:dyDescent="0.2">
      <c r="E432" s="1"/>
    </row>
    <row r="433" spans="5:5" ht="12.75" x14ac:dyDescent="0.2">
      <c r="E433" s="1"/>
    </row>
    <row r="434" spans="5:5" ht="12.75" x14ac:dyDescent="0.2">
      <c r="E434" s="1"/>
    </row>
    <row r="435" spans="5:5" ht="12.75" x14ac:dyDescent="0.2">
      <c r="E435" s="1"/>
    </row>
    <row r="436" spans="5:5" ht="12.75" x14ac:dyDescent="0.2">
      <c r="E436" s="1"/>
    </row>
    <row r="437" spans="5:5" ht="12.75" x14ac:dyDescent="0.2">
      <c r="E437" s="1"/>
    </row>
    <row r="438" spans="5:5" ht="12.75" x14ac:dyDescent="0.2">
      <c r="E438" s="1"/>
    </row>
    <row r="439" spans="5:5" ht="12.75" x14ac:dyDescent="0.2">
      <c r="E439" s="1"/>
    </row>
    <row r="440" spans="5:5" ht="12.75" x14ac:dyDescent="0.2">
      <c r="E440" s="1"/>
    </row>
    <row r="441" spans="5:5" ht="12.75" x14ac:dyDescent="0.2">
      <c r="E441" s="1"/>
    </row>
    <row r="442" spans="5:5" ht="12.75" x14ac:dyDescent="0.2">
      <c r="E442" s="1"/>
    </row>
    <row r="443" spans="5:5" ht="12.75" x14ac:dyDescent="0.2">
      <c r="E443" s="1"/>
    </row>
    <row r="444" spans="5:5" ht="12.75" x14ac:dyDescent="0.2">
      <c r="E444" s="1"/>
    </row>
    <row r="445" spans="5:5" ht="12.75" x14ac:dyDescent="0.2">
      <c r="E445" s="1"/>
    </row>
    <row r="446" spans="5:5" ht="12.75" x14ac:dyDescent="0.2">
      <c r="E446" s="1"/>
    </row>
    <row r="447" spans="5:5" ht="12.75" x14ac:dyDescent="0.2">
      <c r="E447" s="1"/>
    </row>
    <row r="448" spans="5:5" ht="12.75" x14ac:dyDescent="0.2">
      <c r="E448" s="1"/>
    </row>
    <row r="449" spans="5:5" ht="12.75" x14ac:dyDescent="0.2">
      <c r="E449" s="1"/>
    </row>
    <row r="450" spans="5:5" ht="12.75" x14ac:dyDescent="0.2">
      <c r="E450" s="1"/>
    </row>
    <row r="451" spans="5:5" ht="12.75" x14ac:dyDescent="0.2">
      <c r="E451" s="1"/>
    </row>
    <row r="452" spans="5:5" ht="12.75" x14ac:dyDescent="0.2">
      <c r="E452" s="1"/>
    </row>
    <row r="453" spans="5:5" ht="12.75" x14ac:dyDescent="0.2">
      <c r="E453" s="1"/>
    </row>
    <row r="454" spans="5:5" ht="12.75" x14ac:dyDescent="0.2">
      <c r="E454" s="1"/>
    </row>
    <row r="455" spans="5:5" ht="12.75" x14ac:dyDescent="0.2">
      <c r="E455" s="1"/>
    </row>
    <row r="456" spans="5:5" ht="12.75" x14ac:dyDescent="0.2">
      <c r="E456" s="1"/>
    </row>
    <row r="457" spans="5:5" ht="12.75" x14ac:dyDescent="0.2">
      <c r="E457" s="1"/>
    </row>
    <row r="458" spans="5:5" ht="12.75" x14ac:dyDescent="0.2">
      <c r="E458" s="1"/>
    </row>
    <row r="459" spans="5:5" ht="12.75" x14ac:dyDescent="0.2">
      <c r="E459" s="1"/>
    </row>
    <row r="460" spans="5:5" ht="12.75" x14ac:dyDescent="0.2">
      <c r="E460" s="1"/>
    </row>
    <row r="461" spans="5:5" ht="12.75" x14ac:dyDescent="0.2">
      <c r="E461" s="1"/>
    </row>
    <row r="462" spans="5:5" ht="12.75" x14ac:dyDescent="0.2">
      <c r="E462" s="1"/>
    </row>
    <row r="463" spans="5:5" ht="12.75" x14ac:dyDescent="0.2">
      <c r="E463" s="1"/>
    </row>
    <row r="464" spans="5:5" ht="12.75" x14ac:dyDescent="0.2">
      <c r="E464" s="1"/>
    </row>
    <row r="465" spans="5:5" ht="12.75" x14ac:dyDescent="0.2">
      <c r="E465" s="1"/>
    </row>
    <row r="466" spans="5:5" ht="12.75" x14ac:dyDescent="0.2">
      <c r="E466" s="1"/>
    </row>
    <row r="467" spans="5:5" ht="12.75" x14ac:dyDescent="0.2">
      <c r="E467" s="1"/>
    </row>
    <row r="468" spans="5:5" ht="12.75" x14ac:dyDescent="0.2">
      <c r="E468" s="1"/>
    </row>
    <row r="469" spans="5:5" ht="12.75" x14ac:dyDescent="0.2">
      <c r="E469" s="1"/>
    </row>
    <row r="470" spans="5:5" ht="12.75" x14ac:dyDescent="0.2">
      <c r="E470" s="1"/>
    </row>
    <row r="471" spans="5:5" ht="12.75" x14ac:dyDescent="0.2">
      <c r="E471" s="1"/>
    </row>
    <row r="472" spans="5:5" ht="12.75" x14ac:dyDescent="0.2">
      <c r="E472" s="1"/>
    </row>
    <row r="473" spans="5:5" ht="12.75" x14ac:dyDescent="0.2">
      <c r="E473" s="1"/>
    </row>
    <row r="474" spans="5:5" ht="12.75" x14ac:dyDescent="0.2">
      <c r="E474" s="1"/>
    </row>
    <row r="475" spans="5:5" ht="12.75" x14ac:dyDescent="0.2">
      <c r="E475" s="1"/>
    </row>
    <row r="476" spans="5:5" ht="12.75" x14ac:dyDescent="0.2">
      <c r="E476" s="1"/>
    </row>
    <row r="477" spans="5:5" ht="12.75" x14ac:dyDescent="0.2">
      <c r="E477" s="1"/>
    </row>
    <row r="478" spans="5:5" ht="12.75" x14ac:dyDescent="0.2">
      <c r="E478" s="1"/>
    </row>
    <row r="479" spans="5:5" ht="12.75" x14ac:dyDescent="0.2">
      <c r="E479" s="1"/>
    </row>
    <row r="480" spans="5:5" ht="12.75" x14ac:dyDescent="0.2">
      <c r="E480" s="1"/>
    </row>
    <row r="481" spans="5:5" ht="12.75" x14ac:dyDescent="0.2">
      <c r="E481" s="1"/>
    </row>
    <row r="482" spans="5:5" ht="12.75" x14ac:dyDescent="0.2">
      <c r="E482" s="1"/>
    </row>
    <row r="483" spans="5:5" ht="12.75" x14ac:dyDescent="0.2">
      <c r="E483" s="1"/>
    </row>
    <row r="484" spans="5:5" ht="12.75" x14ac:dyDescent="0.2">
      <c r="E484" s="1"/>
    </row>
    <row r="485" spans="5:5" ht="12.75" x14ac:dyDescent="0.2">
      <c r="E485" s="1"/>
    </row>
    <row r="486" spans="5:5" ht="12.75" x14ac:dyDescent="0.2">
      <c r="E486" s="1"/>
    </row>
    <row r="487" spans="5:5" ht="12.75" x14ac:dyDescent="0.2">
      <c r="E487" s="1"/>
    </row>
    <row r="488" spans="5:5" ht="12.75" x14ac:dyDescent="0.2">
      <c r="E488" s="1"/>
    </row>
    <row r="489" spans="5:5" ht="12.75" x14ac:dyDescent="0.2">
      <c r="E489" s="1"/>
    </row>
    <row r="490" spans="5:5" ht="12.75" x14ac:dyDescent="0.2">
      <c r="E490" s="1"/>
    </row>
    <row r="491" spans="5:5" ht="12.75" x14ac:dyDescent="0.2">
      <c r="E491" s="1"/>
    </row>
    <row r="492" spans="5:5" ht="12.75" x14ac:dyDescent="0.2">
      <c r="E492" s="1"/>
    </row>
    <row r="493" spans="5:5" ht="12.75" x14ac:dyDescent="0.2">
      <c r="E493" s="1"/>
    </row>
    <row r="494" spans="5:5" ht="12.75" x14ac:dyDescent="0.2">
      <c r="E494" s="1"/>
    </row>
    <row r="495" spans="5:5" ht="12.75" x14ac:dyDescent="0.2">
      <c r="E495" s="1"/>
    </row>
    <row r="496" spans="5:5" ht="12.75" x14ac:dyDescent="0.2">
      <c r="E496" s="1"/>
    </row>
    <row r="497" spans="5:5" ht="12.75" x14ac:dyDescent="0.2">
      <c r="E497" s="1"/>
    </row>
    <row r="498" spans="5:5" ht="12.75" x14ac:dyDescent="0.2">
      <c r="E498" s="1"/>
    </row>
    <row r="499" spans="5:5" ht="12.75" x14ac:dyDescent="0.2">
      <c r="E499" s="1"/>
    </row>
    <row r="500" spans="5:5" ht="12.75" x14ac:dyDescent="0.2">
      <c r="E500" s="1"/>
    </row>
    <row r="501" spans="5:5" ht="12.75" x14ac:dyDescent="0.2">
      <c r="E501" s="1"/>
    </row>
    <row r="502" spans="5:5" ht="12.75" x14ac:dyDescent="0.2">
      <c r="E502" s="1"/>
    </row>
    <row r="503" spans="5:5" ht="12.75" x14ac:dyDescent="0.2">
      <c r="E503" s="1"/>
    </row>
    <row r="504" spans="5:5" ht="12.75" x14ac:dyDescent="0.2">
      <c r="E504" s="1"/>
    </row>
    <row r="505" spans="5:5" ht="12.75" x14ac:dyDescent="0.2">
      <c r="E505" s="1"/>
    </row>
    <row r="506" spans="5:5" ht="12.75" x14ac:dyDescent="0.2">
      <c r="E506" s="1"/>
    </row>
    <row r="507" spans="5:5" ht="12.75" x14ac:dyDescent="0.2">
      <c r="E507" s="1"/>
    </row>
    <row r="508" spans="5:5" ht="12.75" x14ac:dyDescent="0.2">
      <c r="E508" s="1"/>
    </row>
    <row r="509" spans="5:5" ht="12.75" x14ac:dyDescent="0.2">
      <c r="E509" s="1"/>
    </row>
    <row r="510" spans="5:5" ht="12.75" x14ac:dyDescent="0.2">
      <c r="E510" s="1"/>
    </row>
    <row r="511" spans="5:5" ht="12.75" x14ac:dyDescent="0.2">
      <c r="E511" s="1"/>
    </row>
    <row r="512" spans="5:5" ht="12.75" x14ac:dyDescent="0.2">
      <c r="E512" s="1"/>
    </row>
    <row r="513" spans="5:5" ht="12.75" x14ac:dyDescent="0.2">
      <c r="E513" s="1"/>
    </row>
    <row r="514" spans="5:5" ht="12.75" x14ac:dyDescent="0.2">
      <c r="E514" s="1"/>
    </row>
    <row r="515" spans="5:5" ht="12.75" x14ac:dyDescent="0.2">
      <c r="E515" s="1"/>
    </row>
    <row r="516" spans="5:5" ht="12.75" x14ac:dyDescent="0.2">
      <c r="E516" s="1"/>
    </row>
    <row r="517" spans="5:5" ht="12.75" x14ac:dyDescent="0.2">
      <c r="E517" s="1"/>
    </row>
    <row r="518" spans="5:5" ht="12.75" x14ac:dyDescent="0.2">
      <c r="E518" s="1"/>
    </row>
    <row r="519" spans="5:5" ht="12.75" x14ac:dyDescent="0.2">
      <c r="E519" s="1"/>
    </row>
    <row r="520" spans="5:5" ht="12.75" x14ac:dyDescent="0.2">
      <c r="E520" s="1"/>
    </row>
    <row r="521" spans="5:5" ht="12.75" x14ac:dyDescent="0.2">
      <c r="E521" s="1"/>
    </row>
    <row r="522" spans="5:5" ht="12.75" x14ac:dyDescent="0.2">
      <c r="E522" s="1"/>
    </row>
    <row r="523" spans="5:5" ht="12.75" x14ac:dyDescent="0.2">
      <c r="E523" s="1"/>
    </row>
    <row r="524" spans="5:5" ht="12.75" x14ac:dyDescent="0.2">
      <c r="E524" s="1"/>
    </row>
    <row r="525" spans="5:5" ht="12.75" x14ac:dyDescent="0.2">
      <c r="E525" s="1"/>
    </row>
    <row r="526" spans="5:5" ht="12.75" x14ac:dyDescent="0.2">
      <c r="E526" s="1"/>
    </row>
    <row r="527" spans="5:5" ht="12.75" x14ac:dyDescent="0.2">
      <c r="E527" s="1"/>
    </row>
    <row r="528" spans="5:5" ht="12.75" x14ac:dyDescent="0.2">
      <c r="E528" s="1"/>
    </row>
    <row r="529" spans="5:5" ht="12.75" x14ac:dyDescent="0.2">
      <c r="E529" s="1"/>
    </row>
    <row r="530" spans="5:5" ht="12.75" x14ac:dyDescent="0.2">
      <c r="E530" s="1"/>
    </row>
    <row r="531" spans="5:5" ht="12.75" x14ac:dyDescent="0.2">
      <c r="E531" s="1"/>
    </row>
    <row r="532" spans="5:5" ht="12.75" x14ac:dyDescent="0.2">
      <c r="E532" s="1"/>
    </row>
    <row r="533" spans="5:5" ht="12.75" x14ac:dyDescent="0.2">
      <c r="E533" s="1"/>
    </row>
    <row r="534" spans="5:5" ht="12.75" x14ac:dyDescent="0.2">
      <c r="E534" s="1"/>
    </row>
    <row r="535" spans="5:5" ht="12.75" x14ac:dyDescent="0.2">
      <c r="E535" s="1"/>
    </row>
    <row r="536" spans="5:5" ht="12.75" x14ac:dyDescent="0.2">
      <c r="E536" s="1"/>
    </row>
    <row r="537" spans="5:5" ht="12.75" x14ac:dyDescent="0.2">
      <c r="E537" s="1"/>
    </row>
    <row r="538" spans="5:5" ht="12.75" x14ac:dyDescent="0.2">
      <c r="E538" s="1"/>
    </row>
    <row r="539" spans="5:5" ht="12.75" x14ac:dyDescent="0.2">
      <c r="E539" s="1"/>
    </row>
    <row r="540" spans="5:5" ht="12.75" x14ac:dyDescent="0.2">
      <c r="E540" s="1"/>
    </row>
    <row r="541" spans="5:5" ht="12.75" x14ac:dyDescent="0.2">
      <c r="E541" s="1"/>
    </row>
    <row r="542" spans="5:5" ht="12.75" x14ac:dyDescent="0.2">
      <c r="E542" s="1"/>
    </row>
    <row r="543" spans="5:5" ht="12.75" x14ac:dyDescent="0.2">
      <c r="E543" s="1"/>
    </row>
    <row r="544" spans="5:5" ht="12.75" x14ac:dyDescent="0.2">
      <c r="E544" s="1"/>
    </row>
    <row r="545" spans="5:5" ht="12.75" x14ac:dyDescent="0.2">
      <c r="E545" s="1"/>
    </row>
    <row r="546" spans="5:5" ht="12.75" x14ac:dyDescent="0.2">
      <c r="E546" s="1"/>
    </row>
    <row r="547" spans="5:5" ht="12.75" x14ac:dyDescent="0.2">
      <c r="E547" s="1"/>
    </row>
    <row r="548" spans="5:5" ht="12.75" x14ac:dyDescent="0.2">
      <c r="E548" s="1"/>
    </row>
    <row r="549" spans="5:5" ht="12.75" x14ac:dyDescent="0.2">
      <c r="E549" s="1"/>
    </row>
    <row r="550" spans="5:5" ht="12.75" x14ac:dyDescent="0.2">
      <c r="E550" s="1"/>
    </row>
    <row r="551" spans="5:5" ht="12.75" x14ac:dyDescent="0.2">
      <c r="E551" s="1"/>
    </row>
    <row r="552" spans="5:5" ht="12.75" x14ac:dyDescent="0.2">
      <c r="E552" s="1"/>
    </row>
    <row r="553" spans="5:5" ht="12.75" x14ac:dyDescent="0.2">
      <c r="E553" s="1"/>
    </row>
    <row r="554" spans="5:5" ht="12.75" x14ac:dyDescent="0.2">
      <c r="E554" s="1"/>
    </row>
    <row r="555" spans="5:5" ht="12.75" x14ac:dyDescent="0.2">
      <c r="E555" s="1"/>
    </row>
    <row r="556" spans="5:5" ht="12.75" x14ac:dyDescent="0.2">
      <c r="E556" s="1"/>
    </row>
    <row r="557" spans="5:5" ht="12.75" x14ac:dyDescent="0.2">
      <c r="E557" s="1"/>
    </row>
    <row r="558" spans="5:5" ht="12.75" x14ac:dyDescent="0.2">
      <c r="E558" s="1"/>
    </row>
    <row r="559" spans="5:5" ht="12.75" x14ac:dyDescent="0.2">
      <c r="E559" s="1"/>
    </row>
    <row r="560" spans="5:5" ht="12.75" x14ac:dyDescent="0.2">
      <c r="E560" s="1"/>
    </row>
    <row r="561" spans="5:5" ht="12.75" x14ac:dyDescent="0.2">
      <c r="E561" s="1"/>
    </row>
    <row r="562" spans="5:5" ht="12.75" x14ac:dyDescent="0.2">
      <c r="E562" s="1"/>
    </row>
    <row r="563" spans="5:5" ht="12.75" x14ac:dyDescent="0.2">
      <c r="E563" s="1"/>
    </row>
    <row r="564" spans="5:5" ht="12.75" x14ac:dyDescent="0.2">
      <c r="E564" s="1"/>
    </row>
    <row r="565" spans="5:5" ht="12.75" x14ac:dyDescent="0.2">
      <c r="E565" s="1"/>
    </row>
    <row r="566" spans="5:5" ht="12.75" x14ac:dyDescent="0.2">
      <c r="E566" s="1"/>
    </row>
    <row r="567" spans="5:5" ht="12.75" x14ac:dyDescent="0.2">
      <c r="E567" s="1"/>
    </row>
    <row r="568" spans="5:5" ht="12.75" x14ac:dyDescent="0.2">
      <c r="E568" s="1"/>
    </row>
    <row r="569" spans="5:5" ht="12.75" x14ac:dyDescent="0.2">
      <c r="E569" s="1"/>
    </row>
    <row r="570" spans="5:5" ht="12.75" x14ac:dyDescent="0.2">
      <c r="E570" s="1"/>
    </row>
    <row r="571" spans="5:5" ht="12.75" x14ac:dyDescent="0.2">
      <c r="E571" s="1"/>
    </row>
    <row r="572" spans="5:5" ht="12.75" x14ac:dyDescent="0.2">
      <c r="E572" s="1"/>
    </row>
    <row r="573" spans="5:5" ht="12.75" x14ac:dyDescent="0.2">
      <c r="E573" s="1"/>
    </row>
    <row r="574" spans="5:5" ht="12.75" x14ac:dyDescent="0.2">
      <c r="E574" s="1"/>
    </row>
    <row r="575" spans="5:5" ht="12.75" x14ac:dyDescent="0.2">
      <c r="E575" s="1"/>
    </row>
    <row r="576" spans="5:5" ht="12.75" x14ac:dyDescent="0.2">
      <c r="E576" s="1"/>
    </row>
    <row r="577" spans="5:5" ht="12.75" x14ac:dyDescent="0.2">
      <c r="E577" s="1"/>
    </row>
    <row r="578" spans="5:5" ht="12.75" x14ac:dyDescent="0.2">
      <c r="E578" s="1"/>
    </row>
    <row r="579" spans="5:5" ht="12.75" x14ac:dyDescent="0.2">
      <c r="E579" s="1"/>
    </row>
    <row r="580" spans="5:5" ht="12.75" x14ac:dyDescent="0.2">
      <c r="E580" s="1"/>
    </row>
    <row r="581" spans="5:5" ht="12.75" x14ac:dyDescent="0.2">
      <c r="E581" s="1"/>
    </row>
    <row r="582" spans="5:5" ht="12.75" x14ac:dyDescent="0.2">
      <c r="E582" s="1"/>
    </row>
    <row r="583" spans="5:5" ht="12.75" x14ac:dyDescent="0.2">
      <c r="E583" s="1"/>
    </row>
    <row r="584" spans="5:5" ht="12.75" x14ac:dyDescent="0.2">
      <c r="E584" s="1"/>
    </row>
    <row r="585" spans="5:5" ht="12.75" x14ac:dyDescent="0.2">
      <c r="E585" s="1"/>
    </row>
    <row r="586" spans="5:5" ht="12.75" x14ac:dyDescent="0.2">
      <c r="E586" s="1"/>
    </row>
    <row r="587" spans="5:5" ht="12.75" x14ac:dyDescent="0.2">
      <c r="E587" s="1"/>
    </row>
    <row r="588" spans="5:5" ht="12.75" x14ac:dyDescent="0.2">
      <c r="E588" s="1"/>
    </row>
    <row r="589" spans="5:5" ht="12.75" x14ac:dyDescent="0.2">
      <c r="E589" s="1"/>
    </row>
    <row r="590" spans="5:5" ht="12.75" x14ac:dyDescent="0.2">
      <c r="E590" s="1"/>
    </row>
    <row r="591" spans="5:5" ht="12.75" x14ac:dyDescent="0.2">
      <c r="E591" s="1"/>
    </row>
    <row r="592" spans="5:5" ht="12.75" x14ac:dyDescent="0.2">
      <c r="E592" s="1"/>
    </row>
    <row r="593" spans="5:5" ht="12.75" x14ac:dyDescent="0.2">
      <c r="E593" s="1"/>
    </row>
    <row r="594" spans="5:5" ht="12.75" x14ac:dyDescent="0.2">
      <c r="E594" s="1"/>
    </row>
    <row r="595" spans="5:5" ht="12.75" x14ac:dyDescent="0.2">
      <c r="E595" s="1"/>
    </row>
    <row r="596" spans="5:5" ht="12.75" x14ac:dyDescent="0.2">
      <c r="E596" s="1"/>
    </row>
    <row r="597" spans="5:5" ht="12.75" x14ac:dyDescent="0.2">
      <c r="E597" s="1"/>
    </row>
    <row r="598" spans="5:5" ht="12.75" x14ac:dyDescent="0.2">
      <c r="E598" s="1"/>
    </row>
    <row r="599" spans="5:5" ht="12.75" x14ac:dyDescent="0.2">
      <c r="E599" s="1"/>
    </row>
    <row r="600" spans="5:5" ht="12.75" x14ac:dyDescent="0.2">
      <c r="E600" s="1"/>
    </row>
    <row r="601" spans="5:5" ht="12.75" x14ac:dyDescent="0.2">
      <c r="E601" s="1"/>
    </row>
    <row r="602" spans="5:5" ht="12.75" x14ac:dyDescent="0.2">
      <c r="E602" s="1"/>
    </row>
    <row r="603" spans="5:5" ht="12.75" x14ac:dyDescent="0.2">
      <c r="E603" s="1"/>
    </row>
    <row r="604" spans="5:5" ht="12.75" x14ac:dyDescent="0.2">
      <c r="E604" s="1"/>
    </row>
    <row r="605" spans="5:5" ht="12.75" x14ac:dyDescent="0.2">
      <c r="E605" s="1"/>
    </row>
    <row r="606" spans="5:5" ht="12.75" x14ac:dyDescent="0.2">
      <c r="E606" s="1"/>
    </row>
    <row r="607" spans="5:5" ht="12.75" x14ac:dyDescent="0.2">
      <c r="E607" s="1"/>
    </row>
    <row r="608" spans="5:5" ht="12.75" x14ac:dyDescent="0.2">
      <c r="E608" s="1"/>
    </row>
    <row r="609" spans="5:5" ht="12.75" x14ac:dyDescent="0.2">
      <c r="E609" s="1"/>
    </row>
    <row r="610" spans="5:5" ht="12.75" x14ac:dyDescent="0.2">
      <c r="E610" s="1"/>
    </row>
    <row r="611" spans="5:5" ht="12.75" x14ac:dyDescent="0.2">
      <c r="E611" s="1"/>
    </row>
    <row r="612" spans="5:5" ht="12.75" x14ac:dyDescent="0.2">
      <c r="E612" s="1"/>
    </row>
    <row r="613" spans="5:5" ht="12.75" x14ac:dyDescent="0.2">
      <c r="E613" s="1"/>
    </row>
    <row r="614" spans="5:5" ht="12.75" x14ac:dyDescent="0.2">
      <c r="E614" s="1"/>
    </row>
    <row r="615" spans="5:5" ht="12.75" x14ac:dyDescent="0.2">
      <c r="E615" s="1"/>
    </row>
    <row r="616" spans="5:5" ht="12.75" x14ac:dyDescent="0.2">
      <c r="E616" s="1"/>
    </row>
    <row r="617" spans="5:5" ht="12.75" x14ac:dyDescent="0.2">
      <c r="E617" s="1"/>
    </row>
    <row r="618" spans="5:5" ht="12.75" x14ac:dyDescent="0.2">
      <c r="E618" s="1"/>
    </row>
    <row r="619" spans="5:5" ht="12.75" x14ac:dyDescent="0.2">
      <c r="E619" s="1"/>
    </row>
    <row r="620" spans="5:5" ht="12.75" x14ac:dyDescent="0.2">
      <c r="E620" s="1"/>
    </row>
    <row r="621" spans="5:5" ht="12.75" x14ac:dyDescent="0.2">
      <c r="E621" s="1"/>
    </row>
    <row r="622" spans="5:5" ht="12.75" x14ac:dyDescent="0.2">
      <c r="E622" s="1"/>
    </row>
    <row r="623" spans="5:5" ht="12.75" x14ac:dyDescent="0.2">
      <c r="E623" s="1"/>
    </row>
    <row r="624" spans="5:5" ht="12.75" x14ac:dyDescent="0.2">
      <c r="E624" s="1"/>
    </row>
    <row r="625" spans="5:5" ht="12.75" x14ac:dyDescent="0.2">
      <c r="E625" s="1"/>
    </row>
    <row r="626" spans="5:5" ht="12.75" x14ac:dyDescent="0.2">
      <c r="E626" s="1"/>
    </row>
    <row r="627" spans="5:5" ht="12.75" x14ac:dyDescent="0.2">
      <c r="E627" s="1"/>
    </row>
    <row r="628" spans="5:5" ht="12.75" x14ac:dyDescent="0.2">
      <c r="E628" s="1"/>
    </row>
    <row r="629" spans="5:5" ht="12.75" x14ac:dyDescent="0.2">
      <c r="E629" s="1"/>
    </row>
    <row r="630" spans="5:5" ht="12.75" x14ac:dyDescent="0.2">
      <c r="E630" s="1"/>
    </row>
    <row r="631" spans="5:5" ht="12.75" x14ac:dyDescent="0.2">
      <c r="E631" s="1"/>
    </row>
    <row r="632" spans="5:5" ht="12.75" x14ac:dyDescent="0.2">
      <c r="E632" s="1"/>
    </row>
    <row r="633" spans="5:5" ht="12.75" x14ac:dyDescent="0.2">
      <c r="E633" s="1"/>
    </row>
    <row r="634" spans="5:5" ht="12.75" x14ac:dyDescent="0.2">
      <c r="E634" s="1"/>
    </row>
    <row r="635" spans="5:5" ht="12.75" x14ac:dyDescent="0.2">
      <c r="E635" s="1"/>
    </row>
    <row r="636" spans="5:5" ht="12.75" x14ac:dyDescent="0.2">
      <c r="E636" s="1"/>
    </row>
    <row r="637" spans="5:5" ht="12.75" x14ac:dyDescent="0.2">
      <c r="E637" s="1"/>
    </row>
    <row r="638" spans="5:5" ht="12.75" x14ac:dyDescent="0.2">
      <c r="E638" s="1"/>
    </row>
    <row r="639" spans="5:5" ht="12.75" x14ac:dyDescent="0.2">
      <c r="E639" s="1"/>
    </row>
    <row r="640" spans="5:5" ht="12.75" x14ac:dyDescent="0.2">
      <c r="E640" s="1"/>
    </row>
    <row r="641" spans="5:5" ht="12.75" x14ac:dyDescent="0.2">
      <c r="E641" s="1"/>
    </row>
    <row r="642" spans="5:5" ht="12.75" x14ac:dyDescent="0.2">
      <c r="E642" s="1"/>
    </row>
    <row r="643" spans="5:5" ht="12.75" x14ac:dyDescent="0.2">
      <c r="E643" s="1"/>
    </row>
    <row r="644" spans="5:5" ht="12.75" x14ac:dyDescent="0.2">
      <c r="E644" s="1"/>
    </row>
    <row r="645" spans="5:5" ht="12.75" x14ac:dyDescent="0.2">
      <c r="E645" s="1"/>
    </row>
    <row r="646" spans="5:5" ht="12.75" x14ac:dyDescent="0.2">
      <c r="E646" s="1"/>
    </row>
    <row r="647" spans="5:5" ht="12.75" x14ac:dyDescent="0.2">
      <c r="E647" s="1"/>
    </row>
    <row r="648" spans="5:5" ht="12.75" x14ac:dyDescent="0.2">
      <c r="E648" s="1"/>
    </row>
    <row r="649" spans="5:5" ht="12.75" x14ac:dyDescent="0.2">
      <c r="E649" s="1"/>
    </row>
    <row r="650" spans="5:5" ht="12.75" x14ac:dyDescent="0.2">
      <c r="E650" s="1"/>
    </row>
    <row r="651" spans="5:5" ht="12.75" x14ac:dyDescent="0.2">
      <c r="E651" s="1"/>
    </row>
    <row r="652" spans="5:5" ht="12.75" x14ac:dyDescent="0.2">
      <c r="E652" s="1"/>
    </row>
    <row r="653" spans="5:5" ht="12.75" x14ac:dyDescent="0.2">
      <c r="E653" s="1"/>
    </row>
    <row r="654" spans="5:5" ht="12.75" x14ac:dyDescent="0.2">
      <c r="E654" s="1"/>
    </row>
    <row r="655" spans="5:5" ht="12.75" x14ac:dyDescent="0.2">
      <c r="E655" s="1"/>
    </row>
    <row r="656" spans="5:5" ht="12.75" x14ac:dyDescent="0.2">
      <c r="E656" s="1"/>
    </row>
    <row r="657" spans="5:5" ht="12.75" x14ac:dyDescent="0.2">
      <c r="E657" s="1"/>
    </row>
    <row r="658" spans="5:5" ht="12.75" x14ac:dyDescent="0.2">
      <c r="E658" s="1"/>
    </row>
    <row r="659" spans="5:5" ht="12.75" x14ac:dyDescent="0.2">
      <c r="E659" s="1"/>
    </row>
    <row r="660" spans="5:5" ht="12.75" x14ac:dyDescent="0.2">
      <c r="E660" s="1"/>
    </row>
    <row r="661" spans="5:5" ht="12.75" x14ac:dyDescent="0.2">
      <c r="E661" s="1"/>
    </row>
    <row r="662" spans="5:5" ht="12.75" x14ac:dyDescent="0.2">
      <c r="E662" s="1"/>
    </row>
    <row r="663" spans="5:5" ht="12.75" x14ac:dyDescent="0.2">
      <c r="E663" s="1"/>
    </row>
    <row r="664" spans="5:5" ht="12.75" x14ac:dyDescent="0.2">
      <c r="E664" s="1"/>
    </row>
    <row r="665" spans="5:5" ht="12.75" x14ac:dyDescent="0.2">
      <c r="E665" s="1"/>
    </row>
    <row r="666" spans="5:5" ht="12.75" x14ac:dyDescent="0.2">
      <c r="E666" s="1"/>
    </row>
    <row r="667" spans="5:5" ht="12.75" x14ac:dyDescent="0.2">
      <c r="E667" s="1"/>
    </row>
    <row r="668" spans="5:5" ht="12.75" x14ac:dyDescent="0.2">
      <c r="E668" s="1"/>
    </row>
    <row r="669" spans="5:5" ht="12.75" x14ac:dyDescent="0.2">
      <c r="E669" s="1"/>
    </row>
    <row r="670" spans="5:5" ht="12.75" x14ac:dyDescent="0.2">
      <c r="E670" s="1"/>
    </row>
    <row r="671" spans="5:5" ht="12.75" x14ac:dyDescent="0.2">
      <c r="E671" s="1"/>
    </row>
    <row r="672" spans="5:5" ht="12.75" x14ac:dyDescent="0.2">
      <c r="E672" s="1"/>
    </row>
    <row r="673" spans="5:5" ht="12.75" x14ac:dyDescent="0.2">
      <c r="E673" s="1"/>
    </row>
    <row r="674" spans="5:5" ht="12.75" x14ac:dyDescent="0.2">
      <c r="E674" s="1"/>
    </row>
    <row r="675" spans="5:5" ht="12.75" x14ac:dyDescent="0.2">
      <c r="E675" s="1"/>
    </row>
    <row r="676" spans="5:5" ht="12.75" x14ac:dyDescent="0.2">
      <c r="E676" s="1"/>
    </row>
    <row r="677" spans="5:5" ht="12.75" x14ac:dyDescent="0.2">
      <c r="E677" s="1"/>
    </row>
    <row r="678" spans="5:5" ht="12.75" x14ac:dyDescent="0.2">
      <c r="E678" s="1"/>
    </row>
    <row r="679" spans="5:5" ht="12.75" x14ac:dyDescent="0.2">
      <c r="E679" s="1"/>
    </row>
    <row r="680" spans="5:5" ht="12.75" x14ac:dyDescent="0.2">
      <c r="E680" s="1"/>
    </row>
    <row r="681" spans="5:5" ht="12.75" x14ac:dyDescent="0.2">
      <c r="E681" s="1"/>
    </row>
    <row r="682" spans="5:5" ht="12.75" x14ac:dyDescent="0.2">
      <c r="E682" s="1"/>
    </row>
    <row r="683" spans="5:5" ht="12.75" x14ac:dyDescent="0.2">
      <c r="E683" s="1"/>
    </row>
    <row r="684" spans="5:5" ht="12.75" x14ac:dyDescent="0.2">
      <c r="E684" s="1"/>
    </row>
    <row r="685" spans="5:5" ht="12.75" x14ac:dyDescent="0.2">
      <c r="E685" s="1"/>
    </row>
    <row r="686" spans="5:5" ht="12.75" x14ac:dyDescent="0.2">
      <c r="E686" s="1"/>
    </row>
    <row r="687" spans="5:5" ht="12.75" x14ac:dyDescent="0.2">
      <c r="E687" s="1"/>
    </row>
    <row r="688" spans="5:5" ht="12.75" x14ac:dyDescent="0.2">
      <c r="E688" s="1"/>
    </row>
    <row r="689" spans="5:5" ht="12.75" x14ac:dyDescent="0.2">
      <c r="E689" s="1"/>
    </row>
    <row r="690" spans="5:5" ht="12.75" x14ac:dyDescent="0.2">
      <c r="E690" s="1"/>
    </row>
    <row r="691" spans="5:5" ht="12.75" x14ac:dyDescent="0.2">
      <c r="E691" s="1"/>
    </row>
    <row r="692" spans="5:5" ht="12.75" x14ac:dyDescent="0.2">
      <c r="E692" s="1"/>
    </row>
    <row r="693" spans="5:5" ht="12.75" x14ac:dyDescent="0.2">
      <c r="E693" s="1"/>
    </row>
    <row r="694" spans="5:5" ht="12.75" x14ac:dyDescent="0.2">
      <c r="E694" s="1"/>
    </row>
    <row r="695" spans="5:5" ht="12.75" x14ac:dyDescent="0.2">
      <c r="E695" s="1"/>
    </row>
    <row r="696" spans="5:5" ht="12.75" x14ac:dyDescent="0.2">
      <c r="E696" s="1"/>
    </row>
    <row r="697" spans="5:5" ht="12.75" x14ac:dyDescent="0.2">
      <c r="E697" s="1"/>
    </row>
    <row r="698" spans="5:5" ht="12.75" x14ac:dyDescent="0.2">
      <c r="E698" s="1"/>
    </row>
    <row r="699" spans="5:5" ht="12.75" x14ac:dyDescent="0.2">
      <c r="E699" s="1"/>
    </row>
    <row r="700" spans="5:5" ht="12.75" x14ac:dyDescent="0.2">
      <c r="E700" s="1"/>
    </row>
    <row r="701" spans="5:5" ht="12.75" x14ac:dyDescent="0.2">
      <c r="E701" s="1"/>
    </row>
    <row r="702" spans="5:5" ht="12.75" x14ac:dyDescent="0.2">
      <c r="E702" s="1"/>
    </row>
    <row r="703" spans="5:5" ht="12.75" x14ac:dyDescent="0.2">
      <c r="E703" s="1"/>
    </row>
    <row r="704" spans="5:5" ht="12.75" x14ac:dyDescent="0.2">
      <c r="E704" s="1"/>
    </row>
    <row r="705" spans="5:5" ht="12.75" x14ac:dyDescent="0.2">
      <c r="E705" s="1"/>
    </row>
    <row r="706" spans="5:5" ht="12.75" x14ac:dyDescent="0.2">
      <c r="E706" s="1"/>
    </row>
    <row r="707" spans="5:5" ht="12.75" x14ac:dyDescent="0.2">
      <c r="E707" s="1"/>
    </row>
    <row r="708" spans="5:5" ht="12.75" x14ac:dyDescent="0.2">
      <c r="E708" s="1"/>
    </row>
    <row r="709" spans="5:5" ht="12.75" x14ac:dyDescent="0.2">
      <c r="E709" s="1"/>
    </row>
    <row r="710" spans="5:5" ht="12.75" x14ac:dyDescent="0.2">
      <c r="E710" s="1"/>
    </row>
    <row r="711" spans="5:5" ht="12.75" x14ac:dyDescent="0.2">
      <c r="E711" s="1"/>
    </row>
    <row r="712" spans="5:5" ht="12.75" x14ac:dyDescent="0.2">
      <c r="E712" s="1"/>
    </row>
    <row r="713" spans="5:5" ht="12.75" x14ac:dyDescent="0.2">
      <c r="E713" s="1"/>
    </row>
    <row r="714" spans="5:5" ht="12.75" x14ac:dyDescent="0.2">
      <c r="E714" s="1"/>
    </row>
    <row r="715" spans="5:5" ht="12.75" x14ac:dyDescent="0.2">
      <c r="E715" s="1"/>
    </row>
    <row r="716" spans="5:5" ht="12.75" x14ac:dyDescent="0.2">
      <c r="E716" s="1"/>
    </row>
    <row r="717" spans="5:5" ht="12.75" x14ac:dyDescent="0.2">
      <c r="E717" s="1"/>
    </row>
    <row r="718" spans="5:5" ht="12.75" x14ac:dyDescent="0.2">
      <c r="E718" s="1"/>
    </row>
    <row r="719" spans="5:5" ht="12.75" x14ac:dyDescent="0.2">
      <c r="E719" s="1"/>
    </row>
    <row r="720" spans="5:5" ht="12.75" x14ac:dyDescent="0.2">
      <c r="E720" s="1"/>
    </row>
    <row r="721" spans="5:5" ht="12.75" x14ac:dyDescent="0.2">
      <c r="E721" s="1"/>
    </row>
    <row r="722" spans="5:5" ht="12.75" x14ac:dyDescent="0.2">
      <c r="E722" s="1"/>
    </row>
    <row r="723" spans="5:5" ht="12.75" x14ac:dyDescent="0.2">
      <c r="E723" s="1"/>
    </row>
    <row r="724" spans="5:5" ht="12.75" x14ac:dyDescent="0.2">
      <c r="E724" s="1"/>
    </row>
    <row r="725" spans="5:5" ht="12.75" x14ac:dyDescent="0.2">
      <c r="E725" s="1"/>
    </row>
    <row r="726" spans="5:5" ht="12.75" x14ac:dyDescent="0.2">
      <c r="E726" s="1"/>
    </row>
    <row r="727" spans="5:5" ht="12.75" x14ac:dyDescent="0.2">
      <c r="E727" s="1"/>
    </row>
    <row r="728" spans="5:5" ht="12.75" x14ac:dyDescent="0.2">
      <c r="E728" s="1"/>
    </row>
    <row r="729" spans="5:5" ht="12.75" x14ac:dyDescent="0.2">
      <c r="E729" s="1"/>
    </row>
    <row r="730" spans="5:5" ht="12.75" x14ac:dyDescent="0.2">
      <c r="E730" s="1"/>
    </row>
    <row r="731" spans="5:5" ht="12.75" x14ac:dyDescent="0.2">
      <c r="E731" s="1"/>
    </row>
    <row r="732" spans="5:5" ht="12.75" x14ac:dyDescent="0.2">
      <c r="E732" s="1"/>
    </row>
    <row r="733" spans="5:5" ht="12.75" x14ac:dyDescent="0.2">
      <c r="E733" s="1"/>
    </row>
    <row r="734" spans="5:5" ht="12.75" x14ac:dyDescent="0.2">
      <c r="E734" s="1"/>
    </row>
    <row r="735" spans="5:5" ht="12.75" x14ac:dyDescent="0.2">
      <c r="E735" s="1"/>
    </row>
    <row r="736" spans="5:5" ht="12.75" x14ac:dyDescent="0.2">
      <c r="E736" s="1"/>
    </row>
    <row r="737" spans="5:5" ht="12.75" x14ac:dyDescent="0.2">
      <c r="E737" s="1"/>
    </row>
    <row r="738" spans="5:5" ht="12.75" x14ac:dyDescent="0.2">
      <c r="E738" s="1"/>
    </row>
    <row r="739" spans="5:5" ht="12.75" x14ac:dyDescent="0.2">
      <c r="E739" s="1"/>
    </row>
    <row r="740" spans="5:5" ht="12.75" x14ac:dyDescent="0.2">
      <c r="E740" s="1"/>
    </row>
    <row r="741" spans="5:5" ht="12.75" x14ac:dyDescent="0.2">
      <c r="E741" s="1"/>
    </row>
    <row r="742" spans="5:5" ht="12.75" x14ac:dyDescent="0.2">
      <c r="E742" s="1"/>
    </row>
    <row r="743" spans="5:5" ht="12.75" x14ac:dyDescent="0.2">
      <c r="E743" s="1"/>
    </row>
    <row r="744" spans="5:5" ht="12.75" x14ac:dyDescent="0.2">
      <c r="E744" s="1"/>
    </row>
    <row r="745" spans="5:5" ht="12.75" x14ac:dyDescent="0.2">
      <c r="E745" s="1"/>
    </row>
    <row r="746" spans="5:5" ht="12.75" x14ac:dyDescent="0.2">
      <c r="E746" s="1"/>
    </row>
    <row r="747" spans="5:5" ht="12.75" x14ac:dyDescent="0.2">
      <c r="E747" s="1"/>
    </row>
    <row r="748" spans="5:5" ht="12.75" x14ac:dyDescent="0.2">
      <c r="E748" s="1"/>
    </row>
    <row r="749" spans="5:5" ht="12.75" x14ac:dyDescent="0.2">
      <c r="E749" s="1"/>
    </row>
    <row r="750" spans="5:5" ht="12.75" x14ac:dyDescent="0.2">
      <c r="E750" s="1"/>
    </row>
    <row r="751" spans="5:5" ht="12.75" x14ac:dyDescent="0.2">
      <c r="E751" s="1"/>
    </row>
    <row r="752" spans="5:5" ht="12.75" x14ac:dyDescent="0.2">
      <c r="E752" s="1"/>
    </row>
    <row r="753" spans="5:5" ht="12.75" x14ac:dyDescent="0.2">
      <c r="E753" s="1"/>
    </row>
    <row r="754" spans="5:5" ht="12.75" x14ac:dyDescent="0.2">
      <c r="E754" s="1"/>
    </row>
    <row r="755" spans="5:5" ht="12.75" x14ac:dyDescent="0.2">
      <c r="E755" s="1"/>
    </row>
    <row r="756" spans="5:5" ht="12.75" x14ac:dyDescent="0.2">
      <c r="E756" s="1"/>
    </row>
    <row r="757" spans="5:5" ht="12.75" x14ac:dyDescent="0.2">
      <c r="E757" s="1"/>
    </row>
    <row r="758" spans="5:5" ht="12.75" x14ac:dyDescent="0.2">
      <c r="E758" s="1"/>
    </row>
    <row r="759" spans="5:5" ht="12.75" x14ac:dyDescent="0.2">
      <c r="E759" s="1"/>
    </row>
    <row r="760" spans="5:5" ht="12.75" x14ac:dyDescent="0.2">
      <c r="E760" s="1"/>
    </row>
    <row r="761" spans="5:5" ht="12.75" x14ac:dyDescent="0.2">
      <c r="E761" s="1"/>
    </row>
    <row r="762" spans="5:5" ht="12.75" x14ac:dyDescent="0.2">
      <c r="E762" s="1"/>
    </row>
    <row r="763" spans="5:5" ht="12.75" x14ac:dyDescent="0.2">
      <c r="E763" s="1"/>
    </row>
    <row r="764" spans="5:5" ht="12.75" x14ac:dyDescent="0.2">
      <c r="E764" s="1"/>
    </row>
    <row r="765" spans="5:5" ht="12.75" x14ac:dyDescent="0.2">
      <c r="E765" s="1"/>
    </row>
    <row r="766" spans="5:5" ht="12.75" x14ac:dyDescent="0.2">
      <c r="E766" s="1"/>
    </row>
    <row r="767" spans="5:5" ht="12.75" x14ac:dyDescent="0.2">
      <c r="E767" s="1"/>
    </row>
    <row r="768" spans="5:5" ht="12.75" x14ac:dyDescent="0.2">
      <c r="E768" s="1"/>
    </row>
    <row r="769" spans="5:5" ht="12.75" x14ac:dyDescent="0.2">
      <c r="E769" s="1"/>
    </row>
    <row r="770" spans="5:5" ht="12.75" x14ac:dyDescent="0.2">
      <c r="E770" s="1"/>
    </row>
    <row r="771" spans="5:5" ht="12.75" x14ac:dyDescent="0.2">
      <c r="E771" s="1"/>
    </row>
    <row r="772" spans="5:5" ht="12.75" x14ac:dyDescent="0.2">
      <c r="E772" s="1"/>
    </row>
    <row r="773" spans="5:5" ht="12.75" x14ac:dyDescent="0.2">
      <c r="E773" s="1"/>
    </row>
    <row r="774" spans="5:5" ht="12.75" x14ac:dyDescent="0.2">
      <c r="E774" s="1"/>
    </row>
    <row r="775" spans="5:5" ht="12.75" x14ac:dyDescent="0.2">
      <c r="E775" s="1"/>
    </row>
    <row r="776" spans="5:5" ht="12.75" x14ac:dyDescent="0.2">
      <c r="E776" s="1"/>
    </row>
    <row r="777" spans="5:5" ht="12.75" x14ac:dyDescent="0.2">
      <c r="E777" s="1"/>
    </row>
    <row r="778" spans="5:5" ht="12.75" x14ac:dyDescent="0.2">
      <c r="E778" s="1"/>
    </row>
    <row r="779" spans="5:5" ht="12.75" x14ac:dyDescent="0.2">
      <c r="E779" s="1"/>
    </row>
    <row r="780" spans="5:5" ht="12.75" x14ac:dyDescent="0.2">
      <c r="E780" s="1"/>
    </row>
    <row r="781" spans="5:5" ht="12.75" x14ac:dyDescent="0.2">
      <c r="E781" s="1"/>
    </row>
    <row r="782" spans="5:5" ht="12.75" x14ac:dyDescent="0.2">
      <c r="E782" s="1"/>
    </row>
    <row r="783" spans="5:5" ht="12.75" x14ac:dyDescent="0.2">
      <c r="E783" s="1"/>
    </row>
    <row r="784" spans="5:5" ht="12.75" x14ac:dyDescent="0.2">
      <c r="E784" s="1"/>
    </row>
    <row r="785" spans="5:5" ht="12.75" x14ac:dyDescent="0.2">
      <c r="E785" s="1"/>
    </row>
    <row r="786" spans="5:5" ht="12.75" x14ac:dyDescent="0.2">
      <c r="E786" s="1"/>
    </row>
    <row r="787" spans="5:5" ht="12.75" x14ac:dyDescent="0.2">
      <c r="E787" s="1"/>
    </row>
    <row r="788" spans="5:5" ht="12.75" x14ac:dyDescent="0.2">
      <c r="E788" s="1"/>
    </row>
    <row r="789" spans="5:5" ht="12.75" x14ac:dyDescent="0.2">
      <c r="E789" s="1"/>
    </row>
    <row r="790" spans="5:5" ht="12.75" x14ac:dyDescent="0.2">
      <c r="E790" s="1"/>
    </row>
    <row r="791" spans="5:5" ht="12.75" x14ac:dyDescent="0.2">
      <c r="E791" s="1"/>
    </row>
    <row r="792" spans="5:5" ht="12.75" x14ac:dyDescent="0.2">
      <c r="E792" s="1"/>
    </row>
    <row r="793" spans="5:5" ht="12.75" x14ac:dyDescent="0.2">
      <c r="E793" s="1"/>
    </row>
    <row r="794" spans="5:5" ht="12.75" x14ac:dyDescent="0.2">
      <c r="E794" s="1"/>
    </row>
    <row r="795" spans="5:5" ht="12.75" x14ac:dyDescent="0.2">
      <c r="E795" s="1"/>
    </row>
    <row r="796" spans="5:5" ht="12.75" x14ac:dyDescent="0.2">
      <c r="E796" s="1"/>
    </row>
    <row r="797" spans="5:5" ht="12.75" x14ac:dyDescent="0.2">
      <c r="E797" s="1"/>
    </row>
    <row r="798" spans="5:5" ht="12.75" x14ac:dyDescent="0.2">
      <c r="E798" s="1"/>
    </row>
    <row r="799" spans="5:5" ht="12.75" x14ac:dyDescent="0.2">
      <c r="E799" s="1"/>
    </row>
    <row r="800" spans="5:5" ht="12.75" x14ac:dyDescent="0.2">
      <c r="E800" s="1"/>
    </row>
    <row r="801" spans="5:5" ht="12.75" x14ac:dyDescent="0.2">
      <c r="E801" s="1"/>
    </row>
    <row r="802" spans="5:5" ht="12.75" x14ac:dyDescent="0.2">
      <c r="E802" s="1"/>
    </row>
    <row r="803" spans="5:5" ht="12.75" x14ac:dyDescent="0.2">
      <c r="E803" s="1"/>
    </row>
    <row r="804" spans="5:5" ht="12.75" x14ac:dyDescent="0.2">
      <c r="E804" s="1"/>
    </row>
    <row r="805" spans="5:5" ht="12.75" x14ac:dyDescent="0.2">
      <c r="E805" s="1"/>
    </row>
    <row r="806" spans="5:5" ht="12.75" x14ac:dyDescent="0.2">
      <c r="E806" s="1"/>
    </row>
    <row r="807" spans="5:5" ht="12.75" x14ac:dyDescent="0.2">
      <c r="E807" s="1"/>
    </row>
    <row r="808" spans="5:5" ht="12.75" x14ac:dyDescent="0.2">
      <c r="E808" s="1"/>
    </row>
    <row r="809" spans="5:5" ht="12.75" x14ac:dyDescent="0.2">
      <c r="E809" s="1"/>
    </row>
    <row r="810" spans="5:5" ht="12.75" x14ac:dyDescent="0.2">
      <c r="E810" s="1"/>
    </row>
    <row r="811" spans="5:5" ht="12.75" x14ac:dyDescent="0.2">
      <c r="E811" s="1"/>
    </row>
    <row r="812" spans="5:5" ht="12.75" x14ac:dyDescent="0.2">
      <c r="E812" s="1"/>
    </row>
    <row r="813" spans="5:5" ht="12.75" x14ac:dyDescent="0.2">
      <c r="E813" s="1"/>
    </row>
    <row r="814" spans="5:5" ht="12.75" x14ac:dyDescent="0.2">
      <c r="E814" s="1"/>
    </row>
    <row r="815" spans="5:5" ht="12.75" x14ac:dyDescent="0.2">
      <c r="E815" s="1"/>
    </row>
    <row r="816" spans="5:5" ht="12.75" x14ac:dyDescent="0.2">
      <c r="E816" s="1"/>
    </row>
    <row r="817" spans="5:5" ht="12.75" x14ac:dyDescent="0.2">
      <c r="E817" s="1"/>
    </row>
    <row r="818" spans="5:5" ht="12.75" x14ac:dyDescent="0.2">
      <c r="E818" s="1"/>
    </row>
    <row r="819" spans="5:5" ht="12.75" x14ac:dyDescent="0.2">
      <c r="E819" s="1"/>
    </row>
    <row r="820" spans="5:5" ht="12.75" x14ac:dyDescent="0.2">
      <c r="E820" s="1"/>
    </row>
    <row r="821" spans="5:5" ht="12.75" x14ac:dyDescent="0.2">
      <c r="E821" s="1"/>
    </row>
    <row r="822" spans="5:5" ht="12.75" x14ac:dyDescent="0.2">
      <c r="E822" s="1"/>
    </row>
    <row r="823" spans="5:5" ht="12.75" x14ac:dyDescent="0.2">
      <c r="E823" s="1"/>
    </row>
    <row r="824" spans="5:5" ht="12.75" x14ac:dyDescent="0.2">
      <c r="E824" s="1"/>
    </row>
    <row r="825" spans="5:5" ht="12.75" x14ac:dyDescent="0.2">
      <c r="E825" s="1"/>
    </row>
    <row r="826" spans="5:5" ht="12.75" x14ac:dyDescent="0.2">
      <c r="E826" s="1"/>
    </row>
    <row r="827" spans="5:5" ht="12.75" x14ac:dyDescent="0.2">
      <c r="E827" s="1"/>
    </row>
    <row r="828" spans="5:5" ht="12.75" x14ac:dyDescent="0.2">
      <c r="E828" s="1"/>
    </row>
    <row r="829" spans="5:5" ht="12.75" x14ac:dyDescent="0.2">
      <c r="E829" s="1"/>
    </row>
    <row r="830" spans="5:5" ht="12.75" x14ac:dyDescent="0.2">
      <c r="E830" s="1"/>
    </row>
    <row r="831" spans="5:5" ht="12.75" x14ac:dyDescent="0.2">
      <c r="E831" s="1"/>
    </row>
    <row r="832" spans="5:5" ht="12.75" x14ac:dyDescent="0.2">
      <c r="E832" s="1"/>
    </row>
    <row r="833" spans="5:5" ht="12.75" x14ac:dyDescent="0.2">
      <c r="E833" s="1"/>
    </row>
    <row r="834" spans="5:5" ht="12.75" x14ac:dyDescent="0.2">
      <c r="E834" s="1"/>
    </row>
    <row r="835" spans="5:5" ht="12.75" x14ac:dyDescent="0.2">
      <c r="E835" s="1"/>
    </row>
    <row r="836" spans="5:5" ht="12.75" x14ac:dyDescent="0.2">
      <c r="E836" s="1"/>
    </row>
    <row r="837" spans="5:5" ht="12.75" x14ac:dyDescent="0.2">
      <c r="E837" s="1"/>
    </row>
    <row r="838" spans="5:5" ht="12.75" x14ac:dyDescent="0.2">
      <c r="E838" s="1"/>
    </row>
    <row r="839" spans="5:5" ht="12.75" x14ac:dyDescent="0.2">
      <c r="E839" s="1"/>
    </row>
    <row r="840" spans="5:5" ht="12.75" x14ac:dyDescent="0.2">
      <c r="E840" s="1"/>
    </row>
    <row r="841" spans="5:5" ht="12.75" x14ac:dyDescent="0.2">
      <c r="E841" s="1"/>
    </row>
    <row r="842" spans="5:5" ht="12.75" x14ac:dyDescent="0.2">
      <c r="E842" s="1"/>
    </row>
    <row r="843" spans="5:5" ht="12.75" x14ac:dyDescent="0.2">
      <c r="E843" s="1"/>
    </row>
    <row r="844" spans="5:5" ht="12.75" x14ac:dyDescent="0.2">
      <c r="E844" s="1"/>
    </row>
    <row r="845" spans="5:5" ht="12.75" x14ac:dyDescent="0.2">
      <c r="E845" s="1"/>
    </row>
    <row r="846" spans="5:5" ht="12.75" x14ac:dyDescent="0.2">
      <c r="E846" s="1"/>
    </row>
    <row r="847" spans="5:5" ht="12.75" x14ac:dyDescent="0.2">
      <c r="E847" s="1"/>
    </row>
    <row r="848" spans="5:5" ht="12.75" x14ac:dyDescent="0.2">
      <c r="E848" s="1"/>
    </row>
    <row r="849" spans="5:5" ht="12.75" x14ac:dyDescent="0.2">
      <c r="E849" s="1"/>
    </row>
    <row r="850" spans="5:5" ht="12.75" x14ac:dyDescent="0.2">
      <c r="E850" s="1"/>
    </row>
    <row r="851" spans="5:5" ht="12.75" x14ac:dyDescent="0.2">
      <c r="E851" s="1"/>
    </row>
    <row r="852" spans="5:5" ht="12.75" x14ac:dyDescent="0.2">
      <c r="E852" s="1"/>
    </row>
    <row r="853" spans="5:5" ht="12.75" x14ac:dyDescent="0.2">
      <c r="E853" s="1"/>
    </row>
    <row r="854" spans="5:5" ht="12.75" x14ac:dyDescent="0.2">
      <c r="E854" s="1"/>
    </row>
    <row r="855" spans="5:5" ht="12.75" x14ac:dyDescent="0.2">
      <c r="E855" s="1"/>
    </row>
    <row r="856" spans="5:5" ht="12.75" x14ac:dyDescent="0.2">
      <c r="E856" s="1"/>
    </row>
    <row r="857" spans="5:5" ht="12.75" x14ac:dyDescent="0.2">
      <c r="E857" s="1"/>
    </row>
    <row r="858" spans="5:5" ht="12.75" x14ac:dyDescent="0.2">
      <c r="E858" s="1"/>
    </row>
    <row r="859" spans="5:5" ht="12.75" x14ac:dyDescent="0.2">
      <c r="E859" s="1"/>
    </row>
    <row r="860" spans="5:5" ht="12.75" x14ac:dyDescent="0.2">
      <c r="E860" s="1"/>
    </row>
    <row r="861" spans="5:5" ht="12.75" x14ac:dyDescent="0.2">
      <c r="E861" s="1"/>
    </row>
    <row r="862" spans="5:5" ht="12.75" x14ac:dyDescent="0.2">
      <c r="E862" s="1"/>
    </row>
    <row r="863" spans="5:5" ht="12.75" x14ac:dyDescent="0.2">
      <c r="E863" s="1"/>
    </row>
    <row r="864" spans="5:5" ht="12.75" x14ac:dyDescent="0.2">
      <c r="E864" s="1"/>
    </row>
    <row r="865" spans="5:5" ht="12.75" x14ac:dyDescent="0.2">
      <c r="E865" s="1"/>
    </row>
    <row r="866" spans="5:5" ht="12.75" x14ac:dyDescent="0.2">
      <c r="E866" s="1"/>
    </row>
    <row r="867" spans="5:5" ht="12.75" x14ac:dyDescent="0.2">
      <c r="E867" s="1"/>
    </row>
    <row r="868" spans="5:5" ht="12.75" x14ac:dyDescent="0.2">
      <c r="E868" s="1"/>
    </row>
    <row r="869" spans="5:5" ht="12.75" x14ac:dyDescent="0.2">
      <c r="E869" s="1"/>
    </row>
    <row r="870" spans="5:5" ht="12.75" x14ac:dyDescent="0.2">
      <c r="E870" s="1"/>
    </row>
    <row r="871" spans="5:5" ht="12.75" x14ac:dyDescent="0.2">
      <c r="E871" s="1"/>
    </row>
    <row r="872" spans="5:5" ht="12.75" x14ac:dyDescent="0.2">
      <c r="E872" s="1"/>
    </row>
    <row r="873" spans="5:5" ht="12.75" x14ac:dyDescent="0.2">
      <c r="E873" s="1"/>
    </row>
    <row r="874" spans="5:5" ht="12.75" x14ac:dyDescent="0.2">
      <c r="E874" s="1"/>
    </row>
    <row r="875" spans="5:5" ht="12.75" x14ac:dyDescent="0.2">
      <c r="E875" s="1"/>
    </row>
    <row r="876" spans="5:5" ht="12.75" x14ac:dyDescent="0.2">
      <c r="E876" s="1"/>
    </row>
    <row r="877" spans="5:5" ht="12.75" x14ac:dyDescent="0.2">
      <c r="E877" s="1"/>
    </row>
    <row r="878" spans="5:5" ht="12.75" x14ac:dyDescent="0.2">
      <c r="E878" s="1"/>
    </row>
    <row r="879" spans="5:5" ht="12.75" x14ac:dyDescent="0.2">
      <c r="E879" s="1"/>
    </row>
    <row r="880" spans="5:5" ht="12.75" x14ac:dyDescent="0.2">
      <c r="E880" s="1"/>
    </row>
    <row r="881" spans="5:5" ht="12.75" x14ac:dyDescent="0.2">
      <c r="E881" s="1"/>
    </row>
    <row r="882" spans="5:5" ht="12.75" x14ac:dyDescent="0.2">
      <c r="E882" s="1"/>
    </row>
    <row r="883" spans="5:5" ht="12.75" x14ac:dyDescent="0.2">
      <c r="E883" s="1"/>
    </row>
    <row r="884" spans="5:5" ht="12.75" x14ac:dyDescent="0.2">
      <c r="E884" s="1"/>
    </row>
    <row r="885" spans="5:5" ht="12.75" x14ac:dyDescent="0.2">
      <c r="E885" s="1"/>
    </row>
    <row r="886" spans="5:5" ht="12.75" x14ac:dyDescent="0.2">
      <c r="E886" s="1"/>
    </row>
    <row r="887" spans="5:5" ht="12.75" x14ac:dyDescent="0.2">
      <c r="E887" s="1"/>
    </row>
    <row r="888" spans="5:5" ht="12.75" x14ac:dyDescent="0.2">
      <c r="E888" s="1"/>
    </row>
    <row r="889" spans="5:5" ht="12.75" x14ac:dyDescent="0.2">
      <c r="E889" s="1"/>
    </row>
    <row r="890" spans="5:5" ht="12.75" x14ac:dyDescent="0.2">
      <c r="E890" s="1"/>
    </row>
    <row r="891" spans="5:5" ht="12.75" x14ac:dyDescent="0.2">
      <c r="E891" s="1"/>
    </row>
    <row r="892" spans="5:5" ht="12.75" x14ac:dyDescent="0.2">
      <c r="E892" s="1"/>
    </row>
    <row r="893" spans="5:5" ht="12.75" x14ac:dyDescent="0.2">
      <c r="E893" s="1"/>
    </row>
    <row r="894" spans="5:5" ht="12.75" x14ac:dyDescent="0.2">
      <c r="E894" s="1"/>
    </row>
    <row r="895" spans="5:5" ht="12.75" x14ac:dyDescent="0.2">
      <c r="E895" s="1"/>
    </row>
    <row r="896" spans="5:5" ht="12.75" x14ac:dyDescent="0.2">
      <c r="E896" s="1"/>
    </row>
    <row r="897" spans="5:5" ht="12.75" x14ac:dyDescent="0.2">
      <c r="E897" s="1"/>
    </row>
    <row r="898" spans="5:5" ht="12.75" x14ac:dyDescent="0.2">
      <c r="E898" s="1"/>
    </row>
    <row r="899" spans="5:5" ht="12.75" x14ac:dyDescent="0.2">
      <c r="E899" s="1"/>
    </row>
    <row r="900" spans="5:5" ht="12.75" x14ac:dyDescent="0.2">
      <c r="E900" s="1"/>
    </row>
    <row r="901" spans="5:5" ht="12.75" x14ac:dyDescent="0.2">
      <c r="E901" s="1"/>
    </row>
    <row r="902" spans="5:5" ht="12.75" x14ac:dyDescent="0.2">
      <c r="E902" s="1"/>
    </row>
    <row r="903" spans="5:5" ht="12.75" x14ac:dyDescent="0.2">
      <c r="E903" s="1"/>
    </row>
    <row r="904" spans="5:5" ht="12.75" x14ac:dyDescent="0.2">
      <c r="E904" s="1"/>
    </row>
    <row r="905" spans="5:5" ht="12.75" x14ac:dyDescent="0.2">
      <c r="E905" s="1"/>
    </row>
    <row r="906" spans="5:5" ht="12.75" x14ac:dyDescent="0.2">
      <c r="E906" s="1"/>
    </row>
    <row r="907" spans="5:5" ht="12.75" x14ac:dyDescent="0.2">
      <c r="E907" s="1"/>
    </row>
    <row r="908" spans="5:5" ht="12.75" x14ac:dyDescent="0.2">
      <c r="E908" s="1"/>
    </row>
    <row r="909" spans="5:5" ht="12.75" x14ac:dyDescent="0.2">
      <c r="E909" s="1"/>
    </row>
    <row r="910" spans="5:5" ht="12.75" x14ac:dyDescent="0.2">
      <c r="E910" s="1"/>
    </row>
    <row r="911" spans="5:5" ht="12.75" x14ac:dyDescent="0.2">
      <c r="E911" s="1"/>
    </row>
    <row r="912" spans="5:5" ht="12.75" x14ac:dyDescent="0.2">
      <c r="E912" s="1"/>
    </row>
    <row r="913" spans="5:5" ht="12.75" x14ac:dyDescent="0.2">
      <c r="E913" s="1"/>
    </row>
    <row r="914" spans="5:5" ht="12.75" x14ac:dyDescent="0.2">
      <c r="E914" s="1"/>
    </row>
    <row r="915" spans="5:5" ht="12.75" x14ac:dyDescent="0.2">
      <c r="E915" s="1"/>
    </row>
    <row r="916" spans="5:5" ht="12.75" x14ac:dyDescent="0.2">
      <c r="E916" s="1"/>
    </row>
    <row r="917" spans="5:5" ht="12.75" x14ac:dyDescent="0.2">
      <c r="E917" s="1"/>
    </row>
    <row r="918" spans="5:5" ht="12.75" x14ac:dyDescent="0.2">
      <c r="E918" s="1"/>
    </row>
    <row r="919" spans="5:5" ht="12.75" x14ac:dyDescent="0.2">
      <c r="E919" s="1"/>
    </row>
    <row r="920" spans="5:5" ht="12.75" x14ac:dyDescent="0.2">
      <c r="E920" s="1"/>
    </row>
    <row r="921" spans="5:5" ht="12.75" x14ac:dyDescent="0.2">
      <c r="E921" s="1"/>
    </row>
    <row r="922" spans="5:5" ht="12.75" x14ac:dyDescent="0.2">
      <c r="E922" s="1"/>
    </row>
    <row r="923" spans="5:5" ht="12.75" x14ac:dyDescent="0.2">
      <c r="E923" s="1"/>
    </row>
    <row r="924" spans="5:5" ht="12.75" x14ac:dyDescent="0.2">
      <c r="E924" s="1"/>
    </row>
    <row r="925" spans="5:5" ht="12.75" x14ac:dyDescent="0.2">
      <c r="E925" s="1"/>
    </row>
    <row r="926" spans="5:5" ht="12.75" x14ac:dyDescent="0.2">
      <c r="E926" s="1"/>
    </row>
    <row r="927" spans="5:5" ht="12.75" x14ac:dyDescent="0.2">
      <c r="E927" s="1"/>
    </row>
    <row r="928" spans="5:5" ht="12.75" x14ac:dyDescent="0.2">
      <c r="E928" s="1"/>
    </row>
    <row r="929" spans="5:5" ht="12.75" x14ac:dyDescent="0.2">
      <c r="E929" s="1"/>
    </row>
    <row r="930" spans="5:5" ht="12.75" x14ac:dyDescent="0.2">
      <c r="E930" s="1"/>
    </row>
    <row r="931" spans="5:5" ht="12.75" x14ac:dyDescent="0.2">
      <c r="E931" s="1"/>
    </row>
    <row r="932" spans="5:5" ht="12.75" x14ac:dyDescent="0.2">
      <c r="E932" s="1"/>
    </row>
    <row r="933" spans="5:5" ht="12.75" x14ac:dyDescent="0.2">
      <c r="E933" s="1"/>
    </row>
    <row r="934" spans="5:5" ht="12.75" x14ac:dyDescent="0.2">
      <c r="E934" s="1"/>
    </row>
    <row r="935" spans="5:5" ht="12.75" x14ac:dyDescent="0.2">
      <c r="E935" s="1"/>
    </row>
    <row r="936" spans="5:5" ht="12.75" x14ac:dyDescent="0.2">
      <c r="E936" s="1"/>
    </row>
    <row r="937" spans="5:5" ht="12.75" x14ac:dyDescent="0.2">
      <c r="E937" s="1"/>
    </row>
    <row r="938" spans="5:5" ht="12.75" x14ac:dyDescent="0.2">
      <c r="E938" s="1"/>
    </row>
    <row r="939" spans="5:5" ht="12.75" x14ac:dyDescent="0.2">
      <c r="E939" s="1"/>
    </row>
    <row r="940" spans="5:5" ht="12.75" x14ac:dyDescent="0.2">
      <c r="E940" s="1"/>
    </row>
    <row r="941" spans="5:5" ht="12.75" x14ac:dyDescent="0.2">
      <c r="E941" s="1"/>
    </row>
    <row r="942" spans="5:5" ht="12.75" x14ac:dyDescent="0.2">
      <c r="E942" s="1"/>
    </row>
    <row r="943" spans="5:5" ht="12.75" x14ac:dyDescent="0.2">
      <c r="E943" s="1"/>
    </row>
    <row r="944" spans="5:5" ht="12.75" x14ac:dyDescent="0.2">
      <c r="E944" s="1"/>
    </row>
    <row r="945" spans="5:5" ht="12.75" x14ac:dyDescent="0.2">
      <c r="E945" s="1"/>
    </row>
    <row r="946" spans="5:5" ht="12.75" x14ac:dyDescent="0.2">
      <c r="E946" s="1"/>
    </row>
    <row r="947" spans="5:5" ht="12.75" x14ac:dyDescent="0.2">
      <c r="E947" s="1"/>
    </row>
    <row r="948" spans="5:5" ht="12.75" x14ac:dyDescent="0.2">
      <c r="E948" s="1"/>
    </row>
    <row r="949" spans="5:5" ht="12.75" x14ac:dyDescent="0.2">
      <c r="E949" s="1"/>
    </row>
    <row r="950" spans="5:5" ht="12.75" x14ac:dyDescent="0.2">
      <c r="E950" s="1"/>
    </row>
    <row r="951" spans="5:5" ht="12.75" x14ac:dyDescent="0.2">
      <c r="E951" s="1"/>
    </row>
    <row r="952" spans="5:5" ht="12.75" x14ac:dyDescent="0.2">
      <c r="E952" s="1"/>
    </row>
    <row r="953" spans="5:5" ht="12.75" x14ac:dyDescent="0.2">
      <c r="E953" s="1"/>
    </row>
    <row r="954" spans="5:5" ht="12.75" x14ac:dyDescent="0.2">
      <c r="E954" s="1"/>
    </row>
    <row r="955" spans="5:5" ht="12.75" x14ac:dyDescent="0.2">
      <c r="E955" s="1"/>
    </row>
    <row r="956" spans="5:5" ht="12.75" x14ac:dyDescent="0.2">
      <c r="E956" s="1"/>
    </row>
    <row r="957" spans="5:5" ht="12.75" x14ac:dyDescent="0.2">
      <c r="E957" s="1"/>
    </row>
    <row r="958" spans="5:5" ht="12.75" x14ac:dyDescent="0.2">
      <c r="E958" s="1"/>
    </row>
    <row r="959" spans="5:5" ht="12.75" x14ac:dyDescent="0.2">
      <c r="E959" s="1"/>
    </row>
    <row r="960" spans="5:5" ht="12.75" x14ac:dyDescent="0.2">
      <c r="E960" s="1"/>
    </row>
    <row r="961" spans="5:5" ht="12.75" x14ac:dyDescent="0.2">
      <c r="E961" s="1"/>
    </row>
    <row r="962" spans="5:5" ht="12.75" x14ac:dyDescent="0.2">
      <c r="E962" s="1"/>
    </row>
    <row r="963" spans="5:5" ht="12.75" x14ac:dyDescent="0.2">
      <c r="E963" s="1"/>
    </row>
    <row r="964" spans="5:5" ht="12.75" x14ac:dyDescent="0.2">
      <c r="E964" s="1"/>
    </row>
    <row r="965" spans="5:5" ht="12.75" x14ac:dyDescent="0.2">
      <c r="E965" s="1"/>
    </row>
    <row r="966" spans="5:5" ht="12.75" x14ac:dyDescent="0.2">
      <c r="E966" s="1"/>
    </row>
    <row r="967" spans="5:5" ht="12.75" x14ac:dyDescent="0.2">
      <c r="E967" s="1"/>
    </row>
    <row r="968" spans="5:5" ht="12.75" x14ac:dyDescent="0.2">
      <c r="E968" s="1"/>
    </row>
    <row r="969" spans="5:5" ht="12.75" x14ac:dyDescent="0.2">
      <c r="E969" s="1"/>
    </row>
    <row r="970" spans="5:5" ht="12.75" x14ac:dyDescent="0.2">
      <c r="E970" s="1"/>
    </row>
    <row r="971" spans="5:5" ht="12.75" x14ac:dyDescent="0.2">
      <c r="E971" s="1"/>
    </row>
    <row r="972" spans="5:5" ht="12.75" x14ac:dyDescent="0.2">
      <c r="E972" s="1"/>
    </row>
    <row r="973" spans="5:5" ht="12.75" x14ac:dyDescent="0.2">
      <c r="E973" s="1"/>
    </row>
    <row r="974" spans="5:5" ht="12.75" x14ac:dyDescent="0.2">
      <c r="E974" s="1"/>
    </row>
    <row r="975" spans="5:5" ht="12.75" x14ac:dyDescent="0.2">
      <c r="E975" s="1"/>
    </row>
    <row r="976" spans="5:5" ht="12.75" x14ac:dyDescent="0.2">
      <c r="E976" s="1"/>
    </row>
    <row r="977" spans="5:5" ht="12.75" x14ac:dyDescent="0.2">
      <c r="E977" s="1"/>
    </row>
    <row r="978" spans="5:5" ht="12.75" x14ac:dyDescent="0.2">
      <c r="E978" s="1"/>
    </row>
    <row r="979" spans="5:5" ht="12.75" x14ac:dyDescent="0.2">
      <c r="E979" s="1"/>
    </row>
    <row r="980" spans="5:5" ht="12.75" x14ac:dyDescent="0.2">
      <c r="E980" s="1"/>
    </row>
    <row r="981" spans="5:5" ht="12.75" x14ac:dyDescent="0.2">
      <c r="E981" s="1"/>
    </row>
    <row r="982" spans="5:5" ht="12.75" x14ac:dyDescent="0.2">
      <c r="E982" s="1"/>
    </row>
    <row r="983" spans="5:5" ht="12.75" x14ac:dyDescent="0.2">
      <c r="E983" s="1"/>
    </row>
    <row r="984" spans="5:5" ht="12.75" x14ac:dyDescent="0.2">
      <c r="E984" s="1"/>
    </row>
    <row r="985" spans="5:5" ht="12.75" x14ac:dyDescent="0.2">
      <c r="E985" s="1"/>
    </row>
    <row r="986" spans="5:5" ht="12.75" x14ac:dyDescent="0.2">
      <c r="E986" s="1"/>
    </row>
    <row r="987" spans="5:5" ht="12.75" x14ac:dyDescent="0.2">
      <c r="E98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6B26B"/>
    <outlinePr summaryBelow="0" summaryRight="0"/>
  </sheetPr>
  <dimension ref="A1:L91"/>
  <sheetViews>
    <sheetView workbookViewId="0"/>
  </sheetViews>
  <sheetFormatPr defaultColWidth="12.5703125" defaultRowHeight="15.75" customHeight="1" x14ac:dyDescent="0.2"/>
  <cols>
    <col min="14" max="14" width="15.42578125" customWidth="1"/>
  </cols>
  <sheetData>
    <row r="1" spans="1:12" ht="15" x14ac:dyDescent="0.25">
      <c r="A1" s="18" t="s">
        <v>190</v>
      </c>
      <c r="B1" s="18" t="s">
        <v>401</v>
      </c>
      <c r="J1" s="1" t="s">
        <v>402</v>
      </c>
      <c r="L1" s="18">
        <f>SUM(L2:L8)</f>
        <v>28080</v>
      </c>
    </row>
    <row r="2" spans="1:12" ht="15" x14ac:dyDescent="0.25">
      <c r="A2" s="19" t="s">
        <v>403</v>
      </c>
      <c r="B2" s="21">
        <v>28423</v>
      </c>
      <c r="J2" s="19" t="s">
        <v>404</v>
      </c>
      <c r="K2" s="1" t="s">
        <v>402</v>
      </c>
      <c r="L2" s="21">
        <v>2414</v>
      </c>
    </row>
    <row r="3" spans="1:12" ht="15" x14ac:dyDescent="0.25">
      <c r="A3" s="19" t="s">
        <v>405</v>
      </c>
      <c r="B3" s="21">
        <v>14910</v>
      </c>
      <c r="J3" s="19" t="s">
        <v>406</v>
      </c>
      <c r="K3" s="1" t="s">
        <v>402</v>
      </c>
      <c r="L3" s="21">
        <v>1989</v>
      </c>
    </row>
    <row r="4" spans="1:12" ht="15" x14ac:dyDescent="0.25">
      <c r="A4" s="19" t="s">
        <v>407</v>
      </c>
      <c r="B4" s="21">
        <v>14356</v>
      </c>
      <c r="J4" s="19" t="s">
        <v>408</v>
      </c>
      <c r="K4" s="1" t="s">
        <v>402</v>
      </c>
      <c r="L4" s="21">
        <f>12271+394+52</f>
        <v>12717</v>
      </c>
    </row>
    <row r="5" spans="1:12" ht="15" x14ac:dyDescent="0.25">
      <c r="A5" s="19" t="s">
        <v>409</v>
      </c>
      <c r="B5" s="21">
        <v>5338</v>
      </c>
      <c r="J5" s="19" t="s">
        <v>410</v>
      </c>
      <c r="K5" s="1" t="s">
        <v>402</v>
      </c>
      <c r="L5" s="21">
        <v>1646</v>
      </c>
    </row>
    <row r="6" spans="1:12" ht="15" x14ac:dyDescent="0.25">
      <c r="J6" s="19" t="s">
        <v>411</v>
      </c>
      <c r="K6" s="1" t="s">
        <v>402</v>
      </c>
      <c r="L6" s="21">
        <f>5856+126+1996</f>
        <v>7978</v>
      </c>
    </row>
    <row r="7" spans="1:12" ht="15" x14ac:dyDescent="0.25">
      <c r="J7" s="19" t="s">
        <v>412</v>
      </c>
      <c r="K7" s="1" t="s">
        <v>402</v>
      </c>
      <c r="L7" s="21">
        <v>100</v>
      </c>
    </row>
    <row r="8" spans="1:12" ht="15" x14ac:dyDescent="0.25">
      <c r="J8" s="19" t="s">
        <v>413</v>
      </c>
      <c r="K8" s="1" t="s">
        <v>402</v>
      </c>
      <c r="L8" s="21">
        <f>925+311</f>
        <v>1236</v>
      </c>
    </row>
    <row r="12" spans="1:12" ht="15" x14ac:dyDescent="0.25">
      <c r="J12" s="19"/>
      <c r="L12" s="21"/>
    </row>
    <row r="20" spans="1:7" ht="15.75" customHeight="1" x14ac:dyDescent="0.2">
      <c r="A20" s="1" t="s">
        <v>414</v>
      </c>
    </row>
    <row r="23" spans="1:7" ht="15" x14ac:dyDescent="0.25">
      <c r="E23" s="18" t="s">
        <v>415</v>
      </c>
      <c r="F23" s="18" t="s">
        <v>190</v>
      </c>
      <c r="G23" s="18" t="s">
        <v>336</v>
      </c>
    </row>
    <row r="24" spans="1:7" ht="15" x14ac:dyDescent="0.25">
      <c r="E24" s="21">
        <v>1997</v>
      </c>
      <c r="F24" s="19" t="s">
        <v>200</v>
      </c>
      <c r="G24" s="21">
        <v>161</v>
      </c>
    </row>
    <row r="25" spans="1:7" ht="15" x14ac:dyDescent="0.25">
      <c r="E25" s="21">
        <v>1997</v>
      </c>
      <c r="F25" s="19" t="s">
        <v>406</v>
      </c>
      <c r="G25" s="21">
        <v>889</v>
      </c>
    </row>
    <row r="26" spans="1:7" ht="15" x14ac:dyDescent="0.25">
      <c r="E26" s="21">
        <v>1997</v>
      </c>
      <c r="F26" s="19" t="s">
        <v>416</v>
      </c>
      <c r="G26" s="21">
        <v>548</v>
      </c>
    </row>
    <row r="27" spans="1:7" ht="15" x14ac:dyDescent="0.25">
      <c r="E27" s="21">
        <v>1997</v>
      </c>
      <c r="F27" s="19" t="s">
        <v>191</v>
      </c>
      <c r="G27" s="21">
        <v>812</v>
      </c>
    </row>
    <row r="28" spans="1:7" ht="15" x14ac:dyDescent="0.25">
      <c r="E28" s="21">
        <v>1998</v>
      </c>
      <c r="F28" s="19" t="s">
        <v>200</v>
      </c>
      <c r="G28" s="21">
        <v>418</v>
      </c>
    </row>
    <row r="29" spans="1:7" ht="15" x14ac:dyDescent="0.25">
      <c r="E29" s="21">
        <v>1998</v>
      </c>
      <c r="F29" s="19" t="s">
        <v>406</v>
      </c>
      <c r="G29" s="21">
        <v>1278</v>
      </c>
    </row>
    <row r="30" spans="1:7" ht="15" x14ac:dyDescent="0.25">
      <c r="E30" s="21">
        <v>1998</v>
      </c>
      <c r="F30" s="19" t="s">
        <v>416</v>
      </c>
      <c r="G30" s="21">
        <v>709</v>
      </c>
    </row>
    <row r="31" spans="1:7" ht="15" x14ac:dyDescent="0.25">
      <c r="E31" s="21">
        <v>1998</v>
      </c>
      <c r="F31" s="19" t="s">
        <v>191</v>
      </c>
      <c r="G31" s="21">
        <v>860</v>
      </c>
    </row>
    <row r="32" spans="1:7" ht="15" x14ac:dyDescent="0.25">
      <c r="E32" s="21">
        <v>1999</v>
      </c>
      <c r="F32" s="19" t="s">
        <v>200</v>
      </c>
      <c r="G32" s="21">
        <v>322</v>
      </c>
    </row>
    <row r="33" spans="5:7" ht="15" x14ac:dyDescent="0.25">
      <c r="E33" s="21">
        <v>1999</v>
      </c>
      <c r="F33" s="19" t="s">
        <v>406</v>
      </c>
      <c r="G33" s="21">
        <v>1153</v>
      </c>
    </row>
    <row r="34" spans="5:7" ht="15" x14ac:dyDescent="0.25">
      <c r="E34" s="21">
        <v>1999</v>
      </c>
      <c r="F34" s="19" t="s">
        <v>416</v>
      </c>
      <c r="G34" s="21">
        <v>939</v>
      </c>
    </row>
    <row r="35" spans="5:7" ht="15" x14ac:dyDescent="0.25">
      <c r="E35" s="21">
        <v>1999</v>
      </c>
      <c r="F35" s="19" t="s">
        <v>191</v>
      </c>
      <c r="G35" s="21">
        <v>554</v>
      </c>
    </row>
    <row r="36" spans="5:7" ht="15" x14ac:dyDescent="0.25">
      <c r="E36" s="21">
        <v>2000</v>
      </c>
      <c r="F36" s="19" t="s">
        <v>200</v>
      </c>
      <c r="G36" s="21">
        <v>326</v>
      </c>
    </row>
    <row r="37" spans="5:7" ht="15" x14ac:dyDescent="0.25">
      <c r="E37" s="21">
        <v>2000</v>
      </c>
      <c r="F37" s="19" t="s">
        <v>406</v>
      </c>
      <c r="G37" s="21">
        <v>1244</v>
      </c>
    </row>
    <row r="38" spans="5:7" ht="15" x14ac:dyDescent="0.25">
      <c r="E38" s="21">
        <v>2000</v>
      </c>
      <c r="F38" s="19" t="s">
        <v>416</v>
      </c>
      <c r="G38" s="21">
        <v>686</v>
      </c>
    </row>
    <row r="39" spans="5:7" ht="15" x14ac:dyDescent="0.25">
      <c r="E39" s="21">
        <v>2000</v>
      </c>
      <c r="F39" s="19" t="s">
        <v>191</v>
      </c>
      <c r="G39" s="21">
        <v>495</v>
      </c>
    </row>
    <row r="40" spans="5:7" ht="15" x14ac:dyDescent="0.25">
      <c r="E40" s="21">
        <v>2001</v>
      </c>
      <c r="F40" s="19" t="s">
        <v>200</v>
      </c>
      <c r="G40" s="21">
        <v>336</v>
      </c>
    </row>
    <row r="41" spans="5:7" ht="15" x14ac:dyDescent="0.25">
      <c r="E41" s="21">
        <v>2001</v>
      </c>
      <c r="F41" s="19" t="s">
        <v>406</v>
      </c>
      <c r="G41" s="21">
        <v>1223</v>
      </c>
    </row>
    <row r="42" spans="5:7" ht="15" x14ac:dyDescent="0.25">
      <c r="E42" s="21">
        <v>2001</v>
      </c>
      <c r="F42" s="19" t="s">
        <v>416</v>
      </c>
      <c r="G42" s="21">
        <v>503</v>
      </c>
    </row>
    <row r="43" spans="5:7" ht="15" x14ac:dyDescent="0.25">
      <c r="E43" s="21">
        <v>2001</v>
      </c>
      <c r="F43" s="19" t="s">
        <v>191</v>
      </c>
      <c r="G43" s="21">
        <v>515</v>
      </c>
    </row>
    <row r="44" spans="5:7" ht="15" x14ac:dyDescent="0.25">
      <c r="E44" s="21">
        <v>2002</v>
      </c>
      <c r="F44" s="19" t="s">
        <v>200</v>
      </c>
      <c r="G44" s="21">
        <v>255</v>
      </c>
    </row>
    <row r="45" spans="5:7" ht="15" x14ac:dyDescent="0.25">
      <c r="E45" s="21">
        <v>2002</v>
      </c>
      <c r="F45" s="19" t="s">
        <v>406</v>
      </c>
      <c r="G45" s="21">
        <v>1056</v>
      </c>
    </row>
    <row r="46" spans="5:7" ht="15" x14ac:dyDescent="0.25">
      <c r="E46" s="21">
        <v>2002</v>
      </c>
      <c r="F46" s="19" t="s">
        <v>416</v>
      </c>
      <c r="G46" s="21">
        <v>380</v>
      </c>
    </row>
    <row r="47" spans="5:7" ht="15" x14ac:dyDescent="0.25">
      <c r="E47" s="21">
        <v>2002</v>
      </c>
      <c r="F47" s="19" t="s">
        <v>191</v>
      </c>
      <c r="G47" s="21">
        <v>345</v>
      </c>
    </row>
    <row r="48" spans="5:7" ht="15" x14ac:dyDescent="0.25">
      <c r="E48" s="21">
        <v>2003</v>
      </c>
      <c r="F48" s="19" t="s">
        <v>200</v>
      </c>
      <c r="G48" s="21">
        <v>304</v>
      </c>
    </row>
    <row r="49" spans="5:7" ht="15" x14ac:dyDescent="0.25">
      <c r="E49" s="21">
        <v>2003</v>
      </c>
      <c r="F49" s="19" t="s">
        <v>406</v>
      </c>
      <c r="G49" s="21">
        <v>1169</v>
      </c>
    </row>
    <row r="50" spans="5:7" ht="15" x14ac:dyDescent="0.25">
      <c r="E50" s="21">
        <v>2003</v>
      </c>
      <c r="F50" s="19" t="s">
        <v>416</v>
      </c>
      <c r="G50" s="21">
        <v>484</v>
      </c>
    </row>
    <row r="51" spans="5:7" ht="15" x14ac:dyDescent="0.25">
      <c r="E51" s="21">
        <v>2003</v>
      </c>
      <c r="F51" s="19" t="s">
        <v>191</v>
      </c>
      <c r="G51" s="21">
        <v>375</v>
      </c>
    </row>
    <row r="52" spans="5:7" ht="15" x14ac:dyDescent="0.25">
      <c r="E52" s="21">
        <v>2004</v>
      </c>
      <c r="F52" s="19" t="s">
        <v>200</v>
      </c>
      <c r="G52" s="21">
        <v>313</v>
      </c>
    </row>
    <row r="53" spans="5:7" ht="15" x14ac:dyDescent="0.25">
      <c r="E53" s="21">
        <v>2004</v>
      </c>
      <c r="F53" s="19" t="s">
        <v>406</v>
      </c>
      <c r="G53" s="21">
        <v>1418</v>
      </c>
    </row>
    <row r="54" spans="5:7" ht="15" x14ac:dyDescent="0.25">
      <c r="E54" s="21">
        <v>2004</v>
      </c>
      <c r="F54" s="19" t="s">
        <v>416</v>
      </c>
      <c r="G54" s="21">
        <v>949</v>
      </c>
    </row>
    <row r="55" spans="5:7" ht="15" x14ac:dyDescent="0.25">
      <c r="E55" s="21">
        <v>2004</v>
      </c>
      <c r="F55" s="19" t="s">
        <v>191</v>
      </c>
      <c r="G55" s="21">
        <v>545</v>
      </c>
    </row>
    <row r="56" spans="5:7" ht="15" x14ac:dyDescent="0.25">
      <c r="E56" s="21">
        <v>2005</v>
      </c>
      <c r="F56" s="19" t="s">
        <v>200</v>
      </c>
      <c r="G56" s="21">
        <v>292</v>
      </c>
    </row>
    <row r="57" spans="5:7" ht="15" x14ac:dyDescent="0.25">
      <c r="E57" s="21">
        <v>2005</v>
      </c>
      <c r="F57" s="19" t="s">
        <v>406</v>
      </c>
      <c r="G57" s="21">
        <v>1971</v>
      </c>
    </row>
    <row r="58" spans="5:7" ht="15" x14ac:dyDescent="0.25">
      <c r="E58" s="21">
        <v>2005</v>
      </c>
      <c r="F58" s="19" t="s">
        <v>416</v>
      </c>
      <c r="G58" s="21">
        <v>623</v>
      </c>
    </row>
    <row r="59" spans="5:7" ht="15" x14ac:dyDescent="0.25">
      <c r="E59" s="21">
        <v>2005</v>
      </c>
      <c r="F59" s="19" t="s">
        <v>191</v>
      </c>
      <c r="G59" s="21">
        <v>862</v>
      </c>
    </row>
    <row r="60" spans="5:7" ht="15" x14ac:dyDescent="0.25">
      <c r="E60" s="21">
        <v>2006</v>
      </c>
      <c r="F60" s="19" t="s">
        <v>200</v>
      </c>
      <c r="G60" s="21">
        <v>346</v>
      </c>
    </row>
    <row r="61" spans="5:7" ht="15" x14ac:dyDescent="0.25">
      <c r="E61" s="21">
        <v>2006</v>
      </c>
      <c r="F61" s="19" t="s">
        <v>406</v>
      </c>
      <c r="G61" s="21">
        <v>1768</v>
      </c>
    </row>
    <row r="62" spans="5:7" ht="15" x14ac:dyDescent="0.25">
      <c r="E62" s="21">
        <v>2006</v>
      </c>
      <c r="F62" s="19" t="s">
        <v>416</v>
      </c>
      <c r="G62" s="21">
        <v>1062</v>
      </c>
    </row>
    <row r="63" spans="5:7" ht="15" x14ac:dyDescent="0.25">
      <c r="E63" s="21">
        <v>2006</v>
      </c>
      <c r="F63" s="19" t="s">
        <v>191</v>
      </c>
      <c r="G63" s="21">
        <v>1163</v>
      </c>
    </row>
    <row r="64" spans="5:7" ht="15" x14ac:dyDescent="0.25">
      <c r="E64" s="21">
        <v>2007</v>
      </c>
      <c r="F64" s="19" t="s">
        <v>200</v>
      </c>
      <c r="G64" s="21">
        <v>242</v>
      </c>
    </row>
    <row r="65" spans="5:7" ht="15" x14ac:dyDescent="0.25">
      <c r="E65" s="21">
        <v>2007</v>
      </c>
      <c r="F65" s="19" t="s">
        <v>406</v>
      </c>
      <c r="G65" s="21">
        <v>1471</v>
      </c>
    </row>
    <row r="66" spans="5:7" ht="15" x14ac:dyDescent="0.25">
      <c r="E66" s="21">
        <v>2007</v>
      </c>
      <c r="F66" s="19" t="s">
        <v>416</v>
      </c>
      <c r="G66" s="21">
        <v>408</v>
      </c>
    </row>
    <row r="67" spans="5:7" ht="15" x14ac:dyDescent="0.25">
      <c r="E67" s="21">
        <v>2007</v>
      </c>
      <c r="F67" s="19" t="s">
        <v>191</v>
      </c>
      <c r="G67" s="21">
        <v>1384</v>
      </c>
    </row>
    <row r="68" spans="5:7" ht="15" x14ac:dyDescent="0.25">
      <c r="E68" s="21">
        <v>2008</v>
      </c>
      <c r="F68" s="19" t="s">
        <v>200</v>
      </c>
      <c r="G68" s="21">
        <v>216</v>
      </c>
    </row>
    <row r="69" spans="5:7" ht="15" x14ac:dyDescent="0.25">
      <c r="E69" s="21">
        <v>2008</v>
      </c>
      <c r="F69" s="19" t="s">
        <v>406</v>
      </c>
      <c r="G69" s="21">
        <v>1466</v>
      </c>
    </row>
    <row r="70" spans="5:7" ht="15" x14ac:dyDescent="0.25">
      <c r="E70" s="21">
        <v>2008</v>
      </c>
      <c r="F70" s="19" t="s">
        <v>416</v>
      </c>
      <c r="G70" s="21">
        <v>717</v>
      </c>
    </row>
    <row r="71" spans="5:7" ht="15" x14ac:dyDescent="0.25">
      <c r="E71" s="21">
        <v>2008</v>
      </c>
      <c r="F71" s="19" t="s">
        <v>191</v>
      </c>
      <c r="G71" s="21">
        <v>551</v>
      </c>
    </row>
    <row r="72" spans="5:7" ht="15" x14ac:dyDescent="0.25">
      <c r="E72" s="21">
        <v>2009</v>
      </c>
      <c r="F72" s="19" t="s">
        <v>200</v>
      </c>
      <c r="G72" s="21">
        <v>257</v>
      </c>
    </row>
    <row r="73" spans="5:7" ht="15" x14ac:dyDescent="0.25">
      <c r="E73" s="21">
        <v>2009</v>
      </c>
      <c r="F73" s="19" t="s">
        <v>406</v>
      </c>
      <c r="G73" s="21">
        <v>1874</v>
      </c>
    </row>
    <row r="74" spans="5:7" ht="15" x14ac:dyDescent="0.25">
      <c r="E74" s="21">
        <v>2009</v>
      </c>
      <c r="F74" s="19" t="s">
        <v>416</v>
      </c>
      <c r="G74" s="21">
        <v>1506</v>
      </c>
    </row>
    <row r="75" spans="5:7" ht="15" x14ac:dyDescent="0.25">
      <c r="E75" s="21">
        <v>2009</v>
      </c>
      <c r="F75" s="19" t="s">
        <v>191</v>
      </c>
      <c r="G75" s="21">
        <v>781</v>
      </c>
    </row>
    <row r="76" spans="5:7" ht="15" x14ac:dyDescent="0.25">
      <c r="E76" s="21">
        <v>2010</v>
      </c>
      <c r="F76" s="19" t="s">
        <v>200</v>
      </c>
      <c r="G76" s="21">
        <v>249</v>
      </c>
    </row>
    <row r="77" spans="5:7" ht="15" x14ac:dyDescent="0.25">
      <c r="E77" s="21">
        <v>2010</v>
      </c>
      <c r="F77" s="19" t="s">
        <v>406</v>
      </c>
      <c r="G77" s="21">
        <v>1956</v>
      </c>
    </row>
    <row r="78" spans="5:7" ht="15" x14ac:dyDescent="0.25">
      <c r="E78" s="21">
        <v>2010</v>
      </c>
      <c r="F78" s="19" t="s">
        <v>416</v>
      </c>
      <c r="G78" s="21">
        <v>864</v>
      </c>
    </row>
    <row r="79" spans="5:7" ht="15" x14ac:dyDescent="0.25">
      <c r="E79" s="21">
        <v>2010</v>
      </c>
      <c r="F79" s="19" t="s">
        <v>191</v>
      </c>
      <c r="G79" s="21">
        <v>1686</v>
      </c>
    </row>
    <row r="80" spans="5:7" ht="15" x14ac:dyDescent="0.25">
      <c r="E80" s="21">
        <v>2011</v>
      </c>
      <c r="F80" s="19" t="s">
        <v>200</v>
      </c>
      <c r="G80" s="21">
        <v>323</v>
      </c>
    </row>
    <row r="81" spans="5:7" ht="15" x14ac:dyDescent="0.25">
      <c r="E81" s="21">
        <v>2011</v>
      </c>
      <c r="F81" s="19" t="s">
        <v>406</v>
      </c>
      <c r="G81" s="21">
        <v>2487</v>
      </c>
    </row>
    <row r="82" spans="5:7" ht="15" x14ac:dyDescent="0.25">
      <c r="E82" s="21">
        <v>2011</v>
      </c>
      <c r="F82" s="19" t="s">
        <v>416</v>
      </c>
      <c r="G82" s="21">
        <v>1801</v>
      </c>
    </row>
    <row r="83" spans="5:7" ht="15" x14ac:dyDescent="0.25">
      <c r="E83" s="21">
        <v>2011</v>
      </c>
      <c r="F83" s="19" t="s">
        <v>191</v>
      </c>
      <c r="G83" s="21">
        <v>975</v>
      </c>
    </row>
    <row r="84" spans="5:7" ht="15" x14ac:dyDescent="0.25">
      <c r="E84" s="21">
        <v>2012</v>
      </c>
      <c r="F84" s="19" t="s">
        <v>200</v>
      </c>
      <c r="G84" s="21">
        <v>443</v>
      </c>
    </row>
    <row r="85" spans="5:7" ht="15" x14ac:dyDescent="0.25">
      <c r="E85" s="21">
        <v>2012</v>
      </c>
      <c r="F85" s="19" t="s">
        <v>406</v>
      </c>
      <c r="G85" s="21">
        <v>3093</v>
      </c>
    </row>
    <row r="86" spans="5:7" ht="15" x14ac:dyDescent="0.25">
      <c r="E86" s="21">
        <v>2012</v>
      </c>
      <c r="F86" s="19" t="s">
        <v>416</v>
      </c>
      <c r="G86" s="21">
        <v>1348</v>
      </c>
    </row>
    <row r="87" spans="5:7" ht="15" x14ac:dyDescent="0.25">
      <c r="E87" s="21">
        <v>2012</v>
      </c>
      <c r="F87" s="19" t="s">
        <v>191</v>
      </c>
      <c r="G87" s="21">
        <v>1142</v>
      </c>
    </row>
    <row r="88" spans="5:7" ht="15" x14ac:dyDescent="0.25">
      <c r="E88" s="21">
        <v>2013</v>
      </c>
      <c r="F88" s="19" t="s">
        <v>200</v>
      </c>
      <c r="G88" s="21">
        <v>535</v>
      </c>
    </row>
    <row r="89" spans="5:7" ht="15" x14ac:dyDescent="0.25">
      <c r="E89" s="21">
        <v>2013</v>
      </c>
      <c r="F89" s="19" t="s">
        <v>406</v>
      </c>
      <c r="G89" s="21">
        <v>2907</v>
      </c>
    </row>
    <row r="90" spans="5:7" ht="15" x14ac:dyDescent="0.25">
      <c r="E90" s="21">
        <v>2013</v>
      </c>
      <c r="F90" s="19" t="s">
        <v>416</v>
      </c>
      <c r="G90" s="21">
        <v>1383</v>
      </c>
    </row>
    <row r="91" spans="5:7" ht="15" x14ac:dyDescent="0.25">
      <c r="E91" s="21">
        <v>2013</v>
      </c>
      <c r="F91" s="19" t="s">
        <v>191</v>
      </c>
      <c r="G91" s="21">
        <v>1311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6B26B"/>
    <outlinePr summaryBelow="0" summaryRight="0"/>
  </sheetPr>
  <dimension ref="A1:F69"/>
  <sheetViews>
    <sheetView workbookViewId="0"/>
  </sheetViews>
  <sheetFormatPr defaultColWidth="12.5703125" defaultRowHeight="15.75" customHeight="1" x14ac:dyDescent="0.2"/>
  <cols>
    <col min="4" max="4" width="15.5703125" customWidth="1"/>
  </cols>
  <sheetData>
    <row r="1" spans="1:6" ht="15.75" customHeight="1" x14ac:dyDescent="0.2">
      <c r="A1" s="29" t="s">
        <v>417</v>
      </c>
      <c r="D1" s="29" t="s">
        <v>223</v>
      </c>
      <c r="E1" s="29"/>
      <c r="F1" s="29">
        <f>SUM(F2:F11)</f>
        <v>18549</v>
      </c>
    </row>
    <row r="2" spans="1:6" ht="15" x14ac:dyDescent="0.25">
      <c r="A2" s="19" t="s">
        <v>418</v>
      </c>
      <c r="B2" s="30">
        <v>97</v>
      </c>
      <c r="D2" s="1" t="s">
        <v>419</v>
      </c>
      <c r="E2" s="1" t="s">
        <v>223</v>
      </c>
      <c r="F2">
        <f>SUM(B5,B8,B9,B12,B15,B26,B27,B31,B22)</f>
        <v>8415</v>
      </c>
    </row>
    <row r="3" spans="1:6" ht="15" x14ac:dyDescent="0.25">
      <c r="A3" s="19" t="s">
        <v>420</v>
      </c>
      <c r="B3" s="30">
        <v>223</v>
      </c>
      <c r="D3" s="1" t="s">
        <v>421</v>
      </c>
      <c r="E3" s="1" t="s">
        <v>223</v>
      </c>
      <c r="F3">
        <f>SUM(B11,B28)</f>
        <v>239</v>
      </c>
    </row>
    <row r="4" spans="1:6" ht="15" x14ac:dyDescent="0.25">
      <c r="A4" s="19" t="s">
        <v>422</v>
      </c>
      <c r="B4" s="30">
        <v>230</v>
      </c>
      <c r="D4" s="1" t="s">
        <v>423</v>
      </c>
      <c r="E4" s="1" t="s">
        <v>223</v>
      </c>
      <c r="F4">
        <f>SUM(B13,B23,B24,)</f>
        <v>1104</v>
      </c>
    </row>
    <row r="5" spans="1:6" ht="15" x14ac:dyDescent="0.25">
      <c r="A5" s="19" t="s">
        <v>424</v>
      </c>
      <c r="B5" s="30">
        <v>255</v>
      </c>
      <c r="D5" s="1" t="s">
        <v>425</v>
      </c>
      <c r="E5" s="1" t="s">
        <v>223</v>
      </c>
      <c r="F5">
        <f>SUM(B6,B7)</f>
        <v>334</v>
      </c>
    </row>
    <row r="6" spans="1:6" ht="15" x14ac:dyDescent="0.25">
      <c r="A6" s="19" t="s">
        <v>426</v>
      </c>
      <c r="B6" s="30">
        <v>154</v>
      </c>
      <c r="D6" s="1" t="s">
        <v>427</v>
      </c>
      <c r="E6" s="1" t="s">
        <v>223</v>
      </c>
      <c r="F6">
        <f>SUM(B14,)</f>
        <v>133</v>
      </c>
    </row>
    <row r="7" spans="1:6" ht="15" x14ac:dyDescent="0.25">
      <c r="A7" s="19" t="s">
        <v>428</v>
      </c>
      <c r="B7" s="30">
        <v>180</v>
      </c>
      <c r="D7" s="1" t="s">
        <v>429</v>
      </c>
      <c r="E7" s="1" t="s">
        <v>223</v>
      </c>
      <c r="F7">
        <f>SUM(B16,B17,B18,B19,B21,B30)</f>
        <v>6708</v>
      </c>
    </row>
    <row r="8" spans="1:6" ht="15" x14ac:dyDescent="0.25">
      <c r="A8" s="19" t="s">
        <v>430</v>
      </c>
      <c r="B8" s="30">
        <v>1391</v>
      </c>
      <c r="D8" s="1" t="s">
        <v>431</v>
      </c>
      <c r="E8" s="1" t="s">
        <v>223</v>
      </c>
      <c r="F8">
        <f>SUM(B25)</f>
        <v>154</v>
      </c>
    </row>
    <row r="9" spans="1:6" ht="15" x14ac:dyDescent="0.25">
      <c r="A9" s="19" t="s">
        <v>432</v>
      </c>
      <c r="B9" s="30">
        <v>778</v>
      </c>
      <c r="D9" s="1" t="s">
        <v>433</v>
      </c>
      <c r="E9" s="1" t="s">
        <v>223</v>
      </c>
      <c r="F9">
        <f>SUM(B2,B3,B4, B29)</f>
        <v>864</v>
      </c>
    </row>
    <row r="10" spans="1:6" ht="15" x14ac:dyDescent="0.25">
      <c r="A10" s="19" t="s">
        <v>434</v>
      </c>
      <c r="B10" s="30">
        <v>503</v>
      </c>
      <c r="D10" s="1" t="s">
        <v>435</v>
      </c>
      <c r="E10" s="1" t="s">
        <v>223</v>
      </c>
      <c r="F10">
        <f>SUM(B20)</f>
        <v>95</v>
      </c>
    </row>
    <row r="11" spans="1:6" ht="15" x14ac:dyDescent="0.25">
      <c r="A11" s="19" t="s">
        <v>436</v>
      </c>
      <c r="B11" s="30">
        <v>93</v>
      </c>
      <c r="D11" s="1" t="s">
        <v>437</v>
      </c>
      <c r="E11" s="1" t="s">
        <v>223</v>
      </c>
      <c r="F11">
        <f>B10</f>
        <v>503</v>
      </c>
    </row>
    <row r="12" spans="1:6" ht="15" x14ac:dyDescent="0.25">
      <c r="A12" s="19" t="s">
        <v>438</v>
      </c>
      <c r="B12" s="30">
        <v>1860</v>
      </c>
    </row>
    <row r="13" spans="1:6" ht="15" x14ac:dyDescent="0.25">
      <c r="A13" s="19" t="s">
        <v>439</v>
      </c>
      <c r="B13" s="30">
        <v>178</v>
      </c>
      <c r="D13" s="29" t="s">
        <v>223</v>
      </c>
      <c r="E13" s="29"/>
      <c r="F13" s="29">
        <f>SUM(F14:F23)</f>
        <v>49946</v>
      </c>
    </row>
    <row r="14" spans="1:6" ht="15" x14ac:dyDescent="0.25">
      <c r="A14" s="19" t="s">
        <v>440</v>
      </c>
      <c r="B14" s="30">
        <v>133</v>
      </c>
      <c r="D14" s="1" t="s">
        <v>419</v>
      </c>
      <c r="E14" s="1" t="s">
        <v>223</v>
      </c>
      <c r="F14">
        <f>SUM(B17,B20,B21,B24,B27,B38,B39,B43,B34)</f>
        <v>16949</v>
      </c>
    </row>
    <row r="15" spans="1:6" ht="15" x14ac:dyDescent="0.25">
      <c r="A15" s="19" t="s">
        <v>441</v>
      </c>
      <c r="B15" s="30">
        <v>134</v>
      </c>
      <c r="D15" s="1" t="s">
        <v>423</v>
      </c>
      <c r="E15" s="1" t="s">
        <v>223</v>
      </c>
      <c r="F15">
        <f>SUM(B24,B34,B35,)</f>
        <v>11957</v>
      </c>
    </row>
    <row r="16" spans="1:6" ht="15" x14ac:dyDescent="0.25">
      <c r="A16" s="19" t="s">
        <v>442</v>
      </c>
      <c r="B16" s="30">
        <v>4147</v>
      </c>
      <c r="D16" s="1" t="s">
        <v>433</v>
      </c>
      <c r="E16" s="1" t="s">
        <v>223</v>
      </c>
      <c r="F16">
        <f>SUM(B9,B10,B11, B36)</f>
        <v>6557</v>
      </c>
    </row>
    <row r="17" spans="1:6" ht="15" x14ac:dyDescent="0.25">
      <c r="A17" s="19" t="s">
        <v>443</v>
      </c>
      <c r="B17" s="30">
        <v>128</v>
      </c>
      <c r="D17" s="1" t="s">
        <v>431</v>
      </c>
      <c r="E17" s="1" t="s">
        <v>223</v>
      </c>
      <c r="F17">
        <f>SUM(B34)</f>
        <v>6087</v>
      </c>
    </row>
    <row r="18" spans="1:6" ht="15" x14ac:dyDescent="0.25">
      <c r="A18" s="19" t="s">
        <v>444</v>
      </c>
      <c r="B18" s="30">
        <v>694</v>
      </c>
      <c r="D18" s="1" t="s">
        <v>429</v>
      </c>
      <c r="E18" s="1" t="s">
        <v>223</v>
      </c>
      <c r="F18">
        <f>SUM(B27,B28,B29,B30,B32,B41)</f>
        <v>3982</v>
      </c>
    </row>
    <row r="19" spans="1:6" ht="15" x14ac:dyDescent="0.25">
      <c r="A19" s="19" t="s">
        <v>445</v>
      </c>
      <c r="B19" s="30">
        <v>135</v>
      </c>
      <c r="D19" s="1" t="s">
        <v>421</v>
      </c>
      <c r="E19" s="1" t="s">
        <v>223</v>
      </c>
      <c r="F19">
        <f>SUM(B27,B44)</f>
        <v>3039</v>
      </c>
    </row>
    <row r="20" spans="1:6" ht="15" x14ac:dyDescent="0.25">
      <c r="A20" s="19" t="s">
        <v>446</v>
      </c>
      <c r="B20" s="30">
        <v>95</v>
      </c>
      <c r="D20" s="1" t="s">
        <v>437</v>
      </c>
      <c r="E20" s="1" t="s">
        <v>223</v>
      </c>
      <c r="F20">
        <f>B19</f>
        <v>135</v>
      </c>
    </row>
    <row r="21" spans="1:6" ht="15" x14ac:dyDescent="0.25">
      <c r="A21" s="19" t="s">
        <v>447</v>
      </c>
      <c r="B21" s="30">
        <v>1408</v>
      </c>
      <c r="D21" s="1" t="s">
        <v>427</v>
      </c>
      <c r="E21" s="1" t="s">
        <v>223</v>
      </c>
      <c r="F21">
        <f>SUM(B29,)</f>
        <v>314</v>
      </c>
    </row>
    <row r="22" spans="1:6" ht="15" x14ac:dyDescent="0.25">
      <c r="A22" s="19" t="s">
        <v>448</v>
      </c>
      <c r="B22" s="30">
        <v>1966</v>
      </c>
      <c r="D22" s="1" t="s">
        <v>425</v>
      </c>
      <c r="E22" s="1" t="s">
        <v>223</v>
      </c>
      <c r="F22">
        <f>SUM(B23,B24)</f>
        <v>926</v>
      </c>
    </row>
    <row r="23" spans="1:6" ht="15" x14ac:dyDescent="0.25">
      <c r="A23" s="19" t="s">
        <v>449</v>
      </c>
      <c r="B23" s="30">
        <v>710</v>
      </c>
      <c r="D23" s="1" t="s">
        <v>435</v>
      </c>
      <c r="E23" s="1" t="s">
        <v>223</v>
      </c>
      <c r="F23">
        <f>SUM(B33)</f>
        <v>0</v>
      </c>
    </row>
    <row r="24" spans="1:6" ht="15" x14ac:dyDescent="0.25">
      <c r="A24" s="19" t="s">
        <v>450</v>
      </c>
      <c r="B24" s="30">
        <v>216</v>
      </c>
    </row>
    <row r="25" spans="1:6" ht="15" x14ac:dyDescent="0.25">
      <c r="A25" s="19" t="s">
        <v>451</v>
      </c>
      <c r="B25" s="30">
        <v>154</v>
      </c>
    </row>
    <row r="26" spans="1:6" ht="15" x14ac:dyDescent="0.25">
      <c r="A26" s="19" t="s">
        <v>452</v>
      </c>
      <c r="B26" s="30">
        <v>933</v>
      </c>
    </row>
    <row r="27" spans="1:6" ht="15" x14ac:dyDescent="0.25">
      <c r="A27" s="19" t="s">
        <v>453</v>
      </c>
      <c r="B27" s="30">
        <v>1000</v>
      </c>
    </row>
    <row r="28" spans="1:6" ht="15" x14ac:dyDescent="0.25">
      <c r="A28" s="19" t="s">
        <v>454</v>
      </c>
      <c r="B28" s="30">
        <v>146</v>
      </c>
    </row>
    <row r="29" spans="1:6" ht="15" x14ac:dyDescent="0.25">
      <c r="A29" s="19" t="s">
        <v>417</v>
      </c>
      <c r="B29" s="30">
        <v>314</v>
      </c>
    </row>
    <row r="30" spans="1:6" ht="15" x14ac:dyDescent="0.25">
      <c r="A30" s="19" t="s">
        <v>455</v>
      </c>
      <c r="B30" s="30">
        <v>196</v>
      </c>
    </row>
    <row r="31" spans="1:6" ht="15" x14ac:dyDescent="0.25">
      <c r="A31" s="19" t="s">
        <v>456</v>
      </c>
      <c r="B31" s="30">
        <v>98</v>
      </c>
    </row>
    <row r="33" spans="1:3" ht="15" x14ac:dyDescent="0.25">
      <c r="A33" s="18" t="s">
        <v>358</v>
      </c>
      <c r="B33" s="18" t="s">
        <v>336</v>
      </c>
      <c r="C33" s="18" t="s">
        <v>190</v>
      </c>
    </row>
    <row r="34" spans="1:3" ht="15" x14ac:dyDescent="0.25">
      <c r="A34" s="19" t="s">
        <v>367</v>
      </c>
      <c r="B34" s="21">
        <v>6087</v>
      </c>
      <c r="C34" s="19" t="s">
        <v>406</v>
      </c>
    </row>
    <row r="35" spans="1:3" ht="15" x14ac:dyDescent="0.25">
      <c r="A35" s="19" t="s">
        <v>363</v>
      </c>
      <c r="B35" s="21">
        <v>5654</v>
      </c>
      <c r="C35" s="19" t="s">
        <v>406</v>
      </c>
    </row>
    <row r="36" spans="1:3" ht="15" x14ac:dyDescent="0.25">
      <c r="A36" s="19" t="s">
        <v>364</v>
      </c>
      <c r="B36" s="21">
        <v>5183</v>
      </c>
      <c r="C36" s="19" t="s">
        <v>416</v>
      </c>
    </row>
    <row r="37" spans="1:3" ht="15" x14ac:dyDescent="0.25">
      <c r="A37" s="19" t="s">
        <v>364</v>
      </c>
      <c r="B37" s="21">
        <v>4677</v>
      </c>
      <c r="C37" s="19" t="s">
        <v>406</v>
      </c>
    </row>
    <row r="38" spans="1:3" ht="15" x14ac:dyDescent="0.25">
      <c r="A38" s="19" t="s">
        <v>363</v>
      </c>
      <c r="B38" s="21">
        <v>3312</v>
      </c>
      <c r="C38" s="19" t="s">
        <v>191</v>
      </c>
    </row>
    <row r="39" spans="1:3" ht="15" x14ac:dyDescent="0.25">
      <c r="A39" s="19" t="s">
        <v>369</v>
      </c>
      <c r="B39" s="21">
        <v>2609</v>
      </c>
      <c r="C39" s="19" t="s">
        <v>406</v>
      </c>
    </row>
    <row r="40" spans="1:3" ht="15" x14ac:dyDescent="0.25">
      <c r="A40" s="19" t="s">
        <v>362</v>
      </c>
      <c r="B40" s="21">
        <v>2352</v>
      </c>
      <c r="C40" s="19" t="s">
        <v>406</v>
      </c>
    </row>
    <row r="41" spans="1:3" ht="15" x14ac:dyDescent="0.25">
      <c r="A41" s="19" t="s">
        <v>365</v>
      </c>
      <c r="B41" s="21">
        <v>2326</v>
      </c>
      <c r="C41" s="19" t="s">
        <v>406</v>
      </c>
    </row>
    <row r="42" spans="1:3" ht="15" x14ac:dyDescent="0.25">
      <c r="A42" s="19" t="s">
        <v>367</v>
      </c>
      <c r="B42" s="21">
        <v>2321</v>
      </c>
      <c r="C42" s="19" t="s">
        <v>191</v>
      </c>
    </row>
    <row r="43" spans="1:3" ht="15" x14ac:dyDescent="0.25">
      <c r="A43" s="19" t="s">
        <v>359</v>
      </c>
      <c r="B43" s="21">
        <v>2094</v>
      </c>
      <c r="C43" s="19" t="s">
        <v>406</v>
      </c>
    </row>
    <row r="44" spans="1:3" ht="15" x14ac:dyDescent="0.25">
      <c r="A44" s="19" t="s">
        <v>363</v>
      </c>
      <c r="B44" s="21">
        <v>2039</v>
      </c>
      <c r="C44" s="19" t="s">
        <v>416</v>
      </c>
    </row>
    <row r="45" spans="1:3" ht="15" x14ac:dyDescent="0.25">
      <c r="A45" s="19" t="s">
        <v>367</v>
      </c>
      <c r="B45" s="21">
        <v>2035</v>
      </c>
      <c r="C45" s="19" t="s">
        <v>416</v>
      </c>
    </row>
    <row r="46" spans="1:3" ht="15" x14ac:dyDescent="0.25">
      <c r="A46" s="19" t="s">
        <v>359</v>
      </c>
      <c r="B46" s="21">
        <v>1911</v>
      </c>
      <c r="C46" s="19" t="s">
        <v>191</v>
      </c>
    </row>
    <row r="47" spans="1:3" ht="15" x14ac:dyDescent="0.25">
      <c r="A47" s="19" t="s">
        <v>364</v>
      </c>
      <c r="B47" s="21">
        <v>1852</v>
      </c>
      <c r="C47" s="19" t="s">
        <v>191</v>
      </c>
    </row>
    <row r="48" spans="1:3" ht="15" x14ac:dyDescent="0.25">
      <c r="A48" s="19" t="s">
        <v>366</v>
      </c>
      <c r="B48" s="21">
        <v>1713</v>
      </c>
      <c r="C48" s="19" t="s">
        <v>406</v>
      </c>
    </row>
    <row r="49" spans="1:3" ht="15" x14ac:dyDescent="0.25">
      <c r="A49" s="19" t="s">
        <v>359</v>
      </c>
      <c r="B49" s="21">
        <v>1632</v>
      </c>
      <c r="C49" s="19" t="s">
        <v>416</v>
      </c>
    </row>
    <row r="50" spans="1:3" ht="15" x14ac:dyDescent="0.25">
      <c r="A50" s="19" t="s">
        <v>369</v>
      </c>
      <c r="B50" s="21">
        <v>1606</v>
      </c>
      <c r="C50" s="19" t="s">
        <v>191</v>
      </c>
    </row>
    <row r="51" spans="1:3" ht="15" x14ac:dyDescent="0.25">
      <c r="A51" s="19" t="s">
        <v>369</v>
      </c>
      <c r="B51" s="21">
        <v>1482</v>
      </c>
      <c r="C51" s="19" t="s">
        <v>416</v>
      </c>
    </row>
    <row r="52" spans="1:3" ht="15" x14ac:dyDescent="0.25">
      <c r="A52" s="19" t="s">
        <v>363</v>
      </c>
      <c r="B52" s="21">
        <v>1456</v>
      </c>
      <c r="C52" s="19" t="s">
        <v>200</v>
      </c>
    </row>
    <row r="53" spans="1:3" ht="15" x14ac:dyDescent="0.25">
      <c r="A53" s="19" t="s">
        <v>362</v>
      </c>
      <c r="B53" s="21">
        <v>1228</v>
      </c>
      <c r="C53" s="19" t="s">
        <v>191</v>
      </c>
    </row>
    <row r="54" spans="1:3" ht="15" x14ac:dyDescent="0.25">
      <c r="A54" s="19" t="s">
        <v>364</v>
      </c>
      <c r="B54" s="21">
        <v>1185</v>
      </c>
      <c r="C54" s="19" t="s">
        <v>200</v>
      </c>
    </row>
    <row r="55" spans="1:3" ht="15" x14ac:dyDescent="0.25">
      <c r="A55" s="19" t="s">
        <v>368</v>
      </c>
      <c r="B55" s="21">
        <v>910</v>
      </c>
      <c r="C55" s="19" t="s">
        <v>406</v>
      </c>
    </row>
    <row r="56" spans="1:3" ht="15" x14ac:dyDescent="0.25">
      <c r="A56" s="19" t="s">
        <v>365</v>
      </c>
      <c r="B56" s="21">
        <v>891</v>
      </c>
      <c r="C56" s="19" t="s">
        <v>191</v>
      </c>
    </row>
    <row r="57" spans="1:3" ht="15" x14ac:dyDescent="0.25">
      <c r="A57" s="19" t="s">
        <v>367</v>
      </c>
      <c r="B57" s="21">
        <v>774</v>
      </c>
      <c r="C57" s="19" t="s">
        <v>200</v>
      </c>
    </row>
    <row r="58" spans="1:3" ht="15" x14ac:dyDescent="0.25">
      <c r="A58" s="19" t="s">
        <v>362</v>
      </c>
      <c r="B58" s="21">
        <v>738</v>
      </c>
      <c r="C58" s="19" t="s">
        <v>416</v>
      </c>
    </row>
    <row r="59" spans="1:3" ht="15" x14ac:dyDescent="0.25">
      <c r="A59" s="19" t="s">
        <v>368</v>
      </c>
      <c r="B59" s="21">
        <v>736</v>
      </c>
      <c r="C59" s="19" t="s">
        <v>416</v>
      </c>
    </row>
    <row r="60" spans="1:3" ht="15" x14ac:dyDescent="0.25">
      <c r="A60" s="19" t="s">
        <v>369</v>
      </c>
      <c r="B60" s="21">
        <v>703</v>
      </c>
      <c r="C60" s="19" t="s">
        <v>200</v>
      </c>
    </row>
    <row r="61" spans="1:3" ht="15" x14ac:dyDescent="0.25">
      <c r="A61" s="19" t="s">
        <v>359</v>
      </c>
      <c r="B61" s="21">
        <v>684</v>
      </c>
      <c r="C61" s="19" t="s">
        <v>200</v>
      </c>
    </row>
    <row r="62" spans="1:3" ht="15" x14ac:dyDescent="0.25">
      <c r="A62" s="19" t="s">
        <v>366</v>
      </c>
      <c r="B62" s="21">
        <v>680</v>
      </c>
      <c r="C62" s="19" t="s">
        <v>191</v>
      </c>
    </row>
    <row r="63" spans="1:3" ht="15" x14ac:dyDescent="0.25">
      <c r="A63" s="19" t="s">
        <v>365</v>
      </c>
      <c r="B63" s="21">
        <v>641</v>
      </c>
      <c r="C63" s="19" t="s">
        <v>416</v>
      </c>
    </row>
    <row r="64" spans="1:3" ht="15" x14ac:dyDescent="0.25">
      <c r="A64" s="19" t="s">
        <v>368</v>
      </c>
      <c r="B64" s="21">
        <v>555</v>
      </c>
      <c r="C64" s="19" t="s">
        <v>191</v>
      </c>
    </row>
    <row r="65" spans="1:3" ht="15" x14ac:dyDescent="0.25">
      <c r="A65" s="19" t="s">
        <v>366</v>
      </c>
      <c r="B65" s="21">
        <v>424</v>
      </c>
      <c r="C65" s="19" t="s">
        <v>416</v>
      </c>
    </row>
    <row r="66" spans="1:3" ht="15" x14ac:dyDescent="0.25">
      <c r="A66" s="19" t="s">
        <v>362</v>
      </c>
      <c r="B66" s="21">
        <v>192</v>
      </c>
      <c r="C66" s="19" t="s">
        <v>200</v>
      </c>
    </row>
    <row r="67" spans="1:3" ht="15" x14ac:dyDescent="0.25">
      <c r="A67" s="19" t="s">
        <v>365</v>
      </c>
      <c r="B67" s="21">
        <v>189</v>
      </c>
      <c r="C67" s="19" t="s">
        <v>200</v>
      </c>
    </row>
    <row r="68" spans="1:3" ht="15" x14ac:dyDescent="0.25">
      <c r="A68" s="19" t="s">
        <v>368</v>
      </c>
      <c r="B68" s="21">
        <v>105</v>
      </c>
      <c r="C68" s="19" t="s">
        <v>200</v>
      </c>
    </row>
    <row r="69" spans="1:3" ht="15" x14ac:dyDescent="0.25">
      <c r="A69" s="19" t="s">
        <v>366</v>
      </c>
      <c r="B69" s="21">
        <v>49</v>
      </c>
      <c r="C69" s="19" t="s">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
  <sheetViews>
    <sheetView workbookViewId="0"/>
  </sheetViews>
  <sheetFormatPr defaultColWidth="12.5703125" defaultRowHeight="15.75" customHeight="1" x14ac:dyDescent="0.2"/>
  <sheetData>
    <row r="1" spans="1:1" ht="15.75" customHeight="1" x14ac:dyDescent="0.2">
      <c r="A1" s="1" t="s">
        <v>457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C2"/>
  <sheetViews>
    <sheetView workbookViewId="0"/>
  </sheetViews>
  <sheetFormatPr defaultColWidth="12.5703125" defaultRowHeight="15.75" customHeight="1" x14ac:dyDescent="0.2"/>
  <sheetData>
    <row r="1" spans="1:3" ht="15.75" customHeight="1" x14ac:dyDescent="0.2">
      <c r="A1" s="1" t="s">
        <v>322</v>
      </c>
      <c r="B1" s="1" t="s">
        <v>458</v>
      </c>
      <c r="C1" s="1" t="s">
        <v>459</v>
      </c>
    </row>
    <row r="2" spans="1:3" ht="15.75" customHeight="1" x14ac:dyDescent="0.2">
      <c r="C2"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AA84F"/>
    <outlinePr summaryBelow="0" summaryRight="0"/>
  </sheetPr>
  <dimension ref="A1:F4"/>
  <sheetViews>
    <sheetView workbookViewId="0"/>
  </sheetViews>
  <sheetFormatPr defaultColWidth="12.5703125" defaultRowHeight="15.75" customHeight="1" x14ac:dyDescent="0.2"/>
  <cols>
    <col min="1" max="1" width="16.42578125" customWidth="1"/>
    <col min="2" max="2" width="8.42578125" customWidth="1"/>
    <col min="3" max="3" width="7.85546875" customWidth="1"/>
    <col min="4" max="4" width="30.5703125" customWidth="1"/>
    <col min="5" max="5" width="80.85546875" customWidth="1"/>
    <col min="6" max="6" width="13.5703125" customWidth="1"/>
  </cols>
  <sheetData>
    <row r="1" spans="1:6" ht="15" x14ac:dyDescent="0.25">
      <c r="C1" s="10" t="s">
        <v>0</v>
      </c>
      <c r="D1" s="10" t="s">
        <v>1</v>
      </c>
      <c r="E1" s="10" t="s">
        <v>2</v>
      </c>
      <c r="F1" s="11" t="s">
        <v>281</v>
      </c>
    </row>
    <row r="2" spans="1:6" ht="15.75" customHeight="1" x14ac:dyDescent="0.2">
      <c r="A2" s="11" t="s">
        <v>282</v>
      </c>
      <c r="B2" s="1" t="s">
        <v>283</v>
      </c>
      <c r="C2" s="12" t="s">
        <v>223</v>
      </c>
      <c r="D2" s="12"/>
      <c r="E2" s="12" t="s">
        <v>284</v>
      </c>
      <c r="F2" s="12" t="s">
        <v>285</v>
      </c>
    </row>
    <row r="3" spans="1:6" ht="15.75" customHeight="1" x14ac:dyDescent="0.2">
      <c r="A3" s="11" t="s">
        <v>286</v>
      </c>
      <c r="B3" s="1" t="s">
        <v>283</v>
      </c>
      <c r="C3" s="12"/>
      <c r="D3" s="12" t="s">
        <v>287</v>
      </c>
      <c r="E3" s="12" t="s">
        <v>288</v>
      </c>
      <c r="F3" s="12"/>
    </row>
    <row r="4" spans="1:6" ht="15.75" customHeight="1" x14ac:dyDescent="0.2">
      <c r="A4" s="11" t="s">
        <v>289</v>
      </c>
      <c r="B4" s="1" t="s">
        <v>283</v>
      </c>
      <c r="C4" s="12"/>
      <c r="D4" s="12" t="s">
        <v>290</v>
      </c>
      <c r="E4" s="12" t="s">
        <v>291</v>
      </c>
      <c r="F4"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AA84F"/>
    <outlinePr summaryBelow="0" summaryRight="0"/>
  </sheetPr>
  <dimension ref="B1:F21"/>
  <sheetViews>
    <sheetView workbookViewId="0"/>
  </sheetViews>
  <sheetFormatPr defaultColWidth="12.5703125" defaultRowHeight="15.75" customHeight="1" x14ac:dyDescent="0.2"/>
  <cols>
    <col min="1" max="1" width="5.42578125" customWidth="1"/>
    <col min="2" max="3" width="9.85546875" customWidth="1"/>
    <col min="4" max="4" width="8.5703125" customWidth="1"/>
    <col min="5" max="5" width="7.5703125" customWidth="1"/>
    <col min="6" max="6" width="19.42578125" customWidth="1"/>
  </cols>
  <sheetData>
    <row r="1" spans="2:6" ht="15.75" customHeight="1" x14ac:dyDescent="0.2">
      <c r="B1" s="1"/>
      <c r="C1" s="1"/>
      <c r="D1" s="1"/>
      <c r="E1" s="1"/>
      <c r="F1" s="1"/>
    </row>
    <row r="2" spans="2:6" ht="15.75" customHeight="1" x14ac:dyDescent="0.2">
      <c r="B2" s="13" t="s">
        <v>292</v>
      </c>
      <c r="C2" s="13" t="s">
        <v>293</v>
      </c>
      <c r="D2" s="13" t="s">
        <v>294</v>
      </c>
      <c r="E2" s="13" t="s">
        <v>295</v>
      </c>
      <c r="F2" s="13" t="s">
        <v>296</v>
      </c>
    </row>
    <row r="3" spans="2:6" ht="15.75" customHeight="1" x14ac:dyDescent="0.2">
      <c r="B3" s="14" t="s">
        <v>297</v>
      </c>
      <c r="C3" s="14"/>
      <c r="D3" s="14"/>
      <c r="E3" s="15" t="s">
        <v>298</v>
      </c>
      <c r="F3" s="15" t="s">
        <v>299</v>
      </c>
    </row>
    <row r="4" spans="2:6" ht="15.75" customHeight="1" x14ac:dyDescent="0.2">
      <c r="B4" s="14" t="s">
        <v>300</v>
      </c>
      <c r="C4" s="14"/>
      <c r="D4" s="14"/>
      <c r="E4" s="15" t="s">
        <v>298</v>
      </c>
      <c r="F4" s="15" t="s">
        <v>299</v>
      </c>
    </row>
    <row r="5" spans="2:6" ht="15.75" customHeight="1" x14ac:dyDescent="0.2">
      <c r="B5" s="14" t="s">
        <v>301</v>
      </c>
      <c r="C5" s="14"/>
      <c r="D5" s="14"/>
      <c r="E5" s="15" t="s">
        <v>298</v>
      </c>
      <c r="F5" s="15" t="s">
        <v>299</v>
      </c>
    </row>
    <row r="6" spans="2:6" ht="15.75" customHeight="1" x14ac:dyDescent="0.2">
      <c r="B6" s="14" t="s">
        <v>190</v>
      </c>
      <c r="C6" s="14"/>
      <c r="D6" s="14"/>
      <c r="E6" s="15" t="s">
        <v>302</v>
      </c>
      <c r="F6" s="15" t="s">
        <v>303</v>
      </c>
    </row>
    <row r="7" spans="2:6" ht="15.75" customHeight="1" x14ac:dyDescent="0.2">
      <c r="B7" s="14" t="s">
        <v>202</v>
      </c>
      <c r="C7" s="14"/>
      <c r="D7" s="14"/>
      <c r="E7" s="15" t="s">
        <v>304</v>
      </c>
      <c r="F7" s="15" t="s">
        <v>305</v>
      </c>
    </row>
    <row r="8" spans="2:6" ht="15.75" customHeight="1" x14ac:dyDescent="0.2">
      <c r="B8" s="14" t="s">
        <v>223</v>
      </c>
      <c r="C8" s="14"/>
      <c r="D8" s="14"/>
      <c r="E8" s="15" t="s">
        <v>298</v>
      </c>
      <c r="F8" s="15" t="s">
        <v>306</v>
      </c>
    </row>
    <row r="9" spans="2:6" ht="15.75" customHeight="1" x14ac:dyDescent="0.2">
      <c r="B9" s="14" t="s">
        <v>307</v>
      </c>
      <c r="C9" s="14" t="s">
        <v>308</v>
      </c>
      <c r="D9" s="14"/>
      <c r="E9" s="15" t="s">
        <v>298</v>
      </c>
      <c r="F9" s="15" t="s">
        <v>309</v>
      </c>
    </row>
    <row r="10" spans="2:6" ht="15.75" customHeight="1" x14ac:dyDescent="0.2">
      <c r="B10" s="14" t="s">
        <v>308</v>
      </c>
      <c r="C10" s="14"/>
      <c r="D10" s="14"/>
      <c r="E10" s="15" t="s">
        <v>304</v>
      </c>
      <c r="F10" s="15" t="s">
        <v>310</v>
      </c>
    </row>
    <row r="11" spans="2:6" ht="15.75" customHeight="1" x14ac:dyDescent="0.2">
      <c r="B11" s="14" t="s">
        <v>311</v>
      </c>
      <c r="C11" s="14"/>
      <c r="D11" s="14"/>
      <c r="E11" s="15" t="s">
        <v>312</v>
      </c>
      <c r="F11" s="15" t="s">
        <v>299</v>
      </c>
    </row>
    <row r="12" spans="2:6" ht="15.75" customHeight="1" x14ac:dyDescent="0.2">
      <c r="B12" s="14" t="s">
        <v>297</v>
      </c>
      <c r="C12" s="14" t="s">
        <v>301</v>
      </c>
      <c r="D12" s="14"/>
      <c r="E12" s="15" t="s">
        <v>313</v>
      </c>
      <c r="F12" s="15" t="s">
        <v>314</v>
      </c>
    </row>
    <row r="13" spans="2:6" ht="15.75" customHeight="1" x14ac:dyDescent="0.2">
      <c r="B13" s="14" t="s">
        <v>190</v>
      </c>
      <c r="C13" s="14" t="s">
        <v>300</v>
      </c>
      <c r="D13" s="14"/>
      <c r="E13" s="15" t="s">
        <v>313</v>
      </c>
      <c r="F13" s="15" t="s">
        <v>315</v>
      </c>
    </row>
    <row r="14" spans="2:6" ht="15.75" customHeight="1" x14ac:dyDescent="0.2">
      <c r="B14" s="14" t="s">
        <v>190</v>
      </c>
      <c r="C14" s="14" t="s">
        <v>223</v>
      </c>
      <c r="D14" s="14"/>
      <c r="E14" s="15" t="s">
        <v>316</v>
      </c>
      <c r="F14" s="15" t="s">
        <v>299</v>
      </c>
    </row>
    <row r="15" spans="2:6" ht="15.75" customHeight="1" x14ac:dyDescent="0.2">
      <c r="B15" s="14" t="s">
        <v>190</v>
      </c>
      <c r="C15" s="14" t="s">
        <v>307</v>
      </c>
      <c r="D15" s="14"/>
      <c r="E15" s="15" t="s">
        <v>302</v>
      </c>
      <c r="F15" s="15" t="s">
        <v>303</v>
      </c>
    </row>
    <row r="16" spans="2:6" ht="15.75" customHeight="1" x14ac:dyDescent="0.2">
      <c r="B16" s="14" t="s">
        <v>300</v>
      </c>
      <c r="C16" s="14" t="s">
        <v>223</v>
      </c>
      <c r="D16" s="14"/>
      <c r="E16" s="15" t="s">
        <v>298</v>
      </c>
      <c r="F16" s="15" t="s">
        <v>317</v>
      </c>
    </row>
    <row r="17" spans="2:6" ht="15.75" customHeight="1" x14ac:dyDescent="0.2">
      <c r="B17" s="14" t="s">
        <v>297</v>
      </c>
      <c r="C17" s="14" t="s">
        <v>311</v>
      </c>
      <c r="D17" s="14"/>
      <c r="E17" s="15" t="s">
        <v>298</v>
      </c>
      <c r="F17" s="15" t="s">
        <v>318</v>
      </c>
    </row>
    <row r="18" spans="2:6" ht="15.75" customHeight="1" x14ac:dyDescent="0.2">
      <c r="B18" s="14" t="s">
        <v>300</v>
      </c>
      <c r="C18" s="14" t="s">
        <v>311</v>
      </c>
      <c r="D18" s="14"/>
      <c r="E18" s="15" t="s">
        <v>298</v>
      </c>
      <c r="F18" s="15" t="s">
        <v>318</v>
      </c>
    </row>
    <row r="19" spans="2:6" ht="15.75" customHeight="1" x14ac:dyDescent="0.2">
      <c r="B19" s="14" t="s">
        <v>307</v>
      </c>
      <c r="C19" s="14" t="s">
        <v>190</v>
      </c>
      <c r="D19" s="14" t="s">
        <v>319</v>
      </c>
      <c r="E19" s="15" t="s">
        <v>320</v>
      </c>
      <c r="F19" s="15" t="s">
        <v>320</v>
      </c>
    </row>
    <row r="20" spans="2:6" ht="15.75" customHeight="1" x14ac:dyDescent="0.2">
      <c r="B20" s="14" t="s">
        <v>307</v>
      </c>
      <c r="C20" s="14" t="s">
        <v>297</v>
      </c>
      <c r="D20" s="14" t="s">
        <v>319</v>
      </c>
      <c r="E20" s="15" t="s">
        <v>320</v>
      </c>
      <c r="F20" s="15" t="s">
        <v>320</v>
      </c>
    </row>
    <row r="21" spans="2:6" ht="15.75" customHeight="1" x14ac:dyDescent="0.2">
      <c r="B21" s="14" t="s">
        <v>307</v>
      </c>
      <c r="C21" s="14" t="s">
        <v>311</v>
      </c>
      <c r="D21" s="14" t="s">
        <v>319</v>
      </c>
      <c r="E21" s="15" t="s">
        <v>320</v>
      </c>
      <c r="F21" s="15" t="s">
        <v>320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C1130"/>
    <outlinePr summaryBelow="0" summaryRight="0"/>
  </sheetPr>
  <dimension ref="A1:O7"/>
  <sheetViews>
    <sheetView workbookViewId="0"/>
  </sheetViews>
  <sheetFormatPr defaultColWidth="12.5703125" defaultRowHeight="15.75" customHeight="1" x14ac:dyDescent="0.2"/>
  <sheetData>
    <row r="1" spans="1:15" ht="15.75" customHeight="1" x14ac:dyDescent="0.2">
      <c r="A1" s="1" t="s">
        <v>321</v>
      </c>
      <c r="B1" s="1" t="s">
        <v>322</v>
      </c>
      <c r="C1" s="1" t="s">
        <v>307</v>
      </c>
      <c r="D1" s="1" t="s">
        <v>202</v>
      </c>
      <c r="E1" s="1" t="s">
        <v>323</v>
      </c>
      <c r="F1" s="16" t="s">
        <v>324</v>
      </c>
      <c r="G1" s="1" t="s">
        <v>325</v>
      </c>
      <c r="H1" s="1" t="s">
        <v>326</v>
      </c>
      <c r="I1" s="1" t="s">
        <v>327</v>
      </c>
      <c r="J1" s="1" t="s">
        <v>328</v>
      </c>
      <c r="K1" s="1" t="s">
        <v>329</v>
      </c>
      <c r="L1" s="1" t="s">
        <v>330</v>
      </c>
      <c r="M1" s="1" t="s">
        <v>331</v>
      </c>
      <c r="N1" s="1" t="s">
        <v>332</v>
      </c>
      <c r="O1" s="1" t="s">
        <v>333</v>
      </c>
    </row>
    <row r="2" spans="1:15" ht="15.75" customHeight="1" x14ac:dyDescent="0.2">
      <c r="A2" s="1" t="s">
        <v>334</v>
      </c>
      <c r="F2" s="16">
        <v>0</v>
      </c>
      <c r="G2" s="1" t="s">
        <v>335</v>
      </c>
      <c r="H2" s="1">
        <v>0.7</v>
      </c>
      <c r="I2" s="1">
        <v>0.3</v>
      </c>
      <c r="J2" s="1">
        <v>0.2</v>
      </c>
      <c r="K2" s="1">
        <v>0</v>
      </c>
      <c r="L2" s="1">
        <v>0.2</v>
      </c>
      <c r="M2" s="1">
        <v>0.7</v>
      </c>
      <c r="N2" s="1">
        <v>0.1</v>
      </c>
      <c r="O2" s="1">
        <v>0</v>
      </c>
    </row>
    <row r="3" spans="1:15" ht="15.75" customHeight="1" x14ac:dyDescent="0.2">
      <c r="A3" s="1" t="s">
        <v>334</v>
      </c>
    </row>
    <row r="4" spans="1:15" ht="15.75" customHeight="1" x14ac:dyDescent="0.2">
      <c r="A4" s="1" t="s">
        <v>334</v>
      </c>
    </row>
    <row r="5" spans="1:15" ht="15.75" customHeight="1" x14ac:dyDescent="0.2">
      <c r="A5" s="1" t="s">
        <v>334</v>
      </c>
    </row>
    <row r="6" spans="1:15" ht="15.75" customHeight="1" x14ac:dyDescent="0.2">
      <c r="A6" s="1" t="s">
        <v>334</v>
      </c>
    </row>
    <row r="7" spans="1:15" ht="15.75" customHeight="1" x14ac:dyDescent="0.2">
      <c r="A7" s="1" t="s">
        <v>334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6B26B"/>
    <outlinePr summaryBelow="0" summaryRight="0"/>
  </sheetPr>
  <dimension ref="A1:C37"/>
  <sheetViews>
    <sheetView workbookViewId="0"/>
  </sheetViews>
  <sheetFormatPr defaultColWidth="12.5703125" defaultRowHeight="15.75" customHeight="1" x14ac:dyDescent="0.2"/>
  <sheetData>
    <row r="1" spans="1:3" x14ac:dyDescent="0.25">
      <c r="A1" s="17" t="s">
        <v>297</v>
      </c>
      <c r="B1" s="18" t="s">
        <v>336</v>
      </c>
    </row>
    <row r="2" spans="1:3" x14ac:dyDescent="0.25">
      <c r="A2" s="19" t="s">
        <v>337</v>
      </c>
      <c r="B2" s="20">
        <v>34821</v>
      </c>
      <c r="C2" s="21"/>
    </row>
    <row r="3" spans="1:3" x14ac:dyDescent="0.25">
      <c r="A3" s="19" t="s">
        <v>75</v>
      </c>
      <c r="B3" s="20">
        <v>24483</v>
      </c>
      <c r="C3" s="21"/>
    </row>
    <row r="4" spans="1:3" x14ac:dyDescent="0.25">
      <c r="A4" s="19" t="s">
        <v>338</v>
      </c>
      <c r="B4" s="20">
        <v>8328</v>
      </c>
      <c r="C4" s="21"/>
    </row>
    <row r="5" spans="1:3" x14ac:dyDescent="0.25">
      <c r="A5" s="19" t="s">
        <v>42</v>
      </c>
      <c r="B5" s="20">
        <v>7541</v>
      </c>
      <c r="C5" s="21"/>
    </row>
    <row r="6" spans="1:3" x14ac:dyDescent="0.25">
      <c r="A6" s="19" t="s">
        <v>339</v>
      </c>
      <c r="B6" s="20">
        <v>7111</v>
      </c>
      <c r="C6" s="21"/>
    </row>
    <row r="7" spans="1:3" x14ac:dyDescent="0.25">
      <c r="A7" s="19" t="s">
        <v>50</v>
      </c>
      <c r="B7" s="20">
        <v>6087</v>
      </c>
      <c r="C7" s="21"/>
    </row>
    <row r="8" spans="1:3" x14ac:dyDescent="0.25">
      <c r="A8" s="19" t="s">
        <v>92</v>
      </c>
      <c r="B8" s="20">
        <v>5766</v>
      </c>
      <c r="C8" s="21"/>
    </row>
    <row r="9" spans="1:3" x14ac:dyDescent="0.25">
      <c r="A9" s="19" t="s">
        <v>39</v>
      </c>
      <c r="B9" s="20">
        <v>5450</v>
      </c>
      <c r="C9" s="21"/>
    </row>
    <row r="10" spans="1:3" x14ac:dyDescent="0.25">
      <c r="A10" s="19" t="s">
        <v>25</v>
      </c>
      <c r="B10" s="20">
        <v>5016</v>
      </c>
      <c r="C10" s="21"/>
    </row>
    <row r="11" spans="1:3" x14ac:dyDescent="0.25">
      <c r="A11" s="19" t="s">
        <v>340</v>
      </c>
      <c r="B11" s="20">
        <v>3486</v>
      </c>
      <c r="C11" s="21"/>
    </row>
    <row r="12" spans="1:3" x14ac:dyDescent="0.25">
      <c r="A12" s="19" t="s">
        <v>341</v>
      </c>
      <c r="B12" s="20">
        <v>3295</v>
      </c>
      <c r="C12" s="21"/>
    </row>
    <row r="13" spans="1:3" x14ac:dyDescent="0.25">
      <c r="A13" s="19" t="s">
        <v>342</v>
      </c>
      <c r="B13" s="20">
        <v>2750</v>
      </c>
      <c r="C13" s="21"/>
    </row>
    <row r="14" spans="1:3" x14ac:dyDescent="0.25">
      <c r="A14" s="19" t="s">
        <v>343</v>
      </c>
      <c r="B14" s="20">
        <v>2169</v>
      </c>
      <c r="C14" s="21"/>
    </row>
    <row r="15" spans="1:3" x14ac:dyDescent="0.25">
      <c r="A15" s="19" t="s">
        <v>10</v>
      </c>
      <c r="B15" s="20">
        <v>1750</v>
      </c>
      <c r="C15" s="21"/>
    </row>
    <row r="16" spans="1:3" x14ac:dyDescent="0.25">
      <c r="A16" s="19" t="s">
        <v>344</v>
      </c>
      <c r="B16" s="20">
        <v>1689</v>
      </c>
      <c r="C16" s="21"/>
    </row>
    <row r="17" spans="1:3" x14ac:dyDescent="0.25">
      <c r="A17" s="19" t="s">
        <v>58</v>
      </c>
      <c r="B17" s="20">
        <v>1420</v>
      </c>
      <c r="C17" s="21"/>
    </row>
    <row r="18" spans="1:3" x14ac:dyDescent="0.25">
      <c r="A18" s="19" t="s">
        <v>345</v>
      </c>
      <c r="B18" s="20">
        <v>1045</v>
      </c>
      <c r="C18" s="21"/>
    </row>
    <row r="19" spans="1:3" x14ac:dyDescent="0.25">
      <c r="A19" s="19" t="s">
        <v>72</v>
      </c>
      <c r="B19" s="21">
        <v>921</v>
      </c>
    </row>
    <row r="20" spans="1:3" x14ac:dyDescent="0.25">
      <c r="A20" s="19" t="s">
        <v>346</v>
      </c>
      <c r="B20" s="21">
        <v>891</v>
      </c>
    </row>
    <row r="21" spans="1:3" x14ac:dyDescent="0.25">
      <c r="A21" s="19" t="s">
        <v>36</v>
      </c>
      <c r="B21" s="21">
        <v>813</v>
      </c>
    </row>
    <row r="22" spans="1:3" x14ac:dyDescent="0.25">
      <c r="A22" s="19" t="s">
        <v>347</v>
      </c>
      <c r="B22" s="21">
        <v>751</v>
      </c>
    </row>
    <row r="23" spans="1:3" x14ac:dyDescent="0.25">
      <c r="A23" s="19" t="s">
        <v>31</v>
      </c>
      <c r="B23" s="21">
        <v>741</v>
      </c>
    </row>
    <row r="24" spans="1:3" x14ac:dyDescent="0.25">
      <c r="A24" s="19" t="s">
        <v>89</v>
      </c>
      <c r="B24" s="21">
        <v>672</v>
      </c>
    </row>
    <row r="25" spans="1:3" x14ac:dyDescent="0.25">
      <c r="A25" s="19" t="s">
        <v>348</v>
      </c>
      <c r="B25" s="21">
        <v>489</v>
      </c>
    </row>
    <row r="26" spans="1:3" x14ac:dyDescent="0.25">
      <c r="A26" s="19" t="s">
        <v>349</v>
      </c>
      <c r="B26" s="21">
        <v>446</v>
      </c>
    </row>
    <row r="27" spans="1:3" x14ac:dyDescent="0.25">
      <c r="A27" s="19" t="s">
        <v>350</v>
      </c>
      <c r="B27" s="21">
        <v>426</v>
      </c>
    </row>
    <row r="28" spans="1:3" x14ac:dyDescent="0.25">
      <c r="A28" s="19" t="s">
        <v>351</v>
      </c>
      <c r="B28" s="21">
        <v>374</v>
      </c>
    </row>
    <row r="29" spans="1:3" x14ac:dyDescent="0.25">
      <c r="A29" s="19" t="s">
        <v>352</v>
      </c>
      <c r="B29" s="21">
        <v>354</v>
      </c>
    </row>
    <row r="30" spans="1:3" x14ac:dyDescent="0.25">
      <c r="A30" s="19" t="s">
        <v>353</v>
      </c>
      <c r="B30" s="21">
        <v>309</v>
      </c>
    </row>
    <row r="31" spans="1:3" x14ac:dyDescent="0.25">
      <c r="A31" s="19" t="s">
        <v>354</v>
      </c>
      <c r="B31" s="21">
        <v>246</v>
      </c>
    </row>
    <row r="32" spans="1:3" x14ac:dyDescent="0.25">
      <c r="A32" s="19" t="s">
        <v>102</v>
      </c>
      <c r="B32" s="21">
        <v>163</v>
      </c>
    </row>
    <row r="33" spans="1:2" x14ac:dyDescent="0.25">
      <c r="A33" s="19" t="s">
        <v>355</v>
      </c>
      <c r="B33" s="21">
        <v>148</v>
      </c>
    </row>
    <row r="34" spans="1:2" x14ac:dyDescent="0.25">
      <c r="A34" s="19" t="s">
        <v>356</v>
      </c>
      <c r="B34" s="21">
        <v>137</v>
      </c>
    </row>
    <row r="35" spans="1:2" x14ac:dyDescent="0.25">
      <c r="A35" s="19" t="s">
        <v>5</v>
      </c>
      <c r="B35" s="21">
        <v>109</v>
      </c>
    </row>
    <row r="36" spans="1:2" x14ac:dyDescent="0.25">
      <c r="A36" s="19" t="s">
        <v>47</v>
      </c>
      <c r="B36" s="21">
        <v>106</v>
      </c>
    </row>
    <row r="37" spans="1:2" x14ac:dyDescent="0.25">
      <c r="A37" s="19" t="s">
        <v>357</v>
      </c>
      <c r="B37" s="21">
        <v>55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6B26B"/>
    <outlinePr summaryBelow="0" summaryRight="0"/>
  </sheetPr>
  <dimension ref="A1:K185"/>
  <sheetViews>
    <sheetView workbookViewId="0">
      <pane ySplit="1" topLeftCell="A2" activePane="bottomLeft" state="frozen"/>
      <selection pane="bottomLeft" activeCell="B3" sqref="B3"/>
    </sheetView>
  </sheetViews>
  <sheetFormatPr defaultColWidth="12.5703125" defaultRowHeight="15.75" customHeight="1" x14ac:dyDescent="0.2"/>
  <cols>
    <col min="5" max="5" width="5.42578125" customWidth="1"/>
    <col min="8" max="8" width="7" customWidth="1"/>
    <col min="10" max="10" width="6.85546875" customWidth="1"/>
    <col min="11" max="11" width="8.28515625" customWidth="1"/>
  </cols>
  <sheetData>
    <row r="1" spans="1:7" x14ac:dyDescent="0.25">
      <c r="A1" s="18" t="s">
        <v>358</v>
      </c>
      <c r="B1" s="18" t="s">
        <v>297</v>
      </c>
      <c r="C1" s="18" t="s">
        <v>336</v>
      </c>
    </row>
    <row r="2" spans="1:7" x14ac:dyDescent="0.25">
      <c r="A2" s="19" t="s">
        <v>359</v>
      </c>
      <c r="B2" s="19" t="s">
        <v>337</v>
      </c>
      <c r="C2" s="21">
        <v>4823</v>
      </c>
      <c r="F2" s="21" t="s">
        <v>360</v>
      </c>
      <c r="G2" s="1" t="s">
        <v>361</v>
      </c>
    </row>
    <row r="3" spans="1:7" x14ac:dyDescent="0.25">
      <c r="A3" s="19" t="s">
        <v>359</v>
      </c>
      <c r="B3" s="19" t="s">
        <v>75</v>
      </c>
      <c r="C3" s="21">
        <v>1462</v>
      </c>
      <c r="D3" s="21"/>
    </row>
    <row r="4" spans="1:7" x14ac:dyDescent="0.25">
      <c r="A4" s="19" t="s">
        <v>359</v>
      </c>
      <c r="B4" s="19" t="s">
        <v>338</v>
      </c>
      <c r="C4" s="21">
        <v>837</v>
      </c>
      <c r="D4" s="21"/>
    </row>
    <row r="5" spans="1:7" x14ac:dyDescent="0.25">
      <c r="A5" s="19" t="s">
        <v>359</v>
      </c>
      <c r="B5" s="19" t="s">
        <v>339</v>
      </c>
      <c r="C5" s="21">
        <v>821</v>
      </c>
    </row>
    <row r="6" spans="1:7" x14ac:dyDescent="0.25">
      <c r="A6" s="19" t="s">
        <v>359</v>
      </c>
      <c r="B6" s="19" t="s">
        <v>42</v>
      </c>
      <c r="C6" s="21">
        <v>672</v>
      </c>
      <c r="D6" s="21"/>
    </row>
    <row r="7" spans="1:7" x14ac:dyDescent="0.25">
      <c r="A7" s="19" t="s">
        <v>359</v>
      </c>
      <c r="B7" s="19" t="s">
        <v>39</v>
      </c>
      <c r="C7" s="21">
        <v>622</v>
      </c>
      <c r="D7" s="21"/>
    </row>
    <row r="8" spans="1:7" x14ac:dyDescent="0.25">
      <c r="A8" s="19" t="s">
        <v>359</v>
      </c>
      <c r="B8" s="19" t="s">
        <v>50</v>
      </c>
      <c r="C8" s="21">
        <v>604</v>
      </c>
      <c r="D8" s="21"/>
    </row>
    <row r="9" spans="1:7" x14ac:dyDescent="0.25">
      <c r="A9" s="19" t="s">
        <v>359</v>
      </c>
      <c r="B9" s="19" t="s">
        <v>25</v>
      </c>
      <c r="C9" s="21">
        <v>585</v>
      </c>
      <c r="D9" s="21"/>
    </row>
    <row r="10" spans="1:7" x14ac:dyDescent="0.25">
      <c r="A10" s="19" t="s">
        <v>359</v>
      </c>
      <c r="B10" s="19" t="s">
        <v>92</v>
      </c>
      <c r="C10" s="21">
        <v>386</v>
      </c>
      <c r="D10" s="21"/>
    </row>
    <row r="11" spans="1:7" x14ac:dyDescent="0.25">
      <c r="A11" s="19" t="s">
        <v>359</v>
      </c>
      <c r="B11" s="19" t="s">
        <v>340</v>
      </c>
      <c r="C11" s="21">
        <v>380</v>
      </c>
      <c r="D11" s="21"/>
    </row>
    <row r="12" spans="1:7" x14ac:dyDescent="0.25">
      <c r="A12" s="19" t="s">
        <v>362</v>
      </c>
      <c r="B12" s="19" t="s">
        <v>337</v>
      </c>
      <c r="C12" s="21">
        <v>1165</v>
      </c>
      <c r="D12" s="21"/>
    </row>
    <row r="13" spans="1:7" x14ac:dyDescent="0.25">
      <c r="A13" s="19" t="s">
        <v>362</v>
      </c>
      <c r="B13" s="19" t="s">
        <v>75</v>
      </c>
      <c r="C13" s="21">
        <v>821</v>
      </c>
      <c r="D13" s="21"/>
    </row>
    <row r="14" spans="1:7" x14ac:dyDescent="0.25">
      <c r="A14" s="19" t="s">
        <v>362</v>
      </c>
      <c r="B14" s="19" t="s">
        <v>50</v>
      </c>
      <c r="C14" s="21">
        <v>744</v>
      </c>
      <c r="D14" s="21"/>
    </row>
    <row r="15" spans="1:7" x14ac:dyDescent="0.25">
      <c r="A15" s="19" t="s">
        <v>362</v>
      </c>
      <c r="B15" s="19" t="s">
        <v>338</v>
      </c>
      <c r="C15" s="21">
        <v>627</v>
      </c>
      <c r="D15" s="21"/>
    </row>
    <row r="16" spans="1:7" x14ac:dyDescent="0.25">
      <c r="A16" s="19" t="s">
        <v>362</v>
      </c>
      <c r="B16" s="19" t="s">
        <v>39</v>
      </c>
      <c r="C16" s="21">
        <v>521</v>
      </c>
      <c r="D16" s="21"/>
    </row>
    <row r="17" spans="1:4" x14ac:dyDescent="0.25">
      <c r="A17" s="19" t="s">
        <v>362</v>
      </c>
      <c r="B17" s="19" t="s">
        <v>25</v>
      </c>
      <c r="C17" s="21">
        <v>461</v>
      </c>
      <c r="D17" s="21"/>
    </row>
    <row r="18" spans="1:4" x14ac:dyDescent="0.25">
      <c r="A18" s="19" t="s">
        <v>362</v>
      </c>
      <c r="B18" s="19" t="s">
        <v>92</v>
      </c>
      <c r="C18" s="21">
        <v>406</v>
      </c>
      <c r="D18" s="21"/>
    </row>
    <row r="19" spans="1:4" x14ac:dyDescent="0.25">
      <c r="A19" s="19" t="s">
        <v>362</v>
      </c>
      <c r="B19" s="19" t="s">
        <v>42</v>
      </c>
      <c r="C19" s="21">
        <v>362</v>
      </c>
      <c r="D19" s="21"/>
    </row>
    <row r="20" spans="1:4" x14ac:dyDescent="0.25">
      <c r="A20" s="19" t="s">
        <v>362</v>
      </c>
      <c r="B20" s="19" t="s">
        <v>340</v>
      </c>
      <c r="C20" s="21">
        <v>357</v>
      </c>
    </row>
    <row r="21" spans="1:4" x14ac:dyDescent="0.25">
      <c r="A21" s="19" t="s">
        <v>362</v>
      </c>
      <c r="B21" s="19" t="s">
        <v>339</v>
      </c>
      <c r="C21" s="21">
        <v>274</v>
      </c>
    </row>
    <row r="22" spans="1:4" x14ac:dyDescent="0.25">
      <c r="A22" s="19" t="s">
        <v>363</v>
      </c>
      <c r="B22" s="19" t="s">
        <v>337</v>
      </c>
      <c r="C22" s="21">
        <v>6962</v>
      </c>
    </row>
    <row r="23" spans="1:4" x14ac:dyDescent="0.25">
      <c r="A23" s="19" t="s">
        <v>363</v>
      </c>
      <c r="B23" s="19" t="s">
        <v>75</v>
      </c>
      <c r="C23" s="21">
        <v>4648</v>
      </c>
    </row>
    <row r="24" spans="1:4" x14ac:dyDescent="0.25">
      <c r="A24" s="19" t="s">
        <v>363</v>
      </c>
      <c r="B24" s="19" t="s">
        <v>42</v>
      </c>
      <c r="C24" s="21">
        <v>1764</v>
      </c>
    </row>
    <row r="25" spans="1:4" x14ac:dyDescent="0.25">
      <c r="A25" s="19" t="s">
        <v>363</v>
      </c>
      <c r="B25" s="19" t="s">
        <v>339</v>
      </c>
      <c r="C25" s="21">
        <v>1151</v>
      </c>
    </row>
    <row r="26" spans="1:4" x14ac:dyDescent="0.25">
      <c r="A26" s="19" t="s">
        <v>363</v>
      </c>
      <c r="B26" s="19" t="s">
        <v>39</v>
      </c>
      <c r="C26" s="21">
        <v>1068</v>
      </c>
    </row>
    <row r="27" spans="1:4" x14ac:dyDescent="0.25">
      <c r="A27" s="19" t="s">
        <v>363</v>
      </c>
      <c r="B27" s="19" t="s">
        <v>50</v>
      </c>
      <c r="C27" s="21">
        <v>897</v>
      </c>
    </row>
    <row r="28" spans="1:4" x14ac:dyDescent="0.25">
      <c r="A28" s="19" t="s">
        <v>363</v>
      </c>
      <c r="B28" s="19" t="s">
        <v>340</v>
      </c>
      <c r="C28" s="21">
        <v>754</v>
      </c>
    </row>
    <row r="29" spans="1:4" x14ac:dyDescent="0.25">
      <c r="A29" s="19" t="s">
        <v>363</v>
      </c>
      <c r="B29" s="19" t="s">
        <v>25</v>
      </c>
      <c r="C29" s="21">
        <v>639</v>
      </c>
    </row>
    <row r="30" spans="1:4" x14ac:dyDescent="0.25">
      <c r="A30" s="19" t="s">
        <v>363</v>
      </c>
      <c r="B30" s="19" t="s">
        <v>92</v>
      </c>
      <c r="C30" s="21">
        <v>639</v>
      </c>
    </row>
    <row r="31" spans="1:4" x14ac:dyDescent="0.25">
      <c r="A31" s="19" t="s">
        <v>363</v>
      </c>
      <c r="B31" s="19" t="s">
        <v>338</v>
      </c>
      <c r="C31" s="21">
        <v>572</v>
      </c>
    </row>
    <row r="32" spans="1:4" x14ac:dyDescent="0.25">
      <c r="A32" s="19" t="s">
        <v>364</v>
      </c>
      <c r="B32" s="19" t="s">
        <v>337</v>
      </c>
      <c r="C32" s="21">
        <v>5169</v>
      </c>
    </row>
    <row r="33" spans="1:3" x14ac:dyDescent="0.25">
      <c r="A33" s="19" t="s">
        <v>364</v>
      </c>
      <c r="B33" s="19" t="s">
        <v>75</v>
      </c>
      <c r="C33" s="21">
        <v>4084</v>
      </c>
    </row>
    <row r="34" spans="1:3" x14ac:dyDescent="0.25">
      <c r="A34" s="19" t="s">
        <v>364</v>
      </c>
      <c r="B34" s="19" t="s">
        <v>338</v>
      </c>
      <c r="C34" s="21">
        <v>1547</v>
      </c>
    </row>
    <row r="35" spans="1:3" x14ac:dyDescent="0.25">
      <c r="A35" s="19" t="s">
        <v>364</v>
      </c>
      <c r="B35" s="19" t="s">
        <v>339</v>
      </c>
      <c r="C35" s="21">
        <v>1468</v>
      </c>
    </row>
    <row r="36" spans="1:3" x14ac:dyDescent="0.25">
      <c r="A36" s="19" t="s">
        <v>364</v>
      </c>
      <c r="B36" s="19" t="s">
        <v>25</v>
      </c>
      <c r="C36" s="21">
        <v>1338</v>
      </c>
    </row>
    <row r="37" spans="1:3" x14ac:dyDescent="0.25">
      <c r="A37" s="19" t="s">
        <v>364</v>
      </c>
      <c r="B37" s="19" t="s">
        <v>42</v>
      </c>
      <c r="C37" s="21">
        <v>1247</v>
      </c>
    </row>
    <row r="38" spans="1:3" x14ac:dyDescent="0.25">
      <c r="A38" s="19" t="s">
        <v>364</v>
      </c>
      <c r="B38" s="19" t="s">
        <v>92</v>
      </c>
      <c r="C38" s="21">
        <v>1103</v>
      </c>
    </row>
    <row r="39" spans="1:3" x14ac:dyDescent="0.25">
      <c r="A39" s="19" t="s">
        <v>364</v>
      </c>
      <c r="B39" s="19" t="s">
        <v>39</v>
      </c>
      <c r="C39" s="21">
        <v>880</v>
      </c>
    </row>
    <row r="40" spans="1:3" x14ac:dyDescent="0.25">
      <c r="A40" s="19" t="s">
        <v>364</v>
      </c>
      <c r="B40" s="19" t="s">
        <v>50</v>
      </c>
      <c r="C40" s="21">
        <v>680</v>
      </c>
    </row>
    <row r="41" spans="1:3" x14ac:dyDescent="0.25">
      <c r="A41" s="19" t="s">
        <v>364</v>
      </c>
      <c r="B41" s="19" t="s">
        <v>340</v>
      </c>
      <c r="C41" s="21">
        <v>523</v>
      </c>
    </row>
    <row r="42" spans="1:3" x14ac:dyDescent="0.25">
      <c r="A42" s="19" t="s">
        <v>365</v>
      </c>
      <c r="B42" s="19" t="s">
        <v>337</v>
      </c>
      <c r="C42" s="21">
        <v>2972</v>
      </c>
    </row>
    <row r="43" spans="1:3" x14ac:dyDescent="0.25">
      <c r="A43" s="19" t="s">
        <v>365</v>
      </c>
      <c r="B43" s="19" t="s">
        <v>75</v>
      </c>
      <c r="C43" s="21">
        <v>2487</v>
      </c>
    </row>
    <row r="44" spans="1:3" x14ac:dyDescent="0.25">
      <c r="A44" s="19" t="s">
        <v>365</v>
      </c>
      <c r="B44" s="19" t="s">
        <v>92</v>
      </c>
      <c r="C44" s="21">
        <v>822</v>
      </c>
    </row>
    <row r="45" spans="1:3" x14ac:dyDescent="0.25">
      <c r="A45" s="19" t="s">
        <v>365</v>
      </c>
      <c r="B45" s="19" t="s">
        <v>338</v>
      </c>
      <c r="C45" s="21">
        <v>750</v>
      </c>
    </row>
    <row r="46" spans="1:3" x14ac:dyDescent="0.25">
      <c r="A46" s="19" t="s">
        <v>365</v>
      </c>
      <c r="B46" s="19" t="s">
        <v>339</v>
      </c>
      <c r="C46" s="21">
        <v>566</v>
      </c>
    </row>
    <row r="47" spans="1:3" x14ac:dyDescent="0.25">
      <c r="A47" s="19" t="s">
        <v>365</v>
      </c>
      <c r="B47" s="19" t="s">
        <v>50</v>
      </c>
      <c r="C47" s="21">
        <v>480</v>
      </c>
    </row>
    <row r="48" spans="1:3" x14ac:dyDescent="0.25">
      <c r="A48" s="19" t="s">
        <v>365</v>
      </c>
      <c r="B48" s="19" t="s">
        <v>39</v>
      </c>
      <c r="C48" s="21">
        <v>440</v>
      </c>
    </row>
    <row r="49" spans="1:3" x14ac:dyDescent="0.25">
      <c r="A49" s="19" t="s">
        <v>365</v>
      </c>
      <c r="B49" s="19" t="s">
        <v>42</v>
      </c>
      <c r="C49" s="21">
        <v>430</v>
      </c>
    </row>
    <row r="50" spans="1:3" x14ac:dyDescent="0.25">
      <c r="A50" s="19" t="s">
        <v>365</v>
      </c>
      <c r="B50" s="19" t="s">
        <v>25</v>
      </c>
      <c r="C50" s="21">
        <v>311</v>
      </c>
    </row>
    <row r="51" spans="1:3" x14ac:dyDescent="0.25">
      <c r="A51" s="19" t="s">
        <v>365</v>
      </c>
      <c r="B51" s="19" t="s">
        <v>340</v>
      </c>
      <c r="C51" s="21">
        <v>278</v>
      </c>
    </row>
    <row r="52" spans="1:3" x14ac:dyDescent="0.25">
      <c r="A52" s="19" t="s">
        <v>366</v>
      </c>
      <c r="B52" s="19" t="s">
        <v>337</v>
      </c>
      <c r="C52" s="21">
        <v>2065</v>
      </c>
    </row>
    <row r="53" spans="1:3" x14ac:dyDescent="0.25">
      <c r="A53" s="19" t="s">
        <v>366</v>
      </c>
      <c r="B53" s="19" t="s">
        <v>75</v>
      </c>
      <c r="C53" s="21">
        <v>1994</v>
      </c>
    </row>
    <row r="54" spans="1:3" x14ac:dyDescent="0.25">
      <c r="A54" s="19" t="s">
        <v>366</v>
      </c>
      <c r="B54" s="19" t="s">
        <v>338</v>
      </c>
      <c r="C54" s="21">
        <v>784</v>
      </c>
    </row>
    <row r="55" spans="1:3" x14ac:dyDescent="0.25">
      <c r="A55" s="19" t="s">
        <v>366</v>
      </c>
      <c r="B55" s="19" t="s">
        <v>339</v>
      </c>
      <c r="C55" s="21">
        <v>576</v>
      </c>
    </row>
    <row r="56" spans="1:3" x14ac:dyDescent="0.25">
      <c r="A56" s="19" t="s">
        <v>366</v>
      </c>
      <c r="B56" s="19" t="s">
        <v>92</v>
      </c>
      <c r="C56" s="21">
        <v>443</v>
      </c>
    </row>
    <row r="57" spans="1:3" x14ac:dyDescent="0.25">
      <c r="A57" s="19" t="s">
        <v>366</v>
      </c>
      <c r="B57" s="19" t="s">
        <v>25</v>
      </c>
      <c r="C57" s="21">
        <v>387</v>
      </c>
    </row>
    <row r="58" spans="1:3" x14ac:dyDescent="0.25">
      <c r="A58" s="19" t="s">
        <v>366</v>
      </c>
      <c r="B58" s="19" t="s">
        <v>42</v>
      </c>
      <c r="C58" s="21">
        <v>344</v>
      </c>
    </row>
    <row r="59" spans="1:3" x14ac:dyDescent="0.25">
      <c r="A59" s="19" t="s">
        <v>366</v>
      </c>
      <c r="B59" s="19" t="s">
        <v>39</v>
      </c>
      <c r="C59" s="21">
        <v>293</v>
      </c>
    </row>
    <row r="60" spans="1:3" x14ac:dyDescent="0.25">
      <c r="A60" s="19" t="s">
        <v>366</v>
      </c>
      <c r="B60" s="19" t="s">
        <v>50</v>
      </c>
      <c r="C60" s="21">
        <v>268</v>
      </c>
    </row>
    <row r="61" spans="1:3" x14ac:dyDescent="0.25">
      <c r="A61" s="19" t="s">
        <v>366</v>
      </c>
      <c r="B61" s="19" t="s">
        <v>340</v>
      </c>
      <c r="C61" s="21">
        <v>192</v>
      </c>
    </row>
    <row r="62" spans="1:3" x14ac:dyDescent="0.25">
      <c r="A62" s="19" t="s">
        <v>367</v>
      </c>
      <c r="B62" s="19" t="s">
        <v>337</v>
      </c>
      <c r="C62" s="21">
        <v>7356</v>
      </c>
    </row>
    <row r="63" spans="1:3" x14ac:dyDescent="0.25">
      <c r="A63" s="19" t="s">
        <v>367</v>
      </c>
      <c r="B63" s="19" t="s">
        <v>75</v>
      </c>
      <c r="C63" s="21">
        <v>4520</v>
      </c>
    </row>
    <row r="64" spans="1:3" x14ac:dyDescent="0.25">
      <c r="A64" s="19" t="s">
        <v>367</v>
      </c>
      <c r="B64" s="19" t="s">
        <v>338</v>
      </c>
      <c r="C64" s="21">
        <v>1952</v>
      </c>
    </row>
    <row r="65" spans="1:3" x14ac:dyDescent="0.25">
      <c r="A65" s="19" t="s">
        <v>367</v>
      </c>
      <c r="B65" s="19" t="s">
        <v>92</v>
      </c>
      <c r="C65" s="21">
        <v>1332</v>
      </c>
    </row>
    <row r="66" spans="1:3" x14ac:dyDescent="0.25">
      <c r="A66" s="19" t="s">
        <v>367</v>
      </c>
      <c r="B66" s="19" t="s">
        <v>339</v>
      </c>
      <c r="C66" s="21">
        <v>1304</v>
      </c>
    </row>
    <row r="67" spans="1:3" x14ac:dyDescent="0.25">
      <c r="A67" s="19" t="s">
        <v>367</v>
      </c>
      <c r="B67" s="19" t="s">
        <v>50</v>
      </c>
      <c r="C67" s="21">
        <v>1115</v>
      </c>
    </row>
    <row r="68" spans="1:3" x14ac:dyDescent="0.25">
      <c r="A68" s="19" t="s">
        <v>367</v>
      </c>
      <c r="B68" s="19" t="s">
        <v>42</v>
      </c>
      <c r="C68" s="21">
        <v>980</v>
      </c>
    </row>
    <row r="69" spans="1:3" x14ac:dyDescent="0.25">
      <c r="A69" s="19" t="s">
        <v>367</v>
      </c>
      <c r="B69" s="19" t="s">
        <v>39</v>
      </c>
      <c r="C69" s="21">
        <v>811</v>
      </c>
    </row>
    <row r="70" spans="1:3" x14ac:dyDescent="0.25">
      <c r="A70" s="19" t="s">
        <v>367</v>
      </c>
      <c r="B70" s="19" t="s">
        <v>25</v>
      </c>
      <c r="C70" s="21">
        <v>695</v>
      </c>
    </row>
    <row r="71" spans="1:3" x14ac:dyDescent="0.25">
      <c r="A71" s="19" t="s">
        <v>367</v>
      </c>
      <c r="B71" s="19" t="s">
        <v>340</v>
      </c>
      <c r="C71" s="21">
        <v>527</v>
      </c>
    </row>
    <row r="72" spans="1:3" x14ac:dyDescent="0.25">
      <c r="A72" s="19" t="s">
        <v>368</v>
      </c>
      <c r="B72" s="19" t="s">
        <v>337</v>
      </c>
      <c r="C72" s="21">
        <v>665</v>
      </c>
    </row>
    <row r="73" spans="1:3" x14ac:dyDescent="0.25">
      <c r="A73" s="19" t="s">
        <v>368</v>
      </c>
      <c r="B73" s="19" t="s">
        <v>75</v>
      </c>
      <c r="C73" s="21">
        <v>591</v>
      </c>
    </row>
    <row r="74" spans="1:3" x14ac:dyDescent="0.25">
      <c r="A74" s="19" t="s">
        <v>368</v>
      </c>
      <c r="B74" s="19" t="s">
        <v>92</v>
      </c>
      <c r="C74" s="21">
        <v>450</v>
      </c>
    </row>
    <row r="75" spans="1:3" x14ac:dyDescent="0.25">
      <c r="A75" s="19" t="s">
        <v>368</v>
      </c>
      <c r="B75" s="19" t="s">
        <v>338</v>
      </c>
      <c r="C75" s="21">
        <v>407</v>
      </c>
    </row>
    <row r="76" spans="1:3" x14ac:dyDescent="0.25">
      <c r="A76" s="19" t="s">
        <v>368</v>
      </c>
      <c r="B76" s="19" t="s">
        <v>339</v>
      </c>
      <c r="C76" s="21">
        <v>301</v>
      </c>
    </row>
    <row r="77" spans="1:3" x14ac:dyDescent="0.25">
      <c r="A77" s="19" t="s">
        <v>368</v>
      </c>
      <c r="B77" s="19" t="s">
        <v>42</v>
      </c>
      <c r="C77" s="21">
        <v>267</v>
      </c>
    </row>
    <row r="78" spans="1:3" x14ac:dyDescent="0.25">
      <c r="A78" s="19" t="s">
        <v>368</v>
      </c>
      <c r="B78" s="19" t="s">
        <v>39</v>
      </c>
      <c r="C78" s="21">
        <v>246</v>
      </c>
    </row>
    <row r="79" spans="1:3" x14ac:dyDescent="0.25">
      <c r="A79" s="19" t="s">
        <v>368</v>
      </c>
      <c r="B79" s="19" t="s">
        <v>50</v>
      </c>
      <c r="C79" s="21">
        <v>243</v>
      </c>
    </row>
    <row r="80" spans="1:3" x14ac:dyDescent="0.25">
      <c r="A80" s="19" t="s">
        <v>368</v>
      </c>
      <c r="B80" s="19" t="s">
        <v>340</v>
      </c>
      <c r="C80" s="21">
        <v>181</v>
      </c>
    </row>
    <row r="81" spans="1:11" x14ac:dyDescent="0.25">
      <c r="A81" s="19" t="s">
        <v>368</v>
      </c>
      <c r="B81" s="19" t="s">
        <v>25</v>
      </c>
      <c r="C81" s="21">
        <v>102</v>
      </c>
    </row>
    <row r="82" spans="1:11" x14ac:dyDescent="0.25">
      <c r="A82" s="19" t="s">
        <v>369</v>
      </c>
      <c r="B82" s="19" t="s">
        <v>75</v>
      </c>
      <c r="C82" s="21">
        <v>3876</v>
      </c>
    </row>
    <row r="83" spans="1:11" x14ac:dyDescent="0.25">
      <c r="A83" s="19" t="s">
        <v>369</v>
      </c>
      <c r="B83" s="19" t="s">
        <v>337</v>
      </c>
      <c r="C83" s="21">
        <v>3644</v>
      </c>
    </row>
    <row r="84" spans="1:11" x14ac:dyDescent="0.25">
      <c r="A84" s="19" t="s">
        <v>369</v>
      </c>
      <c r="B84" s="19" t="s">
        <v>42</v>
      </c>
      <c r="C84" s="21">
        <v>1475</v>
      </c>
    </row>
    <row r="85" spans="1:11" x14ac:dyDescent="0.25">
      <c r="A85" s="19" t="s">
        <v>369</v>
      </c>
      <c r="B85" s="19" t="s">
        <v>50</v>
      </c>
      <c r="C85" s="21">
        <v>1056</v>
      </c>
    </row>
    <row r="86" spans="1:11" x14ac:dyDescent="0.25">
      <c r="A86" s="19" t="s">
        <v>369</v>
      </c>
      <c r="B86" s="19" t="s">
        <v>338</v>
      </c>
      <c r="C86" s="21">
        <v>852</v>
      </c>
    </row>
    <row r="87" spans="1:11" x14ac:dyDescent="0.25">
      <c r="A87" s="19" t="s">
        <v>369</v>
      </c>
      <c r="B87" s="19" t="s">
        <v>339</v>
      </c>
      <c r="C87" s="21">
        <v>650</v>
      </c>
    </row>
    <row r="88" spans="1:11" x14ac:dyDescent="0.25">
      <c r="A88" s="19" t="s">
        <v>369</v>
      </c>
      <c r="B88" s="19" t="s">
        <v>39</v>
      </c>
      <c r="C88" s="21">
        <v>568</v>
      </c>
    </row>
    <row r="89" spans="1:11" x14ac:dyDescent="0.25">
      <c r="A89" s="19" t="s">
        <v>369</v>
      </c>
      <c r="B89" s="19" t="s">
        <v>25</v>
      </c>
      <c r="C89" s="21">
        <v>498</v>
      </c>
    </row>
    <row r="90" spans="1:11" x14ac:dyDescent="0.25">
      <c r="A90" s="19" t="s">
        <v>369</v>
      </c>
      <c r="B90" s="19" t="s">
        <v>340</v>
      </c>
      <c r="C90" s="21">
        <v>294</v>
      </c>
    </row>
    <row r="91" spans="1:11" x14ac:dyDescent="0.25">
      <c r="A91" s="19" t="s">
        <v>369</v>
      </c>
      <c r="B91" s="19" t="s">
        <v>92</v>
      </c>
      <c r="C91" s="21">
        <v>185</v>
      </c>
    </row>
    <row r="92" spans="1:11" x14ac:dyDescent="0.25">
      <c r="A92" s="19"/>
      <c r="B92" s="19"/>
      <c r="C92" s="21"/>
    </row>
    <row r="95" spans="1:11" x14ac:dyDescent="0.25">
      <c r="A95" s="18" t="s">
        <v>358</v>
      </c>
      <c r="B95" s="18" t="s">
        <v>297</v>
      </c>
      <c r="C95" s="18" t="s">
        <v>336</v>
      </c>
      <c r="D95" s="1" t="s">
        <v>34</v>
      </c>
      <c r="E95" s="1" t="s">
        <v>75</v>
      </c>
      <c r="F95" s="1" t="s">
        <v>370</v>
      </c>
      <c r="G95" s="1" t="s">
        <v>371</v>
      </c>
      <c r="H95" s="1" t="s">
        <v>42</v>
      </c>
      <c r="I95" s="1" t="s">
        <v>39</v>
      </c>
      <c r="J95" s="1" t="s">
        <v>372</v>
      </c>
      <c r="K95" s="1" t="s">
        <v>25</v>
      </c>
    </row>
    <row r="96" spans="1:11" x14ac:dyDescent="0.25">
      <c r="A96" s="19" t="s">
        <v>359</v>
      </c>
      <c r="B96" s="19" t="s">
        <v>337</v>
      </c>
      <c r="D96" s="21">
        <v>4823</v>
      </c>
      <c r="E96" s="21">
        <v>1462</v>
      </c>
      <c r="F96" s="21">
        <v>837</v>
      </c>
      <c r="G96" s="21">
        <v>821</v>
      </c>
      <c r="H96" s="21">
        <v>672</v>
      </c>
      <c r="I96" s="21">
        <v>622</v>
      </c>
      <c r="J96" s="21">
        <v>604</v>
      </c>
      <c r="K96" s="21">
        <v>585</v>
      </c>
    </row>
    <row r="97" spans="1:3" x14ac:dyDescent="0.25">
      <c r="A97" s="19" t="s">
        <v>359</v>
      </c>
      <c r="B97" s="19" t="s">
        <v>75</v>
      </c>
    </row>
    <row r="98" spans="1:3" x14ac:dyDescent="0.25">
      <c r="A98" s="19" t="s">
        <v>359</v>
      </c>
      <c r="B98" s="19" t="s">
        <v>338</v>
      </c>
    </row>
    <row r="99" spans="1:3" x14ac:dyDescent="0.25">
      <c r="A99" s="19" t="s">
        <v>359</v>
      </c>
      <c r="B99" s="19" t="s">
        <v>339</v>
      </c>
    </row>
    <row r="100" spans="1:3" x14ac:dyDescent="0.25">
      <c r="A100" s="19" t="s">
        <v>359</v>
      </c>
      <c r="B100" s="19" t="s">
        <v>42</v>
      </c>
    </row>
    <row r="101" spans="1:3" x14ac:dyDescent="0.25">
      <c r="A101" s="19" t="s">
        <v>359</v>
      </c>
      <c r="B101" s="19" t="s">
        <v>39</v>
      </c>
    </row>
    <row r="102" spans="1:3" x14ac:dyDescent="0.25">
      <c r="A102" s="19" t="s">
        <v>359</v>
      </c>
      <c r="B102" s="19" t="s">
        <v>50</v>
      </c>
    </row>
    <row r="103" spans="1:3" x14ac:dyDescent="0.25">
      <c r="A103" s="19" t="s">
        <v>359</v>
      </c>
      <c r="B103" s="19" t="s">
        <v>25</v>
      </c>
    </row>
    <row r="104" spans="1:3" x14ac:dyDescent="0.25">
      <c r="A104" s="19" t="s">
        <v>359</v>
      </c>
      <c r="B104" s="19" t="s">
        <v>92</v>
      </c>
      <c r="C104" s="21">
        <v>386</v>
      </c>
    </row>
    <row r="105" spans="1:3" x14ac:dyDescent="0.25">
      <c r="A105" s="19" t="s">
        <v>359</v>
      </c>
      <c r="B105" s="19" t="s">
        <v>340</v>
      </c>
      <c r="C105" s="21">
        <v>380</v>
      </c>
    </row>
    <row r="106" spans="1:3" x14ac:dyDescent="0.25">
      <c r="A106" s="19" t="s">
        <v>362</v>
      </c>
      <c r="B106" s="19" t="s">
        <v>337</v>
      </c>
      <c r="C106" s="21">
        <v>1165</v>
      </c>
    </row>
    <row r="107" spans="1:3" x14ac:dyDescent="0.25">
      <c r="A107" s="19" t="s">
        <v>362</v>
      </c>
      <c r="B107" s="19" t="s">
        <v>75</v>
      </c>
      <c r="C107" s="21">
        <v>821</v>
      </c>
    </row>
    <row r="108" spans="1:3" x14ac:dyDescent="0.25">
      <c r="A108" s="19" t="s">
        <v>362</v>
      </c>
      <c r="B108" s="19" t="s">
        <v>50</v>
      </c>
      <c r="C108" s="21">
        <v>744</v>
      </c>
    </row>
    <row r="109" spans="1:3" x14ac:dyDescent="0.25">
      <c r="A109" s="19" t="s">
        <v>362</v>
      </c>
      <c r="B109" s="19" t="s">
        <v>338</v>
      </c>
      <c r="C109" s="21">
        <v>627</v>
      </c>
    </row>
    <row r="110" spans="1:3" x14ac:dyDescent="0.25">
      <c r="A110" s="19" t="s">
        <v>362</v>
      </c>
      <c r="B110" s="19" t="s">
        <v>39</v>
      </c>
      <c r="C110" s="21">
        <v>521</v>
      </c>
    </row>
    <row r="111" spans="1:3" x14ac:dyDescent="0.25">
      <c r="A111" s="19" t="s">
        <v>362</v>
      </c>
      <c r="B111" s="19" t="s">
        <v>25</v>
      </c>
      <c r="C111" s="21">
        <v>461</v>
      </c>
    </row>
    <row r="112" spans="1:3" x14ac:dyDescent="0.25">
      <c r="A112" s="19" t="s">
        <v>362</v>
      </c>
      <c r="B112" s="19" t="s">
        <v>92</v>
      </c>
      <c r="C112" s="21">
        <v>406</v>
      </c>
    </row>
    <row r="113" spans="1:3" x14ac:dyDescent="0.25">
      <c r="A113" s="19" t="s">
        <v>362</v>
      </c>
      <c r="B113" s="19" t="s">
        <v>42</v>
      </c>
      <c r="C113" s="21">
        <v>362</v>
      </c>
    </row>
    <row r="114" spans="1:3" x14ac:dyDescent="0.25">
      <c r="A114" s="19" t="s">
        <v>362</v>
      </c>
      <c r="B114" s="19" t="s">
        <v>340</v>
      </c>
      <c r="C114" s="21">
        <v>357</v>
      </c>
    </row>
    <row r="115" spans="1:3" x14ac:dyDescent="0.25">
      <c r="A115" s="19" t="s">
        <v>362</v>
      </c>
      <c r="B115" s="19" t="s">
        <v>339</v>
      </c>
      <c r="C115" s="21">
        <v>274</v>
      </c>
    </row>
    <row r="116" spans="1:3" x14ac:dyDescent="0.25">
      <c r="A116" s="19" t="s">
        <v>363</v>
      </c>
      <c r="B116" s="19" t="s">
        <v>337</v>
      </c>
      <c r="C116" s="21">
        <v>6962</v>
      </c>
    </row>
    <row r="117" spans="1:3" x14ac:dyDescent="0.25">
      <c r="A117" s="19" t="s">
        <v>363</v>
      </c>
      <c r="B117" s="19" t="s">
        <v>75</v>
      </c>
      <c r="C117" s="21">
        <v>4648</v>
      </c>
    </row>
    <row r="118" spans="1:3" x14ac:dyDescent="0.25">
      <c r="A118" s="19" t="s">
        <v>363</v>
      </c>
      <c r="B118" s="19" t="s">
        <v>42</v>
      </c>
      <c r="C118" s="21">
        <v>1764</v>
      </c>
    </row>
    <row r="119" spans="1:3" x14ac:dyDescent="0.25">
      <c r="A119" s="19" t="s">
        <v>363</v>
      </c>
      <c r="B119" s="19" t="s">
        <v>339</v>
      </c>
      <c r="C119" s="21">
        <v>1151</v>
      </c>
    </row>
    <row r="120" spans="1:3" x14ac:dyDescent="0.25">
      <c r="A120" s="19" t="s">
        <v>363</v>
      </c>
      <c r="B120" s="19" t="s">
        <v>39</v>
      </c>
      <c r="C120" s="21">
        <v>1068</v>
      </c>
    </row>
    <row r="121" spans="1:3" x14ac:dyDescent="0.25">
      <c r="A121" s="19" t="s">
        <v>363</v>
      </c>
      <c r="B121" s="19" t="s">
        <v>50</v>
      </c>
      <c r="C121" s="21">
        <v>897</v>
      </c>
    </row>
    <row r="122" spans="1:3" x14ac:dyDescent="0.25">
      <c r="A122" s="19" t="s">
        <v>363</v>
      </c>
      <c r="B122" s="19" t="s">
        <v>340</v>
      </c>
      <c r="C122" s="21">
        <v>754</v>
      </c>
    </row>
    <row r="123" spans="1:3" x14ac:dyDescent="0.25">
      <c r="A123" s="19" t="s">
        <v>363</v>
      </c>
      <c r="B123" s="19" t="s">
        <v>25</v>
      </c>
      <c r="C123" s="21">
        <v>639</v>
      </c>
    </row>
    <row r="124" spans="1:3" x14ac:dyDescent="0.25">
      <c r="A124" s="19" t="s">
        <v>363</v>
      </c>
      <c r="B124" s="19" t="s">
        <v>92</v>
      </c>
      <c r="C124" s="21">
        <v>639</v>
      </c>
    </row>
    <row r="125" spans="1:3" x14ac:dyDescent="0.25">
      <c r="A125" s="19" t="s">
        <v>363</v>
      </c>
      <c r="B125" s="19" t="s">
        <v>338</v>
      </c>
      <c r="C125" s="21">
        <v>572</v>
      </c>
    </row>
    <row r="126" spans="1:3" x14ac:dyDescent="0.25">
      <c r="A126" s="19" t="s">
        <v>364</v>
      </c>
      <c r="B126" s="19" t="s">
        <v>337</v>
      </c>
      <c r="C126" s="21">
        <v>5169</v>
      </c>
    </row>
    <row r="127" spans="1:3" x14ac:dyDescent="0.25">
      <c r="A127" s="19" t="s">
        <v>364</v>
      </c>
      <c r="B127" s="19" t="s">
        <v>75</v>
      </c>
      <c r="C127" s="21">
        <v>4084</v>
      </c>
    </row>
    <row r="128" spans="1:3" x14ac:dyDescent="0.25">
      <c r="A128" s="19" t="s">
        <v>364</v>
      </c>
      <c r="B128" s="19" t="s">
        <v>338</v>
      </c>
      <c r="C128" s="21">
        <v>1547</v>
      </c>
    </row>
    <row r="129" spans="1:3" x14ac:dyDescent="0.25">
      <c r="A129" s="19" t="s">
        <v>364</v>
      </c>
      <c r="B129" s="19" t="s">
        <v>339</v>
      </c>
      <c r="C129" s="21">
        <v>1468</v>
      </c>
    </row>
    <row r="130" spans="1:3" x14ac:dyDescent="0.25">
      <c r="A130" s="19" t="s">
        <v>364</v>
      </c>
      <c r="B130" s="19" t="s">
        <v>25</v>
      </c>
      <c r="C130" s="21">
        <v>1338</v>
      </c>
    </row>
    <row r="131" spans="1:3" x14ac:dyDescent="0.25">
      <c r="A131" s="19" t="s">
        <v>364</v>
      </c>
      <c r="B131" s="19" t="s">
        <v>42</v>
      </c>
      <c r="C131" s="21">
        <v>1247</v>
      </c>
    </row>
    <row r="132" spans="1:3" x14ac:dyDescent="0.25">
      <c r="A132" s="19" t="s">
        <v>364</v>
      </c>
      <c r="B132" s="19" t="s">
        <v>92</v>
      </c>
      <c r="C132" s="21">
        <v>1103</v>
      </c>
    </row>
    <row r="133" spans="1:3" x14ac:dyDescent="0.25">
      <c r="A133" s="19" t="s">
        <v>364</v>
      </c>
      <c r="B133" s="19" t="s">
        <v>39</v>
      </c>
      <c r="C133" s="21">
        <v>880</v>
      </c>
    </row>
    <row r="134" spans="1:3" x14ac:dyDescent="0.25">
      <c r="A134" s="19" t="s">
        <v>364</v>
      </c>
      <c r="B134" s="19" t="s">
        <v>50</v>
      </c>
      <c r="C134" s="21">
        <v>680</v>
      </c>
    </row>
    <row r="135" spans="1:3" x14ac:dyDescent="0.25">
      <c r="A135" s="19" t="s">
        <v>364</v>
      </c>
      <c r="B135" s="19" t="s">
        <v>340</v>
      </c>
      <c r="C135" s="21">
        <v>523</v>
      </c>
    </row>
    <row r="136" spans="1:3" x14ac:dyDescent="0.25">
      <c r="A136" s="19" t="s">
        <v>365</v>
      </c>
      <c r="B136" s="19" t="s">
        <v>337</v>
      </c>
      <c r="C136" s="21">
        <v>2972</v>
      </c>
    </row>
    <row r="137" spans="1:3" x14ac:dyDescent="0.25">
      <c r="A137" s="19" t="s">
        <v>365</v>
      </c>
      <c r="B137" s="19" t="s">
        <v>75</v>
      </c>
      <c r="C137" s="21">
        <v>2487</v>
      </c>
    </row>
    <row r="138" spans="1:3" x14ac:dyDescent="0.25">
      <c r="A138" s="19" t="s">
        <v>365</v>
      </c>
      <c r="B138" s="19" t="s">
        <v>92</v>
      </c>
      <c r="C138" s="21">
        <v>822</v>
      </c>
    </row>
    <row r="139" spans="1:3" x14ac:dyDescent="0.25">
      <c r="A139" s="19" t="s">
        <v>365</v>
      </c>
      <c r="B139" s="19" t="s">
        <v>338</v>
      </c>
      <c r="C139" s="21">
        <v>750</v>
      </c>
    </row>
    <row r="140" spans="1:3" x14ac:dyDescent="0.25">
      <c r="A140" s="19" t="s">
        <v>365</v>
      </c>
      <c r="B140" s="19" t="s">
        <v>339</v>
      </c>
      <c r="C140" s="21">
        <v>566</v>
      </c>
    </row>
    <row r="141" spans="1:3" x14ac:dyDescent="0.25">
      <c r="A141" s="19" t="s">
        <v>365</v>
      </c>
      <c r="B141" s="19" t="s">
        <v>50</v>
      </c>
      <c r="C141" s="21">
        <v>480</v>
      </c>
    </row>
    <row r="142" spans="1:3" x14ac:dyDescent="0.25">
      <c r="A142" s="19" t="s">
        <v>365</v>
      </c>
      <c r="B142" s="19" t="s">
        <v>39</v>
      </c>
      <c r="C142" s="21">
        <v>440</v>
      </c>
    </row>
    <row r="143" spans="1:3" x14ac:dyDescent="0.25">
      <c r="A143" s="19" t="s">
        <v>365</v>
      </c>
      <c r="B143" s="19" t="s">
        <v>42</v>
      </c>
      <c r="C143" s="21">
        <v>430</v>
      </c>
    </row>
    <row r="144" spans="1:3" x14ac:dyDescent="0.25">
      <c r="A144" s="19" t="s">
        <v>365</v>
      </c>
      <c r="B144" s="19" t="s">
        <v>25</v>
      </c>
      <c r="C144" s="21">
        <v>311</v>
      </c>
    </row>
    <row r="145" spans="1:3" x14ac:dyDescent="0.25">
      <c r="A145" s="19" t="s">
        <v>365</v>
      </c>
      <c r="B145" s="19" t="s">
        <v>340</v>
      </c>
      <c r="C145" s="21">
        <v>278</v>
      </c>
    </row>
    <row r="146" spans="1:3" x14ac:dyDescent="0.25">
      <c r="A146" s="19" t="s">
        <v>366</v>
      </c>
      <c r="B146" s="19" t="s">
        <v>337</v>
      </c>
      <c r="C146" s="21">
        <v>2065</v>
      </c>
    </row>
    <row r="147" spans="1:3" x14ac:dyDescent="0.25">
      <c r="A147" s="19" t="s">
        <v>366</v>
      </c>
      <c r="B147" s="19" t="s">
        <v>75</v>
      </c>
      <c r="C147" s="21">
        <v>1994</v>
      </c>
    </row>
    <row r="148" spans="1:3" x14ac:dyDescent="0.25">
      <c r="A148" s="19" t="s">
        <v>366</v>
      </c>
      <c r="B148" s="19" t="s">
        <v>338</v>
      </c>
      <c r="C148" s="21">
        <v>784</v>
      </c>
    </row>
    <row r="149" spans="1:3" x14ac:dyDescent="0.25">
      <c r="A149" s="19" t="s">
        <v>366</v>
      </c>
      <c r="B149" s="19" t="s">
        <v>339</v>
      </c>
      <c r="C149" s="21">
        <v>576</v>
      </c>
    </row>
    <row r="150" spans="1:3" x14ac:dyDescent="0.25">
      <c r="A150" s="19" t="s">
        <v>366</v>
      </c>
      <c r="B150" s="19" t="s">
        <v>92</v>
      </c>
      <c r="C150" s="21">
        <v>443</v>
      </c>
    </row>
    <row r="151" spans="1:3" x14ac:dyDescent="0.25">
      <c r="A151" s="19" t="s">
        <v>366</v>
      </c>
      <c r="B151" s="19" t="s">
        <v>25</v>
      </c>
      <c r="C151" s="21">
        <v>387</v>
      </c>
    </row>
    <row r="152" spans="1:3" x14ac:dyDescent="0.25">
      <c r="A152" s="19" t="s">
        <v>366</v>
      </c>
      <c r="B152" s="19" t="s">
        <v>42</v>
      </c>
      <c r="C152" s="21">
        <v>344</v>
      </c>
    </row>
    <row r="153" spans="1:3" x14ac:dyDescent="0.25">
      <c r="A153" s="19" t="s">
        <v>366</v>
      </c>
      <c r="B153" s="19" t="s">
        <v>39</v>
      </c>
      <c r="C153" s="21">
        <v>293</v>
      </c>
    </row>
    <row r="154" spans="1:3" x14ac:dyDescent="0.25">
      <c r="A154" s="19" t="s">
        <v>366</v>
      </c>
      <c r="B154" s="19" t="s">
        <v>50</v>
      </c>
      <c r="C154" s="21">
        <v>268</v>
      </c>
    </row>
    <row r="155" spans="1:3" x14ac:dyDescent="0.25">
      <c r="A155" s="19" t="s">
        <v>366</v>
      </c>
      <c r="B155" s="19" t="s">
        <v>340</v>
      </c>
      <c r="C155" s="21">
        <v>192</v>
      </c>
    </row>
    <row r="156" spans="1:3" x14ac:dyDescent="0.25">
      <c r="A156" s="19" t="s">
        <v>367</v>
      </c>
      <c r="B156" s="19" t="s">
        <v>337</v>
      </c>
      <c r="C156" s="21">
        <v>7356</v>
      </c>
    </row>
    <row r="157" spans="1:3" x14ac:dyDescent="0.25">
      <c r="A157" s="19" t="s">
        <v>367</v>
      </c>
      <c r="B157" s="19" t="s">
        <v>75</v>
      </c>
      <c r="C157" s="21">
        <v>4520</v>
      </c>
    </row>
    <row r="158" spans="1:3" x14ac:dyDescent="0.25">
      <c r="A158" s="19" t="s">
        <v>367</v>
      </c>
      <c r="B158" s="19" t="s">
        <v>338</v>
      </c>
      <c r="C158" s="21">
        <v>1952</v>
      </c>
    </row>
    <row r="159" spans="1:3" x14ac:dyDescent="0.25">
      <c r="A159" s="19" t="s">
        <v>367</v>
      </c>
      <c r="B159" s="19" t="s">
        <v>92</v>
      </c>
      <c r="C159" s="21">
        <v>1332</v>
      </c>
    </row>
    <row r="160" spans="1:3" x14ac:dyDescent="0.25">
      <c r="A160" s="19" t="s">
        <v>367</v>
      </c>
      <c r="B160" s="19" t="s">
        <v>339</v>
      </c>
      <c r="C160" s="21">
        <v>1304</v>
      </c>
    </row>
    <row r="161" spans="1:3" x14ac:dyDescent="0.25">
      <c r="A161" s="19" t="s">
        <v>367</v>
      </c>
      <c r="B161" s="19" t="s">
        <v>50</v>
      </c>
      <c r="C161" s="21">
        <v>1115</v>
      </c>
    </row>
    <row r="162" spans="1:3" x14ac:dyDescent="0.25">
      <c r="A162" s="19" t="s">
        <v>367</v>
      </c>
      <c r="B162" s="19" t="s">
        <v>42</v>
      </c>
      <c r="C162" s="21">
        <v>980</v>
      </c>
    </row>
    <row r="163" spans="1:3" x14ac:dyDescent="0.25">
      <c r="A163" s="19" t="s">
        <v>367</v>
      </c>
      <c r="B163" s="19" t="s">
        <v>39</v>
      </c>
      <c r="C163" s="21">
        <v>811</v>
      </c>
    </row>
    <row r="164" spans="1:3" x14ac:dyDescent="0.25">
      <c r="A164" s="19" t="s">
        <v>367</v>
      </c>
      <c r="B164" s="19" t="s">
        <v>25</v>
      </c>
      <c r="C164" s="21">
        <v>695</v>
      </c>
    </row>
    <row r="165" spans="1:3" x14ac:dyDescent="0.25">
      <c r="A165" s="19" t="s">
        <v>367</v>
      </c>
      <c r="B165" s="19" t="s">
        <v>340</v>
      </c>
      <c r="C165" s="21">
        <v>527</v>
      </c>
    </row>
    <row r="166" spans="1:3" x14ac:dyDescent="0.25">
      <c r="A166" s="19" t="s">
        <v>368</v>
      </c>
      <c r="B166" s="19" t="s">
        <v>337</v>
      </c>
      <c r="C166" s="21">
        <v>665</v>
      </c>
    </row>
    <row r="167" spans="1:3" x14ac:dyDescent="0.25">
      <c r="A167" s="19" t="s">
        <v>368</v>
      </c>
      <c r="B167" s="19" t="s">
        <v>75</v>
      </c>
      <c r="C167" s="21">
        <v>591</v>
      </c>
    </row>
    <row r="168" spans="1:3" x14ac:dyDescent="0.25">
      <c r="A168" s="19" t="s">
        <v>368</v>
      </c>
      <c r="B168" s="19" t="s">
        <v>92</v>
      </c>
      <c r="C168" s="21">
        <v>450</v>
      </c>
    </row>
    <row r="169" spans="1:3" x14ac:dyDescent="0.25">
      <c r="A169" s="19" t="s">
        <v>368</v>
      </c>
      <c r="B169" s="19" t="s">
        <v>338</v>
      </c>
      <c r="C169" s="21">
        <v>407</v>
      </c>
    </row>
    <row r="170" spans="1:3" x14ac:dyDescent="0.25">
      <c r="A170" s="19" t="s">
        <v>368</v>
      </c>
      <c r="B170" s="19" t="s">
        <v>339</v>
      </c>
      <c r="C170" s="21">
        <v>301</v>
      </c>
    </row>
    <row r="171" spans="1:3" x14ac:dyDescent="0.25">
      <c r="A171" s="19" t="s">
        <v>368</v>
      </c>
      <c r="B171" s="19" t="s">
        <v>42</v>
      </c>
      <c r="C171" s="21">
        <v>267</v>
      </c>
    </row>
    <row r="172" spans="1:3" x14ac:dyDescent="0.25">
      <c r="A172" s="19" t="s">
        <v>368</v>
      </c>
      <c r="B172" s="19" t="s">
        <v>39</v>
      </c>
      <c r="C172" s="21">
        <v>246</v>
      </c>
    </row>
    <row r="173" spans="1:3" x14ac:dyDescent="0.25">
      <c r="A173" s="19" t="s">
        <v>368</v>
      </c>
      <c r="B173" s="19" t="s">
        <v>50</v>
      </c>
      <c r="C173" s="21">
        <v>243</v>
      </c>
    </row>
    <row r="174" spans="1:3" x14ac:dyDescent="0.25">
      <c r="A174" s="19" t="s">
        <v>368</v>
      </c>
      <c r="B174" s="19" t="s">
        <v>340</v>
      </c>
      <c r="C174" s="21">
        <v>181</v>
      </c>
    </row>
    <row r="175" spans="1:3" x14ac:dyDescent="0.25">
      <c r="A175" s="19" t="s">
        <v>368</v>
      </c>
      <c r="B175" s="19" t="s">
        <v>25</v>
      </c>
      <c r="C175" s="21">
        <v>102</v>
      </c>
    </row>
    <row r="176" spans="1:3" x14ac:dyDescent="0.25">
      <c r="A176" s="19" t="s">
        <v>369</v>
      </c>
      <c r="B176" s="19" t="s">
        <v>75</v>
      </c>
      <c r="C176" s="21">
        <v>3876</v>
      </c>
    </row>
    <row r="177" spans="1:3" x14ac:dyDescent="0.25">
      <c r="A177" s="19" t="s">
        <v>369</v>
      </c>
      <c r="B177" s="19" t="s">
        <v>337</v>
      </c>
      <c r="C177" s="21">
        <v>3644</v>
      </c>
    </row>
    <row r="178" spans="1:3" x14ac:dyDescent="0.25">
      <c r="A178" s="19" t="s">
        <v>369</v>
      </c>
      <c r="B178" s="19" t="s">
        <v>42</v>
      </c>
      <c r="C178" s="21">
        <v>1475</v>
      </c>
    </row>
    <row r="179" spans="1:3" x14ac:dyDescent="0.25">
      <c r="A179" s="19" t="s">
        <v>369</v>
      </c>
      <c r="B179" s="19" t="s">
        <v>50</v>
      </c>
      <c r="C179" s="21">
        <v>1056</v>
      </c>
    </row>
    <row r="180" spans="1:3" x14ac:dyDescent="0.25">
      <c r="A180" s="19" t="s">
        <v>369</v>
      </c>
      <c r="B180" s="19" t="s">
        <v>338</v>
      </c>
      <c r="C180" s="21">
        <v>852</v>
      </c>
    </row>
    <row r="181" spans="1:3" x14ac:dyDescent="0.25">
      <c r="A181" s="19" t="s">
        <v>369</v>
      </c>
      <c r="B181" s="19" t="s">
        <v>339</v>
      </c>
      <c r="C181" s="21">
        <v>650</v>
      </c>
    </row>
    <row r="182" spans="1:3" x14ac:dyDescent="0.25">
      <c r="A182" s="19" t="s">
        <v>369</v>
      </c>
      <c r="B182" s="19" t="s">
        <v>39</v>
      </c>
      <c r="C182" s="21">
        <v>568</v>
      </c>
    </row>
    <row r="183" spans="1:3" x14ac:dyDescent="0.25">
      <c r="A183" s="19" t="s">
        <v>369</v>
      </c>
      <c r="B183" s="19" t="s">
        <v>25</v>
      </c>
      <c r="C183" s="21">
        <v>498</v>
      </c>
    </row>
    <row r="184" spans="1:3" x14ac:dyDescent="0.25">
      <c r="A184" s="19" t="s">
        <v>369</v>
      </c>
      <c r="B184" s="19" t="s">
        <v>340</v>
      </c>
      <c r="C184" s="21">
        <v>294</v>
      </c>
    </row>
    <row r="185" spans="1:3" x14ac:dyDescent="0.25">
      <c r="A185" s="19" t="s">
        <v>369</v>
      </c>
      <c r="B185" s="19" t="s">
        <v>92</v>
      </c>
      <c r="C185" s="21">
        <v>185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6B26B"/>
    <outlinePr summaryBelow="0" summaryRight="0"/>
  </sheetPr>
  <dimension ref="A1:J14"/>
  <sheetViews>
    <sheetView workbookViewId="0"/>
  </sheetViews>
  <sheetFormatPr defaultColWidth="12.5703125" defaultRowHeight="15.75" customHeight="1" x14ac:dyDescent="0.2"/>
  <sheetData>
    <row r="1" spans="1:10" x14ac:dyDescent="0.25">
      <c r="A1" s="18" t="s">
        <v>108</v>
      </c>
      <c r="B1" s="18" t="s">
        <v>336</v>
      </c>
    </row>
    <row r="2" spans="1:10" x14ac:dyDescent="0.25">
      <c r="A2" s="19" t="s">
        <v>373</v>
      </c>
      <c r="B2" s="21">
        <v>8415</v>
      </c>
    </row>
    <row r="3" spans="1:10" x14ac:dyDescent="0.25">
      <c r="A3" s="19" t="s">
        <v>143</v>
      </c>
      <c r="B3" s="21">
        <v>5606</v>
      </c>
      <c r="J3" s="1" t="s">
        <v>374</v>
      </c>
    </row>
    <row r="4" spans="1:10" x14ac:dyDescent="0.25">
      <c r="A4" s="19" t="s">
        <v>375</v>
      </c>
      <c r="B4" s="21">
        <v>5115</v>
      </c>
    </row>
    <row r="5" spans="1:10" x14ac:dyDescent="0.25">
      <c r="A5" s="19" t="s">
        <v>376</v>
      </c>
      <c r="B5" s="21">
        <v>4753</v>
      </c>
    </row>
    <row r="6" spans="1:10" x14ac:dyDescent="0.25">
      <c r="A6" s="19" t="s">
        <v>116</v>
      </c>
      <c r="B6" s="21">
        <v>4744</v>
      </c>
    </row>
    <row r="7" spans="1:10" x14ac:dyDescent="0.25">
      <c r="A7" s="19" t="s">
        <v>377</v>
      </c>
      <c r="B7" s="21">
        <v>4243</v>
      </c>
    </row>
    <row r="8" spans="1:10" x14ac:dyDescent="0.25">
      <c r="A8" s="19" t="s">
        <v>378</v>
      </c>
      <c r="B8" s="21">
        <v>3397</v>
      </c>
    </row>
    <row r="9" spans="1:10" x14ac:dyDescent="0.25">
      <c r="A9" s="19" t="s">
        <v>379</v>
      </c>
      <c r="B9" s="21">
        <v>3335</v>
      </c>
    </row>
    <row r="10" spans="1:10" x14ac:dyDescent="0.25">
      <c r="A10" s="19" t="s">
        <v>380</v>
      </c>
      <c r="B10" s="21">
        <v>2681</v>
      </c>
    </row>
    <row r="11" spans="1:10" x14ac:dyDescent="0.25">
      <c r="A11" s="19" t="s">
        <v>381</v>
      </c>
      <c r="B11" s="21">
        <v>851</v>
      </c>
    </row>
    <row r="12" spans="1:10" x14ac:dyDescent="0.25">
      <c r="A12" s="19" t="s">
        <v>382</v>
      </c>
      <c r="B12" s="21">
        <v>126</v>
      </c>
    </row>
    <row r="13" spans="1:10" x14ac:dyDescent="0.25">
      <c r="A13" s="19" t="s">
        <v>383</v>
      </c>
      <c r="B13" s="21">
        <v>116</v>
      </c>
    </row>
    <row r="14" spans="1:10" x14ac:dyDescent="0.25">
      <c r="A14" s="19" t="s">
        <v>384</v>
      </c>
      <c r="B14" s="21">
        <v>83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6B26B"/>
    <outlinePr summaryBelow="0" summaryRight="0"/>
  </sheetPr>
  <dimension ref="A1:G43"/>
  <sheetViews>
    <sheetView workbookViewId="0"/>
  </sheetViews>
  <sheetFormatPr defaultColWidth="12.5703125" defaultRowHeight="15.75" customHeight="1" x14ac:dyDescent="0.2"/>
  <sheetData>
    <row r="1" spans="1:7" ht="15.75" customHeight="1" x14ac:dyDescent="0.2">
      <c r="A1" s="1" t="s">
        <v>385</v>
      </c>
    </row>
    <row r="2" spans="1:7" ht="15" x14ac:dyDescent="0.25">
      <c r="A2" s="22" t="s">
        <v>301</v>
      </c>
      <c r="C2" s="23">
        <f>SUM(C3:C15)</f>
        <v>166847</v>
      </c>
      <c r="E2" s="22" t="s">
        <v>301</v>
      </c>
      <c r="G2" s="23">
        <f>SUM(G3:G15)</f>
        <v>166847</v>
      </c>
    </row>
    <row r="3" spans="1:7" ht="15" x14ac:dyDescent="0.25">
      <c r="A3" s="24" t="s">
        <v>179</v>
      </c>
      <c r="B3" s="1" t="s">
        <v>301</v>
      </c>
      <c r="C3" s="25">
        <v>21658</v>
      </c>
      <c r="D3" s="26"/>
      <c r="E3" s="24" t="s">
        <v>386</v>
      </c>
      <c r="F3" s="1" t="s">
        <v>301</v>
      </c>
      <c r="G3" s="25">
        <v>26811</v>
      </c>
    </row>
    <row r="4" spans="1:7" ht="15" x14ac:dyDescent="0.25">
      <c r="A4" s="27" t="s">
        <v>170</v>
      </c>
      <c r="B4" s="1" t="s">
        <v>301</v>
      </c>
      <c r="C4" s="25">
        <v>23878</v>
      </c>
      <c r="D4" s="26"/>
      <c r="E4" s="27" t="s">
        <v>168</v>
      </c>
      <c r="F4" s="1" t="s">
        <v>301</v>
      </c>
      <c r="G4" s="25">
        <v>25710</v>
      </c>
    </row>
    <row r="5" spans="1:7" ht="15" x14ac:dyDescent="0.25">
      <c r="A5" s="24" t="s">
        <v>386</v>
      </c>
      <c r="B5" s="1" t="s">
        <v>301</v>
      </c>
      <c r="C5" s="25">
        <v>26811</v>
      </c>
      <c r="D5" s="26"/>
      <c r="E5" s="24" t="s">
        <v>387</v>
      </c>
      <c r="F5" s="1" t="s">
        <v>301</v>
      </c>
      <c r="G5" s="25">
        <v>24360</v>
      </c>
    </row>
    <row r="6" spans="1:7" ht="15" x14ac:dyDescent="0.25">
      <c r="A6" s="27" t="s">
        <v>168</v>
      </c>
      <c r="B6" s="1" t="s">
        <v>301</v>
      </c>
      <c r="C6" s="25">
        <v>25710</v>
      </c>
      <c r="D6" s="26"/>
      <c r="E6" s="27" t="s">
        <v>170</v>
      </c>
      <c r="F6" s="1" t="s">
        <v>301</v>
      </c>
      <c r="G6" s="25">
        <v>23878</v>
      </c>
    </row>
    <row r="7" spans="1:7" ht="15" x14ac:dyDescent="0.25">
      <c r="A7" s="24" t="s">
        <v>387</v>
      </c>
      <c r="B7" s="1" t="s">
        <v>301</v>
      </c>
      <c r="C7" s="25">
        <v>24360</v>
      </c>
      <c r="D7" s="26"/>
      <c r="E7" s="24" t="s">
        <v>179</v>
      </c>
      <c r="F7" s="1" t="s">
        <v>301</v>
      </c>
      <c r="G7" s="25">
        <v>21658</v>
      </c>
    </row>
    <row r="8" spans="1:7" ht="15" x14ac:dyDescent="0.25">
      <c r="A8" s="27" t="s">
        <v>388</v>
      </c>
      <c r="B8" s="1" t="s">
        <v>301</v>
      </c>
      <c r="C8" s="25">
        <v>1774</v>
      </c>
      <c r="D8" s="26"/>
      <c r="E8" s="27" t="s">
        <v>389</v>
      </c>
      <c r="F8" s="1" t="s">
        <v>301</v>
      </c>
      <c r="G8" s="25">
        <v>14745</v>
      </c>
    </row>
    <row r="9" spans="1:7" ht="15" x14ac:dyDescent="0.25">
      <c r="A9" s="24" t="s">
        <v>154</v>
      </c>
      <c r="B9" s="1" t="s">
        <v>301</v>
      </c>
      <c r="C9" s="25">
        <v>9741</v>
      </c>
      <c r="D9" s="26"/>
      <c r="E9" s="24" t="s">
        <v>154</v>
      </c>
      <c r="F9" s="1" t="s">
        <v>301</v>
      </c>
      <c r="G9" s="25">
        <v>9741</v>
      </c>
    </row>
    <row r="10" spans="1:7" ht="15" x14ac:dyDescent="0.25">
      <c r="A10" s="27" t="s">
        <v>390</v>
      </c>
      <c r="B10" s="1" t="s">
        <v>301</v>
      </c>
      <c r="C10" s="25">
        <v>2092</v>
      </c>
      <c r="D10" s="26"/>
      <c r="E10" s="24" t="s">
        <v>391</v>
      </c>
      <c r="F10" s="1" t="s">
        <v>301</v>
      </c>
      <c r="G10" s="25">
        <v>8195</v>
      </c>
    </row>
    <row r="11" spans="1:7" ht="15" x14ac:dyDescent="0.25">
      <c r="A11" s="24" t="s">
        <v>391</v>
      </c>
      <c r="B11" s="1" t="s">
        <v>301</v>
      </c>
      <c r="C11" s="25">
        <v>8195</v>
      </c>
      <c r="D11" s="26"/>
      <c r="E11" s="24" t="s">
        <v>392</v>
      </c>
      <c r="F11" s="1" t="s">
        <v>301</v>
      </c>
      <c r="G11" s="25">
        <v>4629</v>
      </c>
    </row>
    <row r="12" spans="1:7" ht="15" x14ac:dyDescent="0.25">
      <c r="A12" s="27" t="s">
        <v>389</v>
      </c>
      <c r="B12" s="1" t="s">
        <v>301</v>
      </c>
      <c r="C12" s="25">
        <v>14745</v>
      </c>
      <c r="D12" s="26"/>
      <c r="E12" s="27" t="s">
        <v>390</v>
      </c>
      <c r="F12" s="1" t="s">
        <v>301</v>
      </c>
      <c r="G12" s="25">
        <v>2092</v>
      </c>
    </row>
    <row r="13" spans="1:7" ht="15" x14ac:dyDescent="0.25">
      <c r="A13" s="24" t="s">
        <v>393</v>
      </c>
      <c r="B13" s="1" t="s">
        <v>301</v>
      </c>
      <c r="C13" s="25">
        <v>1206</v>
      </c>
      <c r="D13" s="26"/>
      <c r="E13" s="27" t="s">
        <v>394</v>
      </c>
      <c r="F13" s="1" t="s">
        <v>301</v>
      </c>
      <c r="G13" s="25">
        <v>2048</v>
      </c>
    </row>
    <row r="14" spans="1:7" ht="15" x14ac:dyDescent="0.25">
      <c r="A14" s="27" t="s">
        <v>394</v>
      </c>
      <c r="B14" s="1" t="s">
        <v>301</v>
      </c>
      <c r="C14" s="25">
        <v>2048</v>
      </c>
      <c r="D14" s="26"/>
      <c r="E14" s="27" t="s">
        <v>388</v>
      </c>
      <c r="F14" s="1" t="s">
        <v>301</v>
      </c>
      <c r="G14" s="25">
        <v>1774</v>
      </c>
    </row>
    <row r="15" spans="1:7" ht="15" x14ac:dyDescent="0.25">
      <c r="A15" s="24" t="s">
        <v>392</v>
      </c>
      <c r="B15" s="1" t="s">
        <v>301</v>
      </c>
      <c r="C15" s="25">
        <v>4629</v>
      </c>
      <c r="D15" s="26"/>
      <c r="E15" s="24" t="s">
        <v>393</v>
      </c>
      <c r="F15" s="1" t="s">
        <v>301</v>
      </c>
      <c r="G15" s="25">
        <v>1206</v>
      </c>
    </row>
    <row r="28" spans="1:2" ht="12.75" x14ac:dyDescent="0.2">
      <c r="A28" s="1" t="s">
        <v>395</v>
      </c>
    </row>
    <row r="29" spans="1:2" ht="15" x14ac:dyDescent="0.25">
      <c r="A29" s="18" t="s">
        <v>396</v>
      </c>
      <c r="B29" s="18" t="s">
        <v>336</v>
      </c>
    </row>
    <row r="30" spans="1:2" ht="15" x14ac:dyDescent="0.25">
      <c r="A30" s="19" t="s">
        <v>179</v>
      </c>
      <c r="B30" s="28">
        <v>20024</v>
      </c>
    </row>
    <row r="31" spans="1:2" ht="15" x14ac:dyDescent="0.25">
      <c r="A31" s="19" t="s">
        <v>157</v>
      </c>
      <c r="B31" s="28">
        <v>19037</v>
      </c>
    </row>
    <row r="32" spans="1:2" ht="15" x14ac:dyDescent="0.25">
      <c r="A32" s="19" t="s">
        <v>170</v>
      </c>
      <c r="B32" s="28">
        <v>17839</v>
      </c>
    </row>
    <row r="33" spans="1:2" ht="15" x14ac:dyDescent="0.25">
      <c r="A33" s="19" t="s">
        <v>168</v>
      </c>
      <c r="B33" s="28">
        <v>11729</v>
      </c>
    </row>
    <row r="34" spans="1:2" ht="15" x14ac:dyDescent="0.25">
      <c r="A34" s="19" t="s">
        <v>159</v>
      </c>
      <c r="B34" s="28">
        <v>9886</v>
      </c>
    </row>
    <row r="35" spans="1:2" ht="15" x14ac:dyDescent="0.25">
      <c r="A35" s="19" t="s">
        <v>173</v>
      </c>
      <c r="B35" s="28">
        <v>6496</v>
      </c>
    </row>
    <row r="36" spans="1:2" ht="15" x14ac:dyDescent="0.25">
      <c r="A36" s="19" t="s">
        <v>154</v>
      </c>
      <c r="B36" s="28">
        <v>6181</v>
      </c>
    </row>
    <row r="37" spans="1:2" ht="15" x14ac:dyDescent="0.25">
      <c r="A37" s="19" t="s">
        <v>162</v>
      </c>
      <c r="B37" s="28">
        <v>1910</v>
      </c>
    </row>
    <row r="38" spans="1:2" ht="15" x14ac:dyDescent="0.25">
      <c r="A38" s="19" t="s">
        <v>176</v>
      </c>
      <c r="B38" s="28">
        <v>1449</v>
      </c>
    </row>
    <row r="39" spans="1:2" ht="15" x14ac:dyDescent="0.25">
      <c r="A39" s="19" t="s">
        <v>165</v>
      </c>
      <c r="B39" s="28">
        <v>1121</v>
      </c>
    </row>
    <row r="40" spans="1:2" ht="15" x14ac:dyDescent="0.25">
      <c r="A40" s="19" t="s">
        <v>181</v>
      </c>
      <c r="B40" s="28">
        <v>604</v>
      </c>
    </row>
    <row r="41" spans="1:2" ht="15" x14ac:dyDescent="0.25">
      <c r="A41" s="19" t="s">
        <v>150</v>
      </c>
      <c r="B41" s="28">
        <v>550</v>
      </c>
    </row>
    <row r="42" spans="1:2" ht="15" x14ac:dyDescent="0.25">
      <c r="A42" s="19" t="s">
        <v>397</v>
      </c>
      <c r="B42" s="28">
        <v>176</v>
      </c>
    </row>
    <row r="43" spans="1:2" ht="15" x14ac:dyDescent="0.25">
      <c r="A43" s="19" t="s">
        <v>187</v>
      </c>
      <c r="B43" s="28">
        <v>84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6B26B"/>
    <outlinePr summaryBelow="0" summaryRight="0"/>
  </sheetPr>
  <dimension ref="A1:B8"/>
  <sheetViews>
    <sheetView workbookViewId="0">
      <pane ySplit="1" topLeftCell="A2" activePane="bottomLeft" state="frozen"/>
      <selection pane="bottomLeft" activeCell="B3" sqref="B3"/>
    </sheetView>
  </sheetViews>
  <sheetFormatPr defaultColWidth="12.5703125" defaultRowHeight="15.75" customHeight="1" x14ac:dyDescent="0.2"/>
  <sheetData>
    <row r="1" spans="1:2" x14ac:dyDescent="0.25">
      <c r="A1" s="18" t="s">
        <v>202</v>
      </c>
      <c r="B1" s="18" t="s">
        <v>336</v>
      </c>
    </row>
    <row r="2" spans="1:2" x14ac:dyDescent="0.25">
      <c r="A2" s="19" t="s">
        <v>217</v>
      </c>
      <c r="B2" s="21">
        <v>16439</v>
      </c>
    </row>
    <row r="3" spans="1:2" x14ac:dyDescent="0.25">
      <c r="A3" s="19" t="s">
        <v>213</v>
      </c>
      <c r="B3" s="21">
        <v>13142</v>
      </c>
    </row>
    <row r="4" spans="1:2" x14ac:dyDescent="0.25">
      <c r="A4" s="19" t="s">
        <v>398</v>
      </c>
      <c r="B4" s="21">
        <v>11056</v>
      </c>
    </row>
    <row r="5" spans="1:2" x14ac:dyDescent="0.25">
      <c r="A5" s="19" t="s">
        <v>207</v>
      </c>
      <c r="B5" s="21">
        <v>9397</v>
      </c>
    </row>
    <row r="6" spans="1:2" x14ac:dyDescent="0.25">
      <c r="A6" s="19" t="s">
        <v>399</v>
      </c>
      <c r="B6" s="21">
        <v>7955</v>
      </c>
    </row>
    <row r="7" spans="1:2" x14ac:dyDescent="0.25">
      <c r="A7" s="19" t="s">
        <v>400</v>
      </c>
      <c r="B7" s="21">
        <v>6237</v>
      </c>
    </row>
    <row r="8" spans="1:2" x14ac:dyDescent="0.25">
      <c r="A8" s="19" t="s">
        <v>200</v>
      </c>
      <c r="B8" s="21">
        <v>5433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Concepts and Phrases</vt:lpstr>
      <vt:lpstr>Eventuality potential</vt:lpstr>
      <vt:lpstr>Descriptive Visualisation</vt:lpstr>
      <vt:lpstr>Database layout</vt:lpstr>
      <vt:lpstr>Grievances</vt:lpstr>
      <vt:lpstr>Grievances per province</vt:lpstr>
      <vt:lpstr>Triggers</vt:lpstr>
      <vt:lpstr>Tactics </vt:lpstr>
      <vt:lpstr>Location</vt:lpstr>
      <vt:lpstr>Actors</vt:lpstr>
      <vt:lpstr>Weapons Treemap</vt:lpstr>
      <vt:lpstr>Province</vt:lpstr>
      <vt:lpstr>Sheet14</vt:lpstr>
      <vt:lpstr>Sheet13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Hraklis Papageorgiou</cp:lastModifiedBy>
  <dcterms:modified xsi:type="dcterms:W3CDTF">2022-10-11T15:55:42Z</dcterms:modified>
</cp:coreProperties>
</file>