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2"/>
  <workbookPr/>
  <mc:AlternateContent xmlns:mc="http://schemas.openxmlformats.org/markup-compatibility/2006">
    <mc:Choice Requires="x15">
      <x15ac:absPath xmlns:x15ac="http://schemas.microsoft.com/office/spreadsheetml/2010/11/ac" url="https://d.docs.live.net/fcea88960d7d2233/"/>
    </mc:Choice>
  </mc:AlternateContent>
  <xr:revisionPtr revIDLastSave="393" documentId="11_D3DDC90F00C7770E1420FC2FDAD320E1282111F3" xr6:coauthVersionLast="47" xr6:coauthVersionMax="47" xr10:uidLastSave="{42F0C3B5-5439-4579-86AD-22E9B5A99473}"/>
  <bookViews>
    <workbookView xWindow="0" yWindow="0" windowWidth="20490" windowHeight="7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6" i="1" l="1"/>
  <c r="B102" i="1"/>
  <c r="B101" i="1"/>
  <c r="C79" i="1"/>
  <c r="D66" i="1"/>
  <c r="D65" i="1"/>
  <c r="B37" i="1"/>
  <c r="B21" i="1"/>
  <c r="B52" i="1"/>
  <c r="B38" i="1"/>
  <c r="B36" i="1"/>
  <c r="B20" i="1"/>
  <c r="B18" i="1"/>
</calcChain>
</file>

<file path=xl/sharedStrings.xml><?xml version="1.0" encoding="utf-8"?>
<sst xmlns="http://schemas.openxmlformats.org/spreadsheetml/2006/main" count="85" uniqueCount="66">
  <si>
    <t>Question 1</t>
  </si>
  <si>
    <t>Dataset: Monthly temperatures in a city (in °C): 12, 15, 14, 16, 18, 20, 22, 19, 17, 15, 13, 10 Questions: a) Calculate the mean temperature. b) Calculate the median temperature. c) Find the mode of the temperature data. d) Range and Variance</t>
  </si>
  <si>
    <t>Temperature</t>
  </si>
  <si>
    <t>Mean Temperature</t>
  </si>
  <si>
    <t>Median Temperature</t>
  </si>
  <si>
    <t>Mode</t>
  </si>
  <si>
    <t>Range</t>
  </si>
  <si>
    <t>Variance</t>
  </si>
  <si>
    <t>Question 2</t>
  </si>
  <si>
    <t>2. Dataset: Heights of students (in cm): 150, 160, 165, 170, 155, 160, 162, 168 Questions: a) Calculate the range of the heights. b) Calculate the variance of the heights. c) Standard Deviation</t>
  </si>
  <si>
    <t>Height</t>
  </si>
  <si>
    <t>Standard Deviation</t>
  </si>
  <si>
    <t>Question 3</t>
  </si>
  <si>
    <t>Dataset: Weekly expenses (in $): 200, 250, 300, 220, 270, 290, 310 Questions: a) Calculate the standard deviation of the weekly expenses.</t>
  </si>
  <si>
    <t>Expense</t>
  </si>
  <si>
    <t>Question 4</t>
  </si>
  <si>
    <t>4. Dataset: Advertising Spending (in $1000s): 10, 20, 15, 25, 30; Sales (in $1000s): 100, 150, 120, 180, 200 Questions: a) Calculate the covariance between advertising spending and sales. b) Correlation</t>
  </si>
  <si>
    <t>Advertising(x)</t>
  </si>
  <si>
    <t>Sales(y)</t>
  </si>
  <si>
    <t>Covariance</t>
  </si>
  <si>
    <t>Correlation</t>
  </si>
  <si>
    <t>Question 5</t>
  </si>
  <si>
    <t>5. Dataset: Study Hours: 2, 4, 6, 8, 10; Exam Scores: 55, 60, 65, 70, 75 Questions: a) Calculate the correlation coefficient between study hours and exam scores. b) Interpret the result. c) Quartiles and IQR</t>
  </si>
  <si>
    <t>Study Hours</t>
  </si>
  <si>
    <t>Exam Scores</t>
  </si>
  <si>
    <t>A correlation of 1 shows that as study time increases,exam scores consistently rise.</t>
  </si>
  <si>
    <t>Q1</t>
  </si>
  <si>
    <t>Q2</t>
  </si>
  <si>
    <t>Q3</t>
  </si>
  <si>
    <t>IQR</t>
  </si>
  <si>
    <t>Question 6</t>
  </si>
  <si>
    <t>6. Dataset: Monthly savings (in $): 200, 300, 400, 500, 600, 700, 800, 900, 1000, 1100 Questions: a) Calculate the first quartile (Q1) and third quartile (Q3). b) Calculate the interquartile range (IQR). c) Detecting Outliers</t>
  </si>
  <si>
    <t>Savings</t>
  </si>
  <si>
    <t>IQR=Q3-Q1</t>
  </si>
  <si>
    <t>Lower Bound</t>
  </si>
  <si>
    <t>Upper Bound</t>
  </si>
  <si>
    <t>Since all the values in the dataset fall between the lower and upper bounds,there are no outliers.</t>
  </si>
  <si>
    <t>Question 7</t>
  </si>
  <si>
    <t>7. Dataset: Ages of employees: 22, 25, 28, 30, 35, 40, 45, 50, 55, 100 Questions: a) Identify any outliers using the IQR method.</t>
  </si>
  <si>
    <t>Ages</t>
  </si>
  <si>
    <t>Any value less than -1.875 or greater than 79.125 is an outlier</t>
  </si>
  <si>
    <t>Question 9</t>
  </si>
  <si>
    <t>9. Dataset: Sample weights (in kg) of a new diet program: 70, 68, 72, 71, 69, 73, 72, 74, 70, 71 Questions: a) Test the hypothesis that the mean weight after the diet program is equal to 70 kg at a 5% significance level. b) Z-Scores</t>
  </si>
  <si>
    <t>Dataset</t>
  </si>
  <si>
    <t>Mean</t>
  </si>
  <si>
    <t>Std Deviation</t>
  </si>
  <si>
    <t>z score</t>
  </si>
  <si>
    <t>Hypothesis Testing</t>
  </si>
  <si>
    <t>Null Hypothesis(H0)</t>
  </si>
  <si>
    <t>The mean weight after the diet programme is equal to 70kg</t>
  </si>
  <si>
    <t>Alternative Hypothesis(H1)</t>
  </si>
  <si>
    <t xml:space="preserve"> not equal to 70kg</t>
  </si>
  <si>
    <t>Significance</t>
  </si>
  <si>
    <t>Question 10</t>
  </si>
  <si>
    <t>10. Dataset: Annual salaries of employees (in $1000s): 40, 42, 45, 47, 50, 52, 55, 57, 60, 62 Questions: a) Calculate the z-scores for each salary. b) Interpret the z-scores. c) Normal Distribution</t>
  </si>
  <si>
    <t>The z score indicates how many std deviations a data point(salary) is from the mean</t>
  </si>
  <si>
    <t>Negative z scores : salaries below the mean</t>
  </si>
  <si>
    <t>Positive z scores: salaries above the mean</t>
  </si>
  <si>
    <t>z score of 0: a salary exactly at the mean</t>
  </si>
  <si>
    <t>Question 11</t>
  </si>
  <si>
    <t>11. . Dataset: Scores of students in a standardized test: 85, 87, 90, 92, 95, 97, 100, 102, 105, 107 Questions: a) Create a histogram of the test scores. b) Fit a normal distribution to the data and calculate the mean and standard deviation. c) P-Values</t>
  </si>
  <si>
    <t xml:space="preserve">Dataset </t>
  </si>
  <si>
    <t>Question 15</t>
  </si>
  <si>
    <t>15. Dataset: Advertising Spending (in $1000s): 10, 20, 30, 40, 50; Sales (in $1000s): 100, 150, 200, 250, 300 Questions: a) Create a scatter plot of advertising spending vs. sales. b) Add a trend line and display the equation of the line</t>
  </si>
  <si>
    <t xml:space="preserve">Advertising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</si>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</sst>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Sheet1!$A$191:$A$195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Sheet1!$B$191:$B$195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5-45F8-8C05-03DCF583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00200"/>
        <c:axId val="1885002248"/>
      </c:scatterChart>
      <c:valAx>
        <c:axId val="188500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2248"/>
        <c:crosses val="autoZero"/>
        <c:crossBetween val="midCat"/>
      </c:valAx>
      <c:valAx>
        <c:axId val="18850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188</xdr:row>
      <xdr:rowOff>142875</xdr:rowOff>
    </xdr:from>
    <xdr:to>
      <xdr:col>11</xdr:col>
      <xdr:colOff>152400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F95E8-5E72-CA13-7081-7438B7458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"/>
  <sheetViews>
    <sheetView tabSelected="1" topLeftCell="A183" workbookViewId="0">
      <selection activeCell="B80" sqref="B80"/>
    </sheetView>
  </sheetViews>
  <sheetFormatPr defaultRowHeight="14.25"/>
  <cols>
    <col min="1" max="1" width="23.42578125" customWidth="1"/>
    <col min="2" max="2" width="13.28515625" customWidth="1"/>
    <col min="3" max="3" width="11.85546875" bestFit="1" customWidth="1"/>
    <col min="4" max="4" width="12.28515625" bestFit="1" customWidth="1"/>
    <col min="5" max="5" width="15.85546875" bestFit="1" customWidth="1"/>
  </cols>
  <sheetData>
    <row r="1" spans="1:2">
      <c r="A1" t="s">
        <v>0</v>
      </c>
      <c r="B1" t="s">
        <v>1</v>
      </c>
    </row>
    <row r="3" spans="1:2">
      <c r="B3" t="s">
        <v>2</v>
      </c>
    </row>
    <row r="4" spans="1:2">
      <c r="B4">
        <v>10</v>
      </c>
    </row>
    <row r="5" spans="1:2">
      <c r="B5">
        <v>12</v>
      </c>
    </row>
    <row r="6" spans="1:2">
      <c r="B6">
        <v>13</v>
      </c>
    </row>
    <row r="7" spans="1:2">
      <c r="B7">
        <v>14</v>
      </c>
    </row>
    <row r="8" spans="1:2">
      <c r="B8">
        <v>15</v>
      </c>
    </row>
    <row r="9" spans="1:2">
      <c r="B9">
        <v>15</v>
      </c>
    </row>
    <row r="10" spans="1:2">
      <c r="B10">
        <v>16</v>
      </c>
    </row>
    <row r="11" spans="1:2">
      <c r="B11">
        <v>17</v>
      </c>
    </row>
    <row r="12" spans="1:2">
      <c r="B12">
        <v>18</v>
      </c>
    </row>
    <row r="13" spans="1:2">
      <c r="B13">
        <v>19</v>
      </c>
    </row>
    <row r="14" spans="1:2">
      <c r="B14">
        <v>20</v>
      </c>
    </row>
    <row r="15" spans="1:2">
      <c r="B15">
        <v>22</v>
      </c>
    </row>
    <row r="17" spans="1:2">
      <c r="A17" s="2" t="s">
        <v>3</v>
      </c>
      <c r="B17" s="2">
        <v>15.916600000000001</v>
      </c>
    </row>
    <row r="18" spans="1:2">
      <c r="A18" s="2" t="s">
        <v>4</v>
      </c>
      <c r="B18" s="2">
        <f>(15+16)/2</f>
        <v>15.5</v>
      </c>
    </row>
    <row r="19" spans="1:2">
      <c r="A19" s="2" t="s">
        <v>5</v>
      </c>
      <c r="B19" s="2">
        <v>15</v>
      </c>
    </row>
    <row r="20" spans="1:2">
      <c r="A20" s="2" t="s">
        <v>6</v>
      </c>
      <c r="B20" s="2">
        <f>22-10</f>
        <v>12</v>
      </c>
    </row>
    <row r="21" spans="1:2">
      <c r="A21" s="2" t="s">
        <v>7</v>
      </c>
      <c r="B21" s="2">
        <f>VAR(B4:B15)</f>
        <v>12.08333333333332</v>
      </c>
    </row>
    <row r="24" spans="1:2">
      <c r="A24" t="s">
        <v>8</v>
      </c>
      <c r="B24" t="s">
        <v>9</v>
      </c>
    </row>
    <row r="26" spans="1:2">
      <c r="B26" t="s">
        <v>10</v>
      </c>
    </row>
    <row r="27" spans="1:2">
      <c r="B27">
        <v>150</v>
      </c>
    </row>
    <row r="28" spans="1:2">
      <c r="B28">
        <v>155</v>
      </c>
    </row>
    <row r="29" spans="1:2">
      <c r="B29">
        <v>160</v>
      </c>
    </row>
    <row r="30" spans="1:2">
      <c r="B30">
        <v>160</v>
      </c>
    </row>
    <row r="31" spans="1:2">
      <c r="B31">
        <v>162</v>
      </c>
    </row>
    <row r="32" spans="1:2">
      <c r="B32">
        <v>165</v>
      </c>
    </row>
    <row r="33" spans="1:2">
      <c r="B33">
        <v>168</v>
      </c>
    </row>
    <row r="34" spans="1:2">
      <c r="B34">
        <v>170</v>
      </c>
    </row>
    <row r="36" spans="1:2">
      <c r="A36" s="2" t="s">
        <v>6</v>
      </c>
      <c r="B36" s="2">
        <f>170-150</f>
        <v>20</v>
      </c>
    </row>
    <row r="37" spans="1:2">
      <c r="A37" s="2" t="s">
        <v>7</v>
      </c>
      <c r="B37" s="2">
        <f>VAR(B27:B34)</f>
        <v>43.642857142857146</v>
      </c>
    </row>
    <row r="38" spans="1:2">
      <c r="A38" s="2" t="s">
        <v>11</v>
      </c>
      <c r="B38" s="2">
        <f>STDEV(B27:B34)</f>
        <v>6.6062740741553512</v>
      </c>
    </row>
    <row r="41" spans="1:2">
      <c r="A41" t="s">
        <v>12</v>
      </c>
      <c r="B41" t="s">
        <v>13</v>
      </c>
    </row>
    <row r="43" spans="1:2">
      <c r="B43" t="s">
        <v>14</v>
      </c>
    </row>
    <row r="44" spans="1:2">
      <c r="B44">
        <v>200</v>
      </c>
    </row>
    <row r="45" spans="1:2">
      <c r="B45">
        <v>250</v>
      </c>
    </row>
    <row r="46" spans="1:2">
      <c r="B46">
        <v>300</v>
      </c>
    </row>
    <row r="47" spans="1:2">
      <c r="B47">
        <v>220</v>
      </c>
    </row>
    <row r="48" spans="1:2">
      <c r="B48">
        <v>270</v>
      </c>
    </row>
    <row r="49" spans="1:3">
      <c r="B49">
        <v>290</v>
      </c>
    </row>
    <row r="50" spans="1:3">
      <c r="B50">
        <v>310</v>
      </c>
    </row>
    <row r="52" spans="1:3">
      <c r="A52" s="2" t="s">
        <v>11</v>
      </c>
      <c r="B52" s="2">
        <f>STDEV(B44:B50)</f>
        <v>41.518785191880632</v>
      </c>
    </row>
    <row r="55" spans="1:3">
      <c r="A55" t="s">
        <v>15</v>
      </c>
      <c r="B55" t="s">
        <v>16</v>
      </c>
    </row>
    <row r="57" spans="1:3" ht="29.25">
      <c r="B57" s="1" t="s">
        <v>17</v>
      </c>
      <c r="C57" t="s">
        <v>18</v>
      </c>
    </row>
    <row r="58" spans="1:3">
      <c r="B58">
        <v>10</v>
      </c>
      <c r="C58">
        <v>100</v>
      </c>
    </row>
    <row r="59" spans="1:3">
      <c r="B59">
        <v>20</v>
      </c>
      <c r="C59">
        <v>150</v>
      </c>
    </row>
    <row r="60" spans="1:3">
      <c r="B60">
        <v>15</v>
      </c>
      <c r="C60">
        <v>120</v>
      </c>
    </row>
    <row r="61" spans="1:3">
      <c r="B61">
        <v>25</v>
      </c>
      <c r="C61">
        <v>180</v>
      </c>
    </row>
    <row r="62" spans="1:3">
      <c r="B62">
        <v>30</v>
      </c>
      <c r="C62">
        <v>200</v>
      </c>
    </row>
    <row r="65" spans="1:4">
      <c r="C65" s="2" t="s">
        <v>19</v>
      </c>
      <c r="D65" s="2">
        <f>COVAR(B58:B62,C58:C62)</f>
        <v>260</v>
      </c>
    </row>
    <row r="66" spans="1:4">
      <c r="C66" s="2" t="s">
        <v>20</v>
      </c>
      <c r="D66" s="2">
        <f>CORREL(B58:B62,C58:C62)</f>
        <v>0.9970544855015816</v>
      </c>
    </row>
    <row r="70" spans="1:4" ht="15">
      <c r="A70" t="s">
        <v>21</v>
      </c>
      <c r="B70" t="s">
        <v>22</v>
      </c>
    </row>
    <row r="72" spans="1:4">
      <c r="B72" t="s">
        <v>23</v>
      </c>
      <c r="C72" t="s">
        <v>24</v>
      </c>
    </row>
    <row r="73" spans="1:4">
      <c r="B73">
        <v>2</v>
      </c>
      <c r="C73">
        <v>55</v>
      </c>
    </row>
    <row r="74" spans="1:4">
      <c r="B74">
        <v>4</v>
      </c>
      <c r="C74">
        <v>60</v>
      </c>
    </row>
    <row r="75" spans="1:4">
      <c r="B75">
        <v>6</v>
      </c>
      <c r="C75">
        <v>65</v>
      </c>
    </row>
    <row r="76" spans="1:4">
      <c r="B76">
        <v>8</v>
      </c>
      <c r="C76">
        <v>70</v>
      </c>
    </row>
    <row r="77" spans="1:4">
      <c r="B77">
        <v>10</v>
      </c>
      <c r="C77">
        <v>75</v>
      </c>
    </row>
    <row r="79" spans="1:4">
      <c r="B79" s="2" t="s">
        <v>20</v>
      </c>
      <c r="C79" s="2">
        <f>CORREL(B73:B77,C73:C77)</f>
        <v>0.99999999999999978</v>
      </c>
    </row>
    <row r="80" spans="1:4" ht="115.5">
      <c r="B80" s="3" t="s">
        <v>25</v>
      </c>
      <c r="C80" s="2"/>
    </row>
    <row r="81" spans="1:3" ht="15">
      <c r="B81" s="3" t="s">
        <v>26</v>
      </c>
      <c r="C81" s="2">
        <v>60</v>
      </c>
    </row>
    <row r="82" spans="1:3" ht="15">
      <c r="B82" s="2" t="s">
        <v>27</v>
      </c>
      <c r="C82" s="2">
        <v>65</v>
      </c>
    </row>
    <row r="83" spans="1:3" ht="15">
      <c r="B83" s="2" t="s">
        <v>28</v>
      </c>
      <c r="C83" s="2">
        <v>70</v>
      </c>
    </row>
    <row r="84" spans="1:3" ht="15">
      <c r="B84" s="2" t="s">
        <v>29</v>
      </c>
      <c r="C84" s="2">
        <v>10</v>
      </c>
    </row>
    <row r="85" spans="1:3" ht="15"/>
    <row r="86" spans="1:3" ht="15"/>
    <row r="87" spans="1:3" ht="15">
      <c r="A87" t="s">
        <v>30</v>
      </c>
      <c r="B87" t="s">
        <v>31</v>
      </c>
    </row>
    <row r="88" spans="1:3" ht="15">
      <c r="B88" t="s">
        <v>32</v>
      </c>
    </row>
    <row r="89" spans="1:3" ht="15">
      <c r="B89">
        <v>200</v>
      </c>
    </row>
    <row r="90" spans="1:3" ht="15">
      <c r="B90">
        <v>300</v>
      </c>
    </row>
    <row r="91" spans="1:3" ht="15">
      <c r="B91">
        <v>400</v>
      </c>
    </row>
    <row r="92" spans="1:3" ht="15">
      <c r="B92">
        <v>500</v>
      </c>
    </row>
    <row r="93" spans="1:3" ht="15">
      <c r="B93">
        <v>600</v>
      </c>
    </row>
    <row r="94" spans="1:3" ht="15">
      <c r="B94">
        <v>700</v>
      </c>
    </row>
    <row r="95" spans="1:3" ht="15">
      <c r="B95">
        <v>800</v>
      </c>
    </row>
    <row r="96" spans="1:3" ht="15">
      <c r="B96">
        <v>900</v>
      </c>
    </row>
    <row r="97" spans="1:7" ht="15">
      <c r="B97">
        <v>1000</v>
      </c>
    </row>
    <row r="98" spans="1:7" ht="15">
      <c r="B98">
        <v>1100</v>
      </c>
    </row>
    <row r="99" spans="1:7" ht="15"/>
    <row r="100" spans="1:7" ht="15">
      <c r="A100" s="2" t="s">
        <v>27</v>
      </c>
      <c r="B100" s="2">
        <v>650</v>
      </c>
    </row>
    <row r="101" spans="1:7" ht="15">
      <c r="A101" s="2" t="s">
        <v>26</v>
      </c>
      <c r="B101" s="2">
        <f>QUARTILE(B89:B98,1)</f>
        <v>425</v>
      </c>
    </row>
    <row r="102" spans="1:7" ht="15">
      <c r="A102" s="2" t="s">
        <v>28</v>
      </c>
      <c r="B102" s="2">
        <f>QUARTILE(B89:B98,3)</f>
        <v>875</v>
      </c>
    </row>
    <row r="103" spans="1:7" ht="15">
      <c r="A103" s="2" t="s">
        <v>33</v>
      </c>
      <c r="B103" s="2">
        <v>450</v>
      </c>
    </row>
    <row r="104" spans="1:7" ht="15"/>
    <row r="105" spans="1:7" ht="15">
      <c r="A105" s="2" t="s">
        <v>34</v>
      </c>
      <c r="B105" s="2">
        <v>-250</v>
      </c>
    </row>
    <row r="106" spans="1:7" ht="15">
      <c r="A106" s="2" t="s">
        <v>35</v>
      </c>
      <c r="B106" s="2">
        <v>1550</v>
      </c>
    </row>
    <row r="108" spans="1:7" ht="15">
      <c r="A108" s="2" t="s">
        <v>36</v>
      </c>
      <c r="B108" s="2"/>
      <c r="C108" s="2"/>
      <c r="D108" s="2"/>
      <c r="E108" s="2"/>
      <c r="F108" s="2"/>
      <c r="G108" s="2"/>
    </row>
    <row r="111" spans="1:7" ht="15">
      <c r="A111" t="s">
        <v>37</v>
      </c>
      <c r="B111" t="s">
        <v>38</v>
      </c>
    </row>
    <row r="113" spans="1:2">
      <c r="B113" t="s">
        <v>39</v>
      </c>
    </row>
    <row r="114" spans="1:2">
      <c r="B114">
        <v>22</v>
      </c>
    </row>
    <row r="115" spans="1:2">
      <c r="B115">
        <v>25</v>
      </c>
    </row>
    <row r="116" spans="1:2">
      <c r="B116">
        <v>28</v>
      </c>
    </row>
    <row r="117" spans="1:2">
      <c r="B117">
        <v>30</v>
      </c>
    </row>
    <row r="118" spans="1:2">
      <c r="B118">
        <v>35</v>
      </c>
    </row>
    <row r="119" spans="1:2">
      <c r="B119">
        <v>40</v>
      </c>
    </row>
    <row r="120" spans="1:2">
      <c r="B120">
        <v>45</v>
      </c>
    </row>
    <row r="121" spans="1:2">
      <c r="B121">
        <v>50</v>
      </c>
    </row>
    <row r="122" spans="1:2">
      <c r="B122">
        <v>55</v>
      </c>
    </row>
    <row r="123" spans="1:2">
      <c r="B123">
        <v>100</v>
      </c>
    </row>
    <row r="125" spans="1:2">
      <c r="A125" s="2" t="s">
        <v>26</v>
      </c>
      <c r="B125" s="2">
        <v>28.5</v>
      </c>
    </row>
    <row r="126" spans="1:2">
      <c r="A126" s="2" t="s">
        <v>28</v>
      </c>
      <c r="B126" s="2">
        <v>48.75</v>
      </c>
    </row>
    <row r="127" spans="1:2">
      <c r="A127" s="2" t="s">
        <v>33</v>
      </c>
      <c r="B127" s="2">
        <v>20.25</v>
      </c>
    </row>
    <row r="128" spans="1:2">
      <c r="A128" s="2" t="s">
        <v>34</v>
      </c>
      <c r="B128" s="2">
        <v>-1.875</v>
      </c>
    </row>
    <row r="129" spans="1:5">
      <c r="A129" s="2" t="s">
        <v>35</v>
      </c>
      <c r="B129" s="2">
        <v>79.125</v>
      </c>
    </row>
    <row r="130" spans="1:5" ht="15">
      <c r="A130" s="2" t="s">
        <v>40</v>
      </c>
      <c r="B130" s="2"/>
      <c r="C130" s="2"/>
      <c r="D130" s="2"/>
    </row>
    <row r="133" spans="1:5" ht="15">
      <c r="A133" t="s">
        <v>41</v>
      </c>
      <c r="B133" t="s">
        <v>42</v>
      </c>
    </row>
    <row r="135" spans="1:5">
      <c r="B135" t="s">
        <v>43</v>
      </c>
      <c r="C135" t="s">
        <v>44</v>
      </c>
      <c r="D135" t="s">
        <v>45</v>
      </c>
      <c r="E135" t="s">
        <v>46</v>
      </c>
    </row>
    <row r="136" spans="1:5">
      <c r="B136">
        <v>68</v>
      </c>
      <c r="C136">
        <v>71</v>
      </c>
      <c r="D136">
        <v>1.825741858</v>
      </c>
      <c r="E136">
        <v>-1.6431</v>
      </c>
    </row>
    <row r="137" spans="1:5">
      <c r="B137">
        <v>69</v>
      </c>
      <c r="E137">
        <v>-1.0953999999999999</v>
      </c>
    </row>
    <row r="138" spans="1:5">
      <c r="B138">
        <v>70</v>
      </c>
      <c r="E138">
        <v>-0.54769999999999996</v>
      </c>
    </row>
    <row r="139" spans="1:5">
      <c r="B139">
        <v>70</v>
      </c>
      <c r="E139">
        <v>-0.54769999999999996</v>
      </c>
    </row>
    <row r="140" spans="1:5">
      <c r="B140">
        <v>71</v>
      </c>
      <c r="E140">
        <v>0</v>
      </c>
    </row>
    <row r="141" spans="1:5">
      <c r="B141">
        <v>71</v>
      </c>
      <c r="E141">
        <v>0</v>
      </c>
    </row>
    <row r="142" spans="1:5">
      <c r="B142">
        <v>72</v>
      </c>
      <c r="E142">
        <v>0.54769999999999996</v>
      </c>
    </row>
    <row r="143" spans="1:5">
      <c r="B143">
        <v>72</v>
      </c>
      <c r="E143">
        <v>0.54769999999999996</v>
      </c>
    </row>
    <row r="144" spans="1:5">
      <c r="B144">
        <v>73</v>
      </c>
      <c r="E144">
        <v>1.0953999999999999</v>
      </c>
    </row>
    <row r="145" spans="1:5">
      <c r="B145">
        <v>74</v>
      </c>
      <c r="E145">
        <v>1.6431</v>
      </c>
    </row>
    <row r="147" spans="1:5">
      <c r="A147" s="2" t="s">
        <v>47</v>
      </c>
    </row>
    <row r="148" spans="1:5" ht="15">
      <c r="A148" s="3" t="s">
        <v>48</v>
      </c>
      <c r="B148" s="2" t="s">
        <v>49</v>
      </c>
      <c r="C148" s="2"/>
      <c r="D148" s="2"/>
      <c r="E148" s="2"/>
    </row>
    <row r="149" spans="1:5" ht="15">
      <c r="A149" s="2" t="s">
        <v>50</v>
      </c>
      <c r="B149" s="2" t="s">
        <v>49</v>
      </c>
      <c r="C149" s="2"/>
      <c r="D149" s="2"/>
      <c r="E149" s="2" t="s">
        <v>51</v>
      </c>
    </row>
    <row r="150" spans="1:5">
      <c r="A150" s="2" t="s">
        <v>52</v>
      </c>
      <c r="B150" s="2">
        <v>0.05</v>
      </c>
    </row>
    <row r="153" spans="1:5" ht="15">
      <c r="A153" t="s">
        <v>53</v>
      </c>
      <c r="B153" t="s">
        <v>54</v>
      </c>
    </row>
    <row r="155" spans="1:5">
      <c r="B155" t="s">
        <v>43</v>
      </c>
      <c r="C155" t="s">
        <v>44</v>
      </c>
      <c r="D155" t="s">
        <v>45</v>
      </c>
      <c r="E155" t="s">
        <v>46</v>
      </c>
    </row>
    <row r="156" spans="1:5">
      <c r="B156">
        <v>40</v>
      </c>
      <c r="C156">
        <v>51</v>
      </c>
      <c r="D156">
        <v>7.5277000000000003</v>
      </c>
      <c r="E156">
        <v>-1.4612000000000001</v>
      </c>
    </row>
    <row r="157" spans="1:5">
      <c r="B157">
        <v>42</v>
      </c>
      <c r="E157">
        <v>-1.1955</v>
      </c>
    </row>
    <row r="158" spans="1:5">
      <c r="B158">
        <v>45</v>
      </c>
      <c r="E158">
        <v>-0.79700000000000004</v>
      </c>
    </row>
    <row r="159" spans="1:5">
      <c r="B159">
        <v>47</v>
      </c>
      <c r="E159">
        <v>-0.53129999999999999</v>
      </c>
    </row>
    <row r="160" spans="1:5">
      <c r="B160">
        <v>50</v>
      </c>
      <c r="E160">
        <v>-0.1328</v>
      </c>
    </row>
    <row r="161" spans="1:5">
      <c r="B161">
        <v>52</v>
      </c>
      <c r="E161">
        <v>0.1328</v>
      </c>
    </row>
    <row r="162" spans="1:5">
      <c r="B162">
        <v>55</v>
      </c>
      <c r="E162">
        <v>0.53129999999999999</v>
      </c>
    </row>
    <row r="163" spans="1:5">
      <c r="B163">
        <v>57</v>
      </c>
      <c r="E163">
        <v>0.79700000000000004</v>
      </c>
    </row>
    <row r="164" spans="1:5">
      <c r="B164">
        <v>60</v>
      </c>
      <c r="E164">
        <v>1.1955</v>
      </c>
    </row>
    <row r="165" spans="1:5">
      <c r="B165">
        <v>62</v>
      </c>
      <c r="E165">
        <v>1.4612000000000001</v>
      </c>
    </row>
    <row r="167" spans="1:5" ht="15">
      <c r="A167" s="2" t="s">
        <v>55</v>
      </c>
      <c r="B167" s="2"/>
      <c r="C167" s="2"/>
      <c r="D167" s="2"/>
      <c r="E167" s="2"/>
    </row>
    <row r="168" spans="1:5" ht="15">
      <c r="A168" s="2" t="s">
        <v>56</v>
      </c>
      <c r="B168" s="2"/>
    </row>
    <row r="169" spans="1:5" ht="15">
      <c r="A169" s="2" t="s">
        <v>57</v>
      </c>
      <c r="B169" s="2"/>
    </row>
    <row r="170" spans="1:5" ht="15">
      <c r="A170" s="2" t="s">
        <v>58</v>
      </c>
      <c r="B170" s="2"/>
    </row>
    <row r="173" spans="1:5" ht="15">
      <c r="A173" t="s">
        <v>59</v>
      </c>
      <c r="B173" t="s">
        <v>60</v>
      </c>
    </row>
    <row r="175" spans="1:5">
      <c r="B175" t="s">
        <v>61</v>
      </c>
      <c r="C175" t="s">
        <v>44</v>
      </c>
      <c r="D175" t="s">
        <v>45</v>
      </c>
    </row>
    <row r="176" spans="1:5">
      <c r="B176">
        <v>85</v>
      </c>
      <c r="C176">
        <v>96</v>
      </c>
      <c r="D176">
        <f>STDEV(B176:B185)</f>
        <v>7.5277265270908096</v>
      </c>
    </row>
    <row r="177" spans="1:2">
      <c r="B177">
        <v>87</v>
      </c>
    </row>
    <row r="178" spans="1:2">
      <c r="B178">
        <v>90</v>
      </c>
    </row>
    <row r="179" spans="1:2">
      <c r="B179">
        <v>92</v>
      </c>
    </row>
    <row r="180" spans="1:2">
      <c r="B180">
        <v>95</v>
      </c>
    </row>
    <row r="181" spans="1:2">
      <c r="B181">
        <v>97</v>
      </c>
    </row>
    <row r="182" spans="1:2">
      <c r="B182">
        <v>100</v>
      </c>
    </row>
    <row r="183" spans="1:2">
      <c r="B183">
        <v>102</v>
      </c>
    </row>
    <row r="184" spans="1:2">
      <c r="B184">
        <v>105</v>
      </c>
    </row>
    <row r="185" spans="1:2">
      <c r="B185">
        <v>107</v>
      </c>
    </row>
    <row r="188" spans="1:2" ht="15">
      <c r="A188" t="s">
        <v>62</v>
      </c>
      <c r="B188" t="s">
        <v>63</v>
      </c>
    </row>
    <row r="190" spans="1:2">
      <c r="A190" t="s">
        <v>64</v>
      </c>
      <c r="B190" t="s">
        <v>65</v>
      </c>
    </row>
    <row r="191" spans="1:2">
      <c r="A191">
        <v>10</v>
      </c>
      <c r="B191">
        <v>100</v>
      </c>
    </row>
    <row r="192" spans="1:2">
      <c r="A192">
        <v>20</v>
      </c>
      <c r="B192">
        <v>150</v>
      </c>
    </row>
    <row r="193" spans="1:2">
      <c r="A193">
        <v>30</v>
      </c>
      <c r="B193">
        <v>200</v>
      </c>
    </row>
    <row r="194" spans="1:2">
      <c r="A194">
        <v>40</v>
      </c>
      <c r="B194">
        <v>250</v>
      </c>
    </row>
    <row r="195" spans="1:2">
      <c r="A195">
        <v>50</v>
      </c>
      <c r="B195">
        <v>300</v>
      </c>
    </row>
  </sheetData>
  <sortState xmlns:xlrd2="http://schemas.microsoft.com/office/spreadsheetml/2017/richdata2" ref="B136:E145">
    <sortCondition ref="B136:B1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Hridhya Anoop</cp:lastModifiedBy>
  <cp:revision/>
  <dcterms:created xsi:type="dcterms:W3CDTF">2024-11-14T03:37:06Z</dcterms:created>
  <dcterms:modified xsi:type="dcterms:W3CDTF">2024-11-16T18:04:30Z</dcterms:modified>
  <cp:category/>
  <cp:contentStatus/>
</cp:coreProperties>
</file>