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780" activeTab="2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Sheet1!$F$16:$I$17</definedName>
    <definedName name="solver_adj" localSheetId="1" hidden="1">Sheet2!$C$15:$E$15,Sheet2!$I$15,Sheet2!$C$18:$E$19,Sheet2!$I$18:$I$19</definedName>
    <definedName name="solver_adj" localSheetId="2" hidden="1">Sheet3!$C$15:$I$19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Sheet1!$C$25:$C$26</definedName>
    <definedName name="solver_lhs1" localSheetId="1" hidden="1">Sheet2!$C$24:$C$29</definedName>
    <definedName name="solver_lhs1" localSheetId="2" hidden="1">Sheet3!$C$15:$I$19</definedName>
    <definedName name="solver_lhs2" localSheetId="0" hidden="1">Sheet1!$F$16:$I$17</definedName>
    <definedName name="solver_lhs2" localSheetId="1" hidden="1">Sheet2!$C$31:$E$31</definedName>
    <definedName name="solver_lhs2" localSheetId="2" hidden="1">Sheet3!$C$24:$C$28</definedName>
    <definedName name="solver_lhs3" localSheetId="0" hidden="1">Sheet1!$F$30:$H$30</definedName>
    <definedName name="solver_lhs3" localSheetId="1" hidden="1">Sheet2!$I$15</definedName>
    <definedName name="solver_lhs3" localSheetId="2" hidden="1">Sheet3!$C$30:$H$30</definedName>
    <definedName name="solver_lhs4" localSheetId="0" hidden="1">Sheet1!$I$16:$I$17</definedName>
    <definedName name="solver_lhs4" localSheetId="1" hidden="1">Sheet2!$I$18:$I$19</definedName>
    <definedName name="solver_lhs4" localSheetId="2" hidden="1">Sheet3!$I$15:$I$19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4</definedName>
    <definedName name="solver_num" localSheetId="1" hidden="1">4</definedName>
    <definedName name="solver_num" localSheetId="2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Sheet1!$B$32</definedName>
    <definedName name="solver_opt" localSheetId="1" hidden="1">Sheet2!$B$33</definedName>
    <definedName name="solver_opt" localSheetId="2" hidden="1">Sheet3!$B$32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el2" localSheetId="1" hidden="1">2</definedName>
    <definedName name="solver_rel2" localSheetId="2" hidden="1">3</definedName>
    <definedName name="solver_rel3" localSheetId="0" hidden="1">2</definedName>
    <definedName name="solver_rel3" localSheetId="1" hidden="1">5</definedName>
    <definedName name="solver_rel3" localSheetId="2" hidden="1">2</definedName>
    <definedName name="solver_rel4" localSheetId="0" hidden="1">5</definedName>
    <definedName name="solver_rel4" localSheetId="1" hidden="1">5</definedName>
    <definedName name="solver_rel4" localSheetId="2" hidden="1">5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0" hidden="1">0</definedName>
    <definedName name="solver_rhs3" localSheetId="1" hidden="1">"binary"</definedName>
    <definedName name="solver_rhs3" localSheetId="2" hidden="1">0</definedName>
    <definedName name="solver_rhs4" localSheetId="0" hidden="1">"binary"</definedName>
    <definedName name="solver_rhs4" localSheetId="1" hidden="1">"binary"</definedName>
    <definedName name="solver_rhs4" localSheetId="2" hidden="1">"binary"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2" i="3" l="1"/>
  <c r="H30" i="3"/>
  <c r="G30" i="3"/>
  <c r="F30" i="3"/>
  <c r="E30" i="3"/>
  <c r="D30" i="3"/>
  <c r="C30" i="3"/>
  <c r="C28" i="3"/>
  <c r="C27" i="3"/>
  <c r="C26" i="3"/>
  <c r="C25" i="3"/>
  <c r="C24" i="3"/>
  <c r="C24" i="2"/>
  <c r="B33" i="2"/>
  <c r="H31" i="2"/>
  <c r="G31" i="2"/>
  <c r="F31" i="2"/>
  <c r="E31" i="2"/>
  <c r="D31" i="2"/>
  <c r="C31" i="2"/>
  <c r="C28" i="2"/>
  <c r="C27" i="2"/>
  <c r="C26" i="2"/>
  <c r="C25" i="2"/>
  <c r="B32" i="1"/>
  <c r="E30" i="1" l="1"/>
  <c r="D30" i="1"/>
  <c r="H30" i="1"/>
  <c r="G30" i="1"/>
  <c r="F30" i="1"/>
  <c r="C30" i="1"/>
  <c r="C26" i="1"/>
  <c r="C27" i="1"/>
  <c r="C28" i="1"/>
  <c r="C25" i="1"/>
  <c r="C24" i="1"/>
</calcChain>
</file>

<file path=xl/sharedStrings.xml><?xml version="1.0" encoding="utf-8"?>
<sst xmlns="http://schemas.openxmlformats.org/spreadsheetml/2006/main" count="164" uniqueCount="30">
  <si>
    <t>Inputs- Costs, Capacities, Demands (Table 5-2 for HighOptic)</t>
  </si>
  <si>
    <t>Supply City</t>
  </si>
  <si>
    <t>Demand City</t>
  </si>
  <si>
    <t>Production and Transportation cost per 1000 units</t>
  </si>
  <si>
    <t>Atlanta</t>
  </si>
  <si>
    <t>Boston</t>
  </si>
  <si>
    <t>Chicago</t>
  </si>
  <si>
    <t>Denver</t>
  </si>
  <si>
    <t>Omaha</t>
  </si>
  <si>
    <t>Portland</t>
  </si>
  <si>
    <t>Fixed Cost($)</t>
  </si>
  <si>
    <t>Capacity</t>
  </si>
  <si>
    <t>Baltimore</t>
  </si>
  <si>
    <t>Cheyenne</t>
  </si>
  <si>
    <t>Salt Lake</t>
  </si>
  <si>
    <t>Memphis</t>
  </si>
  <si>
    <t>Wichita</t>
  </si>
  <si>
    <t>Demand</t>
  </si>
  <si>
    <t>Cost &gt; million</t>
  </si>
  <si>
    <t xml:space="preserve">Production-&gt; thousand </t>
  </si>
  <si>
    <t>Capacity-&gt; millions</t>
  </si>
  <si>
    <t>Decision Varibles</t>
  </si>
  <si>
    <t>Demand City - Production Allocation (1000 UNITS)</t>
  </si>
  <si>
    <t>Plants (1=open)</t>
  </si>
  <si>
    <t>Constraints</t>
  </si>
  <si>
    <t>Excess Capacity</t>
  </si>
  <si>
    <t>Unmet Demand</t>
  </si>
  <si>
    <t xml:space="preserve"> </t>
  </si>
  <si>
    <t>Objective Function</t>
  </si>
  <si>
    <t>Cost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</si>
</sst>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0" fontId="1" fillId="3" borderId="0" xfId="2"/>
  </cellXfs>
  <cellStyles count="3">
    <cellStyle name="20% - Accent5" xfId="1" builtinId="46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74" zoomScaleNormal="130" workbookViewId="0">
      <selection activeCell="L24" sqref="L24"/>
    </sheetView>
  </sheetViews>
  <sheetFormatPr defaultColWidth="11.19921875" defaultRowHeight="15.6" x14ac:dyDescent="0.3"/>
  <cols>
    <col min="9" max="9" width="14.296875" customWidth="1"/>
    <col min="10" max="10" width="12.19921875" customWidth="1"/>
  </cols>
  <sheetData>
    <row r="1" spans="1:13" ht="23.4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 t="s">
        <v>10</v>
      </c>
      <c r="J2" s="3" t="s">
        <v>11</v>
      </c>
    </row>
    <row r="3" spans="1:13" x14ac:dyDescent="0.3">
      <c r="A3" s="3"/>
      <c r="B3" s="3"/>
      <c r="C3" s="3" t="s">
        <v>3</v>
      </c>
      <c r="D3" s="3"/>
      <c r="E3" s="3"/>
      <c r="F3" s="3"/>
      <c r="G3" s="3"/>
      <c r="H3" s="3"/>
      <c r="I3" s="3"/>
      <c r="J3" s="3"/>
    </row>
    <row r="4" spans="1:13" x14ac:dyDescent="0.3">
      <c r="A4" s="3"/>
      <c r="B4" s="3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3"/>
      <c r="J4" s="3"/>
      <c r="M4" t="s">
        <v>18</v>
      </c>
    </row>
    <row r="5" spans="1:13" x14ac:dyDescent="0.3">
      <c r="A5" s="7" t="s">
        <v>12</v>
      </c>
      <c r="B5" s="7"/>
      <c r="C5">
        <v>1675</v>
      </c>
      <c r="D5">
        <v>400</v>
      </c>
      <c r="E5">
        <v>685</v>
      </c>
      <c r="F5">
        <v>1630</v>
      </c>
      <c r="G5">
        <v>1160</v>
      </c>
      <c r="H5">
        <v>2800</v>
      </c>
      <c r="I5">
        <v>7650</v>
      </c>
      <c r="J5">
        <v>18</v>
      </c>
      <c r="M5" t="s">
        <v>19</v>
      </c>
    </row>
    <row r="6" spans="1:13" x14ac:dyDescent="0.3">
      <c r="A6" s="7" t="s">
        <v>13</v>
      </c>
      <c r="B6" s="7"/>
      <c r="C6">
        <v>1460</v>
      </c>
      <c r="D6">
        <v>1940</v>
      </c>
      <c r="E6">
        <v>970</v>
      </c>
      <c r="F6">
        <v>100</v>
      </c>
      <c r="G6">
        <v>495</v>
      </c>
      <c r="H6">
        <v>1200</v>
      </c>
      <c r="I6">
        <v>3500</v>
      </c>
      <c r="J6">
        <v>24</v>
      </c>
      <c r="M6" t="s">
        <v>20</v>
      </c>
    </row>
    <row r="7" spans="1:13" x14ac:dyDescent="0.3">
      <c r="A7" s="7" t="s">
        <v>14</v>
      </c>
      <c r="B7" s="7"/>
      <c r="C7">
        <v>1925</v>
      </c>
      <c r="D7">
        <v>2400</v>
      </c>
      <c r="E7">
        <v>1425</v>
      </c>
      <c r="F7">
        <v>500</v>
      </c>
      <c r="G7">
        <v>950</v>
      </c>
      <c r="H7">
        <v>800</v>
      </c>
      <c r="I7">
        <v>5000</v>
      </c>
      <c r="J7">
        <v>27</v>
      </c>
    </row>
    <row r="8" spans="1:13" x14ac:dyDescent="0.3">
      <c r="A8" s="7" t="s">
        <v>15</v>
      </c>
      <c r="B8" s="7"/>
      <c r="C8">
        <v>380</v>
      </c>
      <c r="D8">
        <v>1355</v>
      </c>
      <c r="E8">
        <v>543</v>
      </c>
      <c r="F8">
        <v>1045</v>
      </c>
      <c r="G8">
        <v>665</v>
      </c>
      <c r="H8">
        <v>2321</v>
      </c>
      <c r="I8">
        <v>4100</v>
      </c>
      <c r="J8">
        <v>22</v>
      </c>
    </row>
    <row r="9" spans="1:13" x14ac:dyDescent="0.3">
      <c r="A9" s="7" t="s">
        <v>16</v>
      </c>
      <c r="B9" s="7"/>
      <c r="C9">
        <v>922</v>
      </c>
      <c r="D9">
        <v>1646</v>
      </c>
      <c r="E9">
        <v>700</v>
      </c>
      <c r="F9">
        <v>508</v>
      </c>
      <c r="G9">
        <v>311</v>
      </c>
      <c r="H9">
        <v>1797</v>
      </c>
      <c r="I9">
        <v>2200</v>
      </c>
      <c r="J9">
        <v>31</v>
      </c>
    </row>
    <row r="10" spans="1:13" x14ac:dyDescent="0.3">
      <c r="A10" s="8" t="s">
        <v>17</v>
      </c>
      <c r="B10" s="8"/>
      <c r="C10">
        <v>10</v>
      </c>
      <c r="D10">
        <v>8</v>
      </c>
      <c r="E10">
        <v>14</v>
      </c>
      <c r="F10">
        <v>6</v>
      </c>
      <c r="G10">
        <v>7</v>
      </c>
      <c r="H10">
        <v>11</v>
      </c>
    </row>
    <row r="11" spans="1:13" x14ac:dyDescent="0.3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3">
      <c r="A13" s="3" t="s">
        <v>1</v>
      </c>
      <c r="B13" s="3"/>
      <c r="C13" s="3" t="s">
        <v>22</v>
      </c>
      <c r="D13" s="3"/>
      <c r="E13" s="3"/>
      <c r="F13" s="3"/>
      <c r="G13" s="3"/>
      <c r="H13" s="3"/>
      <c r="I13" s="6" t="s">
        <v>23</v>
      </c>
    </row>
    <row r="14" spans="1:13" x14ac:dyDescent="0.3">
      <c r="A14" s="3"/>
      <c r="B14" s="3"/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6"/>
    </row>
    <row r="15" spans="1:13" x14ac:dyDescent="0.3">
      <c r="A15" s="3" t="s">
        <v>12</v>
      </c>
      <c r="B15" s="3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3" x14ac:dyDescent="0.3">
      <c r="A16" s="3" t="s">
        <v>13</v>
      </c>
      <c r="B16" s="3"/>
      <c r="C16">
        <v>0</v>
      </c>
      <c r="D16">
        <v>0</v>
      </c>
      <c r="E16">
        <v>0</v>
      </c>
      <c r="F16" s="10">
        <v>0</v>
      </c>
      <c r="G16" s="10">
        <v>6</v>
      </c>
      <c r="H16" s="10">
        <v>0</v>
      </c>
      <c r="I16">
        <v>1</v>
      </c>
    </row>
    <row r="17" spans="1:10" x14ac:dyDescent="0.3">
      <c r="A17" s="3" t="s">
        <v>14</v>
      </c>
      <c r="B17" s="3"/>
      <c r="C17">
        <v>0</v>
      </c>
      <c r="D17">
        <v>0</v>
      </c>
      <c r="E17">
        <v>0</v>
      </c>
      <c r="F17" s="10">
        <v>0</v>
      </c>
      <c r="G17" s="10">
        <v>1</v>
      </c>
      <c r="H17" s="10">
        <v>11</v>
      </c>
      <c r="I17">
        <v>1</v>
      </c>
    </row>
    <row r="18" spans="1:10" x14ac:dyDescent="0.3">
      <c r="A18" s="3" t="s">
        <v>15</v>
      </c>
      <c r="B18" s="3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0" x14ac:dyDescent="0.3">
      <c r="A19" s="3" t="s">
        <v>16</v>
      </c>
      <c r="B19" s="3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10" x14ac:dyDescent="0.3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3" t="s">
        <v>1</v>
      </c>
      <c r="B22" s="3"/>
      <c r="C22" s="3" t="s">
        <v>25</v>
      </c>
      <c r="D22" s="3"/>
      <c r="E22" s="3"/>
      <c r="F22" s="3"/>
      <c r="G22" s="3"/>
      <c r="H22" s="3"/>
    </row>
    <row r="23" spans="1:10" x14ac:dyDescent="0.3">
      <c r="A23" s="3"/>
      <c r="B23" s="3"/>
      <c r="C23" s="3"/>
      <c r="D23" s="3"/>
      <c r="E23" s="3"/>
      <c r="F23" s="3"/>
      <c r="G23" s="3"/>
      <c r="H23" s="3"/>
    </row>
    <row r="24" spans="1:10" x14ac:dyDescent="0.3">
      <c r="A24" s="3" t="s">
        <v>12</v>
      </c>
      <c r="B24" s="3"/>
      <c r="C24">
        <f>J5*I15-SUM(F15:H15)</f>
        <v>0</v>
      </c>
    </row>
    <row r="25" spans="1:10" x14ac:dyDescent="0.3">
      <c r="A25" s="3" t="s">
        <v>13</v>
      </c>
      <c r="B25" s="3"/>
      <c r="C25">
        <f>J6*I16-SUM(F16:H16)</f>
        <v>18</v>
      </c>
    </row>
    <row r="26" spans="1:10" x14ac:dyDescent="0.3">
      <c r="A26" s="3" t="s">
        <v>14</v>
      </c>
      <c r="B26" s="3"/>
      <c r="C26">
        <f t="shared" ref="C26:C28" si="0">J7*I17-SUM(F17:H17)</f>
        <v>15</v>
      </c>
    </row>
    <row r="27" spans="1:10" x14ac:dyDescent="0.3">
      <c r="A27" s="3" t="s">
        <v>15</v>
      </c>
      <c r="B27" s="3"/>
      <c r="C27">
        <f t="shared" si="0"/>
        <v>0</v>
      </c>
    </row>
    <row r="28" spans="1:10" x14ac:dyDescent="0.3">
      <c r="A28" s="3" t="s">
        <v>16</v>
      </c>
      <c r="B28" s="3"/>
      <c r="C28">
        <f t="shared" si="0"/>
        <v>0</v>
      </c>
    </row>
    <row r="29" spans="1:10" x14ac:dyDescent="0.3"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</row>
    <row r="30" spans="1:10" x14ac:dyDescent="0.3">
      <c r="A30" s="3" t="s">
        <v>26</v>
      </c>
      <c r="B30" s="3"/>
      <c r="C30">
        <f>C10-SUM(C16:C17)</f>
        <v>10</v>
      </c>
      <c r="D30">
        <f>D10-SUM(D16:D17)</f>
        <v>8</v>
      </c>
      <c r="E30">
        <f>E10-SUM(E16:E17)</f>
        <v>14</v>
      </c>
      <c r="F30">
        <f>F10-SUM(F16:G16)</f>
        <v>0</v>
      </c>
      <c r="G30">
        <f>G10-SUM(G16:G17)</f>
        <v>0</v>
      </c>
      <c r="H30">
        <f>H10-SUM(H16:H17)</f>
        <v>0</v>
      </c>
    </row>
    <row r="31" spans="1:10" ht="23.4" x14ac:dyDescent="0.45">
      <c r="A31" s="4" t="s">
        <v>28</v>
      </c>
      <c r="B31" s="4"/>
      <c r="C31" s="4"/>
      <c r="D31" s="4"/>
      <c r="E31" s="4"/>
      <c r="F31" s="4"/>
      <c r="G31" s="4"/>
      <c r="H31" s="4"/>
    </row>
    <row r="32" spans="1:10" x14ac:dyDescent="0.3">
      <c r="A32" t="s">
        <v>29</v>
      </c>
      <c r="B32">
        <f>SUMPRODUCT(F16:H17,F6:H7)+SUMPRODUCT(I16:I17,I6:I7)</f>
        <v>21220</v>
      </c>
    </row>
    <row r="33" spans="2:2" x14ac:dyDescent="0.3">
      <c r="B33" t="s">
        <v>27</v>
      </c>
    </row>
  </sheetData>
  <mergeCells count="31">
    <mergeCell ref="A1:J1"/>
    <mergeCell ref="A2:B4"/>
    <mergeCell ref="C2:H2"/>
    <mergeCell ref="C3:H3"/>
    <mergeCell ref="I2:I4"/>
    <mergeCell ref="J2:J4"/>
    <mergeCell ref="I13:I14"/>
    <mergeCell ref="A11:J12"/>
    <mergeCell ref="C13:H13"/>
    <mergeCell ref="A15:B15"/>
    <mergeCell ref="A5:B5"/>
    <mergeCell ref="A6:B6"/>
    <mergeCell ref="A7:B7"/>
    <mergeCell ref="A8:B8"/>
    <mergeCell ref="A9:B9"/>
    <mergeCell ref="A10:B10"/>
    <mergeCell ref="A16:B16"/>
    <mergeCell ref="A17:B17"/>
    <mergeCell ref="A18:B18"/>
    <mergeCell ref="A19:B19"/>
    <mergeCell ref="A13:B14"/>
    <mergeCell ref="A28:B28"/>
    <mergeCell ref="C22:H23"/>
    <mergeCell ref="A30:B30"/>
    <mergeCell ref="A31:H31"/>
    <mergeCell ref="A20:J21"/>
    <mergeCell ref="A22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9" workbookViewId="0">
      <selection activeCell="B33" sqref="A1:XFD1048576"/>
    </sheetView>
  </sheetViews>
  <sheetFormatPr defaultColWidth="11.19921875" defaultRowHeight="15.6" x14ac:dyDescent="0.3"/>
  <cols>
    <col min="9" max="9" width="14.296875" customWidth="1"/>
    <col min="10" max="10" width="12.19921875" customWidth="1"/>
  </cols>
  <sheetData>
    <row r="1" spans="1:13" ht="23.4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 t="s">
        <v>10</v>
      </c>
      <c r="J2" s="3" t="s">
        <v>11</v>
      </c>
    </row>
    <row r="3" spans="1:13" x14ac:dyDescent="0.3">
      <c r="A3" s="3"/>
      <c r="B3" s="3"/>
      <c r="C3" s="3" t="s">
        <v>3</v>
      </c>
      <c r="D3" s="3"/>
      <c r="E3" s="3"/>
      <c r="F3" s="3"/>
      <c r="G3" s="3"/>
      <c r="H3" s="3"/>
      <c r="I3" s="3"/>
      <c r="J3" s="3"/>
    </row>
    <row r="4" spans="1:13" x14ac:dyDescent="0.3">
      <c r="A4" s="3"/>
      <c r="B4" s="3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3"/>
      <c r="J4" s="3"/>
      <c r="M4" t="s">
        <v>18</v>
      </c>
    </row>
    <row r="5" spans="1:13" x14ac:dyDescent="0.3">
      <c r="A5" s="7" t="s">
        <v>12</v>
      </c>
      <c r="B5" s="7"/>
      <c r="C5">
        <v>1675</v>
      </c>
      <c r="D5">
        <v>400</v>
      </c>
      <c r="E5">
        <v>685</v>
      </c>
      <c r="F5">
        <v>1630</v>
      </c>
      <c r="G5">
        <v>1160</v>
      </c>
      <c r="H5">
        <v>2800</v>
      </c>
      <c r="I5">
        <v>7650</v>
      </c>
      <c r="J5">
        <v>18</v>
      </c>
      <c r="M5" t="s">
        <v>19</v>
      </c>
    </row>
    <row r="6" spans="1:13" x14ac:dyDescent="0.3">
      <c r="A6" s="7" t="s">
        <v>13</v>
      </c>
      <c r="B6" s="7"/>
      <c r="C6">
        <v>1460</v>
      </c>
      <c r="D6">
        <v>1940</v>
      </c>
      <c r="E6">
        <v>970</v>
      </c>
      <c r="F6">
        <v>100</v>
      </c>
      <c r="G6">
        <v>495</v>
      </c>
      <c r="H6">
        <v>1200</v>
      </c>
      <c r="I6">
        <v>3500</v>
      </c>
      <c r="J6">
        <v>24</v>
      </c>
      <c r="M6" t="s">
        <v>20</v>
      </c>
    </row>
    <row r="7" spans="1:13" x14ac:dyDescent="0.3">
      <c r="A7" s="7" t="s">
        <v>14</v>
      </c>
      <c r="B7" s="7"/>
      <c r="C7">
        <v>1925</v>
      </c>
      <c r="D7">
        <v>2400</v>
      </c>
      <c r="E7">
        <v>1425</v>
      </c>
      <c r="F7">
        <v>500</v>
      </c>
      <c r="G7">
        <v>950</v>
      </c>
      <c r="H7">
        <v>800</v>
      </c>
      <c r="I7">
        <v>5000</v>
      </c>
      <c r="J7">
        <v>27</v>
      </c>
    </row>
    <row r="8" spans="1:13" x14ac:dyDescent="0.3">
      <c r="A8" s="7" t="s">
        <v>15</v>
      </c>
      <c r="B8" s="7"/>
      <c r="C8">
        <v>380</v>
      </c>
      <c r="D8">
        <v>1355</v>
      </c>
      <c r="E8">
        <v>543</v>
      </c>
      <c r="F8">
        <v>1045</v>
      </c>
      <c r="G8">
        <v>665</v>
      </c>
      <c r="H8">
        <v>2321</v>
      </c>
      <c r="I8">
        <v>4100</v>
      </c>
      <c r="J8">
        <v>22</v>
      </c>
    </row>
    <row r="9" spans="1:13" x14ac:dyDescent="0.3">
      <c r="A9" s="7" t="s">
        <v>16</v>
      </c>
      <c r="B9" s="7"/>
      <c r="C9">
        <v>922</v>
      </c>
      <c r="D9">
        <v>1646</v>
      </c>
      <c r="E9">
        <v>700</v>
      </c>
      <c r="F9">
        <v>508</v>
      </c>
      <c r="G9">
        <v>311</v>
      </c>
      <c r="H9">
        <v>1797</v>
      </c>
      <c r="I9">
        <v>2200</v>
      </c>
      <c r="J9">
        <v>31</v>
      </c>
    </row>
    <row r="10" spans="1:13" x14ac:dyDescent="0.3">
      <c r="A10" s="8" t="s">
        <v>17</v>
      </c>
      <c r="B10" s="8"/>
      <c r="C10">
        <v>10</v>
      </c>
      <c r="D10">
        <v>8</v>
      </c>
      <c r="E10">
        <v>14</v>
      </c>
      <c r="F10">
        <v>6</v>
      </c>
      <c r="G10">
        <v>7</v>
      </c>
      <c r="H10">
        <v>11</v>
      </c>
    </row>
    <row r="11" spans="1:13" x14ac:dyDescent="0.3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3">
      <c r="A13" s="3" t="s">
        <v>1</v>
      </c>
      <c r="B13" s="3"/>
      <c r="C13" s="3" t="s">
        <v>22</v>
      </c>
      <c r="D13" s="3"/>
      <c r="E13" s="3"/>
      <c r="F13" s="3"/>
      <c r="G13" s="3"/>
      <c r="H13" s="3"/>
      <c r="I13" s="6" t="s">
        <v>23</v>
      </c>
    </row>
    <row r="14" spans="1:13" x14ac:dyDescent="0.3">
      <c r="A14" s="3"/>
      <c r="B14" s="3"/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6"/>
    </row>
    <row r="15" spans="1:13" x14ac:dyDescent="0.3">
      <c r="A15" s="3" t="s">
        <v>12</v>
      </c>
      <c r="B15" s="3"/>
      <c r="C15" s="9">
        <v>0</v>
      </c>
      <c r="D15" s="9">
        <v>0</v>
      </c>
      <c r="E15" s="9">
        <v>0</v>
      </c>
      <c r="F15">
        <v>0</v>
      </c>
      <c r="G15">
        <v>0</v>
      </c>
      <c r="H15">
        <v>0</v>
      </c>
      <c r="I15">
        <v>0</v>
      </c>
      <c r="L15" t="s">
        <v>27</v>
      </c>
    </row>
    <row r="16" spans="1:13" x14ac:dyDescent="0.3">
      <c r="A16" s="3" t="s">
        <v>13</v>
      </c>
      <c r="B16" s="3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">
      <c r="A17" s="3" t="s">
        <v>14</v>
      </c>
      <c r="B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">
      <c r="A18" s="3" t="s">
        <v>15</v>
      </c>
      <c r="B18" s="3"/>
      <c r="C18" s="9">
        <v>0</v>
      </c>
      <c r="D18" s="9">
        <v>0</v>
      </c>
      <c r="E18" s="9">
        <v>0</v>
      </c>
      <c r="F18">
        <v>0</v>
      </c>
      <c r="G18">
        <v>0</v>
      </c>
      <c r="H18">
        <v>0</v>
      </c>
      <c r="I18">
        <v>0</v>
      </c>
    </row>
    <row r="19" spans="1:10" x14ac:dyDescent="0.3">
      <c r="A19" s="3" t="s">
        <v>16</v>
      </c>
      <c r="B19" s="3"/>
      <c r="C19" s="9">
        <v>0</v>
      </c>
      <c r="D19" s="9">
        <v>0</v>
      </c>
      <c r="E19" s="9">
        <v>0</v>
      </c>
      <c r="F19">
        <v>0</v>
      </c>
      <c r="G19">
        <v>0</v>
      </c>
      <c r="H19">
        <v>0</v>
      </c>
      <c r="I19">
        <v>0</v>
      </c>
    </row>
    <row r="20" spans="1:10" x14ac:dyDescent="0.3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3" t="s">
        <v>1</v>
      </c>
      <c r="B22" s="3"/>
      <c r="C22" s="3" t="s">
        <v>25</v>
      </c>
      <c r="D22" s="3"/>
      <c r="E22" s="3"/>
      <c r="F22" s="3"/>
      <c r="G22" s="3"/>
      <c r="H22" s="3"/>
    </row>
    <row r="23" spans="1:10" x14ac:dyDescent="0.3">
      <c r="A23" s="3"/>
      <c r="B23" s="3"/>
      <c r="C23" s="3"/>
      <c r="D23" s="3"/>
      <c r="E23" s="3"/>
      <c r="F23" s="3"/>
      <c r="G23" s="3"/>
      <c r="H23" s="3"/>
    </row>
    <row r="24" spans="1:10" x14ac:dyDescent="0.3">
      <c r="A24" s="3" t="s">
        <v>12</v>
      </c>
      <c r="B24" s="3"/>
      <c r="C24">
        <f>J5*I15-SUM(F15:H15)</f>
        <v>0</v>
      </c>
    </row>
    <row r="25" spans="1:10" x14ac:dyDescent="0.3">
      <c r="A25" s="3" t="s">
        <v>13</v>
      </c>
      <c r="B25" s="3"/>
      <c r="C25">
        <f>J6*I16-SUM(F16:H16)</f>
        <v>0</v>
      </c>
    </row>
    <row r="26" spans="1:10" x14ac:dyDescent="0.3">
      <c r="A26" s="3" t="s">
        <v>14</v>
      </c>
      <c r="B26" s="3"/>
      <c r="C26">
        <f t="shared" ref="C26:C27" si="0">J7*I17-SUM(F17:H17)</f>
        <v>0</v>
      </c>
    </row>
    <row r="27" spans="1:10" x14ac:dyDescent="0.3">
      <c r="A27" s="3" t="s">
        <v>15</v>
      </c>
      <c r="B27" s="3"/>
      <c r="C27">
        <f t="shared" si="0"/>
        <v>0</v>
      </c>
    </row>
    <row r="28" spans="1:10" x14ac:dyDescent="0.3">
      <c r="A28" s="3" t="s">
        <v>16</v>
      </c>
      <c r="B28" s="3"/>
      <c r="C28">
        <f>J9*I19-SUM(F19:H19)</f>
        <v>0</v>
      </c>
    </row>
    <row r="29" spans="1:10" ht="8.4" customHeight="1" x14ac:dyDescent="0.3">
      <c r="A29" s="2"/>
      <c r="B29" s="2"/>
      <c r="C29">
        <v>0</v>
      </c>
    </row>
    <row r="30" spans="1:10" x14ac:dyDescent="0.3"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</row>
    <row r="31" spans="1:10" x14ac:dyDescent="0.3">
      <c r="A31" s="3" t="s">
        <v>26</v>
      </c>
      <c r="B31" s="3"/>
      <c r="C31">
        <f>C10-SUM(C16:C17)</f>
        <v>10</v>
      </c>
      <c r="D31">
        <f>D10-SUM(D16:D17)</f>
        <v>8</v>
      </c>
      <c r="E31">
        <f>E10-SUM(E16:E17)</f>
        <v>14</v>
      </c>
      <c r="F31">
        <f>F10-SUM(F16:G16)</f>
        <v>6</v>
      </c>
      <c r="G31">
        <f>G10-SUM(G16:G17)</f>
        <v>7</v>
      </c>
      <c r="H31">
        <f>H10-SUM(H16:H17)</f>
        <v>11</v>
      </c>
    </row>
    <row r="32" spans="1:10" ht="23.4" x14ac:dyDescent="0.45">
      <c r="A32" s="4" t="s">
        <v>28</v>
      </c>
      <c r="B32" s="4"/>
      <c r="C32" s="4"/>
      <c r="D32" s="4"/>
      <c r="E32" s="4"/>
      <c r="F32" s="4"/>
      <c r="G32" s="4"/>
      <c r="H32" s="4"/>
    </row>
    <row r="33" spans="1:2" x14ac:dyDescent="0.3">
      <c r="A33" t="s">
        <v>29</v>
      </c>
      <c r="B33">
        <f>SUMPRODUCT(C15:E15,C5:E5)+SUMPRODUCT(C8:E9,C18:E19)+I15*I5+SUMPRODUCT(I8:I9,I18:I19)</f>
        <v>0</v>
      </c>
    </row>
    <row r="34" spans="1:2" x14ac:dyDescent="0.3">
      <c r="B34" t="s">
        <v>27</v>
      </c>
    </row>
  </sheetData>
  <mergeCells count="31">
    <mergeCell ref="A32:H32"/>
    <mergeCell ref="A24:B24"/>
    <mergeCell ref="A25:B25"/>
    <mergeCell ref="A26:B26"/>
    <mergeCell ref="A27:B27"/>
    <mergeCell ref="A28:B28"/>
    <mergeCell ref="A31:B31"/>
    <mergeCell ref="A17:B17"/>
    <mergeCell ref="A18:B18"/>
    <mergeCell ref="A19:B19"/>
    <mergeCell ref="A20:J21"/>
    <mergeCell ref="A22:B23"/>
    <mergeCell ref="C22:H23"/>
    <mergeCell ref="A11:J12"/>
    <mergeCell ref="A13:B14"/>
    <mergeCell ref="C13:H13"/>
    <mergeCell ref="I13:I14"/>
    <mergeCell ref="A15:B15"/>
    <mergeCell ref="A16:B16"/>
    <mergeCell ref="A5:B5"/>
    <mergeCell ref="A6:B6"/>
    <mergeCell ref="A7:B7"/>
    <mergeCell ref="A8:B8"/>
    <mergeCell ref="A9:B9"/>
    <mergeCell ref="A10:B10"/>
    <mergeCell ref="A1:J1"/>
    <mergeCell ref="A2:B4"/>
    <mergeCell ref="C2:H2"/>
    <mergeCell ref="I2:I4"/>
    <mergeCell ref="J2:J4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32" sqref="B32"/>
    </sheetView>
  </sheetViews>
  <sheetFormatPr defaultColWidth="11.19921875" defaultRowHeight="15.6" x14ac:dyDescent="0.3"/>
  <cols>
    <col min="9" max="9" width="14.296875" customWidth="1"/>
    <col min="10" max="10" width="12.19921875" customWidth="1"/>
  </cols>
  <sheetData>
    <row r="1" spans="1:13" ht="23.4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 t="s">
        <v>10</v>
      </c>
      <c r="J2" s="3" t="s">
        <v>11</v>
      </c>
    </row>
    <row r="3" spans="1:13" x14ac:dyDescent="0.3">
      <c r="A3" s="3"/>
      <c r="B3" s="3"/>
      <c r="C3" s="3" t="s">
        <v>3</v>
      </c>
      <c r="D3" s="3"/>
      <c r="E3" s="3"/>
      <c r="F3" s="3"/>
      <c r="G3" s="3"/>
      <c r="H3" s="3"/>
      <c r="I3" s="3"/>
      <c r="J3" s="3"/>
    </row>
    <row r="4" spans="1:13" x14ac:dyDescent="0.3">
      <c r="A4" s="3"/>
      <c r="B4" s="3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3"/>
      <c r="J4" s="3"/>
      <c r="M4" t="s">
        <v>18</v>
      </c>
    </row>
    <row r="5" spans="1:13" x14ac:dyDescent="0.3">
      <c r="A5" s="7" t="s">
        <v>12</v>
      </c>
      <c r="B5" s="7"/>
      <c r="C5">
        <v>1675</v>
      </c>
      <c r="D5">
        <v>400</v>
      </c>
      <c r="E5">
        <v>685</v>
      </c>
      <c r="F5">
        <v>1630</v>
      </c>
      <c r="G5">
        <v>1160</v>
      </c>
      <c r="H5">
        <v>2800</v>
      </c>
      <c r="I5">
        <v>7650</v>
      </c>
      <c r="J5">
        <v>18</v>
      </c>
      <c r="M5" t="s">
        <v>19</v>
      </c>
    </row>
    <row r="6" spans="1:13" x14ac:dyDescent="0.3">
      <c r="A6" s="7" t="s">
        <v>13</v>
      </c>
      <c r="B6" s="7"/>
      <c r="C6">
        <v>1460</v>
      </c>
      <c r="D6">
        <v>1940</v>
      </c>
      <c r="E6">
        <v>970</v>
      </c>
      <c r="F6">
        <v>100</v>
      </c>
      <c r="G6">
        <v>495</v>
      </c>
      <c r="H6">
        <v>1200</v>
      </c>
      <c r="I6">
        <v>3500</v>
      </c>
      <c r="J6">
        <v>24</v>
      </c>
      <c r="M6" t="s">
        <v>20</v>
      </c>
    </row>
    <row r="7" spans="1:13" x14ac:dyDescent="0.3">
      <c r="A7" s="7" t="s">
        <v>14</v>
      </c>
      <c r="B7" s="7"/>
      <c r="C7">
        <v>1925</v>
      </c>
      <c r="D7">
        <v>2400</v>
      </c>
      <c r="E7">
        <v>1425</v>
      </c>
      <c r="F7">
        <v>500</v>
      </c>
      <c r="G7">
        <v>950</v>
      </c>
      <c r="H7">
        <v>800</v>
      </c>
      <c r="I7">
        <v>5000</v>
      </c>
      <c r="J7">
        <v>27</v>
      </c>
    </row>
    <row r="8" spans="1:13" x14ac:dyDescent="0.3">
      <c r="A8" s="7" t="s">
        <v>15</v>
      </c>
      <c r="B8" s="7"/>
      <c r="C8">
        <v>380</v>
      </c>
      <c r="D8">
        <v>1355</v>
      </c>
      <c r="E8">
        <v>543</v>
      </c>
      <c r="F8">
        <v>1045</v>
      </c>
      <c r="G8">
        <v>665</v>
      </c>
      <c r="H8">
        <v>2321</v>
      </c>
      <c r="I8">
        <v>4100</v>
      </c>
      <c r="J8">
        <v>22</v>
      </c>
    </row>
    <row r="9" spans="1:13" x14ac:dyDescent="0.3">
      <c r="A9" s="7" t="s">
        <v>16</v>
      </c>
      <c r="B9" s="7"/>
      <c r="C9">
        <v>922</v>
      </c>
      <c r="D9">
        <v>1646</v>
      </c>
      <c r="E9">
        <v>700</v>
      </c>
      <c r="F9">
        <v>508</v>
      </c>
      <c r="G9">
        <v>311</v>
      </c>
      <c r="H9">
        <v>1797</v>
      </c>
      <c r="I9">
        <v>2200</v>
      </c>
      <c r="J9">
        <v>31</v>
      </c>
    </row>
    <row r="10" spans="1:13" x14ac:dyDescent="0.3">
      <c r="A10" s="8" t="s">
        <v>17</v>
      </c>
      <c r="B10" s="8"/>
      <c r="C10">
        <v>10</v>
      </c>
      <c r="D10">
        <v>8</v>
      </c>
      <c r="E10">
        <v>14</v>
      </c>
      <c r="F10">
        <v>6</v>
      </c>
      <c r="G10">
        <v>7</v>
      </c>
      <c r="H10">
        <v>11</v>
      </c>
    </row>
    <row r="11" spans="1:13" x14ac:dyDescent="0.3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3">
      <c r="A13" s="3" t="s">
        <v>1</v>
      </c>
      <c r="B13" s="3"/>
      <c r="C13" s="3" t="s">
        <v>22</v>
      </c>
      <c r="D13" s="3"/>
      <c r="E13" s="3"/>
      <c r="F13" s="3"/>
      <c r="G13" s="3"/>
      <c r="H13" s="3"/>
      <c r="I13" s="6" t="s">
        <v>23</v>
      </c>
    </row>
    <row r="14" spans="1:13" x14ac:dyDescent="0.3">
      <c r="A14" s="3"/>
      <c r="B14" s="3"/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6"/>
    </row>
    <row r="15" spans="1:13" x14ac:dyDescent="0.3">
      <c r="A15" s="3" t="s">
        <v>12</v>
      </c>
      <c r="B15" s="3"/>
      <c r="C15" s="9">
        <v>0</v>
      </c>
      <c r="D15" s="9">
        <v>0</v>
      </c>
      <c r="E15" s="9">
        <v>0</v>
      </c>
      <c r="F15">
        <v>0</v>
      </c>
      <c r="G15">
        <v>0</v>
      </c>
      <c r="H15">
        <v>0</v>
      </c>
      <c r="I15">
        <v>0</v>
      </c>
      <c r="L15" t="s">
        <v>27</v>
      </c>
    </row>
    <row r="16" spans="1:13" x14ac:dyDescent="0.3">
      <c r="A16" s="3" t="s">
        <v>13</v>
      </c>
      <c r="B16" s="3"/>
      <c r="C16">
        <v>9.9999999999999982</v>
      </c>
      <c r="D16">
        <v>3.9999999999999996</v>
      </c>
      <c r="E16">
        <v>7.0000000000003126</v>
      </c>
      <c r="F16">
        <v>0</v>
      </c>
      <c r="G16">
        <v>6</v>
      </c>
      <c r="H16">
        <v>11.000000000000002</v>
      </c>
      <c r="I16">
        <v>1</v>
      </c>
    </row>
    <row r="17" spans="1:10" x14ac:dyDescent="0.3">
      <c r="A17" s="3" t="s">
        <v>14</v>
      </c>
      <c r="B17" s="3"/>
      <c r="C17">
        <v>0</v>
      </c>
      <c r="D17">
        <v>3.9999999999999996</v>
      </c>
      <c r="E17">
        <v>7.0000000000003126</v>
      </c>
      <c r="F17">
        <v>0</v>
      </c>
      <c r="G17">
        <v>0.99999999999999933</v>
      </c>
      <c r="H17">
        <v>0</v>
      </c>
      <c r="I17">
        <v>1</v>
      </c>
    </row>
    <row r="18" spans="1:10" x14ac:dyDescent="0.3">
      <c r="A18" s="3" t="s">
        <v>15</v>
      </c>
      <c r="B18" s="3"/>
      <c r="C18" s="9">
        <v>0</v>
      </c>
      <c r="D18" s="9">
        <v>0</v>
      </c>
      <c r="E18" s="9">
        <v>0</v>
      </c>
      <c r="F18">
        <v>0</v>
      </c>
      <c r="G18">
        <v>0</v>
      </c>
      <c r="H18">
        <v>0</v>
      </c>
      <c r="I18">
        <v>0</v>
      </c>
    </row>
    <row r="19" spans="1:10" x14ac:dyDescent="0.3">
      <c r="A19" s="3" t="s">
        <v>16</v>
      </c>
      <c r="B19" s="3"/>
      <c r="C19" s="9">
        <v>0</v>
      </c>
      <c r="D19" s="9">
        <v>0</v>
      </c>
      <c r="E19" s="9">
        <v>0</v>
      </c>
      <c r="F19">
        <v>0</v>
      </c>
      <c r="G19">
        <v>0</v>
      </c>
      <c r="H19">
        <v>0</v>
      </c>
      <c r="I19">
        <v>0</v>
      </c>
    </row>
    <row r="20" spans="1:10" x14ac:dyDescent="0.3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3" t="s">
        <v>1</v>
      </c>
      <c r="B22" s="3"/>
      <c r="C22" s="3" t="s">
        <v>25</v>
      </c>
      <c r="D22" s="3"/>
      <c r="E22" s="3"/>
      <c r="F22" s="3"/>
      <c r="G22" s="3"/>
      <c r="H22" s="3"/>
    </row>
    <row r="23" spans="1:10" x14ac:dyDescent="0.3">
      <c r="A23" s="3"/>
      <c r="B23" s="3"/>
      <c r="C23" s="3"/>
      <c r="D23" s="3"/>
      <c r="E23" s="3"/>
      <c r="F23" s="3"/>
      <c r="G23" s="3"/>
      <c r="H23" s="3"/>
    </row>
    <row r="24" spans="1:10" x14ac:dyDescent="0.3">
      <c r="A24" s="3" t="s">
        <v>12</v>
      </c>
      <c r="B24" s="3"/>
      <c r="C24">
        <f>J5*I15-SUM(F15:H15)</f>
        <v>0</v>
      </c>
    </row>
    <row r="25" spans="1:10" x14ac:dyDescent="0.3">
      <c r="A25" s="3" t="s">
        <v>13</v>
      </c>
      <c r="B25" s="3"/>
      <c r="C25">
        <f>J6*I16-SUM(F16:H16)</f>
        <v>7</v>
      </c>
    </row>
    <row r="26" spans="1:10" x14ac:dyDescent="0.3">
      <c r="A26" s="3" t="s">
        <v>14</v>
      </c>
      <c r="B26" s="3"/>
      <c r="C26">
        <f t="shared" ref="C26:C27" si="0">J7*I17-SUM(F17:H17)</f>
        <v>26</v>
      </c>
    </row>
    <row r="27" spans="1:10" x14ac:dyDescent="0.3">
      <c r="A27" s="3" t="s">
        <v>15</v>
      </c>
      <c r="B27" s="3"/>
      <c r="C27">
        <f t="shared" si="0"/>
        <v>0</v>
      </c>
    </row>
    <row r="28" spans="1:10" x14ac:dyDescent="0.3">
      <c r="A28" s="3" t="s">
        <v>16</v>
      </c>
      <c r="B28" s="3"/>
      <c r="C28">
        <f>J9*I19-SUM(F19:H19)</f>
        <v>0</v>
      </c>
    </row>
    <row r="29" spans="1:10" x14ac:dyDescent="0.3"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</row>
    <row r="30" spans="1:10" x14ac:dyDescent="0.3">
      <c r="A30" s="3" t="s">
        <v>26</v>
      </c>
      <c r="B30" s="3"/>
      <c r="C30">
        <f>C10-SUM(C16:C17)</f>
        <v>0</v>
      </c>
      <c r="D30">
        <f>D10-SUM(D16:D17)</f>
        <v>0</v>
      </c>
      <c r="E30">
        <f>E10-SUM(E16:E17)</f>
        <v>-6.2527760746888816E-13</v>
      </c>
      <c r="F30">
        <f>F10-SUM(F16:G16)</f>
        <v>0</v>
      </c>
      <c r="G30">
        <f>G10-SUM(G16:G17)</f>
        <v>0</v>
      </c>
      <c r="H30">
        <f>H10-SUM(H16:H17)</f>
        <v>0</v>
      </c>
    </row>
    <row r="31" spans="1:10" ht="23.4" x14ac:dyDescent="0.45">
      <c r="A31" s="4" t="s">
        <v>28</v>
      </c>
      <c r="B31" s="4"/>
      <c r="C31" s="4"/>
      <c r="D31" s="4"/>
      <c r="E31" s="4"/>
      <c r="F31" s="4"/>
      <c r="G31" s="4"/>
      <c r="H31" s="4"/>
    </row>
    <row r="32" spans="1:10" x14ac:dyDescent="0.3">
      <c r="A32" t="s">
        <v>29</v>
      </c>
      <c r="B32">
        <f>SUMPRODUCT(C15:C19,C5:C9)+SUMPRODUCT(I15:I19,I5:I9)</f>
        <v>23100</v>
      </c>
    </row>
    <row r="33" spans="2:2" x14ac:dyDescent="0.3">
      <c r="B33" t="s">
        <v>27</v>
      </c>
    </row>
  </sheetData>
  <mergeCells count="31">
    <mergeCell ref="A31:H31"/>
    <mergeCell ref="A24:B24"/>
    <mergeCell ref="A25:B25"/>
    <mergeCell ref="A26:B26"/>
    <mergeCell ref="A27:B27"/>
    <mergeCell ref="A28:B28"/>
    <mergeCell ref="A30:B30"/>
    <mergeCell ref="A17:B17"/>
    <mergeCell ref="A18:B18"/>
    <mergeCell ref="A19:B19"/>
    <mergeCell ref="A20:J21"/>
    <mergeCell ref="A22:B23"/>
    <mergeCell ref="C22:H23"/>
    <mergeCell ref="A11:J12"/>
    <mergeCell ref="A13:B14"/>
    <mergeCell ref="C13:H13"/>
    <mergeCell ref="I13:I14"/>
    <mergeCell ref="A15:B15"/>
    <mergeCell ref="A16:B16"/>
    <mergeCell ref="A5:B5"/>
    <mergeCell ref="A6:B6"/>
    <mergeCell ref="A7:B7"/>
    <mergeCell ref="A8:B8"/>
    <mergeCell ref="A9:B9"/>
    <mergeCell ref="A10:B10"/>
    <mergeCell ref="A1:J1"/>
    <mergeCell ref="A2:B4"/>
    <mergeCell ref="C2:H2"/>
    <mergeCell ref="I2:I4"/>
    <mergeCell ref="J2:J4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2024-05-08T17:30:30Z</dcterms:created>
  <dcterms:modified xsi:type="dcterms:W3CDTF">2024-05-08T19:26:58Z</dcterms:modified>
</cp:coreProperties>
</file>