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mc:AlternateContent xmlns:mc="http://schemas.openxmlformats.org/markup-compatibility/2006">
    <mc:Choice Requires="x15">
      <x15ac:absPath xmlns:x15ac="http://schemas.microsoft.com/office/spreadsheetml/2010/11/ac" url="C:\Users\HrutujaGawande\Desktop\InternshipFeb2025\SUPPLY CHAIN MANAGEMENT DASHBOARD\"/>
    </mc:Choice>
  </mc:AlternateContent>
  <bookViews>
    <workbookView xWindow="0" yWindow="0" windowWidth="0" windowHeight="0"/>
  </bookViews>
  <sheets>
    <sheet name="supply_chain_data" sheetId="1" r:id="rId1"/>
    <sheet name="Inventory Management" sheetId="2" r:id="rId2"/>
    <sheet name="Order Fullfillment" sheetId="3" r:id="rId3"/>
    <sheet name="Supplier Performance" sheetId="4" r:id="rId4"/>
    <sheet name="Transportation Efficiency" sheetId="5" r:id="rId5"/>
    <sheet name="Supply Chain Costs" sheetId="6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/>
</workbook>
</file>

<file path=xl/calcChain.xml><?xml version="1.0" encoding="utf-8"?>
<calcChain xmlns="http://schemas.openxmlformats.org/spreadsheetml/2006/main">
  <c i="3" l="1" r="B2"/>
  <c r="G2"/>
  <c i="5" r="B2"/>
  <c i="2"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i="3" r="B101"/>
  <c r="G101"/>
  <c r="B100"/>
  <c r="G100"/>
  <c r="B99"/>
  <c r="G99"/>
  <c r="B98"/>
  <c r="G98"/>
  <c r="B97"/>
  <c r="G97"/>
  <c r="B96"/>
  <c r="G96"/>
  <c r="B95"/>
  <c r="G95"/>
  <c r="B94"/>
  <c r="G94"/>
  <c r="B93"/>
  <c r="G93"/>
  <c r="B92"/>
  <c r="G92"/>
  <c r="B91"/>
  <c r="G91"/>
  <c r="B90"/>
  <c r="G90"/>
  <c r="B89"/>
  <c r="G89"/>
  <c r="B88"/>
  <c r="G88"/>
  <c r="B87"/>
  <c r="G87"/>
  <c r="B86"/>
  <c r="G86"/>
  <c r="B85"/>
  <c r="G85"/>
  <c r="B84"/>
  <c r="G84"/>
  <c r="B83"/>
  <c r="G83"/>
  <c r="B82"/>
  <c r="G82"/>
  <c r="B81"/>
  <c r="G81"/>
  <c r="B80"/>
  <c r="G80"/>
  <c r="B79"/>
  <c r="G79"/>
  <c r="B78"/>
  <c r="G78"/>
  <c r="B77"/>
  <c r="G77"/>
  <c r="B76"/>
  <c r="G76"/>
  <c r="B75"/>
  <c r="G75"/>
  <c r="B74"/>
  <c r="G74"/>
  <c r="B73"/>
  <c r="G73"/>
  <c r="B72"/>
  <c r="G72"/>
  <c r="B71"/>
  <c r="G71"/>
  <c r="B70"/>
  <c r="G70"/>
  <c r="B69"/>
  <c r="G69"/>
  <c r="B68"/>
  <c r="G68"/>
  <c r="B67"/>
  <c i="4" r="B67"/>
  <c i="3" r="B66"/>
  <c r="G66"/>
  <c r="B65"/>
  <c r="G65"/>
  <c r="B64"/>
  <c r="G64"/>
  <c r="B63"/>
  <c r="G63"/>
  <c r="B62"/>
  <c r="G62"/>
  <c r="B61"/>
  <c r="G61"/>
  <c r="B60"/>
  <c r="G60"/>
  <c r="B59"/>
  <c r="G59"/>
  <c r="B58"/>
  <c r="G58"/>
  <c r="B57"/>
  <c r="G57"/>
  <c r="B56"/>
  <c r="G56"/>
  <c r="B55"/>
  <c r="G55"/>
  <c r="B54"/>
  <c r="G54"/>
  <c r="B53"/>
  <c r="G53"/>
  <c r="B52"/>
  <c r="G52"/>
  <c r="B51"/>
  <c r="G51"/>
  <c r="B50"/>
  <c r="G50"/>
  <c r="B49"/>
  <c r="G49"/>
  <c r="B48"/>
  <c r="G48"/>
  <c r="B47"/>
  <c r="G47"/>
  <c r="B46"/>
  <c r="G46"/>
  <c r="B45"/>
  <c r="G45"/>
  <c r="B44"/>
  <c r="G44"/>
  <c r="B43"/>
  <c r="G43"/>
  <c r="B42"/>
  <c r="G42"/>
  <c r="B41"/>
  <c r="G41"/>
  <c r="B40"/>
  <c r="G40"/>
  <c r="B39"/>
  <c r="G39"/>
  <c r="B38"/>
  <c r="G38"/>
  <c r="B37"/>
  <c r="G37"/>
  <c r="B36"/>
  <c r="G36"/>
  <c r="B35"/>
  <c r="G35"/>
  <c r="B34"/>
  <c r="G34"/>
  <c r="B33"/>
  <c r="G33"/>
  <c r="B32"/>
  <c r="G32"/>
  <c r="B31"/>
  <c r="G31"/>
  <c r="B30"/>
  <c r="G30"/>
  <c r="B29"/>
  <c r="G29"/>
  <c r="B28"/>
  <c r="G28"/>
  <c r="B27"/>
  <c r="G27"/>
  <c r="B26"/>
  <c r="G26"/>
  <c r="B25"/>
  <c r="G25"/>
  <c r="B24"/>
  <c r="G24"/>
  <c r="B23"/>
  <c r="G23"/>
  <c r="B22"/>
  <c i="4" r="B22"/>
  <c i="3" r="B21"/>
  <c r="G21"/>
  <c r="B20"/>
  <c r="G20"/>
  <c r="B19"/>
  <c r="G19"/>
  <c r="B18"/>
  <c r="G18"/>
  <c r="B17"/>
  <c r="G17"/>
  <c r="B16"/>
  <c r="G16"/>
  <c r="B15"/>
  <c r="G15"/>
  <c r="B14"/>
  <c r="G14"/>
  <c r="B13"/>
  <c r="G13"/>
  <c r="B12"/>
  <c r="G12"/>
  <c r="B11"/>
  <c r="G11"/>
  <c r="B10"/>
  <c r="G10"/>
  <c r="B9"/>
  <c r="G9"/>
  <c r="B8"/>
  <c r="G8"/>
  <c r="B7"/>
  <c r="G7"/>
  <c r="B6"/>
  <c r="G6"/>
  <c r="B5"/>
  <c r="G5"/>
  <c r="B4"/>
  <c r="G4"/>
  <c r="B3"/>
  <c r="G3"/>
  <c i="5" r="B3"/>
  <c i="4" r="B58"/>
  <c r="B55"/>
  <c r="B39"/>
  <c r="B71"/>
  <c r="B70"/>
  <c r="B69"/>
  <c r="B68"/>
  <c r="B66"/>
  <c r="B65"/>
  <c r="B64"/>
  <c r="B63"/>
  <c r="B62"/>
  <c r="B61"/>
  <c r="B60"/>
  <c r="B59"/>
  <c r="B57"/>
  <c r="B56"/>
  <c r="B54"/>
  <c r="B53"/>
  <c r="B52"/>
  <c r="B51"/>
  <c r="B50"/>
  <c r="B49"/>
  <c r="B48"/>
  <c r="B47"/>
  <c r="B46"/>
  <c r="B45"/>
  <c r="B44"/>
  <c r="B43"/>
  <c r="B42"/>
  <c r="B41"/>
  <c r="B40"/>
  <c r="B38"/>
  <c r="B37"/>
  <c r="B36"/>
  <c r="B35"/>
  <c r="B34"/>
  <c r="B33"/>
  <c r="B32"/>
  <c r="B31"/>
  <c r="B30"/>
  <c r="B29"/>
  <c r="B27"/>
  <c r="B26"/>
  <c r="B25"/>
  <c r="B24"/>
  <c r="B23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i="5" r="F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E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C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i="4" r="E101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E2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C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i="2" r="B2"/>
  <c i="4"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i="3"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D2"/>
  <c r="D21"/>
  <c i="4" r="B101"/>
  <c r="B99"/>
  <c r="B98"/>
  <c i="3"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0"/>
  <c r="D19"/>
  <c r="D18"/>
  <c r="D17"/>
  <c r="D16"/>
  <c r="D15"/>
  <c r="D14"/>
  <c r="D13"/>
  <c r="D12"/>
  <c r="D11"/>
  <c r="D10"/>
  <c r="D9"/>
  <c r="D8"/>
  <c r="D7"/>
  <c r="D6"/>
  <c r="D5"/>
  <c r="D4"/>
  <c r="D3"/>
  <c i="2" r="D101"/>
  <c r="F101"/>
  <c r="D100"/>
  <c r="F100"/>
  <c r="D99"/>
  <c r="F99"/>
  <c r="D98"/>
  <c r="E98"/>
  <c r="D97"/>
  <c r="F97"/>
  <c r="D96"/>
  <c r="E96"/>
  <c r="D95"/>
  <c r="F95"/>
  <c r="D94"/>
  <c r="E94"/>
  <c r="D93"/>
  <c r="F93"/>
  <c r="D92"/>
  <c r="E92"/>
  <c r="D91"/>
  <c r="E91"/>
  <c r="D90"/>
  <c r="F90"/>
  <c r="D89"/>
  <c r="E89"/>
  <c r="D88"/>
  <c r="F88"/>
  <c r="D87"/>
  <c r="E87"/>
  <c r="D86"/>
  <c r="F86"/>
  <c r="D85"/>
  <c r="E85"/>
  <c r="D84"/>
  <c r="F84"/>
  <c r="D83"/>
  <c r="E83"/>
  <c r="D82"/>
  <c r="E82"/>
  <c r="D81"/>
  <c r="F81"/>
  <c r="D80"/>
  <c r="E80"/>
  <c r="D79"/>
  <c r="F79"/>
  <c r="D78"/>
  <c r="F78"/>
  <c r="D77"/>
  <c r="E77"/>
  <c r="D76"/>
  <c r="E76"/>
  <c r="D75"/>
  <c r="F75"/>
  <c r="D74"/>
  <c r="F74"/>
  <c r="D73"/>
  <c r="E73"/>
  <c r="D72"/>
  <c r="E72"/>
  <c r="D71"/>
  <c r="F71"/>
  <c r="D70"/>
  <c r="E70"/>
  <c r="D69"/>
  <c r="E69"/>
  <c r="D68"/>
  <c r="E68"/>
  <c r="D67"/>
  <c r="E67"/>
  <c r="D66"/>
  <c r="F66"/>
  <c r="D65"/>
  <c r="F65"/>
  <c r="D64"/>
  <c r="F64"/>
  <c r="D63"/>
  <c r="F63"/>
  <c r="D62"/>
  <c r="E62"/>
  <c r="D61"/>
  <c r="E61"/>
  <c r="D60"/>
  <c r="F60"/>
  <c r="D59"/>
  <c r="E59"/>
  <c r="D58"/>
  <c r="F58"/>
  <c r="D57"/>
  <c r="F57"/>
  <c r="D56"/>
  <c r="E56"/>
  <c r="D55"/>
  <c r="E55"/>
  <c r="D54"/>
  <c r="F54"/>
  <c r="D53"/>
  <c r="E53"/>
  <c r="D52"/>
  <c r="F52"/>
  <c r="D51"/>
  <c r="F51"/>
  <c r="D50"/>
  <c r="E50"/>
  <c r="D49"/>
  <c r="E49"/>
  <c r="D48"/>
  <c r="E48"/>
  <c r="D47"/>
  <c r="F47"/>
  <c r="D46"/>
  <c r="E46"/>
  <c r="D45"/>
  <c r="E45"/>
  <c r="D44"/>
  <c r="F44"/>
  <c r="D43"/>
  <c r="E43"/>
  <c r="D42"/>
  <c r="E42"/>
  <c r="D41"/>
  <c r="F41"/>
  <c r="D40"/>
  <c r="F40"/>
  <c r="D39"/>
  <c r="E39"/>
  <c r="D38"/>
  <c r="F38"/>
  <c r="D37"/>
  <c r="F37"/>
  <c r="D36"/>
  <c r="F36"/>
  <c r="D35"/>
  <c r="E35"/>
  <c r="D34"/>
  <c r="E34"/>
  <c r="D33"/>
  <c r="F33"/>
  <c r="D32"/>
  <c r="E32"/>
  <c r="D31"/>
  <c r="E31"/>
  <c r="D30"/>
  <c r="F30"/>
  <c r="D29"/>
  <c r="F29"/>
  <c r="D28"/>
  <c r="E28"/>
  <c r="D27"/>
  <c r="F27"/>
  <c r="D26"/>
  <c r="E26"/>
  <c r="D25"/>
  <c r="E25"/>
  <c r="D24"/>
  <c r="E24"/>
  <c r="D23"/>
  <c r="F23"/>
  <c r="D22"/>
  <c r="E22"/>
  <c r="D21"/>
  <c r="E21"/>
  <c r="D20"/>
  <c r="F20"/>
  <c r="D19"/>
  <c r="F19"/>
  <c r="D18"/>
  <c r="E18"/>
  <c r="D17"/>
  <c r="F17"/>
  <c r="D16"/>
  <c r="F16"/>
  <c r="D15"/>
  <c r="E15"/>
  <c r="D14"/>
  <c r="E14"/>
  <c r="D13"/>
  <c r="F13"/>
  <c r="D12"/>
  <c r="E12"/>
  <c r="D11"/>
  <c r="E11"/>
  <c r="D10"/>
  <c r="F10"/>
  <c r="D9"/>
  <c r="E9"/>
  <c r="D8"/>
  <c r="E8"/>
  <c r="D7"/>
  <c r="E7"/>
  <c r="D6"/>
  <c r="F6"/>
  <c r="D5"/>
  <c r="F5"/>
  <c r="D4"/>
  <c r="E4"/>
  <c r="D3"/>
  <c r="E3"/>
  <c r="D2"/>
  <c r="F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i="3" r="F4"/>
  <c r="F8"/>
  <c r="F12"/>
  <c r="F14"/>
  <c r="F18"/>
  <c r="F22"/>
  <c r="F25"/>
  <c r="F28"/>
  <c r="F31"/>
  <c r="F72"/>
  <c r="F73"/>
  <c r="F79"/>
  <c r="F82"/>
  <c r="F85"/>
  <c r="F88"/>
  <c r="F91"/>
  <c r="F94"/>
  <c r="F97"/>
  <c r="F101"/>
  <c r="F5"/>
  <c r="F9"/>
  <c r="F13"/>
  <c r="F17"/>
  <c r="F20"/>
  <c r="F24"/>
  <c r="F27"/>
  <c r="F30"/>
  <c r="F32"/>
  <c r="F34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4"/>
  <c r="F77"/>
  <c r="F80"/>
  <c r="F83"/>
  <c r="F86"/>
  <c r="F89"/>
  <c r="F92"/>
  <c r="F95"/>
  <c r="F100"/>
  <c r="F6"/>
  <c r="F10"/>
  <c r="F16"/>
  <c r="F75"/>
  <c r="F78"/>
  <c r="F81"/>
  <c r="F84"/>
  <c r="F87"/>
  <c r="F90"/>
  <c r="F93"/>
  <c r="F96"/>
  <c r="F99"/>
  <c r="F2"/>
  <c r="F3"/>
  <c r="F7"/>
  <c r="F11"/>
  <c r="F15"/>
  <c r="F19"/>
  <c r="F23"/>
  <c r="F26"/>
  <c r="F29"/>
  <c r="F33"/>
  <c r="F35"/>
  <c r="F76"/>
  <c r="F98"/>
  <c r="F21"/>
  <c i="2" r="E2"/>
  <c r="E6"/>
  <c r="E10"/>
  <c r="E13"/>
  <c r="E17"/>
  <c r="E19"/>
  <c r="E23"/>
  <c r="E29"/>
  <c r="E36"/>
  <c r="E38"/>
  <c r="E41"/>
  <c r="E47"/>
  <c r="E51"/>
  <c r="E52"/>
  <c r="E58"/>
  <c r="E63"/>
  <c r="E65"/>
  <c r="E71"/>
  <c r="E75"/>
  <c r="E79"/>
  <c r="E88"/>
  <c r="E90"/>
  <c r="E93"/>
  <c r="E97"/>
  <c r="E101"/>
  <c r="F4"/>
  <c r="F8"/>
  <c r="F11"/>
  <c r="F15"/>
  <c r="F22"/>
  <c r="F25"/>
  <c r="F28"/>
  <c r="F32"/>
  <c r="F35"/>
  <c r="F42"/>
  <c r="F45"/>
  <c r="F48"/>
  <c r="F49"/>
  <c r="F53"/>
  <c r="F56"/>
  <c r="F59"/>
  <c r="F62"/>
  <c r="F67"/>
  <c r="F70"/>
  <c r="F73"/>
  <c r="F76"/>
  <c r="F80"/>
  <c r="F82"/>
  <c r="F85"/>
  <c r="F91"/>
  <c r="F94"/>
  <c r="E20"/>
  <c r="E27"/>
  <c r="E30"/>
  <c r="E33"/>
  <c r="E40"/>
  <c r="E44"/>
  <c r="E60"/>
  <c r="E64"/>
  <c r="E74"/>
  <c r="E78"/>
  <c r="E81"/>
  <c r="E84"/>
  <c r="E95"/>
  <c r="E100"/>
  <c r="F3"/>
  <c r="F9"/>
  <c r="F12"/>
  <c r="F14"/>
  <c r="F26"/>
  <c r="F31"/>
  <c r="F34"/>
  <c r="F39"/>
  <c r="F43"/>
  <c r="F55"/>
  <c r="F61"/>
  <c r="F68"/>
  <c r="F87"/>
  <c r="F89"/>
  <c r="F92"/>
  <c r="F96"/>
  <c r="E5"/>
  <c r="E16"/>
  <c r="E37"/>
  <c r="E54"/>
  <c r="E57"/>
  <c r="E66"/>
  <c r="E86"/>
  <c r="E99"/>
  <c r="F7"/>
  <c r="F18"/>
  <c r="F21"/>
  <c r="F24"/>
  <c r="F46"/>
  <c r="F50"/>
  <c r="F69"/>
  <c r="F72"/>
  <c r="F77"/>
  <c r="F83"/>
  <c r="F98"/>
  <c i="4" r="B72"/>
  <c r="B76"/>
  <c r="B79"/>
  <c r="B82"/>
  <c r="B73"/>
  <c r="B75"/>
  <c r="B78"/>
  <c r="B84"/>
  <c r="B74"/>
  <c r="B77"/>
  <c r="B80"/>
  <c r="B81"/>
  <c r="B83"/>
  <c r="B85"/>
  <c r="B86"/>
  <c r="B87"/>
  <c r="B88"/>
  <c r="B89"/>
  <c r="B90"/>
  <c r="B91"/>
  <c r="B92"/>
  <c r="B93"/>
  <c r="B94"/>
  <c r="B95"/>
  <c r="B96"/>
  <c r="B97"/>
  <c r="B100"/>
  <c r="B2"/>
  <c i="5" r="B4"/>
  <c r="B6"/>
  <c r="B7"/>
  <c r="B8"/>
  <c r="B9"/>
  <c r="B10"/>
  <c r="B12"/>
  <c r="B14"/>
  <c r="B15"/>
  <c r="B17"/>
  <c r="B18"/>
  <c r="B20"/>
  <c r="B24"/>
  <c r="B32"/>
  <c r="B34"/>
  <c r="B36"/>
  <c r="B38"/>
  <c r="B40"/>
  <c r="B42"/>
  <c r="B43"/>
  <c r="B45"/>
  <c r="B47"/>
  <c r="B49"/>
  <c r="B50"/>
  <c r="B52"/>
  <c r="B54"/>
  <c r="B57"/>
  <c r="B59"/>
  <c r="B61"/>
  <c r="B69"/>
  <c r="B71"/>
  <c r="B81"/>
  <c r="B84"/>
  <c r="B89"/>
  <c r="B94"/>
  <c r="B99"/>
  <c r="B5"/>
  <c r="B11"/>
  <c r="B13"/>
  <c r="B16"/>
  <c r="B19"/>
  <c r="B21"/>
  <c r="B23"/>
  <c r="B25"/>
  <c r="B26"/>
  <c r="B27"/>
  <c r="B74"/>
  <c r="B76"/>
  <c r="B78"/>
  <c r="B80"/>
  <c r="B82"/>
  <c r="B85"/>
  <c r="B87"/>
  <c r="B90"/>
  <c r="B93"/>
  <c r="B96"/>
  <c r="B98"/>
  <c r="B101"/>
  <c r="B28"/>
  <c r="B29"/>
  <c r="B30"/>
  <c r="B31"/>
  <c r="B33"/>
  <c r="B35"/>
  <c r="B37"/>
  <c r="B39"/>
  <c r="B41"/>
  <c r="B44"/>
  <c r="B46"/>
  <c r="B48"/>
  <c r="B51"/>
  <c r="B53"/>
  <c r="B55"/>
  <c r="B56"/>
  <c r="B58"/>
  <c r="B60"/>
  <c r="B62"/>
  <c r="B63"/>
  <c r="B64"/>
  <c r="B65"/>
  <c r="B66"/>
  <c r="B68"/>
  <c r="B70"/>
  <c r="B72"/>
  <c r="B73"/>
  <c r="B75"/>
  <c r="B77"/>
  <c r="B79"/>
  <c r="B83"/>
  <c r="B86"/>
  <c r="B88"/>
  <c r="B91"/>
  <c r="B92"/>
  <c r="B95"/>
  <c r="B97"/>
  <c r="B100"/>
  <c i="4" r="B28"/>
  <c i="3" r="G22"/>
  <c i="5" r="B22"/>
  <c i="3" r="G67"/>
  <c i="5" r="B67"/>
  <c i="3" r="H2"/>
  <c r="H3"/>
  <c r="H9"/>
  <c r="H6"/>
  <c r="H8"/>
  <c r="H11"/>
  <c r="H13"/>
  <c r="H15"/>
  <c r="H18"/>
  <c r="H20"/>
  <c r="H23"/>
  <c r="H25"/>
  <c r="H28"/>
  <c r="H30"/>
  <c r="H32"/>
  <c r="H35"/>
  <c r="H38"/>
  <c r="H40"/>
  <c r="H42"/>
  <c r="H45"/>
  <c r="H47"/>
  <c r="H50"/>
  <c r="H53"/>
  <c r="H55"/>
  <c r="H57"/>
  <c r="H59"/>
  <c r="H61"/>
  <c r="H66"/>
  <c r="H70"/>
  <c r="H75"/>
  <c r="H5"/>
  <c r="H12"/>
  <c r="H14"/>
  <c r="H16"/>
  <c r="H19"/>
  <c r="H21"/>
  <c r="H24"/>
  <c r="H26"/>
  <c r="H29"/>
  <c r="H31"/>
  <c r="H33"/>
  <c r="H36"/>
  <c r="H37"/>
  <c r="H41"/>
  <c r="H43"/>
  <c r="H46"/>
  <c r="H49"/>
  <c r="H51"/>
  <c r="H52"/>
  <c r="H56"/>
  <c r="H58"/>
  <c r="H62"/>
  <c r="H64"/>
  <c r="H65"/>
  <c r="H68"/>
  <c r="H69"/>
  <c r="H72"/>
  <c r="H73"/>
  <c r="H76"/>
  <c r="H78"/>
  <c r="H80"/>
  <c r="H81"/>
  <c r="H84"/>
  <c r="H87"/>
  <c r="H89"/>
  <c r="H92"/>
  <c r="H95"/>
  <c r="H4"/>
  <c r="H7"/>
  <c r="H10"/>
  <c r="H17"/>
  <c r="H22"/>
  <c r="H27"/>
  <c r="H34"/>
  <c r="H39"/>
  <c r="H44"/>
  <c r="H48"/>
  <c r="H54"/>
  <c r="H60"/>
  <c r="H63"/>
  <c r="H67"/>
  <c r="H71"/>
  <c r="H74"/>
  <c r="H77"/>
  <c r="H79"/>
  <c r="H82"/>
  <c r="H83"/>
  <c r="H85"/>
  <c r="H86"/>
  <c r="H88"/>
  <c r="H90"/>
  <c r="H91"/>
  <c r="H93"/>
  <c r="H94"/>
  <c r="H96"/>
  <c r="H97"/>
  <c r="H98"/>
  <c r="H99"/>
  <c r="H100"/>
  <c r="H101"/>
  <c i="6" l="1" r="A204"/>
  <c r="A206"/>
  <c r="A209"/>
  <c r="A211"/>
  <c r="A214"/>
  <c r="A216"/>
  <c r="A219"/>
  <c r="A221"/>
  <c r="A224"/>
  <c r="A227"/>
  <c r="A229"/>
  <c r="A233"/>
  <c r="A236"/>
  <c r="A239"/>
  <c r="A241"/>
  <c r="A244"/>
  <c r="A246"/>
  <c r="A249"/>
  <c r="A251"/>
  <c r="A255"/>
  <c r="A205"/>
  <c r="A207"/>
  <c r="A210"/>
  <c r="A212"/>
  <c r="A215"/>
  <c r="A217"/>
  <c r="A220"/>
  <c r="A223"/>
  <c r="A225"/>
  <c r="A228"/>
  <c r="A230"/>
  <c r="A232"/>
  <c r="A235"/>
  <c r="A237"/>
  <c r="A240"/>
  <c r="A243"/>
  <c r="A245"/>
  <c r="A248"/>
  <c r="A250"/>
  <c r="A253"/>
  <c r="A256"/>
  <c r="A258"/>
  <c r="A260"/>
  <c r="A262"/>
  <c r="A264"/>
  <c r="A266"/>
  <c r="A268"/>
  <c r="A270"/>
  <c r="A272"/>
  <c r="A273"/>
  <c r="A275"/>
  <c r="A277"/>
  <c r="A279"/>
  <c r="A281"/>
  <c r="A283"/>
  <c r="A285"/>
  <c r="A287"/>
  <c r="A290"/>
  <c r="A203"/>
  <c r="A208"/>
  <c r="A213"/>
  <c r="A218"/>
  <c r="A222"/>
  <c r="A226"/>
  <c r="A231"/>
  <c r="A234"/>
  <c r="A238"/>
  <c r="A242"/>
  <c r="A247"/>
  <c r="A252"/>
  <c r="A254"/>
  <c r="A257"/>
  <c r="A259"/>
  <c r="A261"/>
  <c r="A263"/>
  <c r="A265"/>
  <c r="A267"/>
  <c r="A269"/>
  <c r="A271"/>
  <c r="A274"/>
  <c r="A276"/>
  <c r="A278"/>
  <c r="A280"/>
  <c r="A282"/>
  <c r="A284"/>
  <c r="A286"/>
  <c r="A288"/>
  <c r="A289"/>
  <c r="A291"/>
  <c r="A292"/>
  <c r="A293"/>
  <c r="A294"/>
  <c r="A295"/>
  <c r="A296"/>
  <c r="A297"/>
  <c r="A298"/>
  <c r="A299"/>
  <c r="A300"/>
  <c r="A301"/>
  <c r="A202"/>
  <c r="A5"/>
  <c r="A7"/>
  <c r="A9"/>
  <c r="A12"/>
  <c r="A14"/>
  <c r="A17"/>
  <c r="A18"/>
  <c r="A20"/>
  <c r="A23"/>
  <c r="A26"/>
  <c r="A28"/>
  <c r="A30"/>
  <c r="A33"/>
  <c r="A36"/>
  <c r="A37"/>
  <c r="A40"/>
  <c r="A42"/>
  <c r="A45"/>
  <c r="A47"/>
  <c r="A50"/>
  <c r="A52"/>
  <c r="A55"/>
  <c r="A57"/>
  <c r="A59"/>
  <c r="A62"/>
  <c r="A64"/>
  <c r="A66"/>
  <c r="A69"/>
  <c r="A72"/>
  <c r="A76"/>
  <c r="A3"/>
  <c r="A6"/>
  <c r="A11"/>
  <c r="A15"/>
  <c r="A21"/>
  <c r="A25"/>
  <c r="A29"/>
  <c r="A34"/>
  <c r="A39"/>
  <c r="A44"/>
  <c r="A48"/>
  <c r="A54"/>
  <c r="A58"/>
  <c r="A61"/>
  <c r="A65"/>
  <c r="A70"/>
  <c r="A74"/>
  <c r="A78"/>
  <c r="A82"/>
  <c r="A4"/>
  <c r="A8"/>
  <c r="A10"/>
  <c r="A13"/>
  <c r="A16"/>
  <c r="A19"/>
  <c r="A22"/>
  <c r="A24"/>
  <c r="A27"/>
  <c r="A31"/>
  <c r="A32"/>
  <c r="A35"/>
  <c r="A38"/>
  <c r="A41"/>
  <c r="A43"/>
  <c r="A46"/>
  <c r="A49"/>
  <c r="A51"/>
  <c r="A53"/>
  <c r="A56"/>
  <c r="A60"/>
  <c r="A63"/>
  <c r="A67"/>
  <c r="A68"/>
  <c r="A71"/>
  <c r="A73"/>
  <c r="A75"/>
  <c r="A77"/>
  <c r="A79"/>
  <c r="A80"/>
  <c r="A81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2"/>
</calcChain>
</file>

<file path=xl/sharedStrings.xml><?xml version="1.0" encoding="utf-8"?>
<sst xmlns="http://schemas.openxmlformats.org/spreadsheetml/2006/main">
  <si>
    <t>Product type</t>
  </si>
  <si>
    <t>SKU</t>
  </si>
  <si>
    <t>Price</t>
  </si>
  <si>
    <t>Availability</t>
  </si>
  <si>
    <t>Number of products sold</t>
  </si>
  <si>
    <t>Revenue generated</t>
  </si>
  <si>
    <t>Customer demographics</t>
  </si>
  <si>
    <t>Stock levels</t>
  </si>
  <si>
    <t>Lead times</t>
  </si>
  <si>
    <t>Order quantities</t>
  </si>
  <si>
    <t>Shipping times</t>
  </si>
  <si>
    <t>Shipping carriers</t>
  </si>
  <si>
    <t>Shipping costs</t>
  </si>
  <si>
    <t>Supplier name</t>
  </si>
  <si>
    <t>Location</t>
  </si>
  <si>
    <t>Lead time</t>
  </si>
  <si>
    <t>Production volumes</t>
  </si>
  <si>
    <t>Manufacturing lead time</t>
  </si>
  <si>
    <t>Manufacturing costs</t>
  </si>
  <si>
    <t>Inspection results</t>
  </si>
  <si>
    <t>Defect rates</t>
  </si>
  <si>
    <t>Transportation modes</t>
  </si>
  <si>
    <t>Routes</t>
  </si>
  <si>
    <t>Costs</t>
  </si>
  <si>
    <t>haircare</t>
  </si>
  <si>
    <t>SKU0</t>
  </si>
  <si>
    <t>Non-binary</t>
  </si>
  <si>
    <t>Carrier B</t>
  </si>
  <si>
    <t>Supplier 3</t>
  </si>
  <si>
    <t>Mumbai</t>
  </si>
  <si>
    <t>Pending</t>
  </si>
  <si>
    <t>Road</t>
  </si>
  <si>
    <t>Route B</t>
  </si>
  <si>
    <t>skincare</t>
  </si>
  <si>
    <t>SKU1</t>
  </si>
  <si>
    <t>Female</t>
  </si>
  <si>
    <t>Carrier A</t>
  </si>
  <si>
    <t>SKU2</t>
  </si>
  <si>
    <t>Unknown</t>
  </si>
  <si>
    <t>Supplier 1</t>
  </si>
  <si>
    <t>Air</t>
  </si>
  <si>
    <t>Route C</t>
  </si>
  <si>
    <t>SKU3</t>
  </si>
  <si>
    <t>Carrier C</t>
  </si>
  <si>
    <t>Supplier 5</t>
  </si>
  <si>
    <t>Kolkata</t>
  </si>
  <si>
    <t>Fail</t>
  </si>
  <si>
    <t>Rail</t>
  </si>
  <si>
    <t>Route A</t>
  </si>
  <si>
    <t>SKU4</t>
  </si>
  <si>
    <t>Delhi</t>
  </si>
  <si>
    <t>SKU5</t>
  </si>
  <si>
    <t>Supplier 4</t>
  </si>
  <si>
    <t>Bangalore</t>
  </si>
  <si>
    <t>SKU6</t>
  </si>
  <si>
    <t>Male</t>
  </si>
  <si>
    <t>Sea</t>
  </si>
  <si>
    <t>cosmetics</t>
  </si>
  <si>
    <t>SKU7</t>
  </si>
  <si>
    <t>SKU8</t>
  </si>
  <si>
    <t>SKU9</t>
  </si>
  <si>
    <t>Supplier 2</t>
  </si>
  <si>
    <t>Chennai</t>
  </si>
  <si>
    <t>SKU10</t>
  </si>
  <si>
    <t>Pass</t>
  </si>
  <si>
    <t>SKU11</t>
  </si>
  <si>
    <t>SKU12</t>
  </si>
  <si>
    <t>SKU13</t>
  </si>
  <si>
    <t>SKU14</t>
  </si>
  <si>
    <t>SKU15</t>
  </si>
  <si>
    <t>SKU16</t>
  </si>
  <si>
    <t>SKU17</t>
  </si>
  <si>
    <t>SKU18</t>
  </si>
  <si>
    <t>SKU19</t>
  </si>
  <si>
    <t>SKU20</t>
  </si>
  <si>
    <t>SKU21</t>
  </si>
  <si>
    <t>SKU22</t>
  </si>
  <si>
    <t>SKU23</t>
  </si>
  <si>
    <t>SKU24</t>
  </si>
  <si>
    <t>SKU25</t>
  </si>
  <si>
    <t>SKU26</t>
  </si>
  <si>
    <t>SKU27</t>
  </si>
  <si>
    <t>SKU28</t>
  </si>
  <si>
    <t>SKU29</t>
  </si>
  <si>
    <t>SKU30</t>
  </si>
  <si>
    <t>SKU31</t>
  </si>
  <si>
    <t>SKU32</t>
  </si>
  <si>
    <t>SKU33</t>
  </si>
  <si>
    <t>SKU34</t>
  </si>
  <si>
    <t>SKU35</t>
  </si>
  <si>
    <t>SKU36</t>
  </si>
  <si>
    <t>SKU37</t>
  </si>
  <si>
    <t>SKU38</t>
  </si>
  <si>
    <t>SKU39</t>
  </si>
  <si>
    <t>SKU40</t>
  </si>
  <si>
    <t>SKU41</t>
  </si>
  <si>
    <t>SKU42</t>
  </si>
  <si>
    <t>SKU43</t>
  </si>
  <si>
    <t>SKU44</t>
  </si>
  <si>
    <t>SKU45</t>
  </si>
  <si>
    <t>SKU46</t>
  </si>
  <si>
    <t>SKU47</t>
  </si>
  <si>
    <t>SKU48</t>
  </si>
  <si>
    <t>SKU49</t>
  </si>
  <si>
    <t>SKU50</t>
  </si>
  <si>
    <t>SKU51</t>
  </si>
  <si>
    <t>SKU52</t>
  </si>
  <si>
    <t>SKU53</t>
  </si>
  <si>
    <t>SKU54</t>
  </si>
  <si>
    <t>SKU55</t>
  </si>
  <si>
    <t>SKU56</t>
  </si>
  <si>
    <t>SKU57</t>
  </si>
  <si>
    <t>SKU58</t>
  </si>
  <si>
    <t>SKU59</t>
  </si>
  <si>
    <t>SKU60</t>
  </si>
  <si>
    <t>SKU61</t>
  </si>
  <si>
    <t>SKU62</t>
  </si>
  <si>
    <t>SKU63</t>
  </si>
  <si>
    <t>SKU64</t>
  </si>
  <si>
    <t>SKU65</t>
  </si>
  <si>
    <t>SKU66</t>
  </si>
  <si>
    <t>SKU67</t>
  </si>
  <si>
    <t>SKU68</t>
  </si>
  <si>
    <t>SKU69</t>
  </si>
  <si>
    <t>SKU70</t>
  </si>
  <si>
    <t>SKU71</t>
  </si>
  <si>
    <t>SKU72</t>
  </si>
  <si>
    <t>SKU73</t>
  </si>
  <si>
    <t>SKU74</t>
  </si>
  <si>
    <t>SKU75</t>
  </si>
  <si>
    <t>SKU76</t>
  </si>
  <si>
    <t>SKU77</t>
  </si>
  <si>
    <t>SKU78</t>
  </si>
  <si>
    <t>SKU79</t>
  </si>
  <si>
    <t>SKU80</t>
  </si>
  <si>
    <t>SKU81</t>
  </si>
  <si>
    <t>SKU82</t>
  </si>
  <si>
    <t>SKU83</t>
  </si>
  <si>
    <t>SKU84</t>
  </si>
  <si>
    <t>SKU85</t>
  </si>
  <si>
    <t>SKU86</t>
  </si>
  <si>
    <t>SKU87</t>
  </si>
  <si>
    <t>SKU88</t>
  </si>
  <si>
    <t>SKU89</t>
  </si>
  <si>
    <t>SKU90</t>
  </si>
  <si>
    <t>SKU91</t>
  </si>
  <si>
    <t>SKU92</t>
  </si>
  <si>
    <t>SKU93</t>
  </si>
  <si>
    <t>SKU94</t>
  </si>
  <si>
    <t>SKU95</t>
  </si>
  <si>
    <t>SKU96</t>
  </si>
  <si>
    <t>SKU97</t>
  </si>
  <si>
    <t>SKU98</t>
  </si>
  <si>
    <t>SKU99</t>
  </si>
  <si>
    <t>Date</t>
  </si>
  <si>
    <t>ProductId</t>
  </si>
  <si>
    <t>WarehouseID</t>
  </si>
  <si>
    <t>InventoryLevel</t>
  </si>
  <si>
    <t>RecorderPoint</t>
  </si>
  <si>
    <t>SafetyStock</t>
  </si>
  <si>
    <t>WH001</t>
  </si>
  <si>
    <t>WH002</t>
  </si>
  <si>
    <t>WH003</t>
  </si>
  <si>
    <t>WH004</t>
  </si>
  <si>
    <t>WH005</t>
  </si>
  <si>
    <t>WH006</t>
  </si>
  <si>
    <t>WH007</t>
  </si>
  <si>
    <t>WH008</t>
  </si>
  <si>
    <t>WH009</t>
  </si>
  <si>
    <t>WH010</t>
  </si>
  <si>
    <t>WH011</t>
  </si>
  <si>
    <t>WH012</t>
  </si>
  <si>
    <t>WH013</t>
  </si>
  <si>
    <t>WH014</t>
  </si>
  <si>
    <t>WH015</t>
  </si>
  <si>
    <t>WH016</t>
  </si>
  <si>
    <t>WH017</t>
  </si>
  <si>
    <t>WH018</t>
  </si>
  <si>
    <t>WH019</t>
  </si>
  <si>
    <t>WH020</t>
  </si>
  <si>
    <t>WH021</t>
  </si>
  <si>
    <t>WH022</t>
  </si>
  <si>
    <t>WH023</t>
  </si>
  <si>
    <t>WH024</t>
  </si>
  <si>
    <t>WH025</t>
  </si>
  <si>
    <t>WH026</t>
  </si>
  <si>
    <t>WH027</t>
  </si>
  <si>
    <t>WH028</t>
  </si>
  <si>
    <t>WH029</t>
  </si>
  <si>
    <t>WH030</t>
  </si>
  <si>
    <t>WH031</t>
  </si>
  <si>
    <t>WH032</t>
  </si>
  <si>
    <t>WH033</t>
  </si>
  <si>
    <t>WH034</t>
  </si>
  <si>
    <t>WH035</t>
  </si>
  <si>
    <t>WH036</t>
  </si>
  <si>
    <t>WH037</t>
  </si>
  <si>
    <t>WH038</t>
  </si>
  <si>
    <t>WH039</t>
  </si>
  <si>
    <t>WH040</t>
  </si>
  <si>
    <t>WH041</t>
  </si>
  <si>
    <t>WH042</t>
  </si>
  <si>
    <t>WH043</t>
  </si>
  <si>
    <t>WH044</t>
  </si>
  <si>
    <t>WH045</t>
  </si>
  <si>
    <t>WH046</t>
  </si>
  <si>
    <t>WH047</t>
  </si>
  <si>
    <t>WH048</t>
  </si>
  <si>
    <t>WH049</t>
  </si>
  <si>
    <t>WH050</t>
  </si>
  <si>
    <t>WH051</t>
  </si>
  <si>
    <t>WH052</t>
  </si>
  <si>
    <t>WH053</t>
  </si>
  <si>
    <t>WH054</t>
  </si>
  <si>
    <t>WH055</t>
  </si>
  <si>
    <t>WH056</t>
  </si>
  <si>
    <t>WH057</t>
  </si>
  <si>
    <t>WH058</t>
  </si>
  <si>
    <t>WH059</t>
  </si>
  <si>
    <t>WH060</t>
  </si>
  <si>
    <t>WH061</t>
  </si>
  <si>
    <t>WH062</t>
  </si>
  <si>
    <t>WH063</t>
  </si>
  <si>
    <t>WH064</t>
  </si>
  <si>
    <t>WH065</t>
  </si>
  <si>
    <t>WH066</t>
  </si>
  <si>
    <t>WH067</t>
  </si>
  <si>
    <t>WH068</t>
  </si>
  <si>
    <t>WH069</t>
  </si>
  <si>
    <t>WH070</t>
  </si>
  <si>
    <t>WH071</t>
  </si>
  <si>
    <t>WH072</t>
  </si>
  <si>
    <t>WH073</t>
  </si>
  <si>
    <t>WH074</t>
  </si>
  <si>
    <t>WH075</t>
  </si>
  <si>
    <t>WH076</t>
  </si>
  <si>
    <t>WH077</t>
  </si>
  <si>
    <t>WH078</t>
  </si>
  <si>
    <t>WH079</t>
  </si>
  <si>
    <t>WH080</t>
  </si>
  <si>
    <t>WH081</t>
  </si>
  <si>
    <t>WH082</t>
  </si>
  <si>
    <t>WH083</t>
  </si>
  <si>
    <t>WH084</t>
  </si>
  <si>
    <t>WH085</t>
  </si>
  <si>
    <t>WH086</t>
  </si>
  <si>
    <t>WH087</t>
  </si>
  <si>
    <t>WH088</t>
  </si>
  <si>
    <t>WH089</t>
  </si>
  <si>
    <t>WH090</t>
  </si>
  <si>
    <t>WH091</t>
  </si>
  <si>
    <t>WH092</t>
  </si>
  <si>
    <t>WH093</t>
  </si>
  <si>
    <t>WH094</t>
  </si>
  <si>
    <t>WH095</t>
  </si>
  <si>
    <t>WH096</t>
  </si>
  <si>
    <t>WH097</t>
  </si>
  <si>
    <t>WH098</t>
  </si>
  <si>
    <t>WH099</t>
  </si>
  <si>
    <t>WH100</t>
  </si>
  <si>
    <t>OrderID</t>
  </si>
  <si>
    <t>CustomerID</t>
  </si>
  <si>
    <t>ProductID</t>
  </si>
  <si>
    <t>OrderQuantity</t>
  </si>
  <si>
    <t>FulfillmentStatus</t>
  </si>
  <si>
    <t>DeliveryDate</t>
  </si>
  <si>
    <t>On Time Delivery</t>
  </si>
  <si>
    <t>SupplierID</t>
  </si>
  <si>
    <t>DeliveryTime</t>
  </si>
  <si>
    <t>DefectRate</t>
  </si>
  <si>
    <t>Cost</t>
  </si>
  <si>
    <t>ShipmentID</t>
  </si>
  <si>
    <t>Carrier</t>
  </si>
  <si>
    <t>Origin</t>
  </si>
  <si>
    <t>Destination</t>
  </si>
  <si>
    <t>Transit Time</t>
  </si>
  <si>
    <t>DeliveryStatus</t>
  </si>
  <si>
    <t>SI01</t>
  </si>
  <si>
    <t>SI02</t>
  </si>
  <si>
    <t>SI03</t>
  </si>
  <si>
    <t>SI04</t>
  </si>
  <si>
    <t>SI05</t>
  </si>
  <si>
    <t>SI06</t>
  </si>
  <si>
    <t>SI07</t>
  </si>
  <si>
    <t>SI08</t>
  </si>
  <si>
    <t>SI09</t>
  </si>
  <si>
    <t>SI10</t>
  </si>
  <si>
    <t>SI11</t>
  </si>
  <si>
    <t>SI12</t>
  </si>
  <si>
    <t>SI13</t>
  </si>
  <si>
    <t>SI14</t>
  </si>
  <si>
    <t>SI15</t>
  </si>
  <si>
    <t>SI16</t>
  </si>
  <si>
    <t>SI17</t>
  </si>
  <si>
    <t>SI18</t>
  </si>
  <si>
    <t>SI19</t>
  </si>
  <si>
    <t>SI20</t>
  </si>
  <si>
    <t>SI21</t>
  </si>
  <si>
    <t>SI22</t>
  </si>
  <si>
    <t>SI23</t>
  </si>
  <si>
    <t>SI24</t>
  </si>
  <si>
    <t>SI25</t>
  </si>
  <si>
    <t>SI26</t>
  </si>
  <si>
    <t>SI27</t>
  </si>
  <si>
    <t>SI28</t>
  </si>
  <si>
    <t>SI29</t>
  </si>
  <si>
    <t>SI30</t>
  </si>
  <si>
    <t>SI31</t>
  </si>
  <si>
    <t>SI32</t>
  </si>
  <si>
    <t>SI33</t>
  </si>
  <si>
    <t>SI34</t>
  </si>
  <si>
    <t>SI35</t>
  </si>
  <si>
    <t>SI36</t>
  </si>
  <si>
    <t>SI37</t>
  </si>
  <si>
    <t>SI38</t>
  </si>
  <si>
    <t>SI39</t>
  </si>
  <si>
    <t>SI40</t>
  </si>
  <si>
    <t>SI41</t>
  </si>
  <si>
    <t>SI42</t>
  </si>
  <si>
    <t>SI43</t>
  </si>
  <si>
    <t>SI44</t>
  </si>
  <si>
    <t>SI45</t>
  </si>
  <si>
    <t>SI46</t>
  </si>
  <si>
    <t>SI47</t>
  </si>
  <si>
    <t>SI48</t>
  </si>
  <si>
    <t>SI49</t>
  </si>
  <si>
    <t>SI50</t>
  </si>
  <si>
    <t>SI51</t>
  </si>
  <si>
    <t>SI52</t>
  </si>
  <si>
    <t>SI53</t>
  </si>
  <si>
    <t>SI54</t>
  </si>
  <si>
    <t>SI55</t>
  </si>
  <si>
    <t>SI56</t>
  </si>
  <si>
    <t>SI57</t>
  </si>
  <si>
    <t>SI58</t>
  </si>
  <si>
    <t>SI59</t>
  </si>
  <si>
    <t>SI60</t>
  </si>
  <si>
    <t>SI61</t>
  </si>
  <si>
    <t>SI62</t>
  </si>
  <si>
    <t>SI63</t>
  </si>
  <si>
    <t>SI64</t>
  </si>
  <si>
    <t>SI65</t>
  </si>
  <si>
    <t>SI66</t>
  </si>
  <si>
    <t>SI67</t>
  </si>
  <si>
    <t>SI68</t>
  </si>
  <si>
    <t>SI69</t>
  </si>
  <si>
    <t>SI70</t>
  </si>
  <si>
    <t>SI71</t>
  </si>
  <si>
    <t>SI72</t>
  </si>
  <si>
    <t>SI73</t>
  </si>
  <si>
    <t>SI74</t>
  </si>
  <si>
    <t>SI75</t>
  </si>
  <si>
    <t>SI76</t>
  </si>
  <si>
    <t>SI77</t>
  </si>
  <si>
    <t>SI78</t>
  </si>
  <si>
    <t>SI79</t>
  </si>
  <si>
    <t>SI80</t>
  </si>
  <si>
    <t>SI81</t>
  </si>
  <si>
    <t>SI82</t>
  </si>
  <si>
    <t>SI83</t>
  </si>
  <si>
    <t>SI84</t>
  </si>
  <si>
    <t>SI85</t>
  </si>
  <si>
    <t>SI86</t>
  </si>
  <si>
    <t>SI87</t>
  </si>
  <si>
    <t>SI88</t>
  </si>
  <si>
    <t>SI89</t>
  </si>
  <si>
    <t>SI90</t>
  </si>
  <si>
    <t>SI91</t>
  </si>
  <si>
    <t>SI92</t>
  </si>
  <si>
    <t>SI93</t>
  </si>
  <si>
    <t>SI94</t>
  </si>
  <si>
    <t>SI95</t>
  </si>
  <si>
    <t>SI96</t>
  </si>
  <si>
    <t>SI97</t>
  </si>
  <si>
    <t>SI98</t>
  </si>
  <si>
    <t>SI99</t>
  </si>
  <si>
    <t>SI100</t>
  </si>
  <si>
    <t>CostType</t>
  </si>
  <si>
    <t>Amount</t>
  </si>
  <si>
    <t>Manufacturing</t>
  </si>
  <si>
    <t>Shipping</t>
  </si>
  <si>
    <t>Other Costs</t>
  </si>
</sst>
</file>

<file path=xl/styles.xml><?xml version="1.0" encoding="utf-8"?>
<styleSheet xmlns="http://schemas.openxmlformats.org/spreadsheetml/2006/main">
  <fonts count="2">
    <font>
      <sz val="11"/>
      <name val="Calibri"/>
      <family val="2"/>
      <scheme val="minor"/>
    </font>
    <font>
      <b/>
      <sz val="14"/>
      <color rgb="FFFFFFFF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F243E"/>
      </patternFill>
    </fill>
    <fill>
      <patternFill patternType="solid">
        <fgColor rgb="FF974806"/>
      </patternFill>
    </fill>
    <fill>
      <patternFill patternType="solid">
        <fgColor rgb="FF205867"/>
      </patternFill>
    </fill>
    <fill>
      <patternFill patternType="solid">
        <fgColor rgb="FF3F3151"/>
      </patternFill>
    </fill>
    <fill>
      <patternFill patternType="solid">
        <fgColor rgb="FF4F6128"/>
      </patternFill>
    </fill>
    <fill>
      <patternFill patternType="solid">
        <fgColor rgb="FF63242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left"/>
    </xf>
    <xf numFmtId="14" fontId="0" fillId="0" borderId="1" xfId="0" applyNumberFormat="1" applyFont="1" applyBorder="1" applyAlignment="1">
      <alignment horizontal="left"/>
    </xf>
    <xf numFmtId="0" fontId="1" fillId="5" borderId="1" xfId="0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Font="1" applyBorder="1" applyAlignment="1"/>
    <xf numFmtId="0" fontId="0" fillId="0" borderId="0" xfId="0" applyAlignment="1">
      <alignment horizontal="left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externalLink" Target="externalLinks/externalLink1.xml" /><Relationship Id="rId8" Type="http://schemas.openxmlformats.org/officeDocument/2006/relationships/externalLink" Target="externalLinks/externalLink2.xml" /><Relationship Id="rId9" Type="http://schemas.openxmlformats.org/officeDocument/2006/relationships/externalLink" Target="externalLinks/externalLink3.xml" /><Relationship Id="rId10" Type="http://schemas.openxmlformats.org/officeDocument/2006/relationships/externalLink" Target="externalLinks/externalLink4.xml" /><Relationship Id="rId11" Type="http://schemas.openxmlformats.org/officeDocument/2006/relationships/externalLink" Target="externalLinks/externalLink5.xml" /><Relationship Id="rId12" Type="http://schemas.openxmlformats.org/officeDocument/2006/relationships/externalLink" Target="externalLinks/externalLink6.xml" /><Relationship Id="rId13" Type="http://schemas.openxmlformats.org/officeDocument/2006/relationships/externalLink" Target="externalLinks/externalLink7.xml" /><Relationship Id="rId14" Type="http://schemas.openxmlformats.org/officeDocument/2006/relationships/externalLink" Target="externalLinks/externalLink8.xml" /><Relationship Id="rId15" Type="http://schemas.openxmlformats.org/officeDocument/2006/relationships/styles" Target="styles.xml" /><Relationship Id="rId16" Type="http://schemas.openxmlformats.org/officeDocument/2006/relationships/theme" Target="theme/theme1.xml" /><Relationship Id="rId17" Type="http://schemas.openxmlformats.org/officeDocument/2006/relationships/calcChain" Target="calcChain.xml" /><Relationship Id="rId18" Type="http://schemas.openxmlformats.org/officeDocument/2006/relationships/sharedStrings" Target="sharedStrings.xml" /></Relationships>
</file>

<file path=xl/externalLinks/_rels/externalLink1.xml.rels>&#65279;<?xml version="1.0" encoding="utf-8"?><Relationships xmlns="http://schemas.openxmlformats.org/package/2006/relationships"><Relationship Id="rId1" Type="http://schemas.microsoft.com/office/2006/relationships/xlExternalLinkPath/xlPathMissing" Target="'Inventory%20Management" TargetMode="External" /></Relationships>
</file>

<file path=xl/externalLinks/_rels/externalLink2.xml.rels>&#65279;<?xml version="1.0" encoding="utf-8"?><Relationships xmlns="http://schemas.openxmlformats.org/package/2006/relationships"><Relationship Id="rId1" Type="http://schemas.microsoft.com/office/2006/relationships/xlExternalLinkPath/xlPathMissing" Target="'Inventory%20Management" TargetMode="External" /></Relationships>
</file>

<file path=xl/externalLinks/_rels/externalLink3.xml.rels>&#65279;<?xml version="1.0" encoding="utf-8"?><Relationships xmlns="http://schemas.openxmlformats.org/package/2006/relationships"><Relationship Id="rId1" Type="http://schemas.microsoft.com/office/2006/relationships/xlExternalLinkPath/xlPathMissing" Target="Management" TargetMode="External" /></Relationships>
</file>

<file path=xl/externalLinks/_rels/externalLink4.xml.rels>&#65279;<?xml version="1.0" encoding="utf-8"?><Relationships xmlns="http://schemas.openxmlformats.org/package/2006/relationships"><Relationship Id="rId1" Type="http://schemas.microsoft.com/office/2006/relationships/xlExternalLinkPath/xlPathMissing" Target="Management" TargetMode="External" /></Relationships>
</file>

<file path=xl/externalLinks/_rels/externalLink5.xml.rels>&#65279;<?xml version="1.0" encoding="utf-8"?><Relationships xmlns="http://schemas.openxmlformats.org/package/2006/relationships"><Relationship Id="rId1" Type="http://schemas.microsoft.com/office/2006/relationships/xlExternalLinkPath/xlPathMissing" Target="order%20Fulfillment" TargetMode="External" /></Relationships>
</file>

<file path=xl/externalLinks/_rels/externalLink6.xml.rels>&#65279;<?xml version="1.0" encoding="utf-8"?><Relationships xmlns="http://schemas.openxmlformats.org/package/2006/relationships"><Relationship Id="rId1" Type="http://schemas.microsoft.com/office/2006/relationships/xlExternalLinkPath/xlPathMissing" Target="order%20Fulfillment" TargetMode="External" /></Relationships>
</file>

<file path=xl/externalLinks/_rels/externalLink7.xml.rels>&#65279;<?xml version="1.0" encoding="utf-8"?><Relationships xmlns="http://schemas.openxmlformats.org/package/2006/relationships"><Relationship Id="rId1" Type="http://schemas.microsoft.com/office/2006/relationships/xlExternalLinkPath/xlPathMissing" Target="Fulfillment" TargetMode="External" /></Relationships>
</file>

<file path=xl/externalLinks/_rels/externalLink8.xml.rels>&#65279;<?xml version="1.0" encoding="utf-8"?><Relationships xmlns="http://schemas.openxmlformats.org/package/2006/relationships"><Relationship Id="rId1" Type="http://schemas.microsoft.com/office/2006/relationships/xlExternalLinkPath/xlPathMissing" Target="Fulfillment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'Inventory Management"/>
    </sheetNames>
    <sheetDataSet>
      <sheetData refreshError="1"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'Inventory Management"/>
    </sheetNames>
    <sheetDataSet>
      <sheetData refreshError="1" sheetId="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anagement"/>
    </sheetNames>
    <sheetDataSet>
      <sheetData refreshError="1" sheetId="0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anagement"/>
    </sheetNames>
    <sheetDataSet>
      <sheetData refreshError="1" sheetId="0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order Fulfillment"/>
    </sheetNames>
    <sheetDataSet>
      <sheetData refreshError="1" sheetId="0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order Fulfillment"/>
    </sheetNames>
    <sheetDataSet>
      <sheetData refreshError="1" sheetId="0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Fulfillment"/>
    </sheetNames>
    <sheetDataSet>
      <sheetData refreshError="1" sheetId="0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Fulfillment"/>
    </sheetNames>
    <sheetDataSet>
      <sheetData refreshError="1"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A2" sqref="A2"/>
    </sheetView>
  </sheetViews>
  <sheetFormatPr defaultRowHeight="15"/>
  <cols>
    <col min="1" max="1" width="18.57031" customWidth="1"/>
    <col min="2" max="3" width="9.140625"/>
    <col min="4" max="4" width="16.57031" customWidth="1"/>
    <col min="5" max="5" width="39.28516" customWidth="1"/>
    <col min="6" max="6" width="33.14063" customWidth="1"/>
    <col min="7" max="7" width="33.42578" customWidth="1"/>
    <col min="8" max="8" width="17.14063" customWidth="1"/>
    <col min="9" max="9" width="20.28516" customWidth="1"/>
    <col min="10" max="10" width="22.14063" customWidth="1"/>
    <col min="11" max="11" width="24.28516" customWidth="1"/>
    <col min="12" max="12" width="32.85547" customWidth="1"/>
    <col min="13" max="13" width="28.57031" customWidth="1"/>
    <col min="14" max="14" width="25" customWidth="1"/>
    <col min="15" max="15" width="14.14063" customWidth="1"/>
    <col min="16" max="16" width="19.28516" customWidth="1"/>
    <col min="17" max="17" width="29.71094" customWidth="1"/>
    <col min="18" max="18" width="36.71094" customWidth="1"/>
    <col min="19" max="19" width="23.71094" customWidth="1"/>
    <col min="20" max="20" width="21.28516" customWidth="1"/>
    <col min="21" max="21" width="25.71094" customWidth="1"/>
    <col min="22" max="22" width="33.42578" customWidth="1"/>
    <col min="23" max="23" width="20.28516" customWidth="1"/>
    <col min="24" max="24" width="17" customWidth="1"/>
  </cols>
  <sheetData>
    <row r="1" s="1" customFormat="1" ht="18.7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4" t="s">
        <v>22</v>
      </c>
      <c r="X1" s="3" t="s">
        <v>23</v>
      </c>
    </row>
    <row r="2">
      <c r="A2" s="5" t="s">
        <v>24</v>
      </c>
      <c r="B2" s="5" t="s">
        <v>25</v>
      </c>
      <c r="C2" s="6">
        <v>69.808005542115765</v>
      </c>
      <c r="D2" s="6">
        <v>55</v>
      </c>
      <c r="E2" s="6">
        <v>802</v>
      </c>
      <c r="F2" s="6">
        <v>8661.9967923923832</v>
      </c>
      <c r="G2" s="6" t="s">
        <v>26</v>
      </c>
      <c r="H2" s="6">
        <v>58</v>
      </c>
      <c r="I2" s="6">
        <v>7</v>
      </c>
      <c r="J2" s="6">
        <v>96</v>
      </c>
      <c r="K2" s="6">
        <v>4</v>
      </c>
      <c r="L2" s="6" t="s">
        <v>27</v>
      </c>
      <c r="M2" s="6">
        <v>2.9565721394308069</v>
      </c>
      <c r="N2" s="6" t="s">
        <v>28</v>
      </c>
      <c r="O2" s="5" t="s">
        <v>29</v>
      </c>
      <c r="P2" s="6">
        <v>29</v>
      </c>
      <c r="Q2" s="6">
        <v>215</v>
      </c>
      <c r="R2" s="6">
        <v>29</v>
      </c>
      <c r="S2" s="6">
        <v>46.279879240508322</v>
      </c>
      <c r="T2" s="5" t="s">
        <v>30</v>
      </c>
      <c r="U2" s="6">
        <v>0.22641036084992516</v>
      </c>
      <c r="V2" s="6" t="s">
        <v>31</v>
      </c>
      <c r="W2" s="6" t="s">
        <v>32</v>
      </c>
      <c r="X2" s="6">
        <v>187.75207545920392</v>
      </c>
    </row>
    <row r="3">
      <c r="A3" s="5" t="s">
        <v>33</v>
      </c>
      <c r="B3" s="5" t="s">
        <v>34</v>
      </c>
      <c r="C3" s="6">
        <v>14.843523275084339</v>
      </c>
      <c r="D3" s="6">
        <v>95</v>
      </c>
      <c r="E3" s="6">
        <v>736</v>
      </c>
      <c r="F3" s="6">
        <v>7460.9000654458487</v>
      </c>
      <c r="G3" s="5" t="s">
        <v>35</v>
      </c>
      <c r="H3" s="6">
        <v>53</v>
      </c>
      <c r="I3" s="6">
        <v>30</v>
      </c>
      <c r="J3" s="6">
        <v>37</v>
      </c>
      <c r="K3" s="6">
        <v>2</v>
      </c>
      <c r="L3" s="6" t="s">
        <v>36</v>
      </c>
      <c r="M3" s="6">
        <v>9.7165747714313095</v>
      </c>
      <c r="N3" s="6" t="s">
        <v>28</v>
      </c>
      <c r="O3" s="5" t="s">
        <v>29</v>
      </c>
      <c r="P3" s="6">
        <v>23</v>
      </c>
      <c r="Q3" s="6">
        <v>517</v>
      </c>
      <c r="R3" s="6">
        <v>30</v>
      </c>
      <c r="S3" s="6">
        <v>33.616768953730002</v>
      </c>
      <c r="T3" s="5" t="s">
        <v>30</v>
      </c>
      <c r="U3" s="6">
        <v>4.8540680263887062</v>
      </c>
      <c r="V3" s="6" t="s">
        <v>31</v>
      </c>
      <c r="W3" s="6" t="s">
        <v>32</v>
      </c>
      <c r="X3" s="6">
        <v>503.06557914966919</v>
      </c>
    </row>
    <row r="4">
      <c r="A4" s="5" t="s">
        <v>24</v>
      </c>
      <c r="B4" s="5" t="s">
        <v>37</v>
      </c>
      <c r="C4" s="6">
        <v>11.319683293090566</v>
      </c>
      <c r="D4" s="6">
        <v>34</v>
      </c>
      <c r="E4" s="6">
        <v>8</v>
      </c>
      <c r="F4" s="6">
        <v>9577.7496258687297</v>
      </c>
      <c r="G4" s="5" t="s">
        <v>38</v>
      </c>
      <c r="H4" s="6">
        <v>1</v>
      </c>
      <c r="I4" s="6">
        <v>10</v>
      </c>
      <c r="J4" s="6">
        <v>88</v>
      </c>
      <c r="K4" s="6">
        <v>2</v>
      </c>
      <c r="L4" s="6" t="s">
        <v>27</v>
      </c>
      <c r="M4" s="6">
        <v>8.0544792617321548</v>
      </c>
      <c r="N4" s="6" t="s">
        <v>39</v>
      </c>
      <c r="O4" s="5" t="s">
        <v>29</v>
      </c>
      <c r="P4" s="6">
        <v>12</v>
      </c>
      <c r="Q4" s="6">
        <v>971</v>
      </c>
      <c r="R4" s="6">
        <v>27</v>
      </c>
      <c r="S4" s="6">
        <v>30.688019348284204</v>
      </c>
      <c r="T4" s="5" t="s">
        <v>30</v>
      </c>
      <c r="U4" s="6">
        <v>4.580592619199229</v>
      </c>
      <c r="V4" s="6" t="s">
        <v>40</v>
      </c>
      <c r="W4" s="6" t="s">
        <v>41</v>
      </c>
      <c r="X4" s="6">
        <v>141.92028177151906</v>
      </c>
    </row>
    <row r="5">
      <c r="A5" s="5" t="s">
        <v>33</v>
      </c>
      <c r="B5" s="5" t="s">
        <v>42</v>
      </c>
      <c r="C5" s="6">
        <v>61.163343016437736</v>
      </c>
      <c r="D5" s="6">
        <v>68</v>
      </c>
      <c r="E5" s="6">
        <v>83</v>
      </c>
      <c r="F5" s="6">
        <v>7766.8364256852328</v>
      </c>
      <c r="G5" s="6" t="s">
        <v>26</v>
      </c>
      <c r="H5" s="6">
        <v>23</v>
      </c>
      <c r="I5" s="6">
        <v>13</v>
      </c>
      <c r="J5" s="6">
        <v>59</v>
      </c>
      <c r="K5" s="6">
        <v>6</v>
      </c>
      <c r="L5" s="6" t="s">
        <v>43</v>
      </c>
      <c r="M5" s="6">
        <v>1.7295685635434288</v>
      </c>
      <c r="N5" s="6" t="s">
        <v>44</v>
      </c>
      <c r="O5" s="5" t="s">
        <v>45</v>
      </c>
      <c r="P5" s="6">
        <v>24</v>
      </c>
      <c r="Q5" s="6">
        <v>937</v>
      </c>
      <c r="R5" s="6">
        <v>18</v>
      </c>
      <c r="S5" s="6">
        <v>35.624741397125028</v>
      </c>
      <c r="T5" s="6" t="s">
        <v>46</v>
      </c>
      <c r="U5" s="6">
        <v>4.7466486206477496</v>
      </c>
      <c r="V5" s="6" t="s">
        <v>47</v>
      </c>
      <c r="W5" s="6" t="s">
        <v>48</v>
      </c>
      <c r="X5" s="6">
        <v>254.77615921928663</v>
      </c>
    </row>
    <row r="6">
      <c r="A6" s="5" t="s">
        <v>33</v>
      </c>
      <c r="B6" s="5" t="s">
        <v>49</v>
      </c>
      <c r="C6" s="6">
        <v>4.8054960363458932</v>
      </c>
      <c r="D6" s="6">
        <v>26</v>
      </c>
      <c r="E6" s="6">
        <v>871</v>
      </c>
      <c r="F6" s="6">
        <v>2686.5051515674468</v>
      </c>
      <c r="G6" s="6" t="s">
        <v>26</v>
      </c>
      <c r="H6" s="6">
        <v>5</v>
      </c>
      <c r="I6" s="6">
        <v>3</v>
      </c>
      <c r="J6" s="6">
        <v>56</v>
      </c>
      <c r="K6" s="6">
        <v>8</v>
      </c>
      <c r="L6" s="6" t="s">
        <v>36</v>
      </c>
      <c r="M6" s="6">
        <v>3.8905479158706715</v>
      </c>
      <c r="N6" s="6" t="s">
        <v>39</v>
      </c>
      <c r="O6" s="6" t="s">
        <v>50</v>
      </c>
      <c r="P6" s="6">
        <v>5</v>
      </c>
      <c r="Q6" s="6">
        <v>414</v>
      </c>
      <c r="R6" s="6">
        <v>3</v>
      </c>
      <c r="S6" s="6">
        <v>92.065160598712851</v>
      </c>
      <c r="T6" s="6" t="s">
        <v>46</v>
      </c>
      <c r="U6" s="6">
        <v>3.1455795228330019</v>
      </c>
      <c r="V6" s="6" t="s">
        <v>40</v>
      </c>
      <c r="W6" s="6" t="s">
        <v>48</v>
      </c>
      <c r="X6" s="6">
        <v>923.44063171192215</v>
      </c>
    </row>
    <row r="7">
      <c r="A7" s="5" t="s">
        <v>24</v>
      </c>
      <c r="B7" s="5" t="s">
        <v>51</v>
      </c>
      <c r="C7" s="6">
        <v>1.6999760138659377</v>
      </c>
      <c r="D7" s="6">
        <v>87</v>
      </c>
      <c r="E7" s="6">
        <v>147</v>
      </c>
      <c r="F7" s="6">
        <v>2828.3487459757589</v>
      </c>
      <c r="G7" s="6" t="s">
        <v>26</v>
      </c>
      <c r="H7" s="6">
        <v>90</v>
      </c>
      <c r="I7" s="6">
        <v>27</v>
      </c>
      <c r="J7" s="6">
        <v>66</v>
      </c>
      <c r="K7" s="6">
        <v>3</v>
      </c>
      <c r="L7" s="6" t="s">
        <v>27</v>
      </c>
      <c r="M7" s="6">
        <v>4.4440988643822932</v>
      </c>
      <c r="N7" s="6" t="s">
        <v>52</v>
      </c>
      <c r="O7" s="5" t="s">
        <v>53</v>
      </c>
      <c r="P7" s="6">
        <v>10</v>
      </c>
      <c r="Q7" s="6">
        <v>104</v>
      </c>
      <c r="R7" s="6">
        <v>17</v>
      </c>
      <c r="S7" s="6">
        <v>56.766475557431797</v>
      </c>
      <c r="T7" s="6" t="s">
        <v>46</v>
      </c>
      <c r="U7" s="6">
        <v>2.7791935115711617</v>
      </c>
      <c r="V7" s="6" t="s">
        <v>31</v>
      </c>
      <c r="W7" s="6" t="s">
        <v>48</v>
      </c>
      <c r="X7" s="6">
        <v>235.46123673553751</v>
      </c>
    </row>
    <row r="8">
      <c r="A8" s="5" t="s">
        <v>33</v>
      </c>
      <c r="B8" s="5" t="s">
        <v>54</v>
      </c>
      <c r="C8" s="6">
        <v>4.0783328631079447</v>
      </c>
      <c r="D8" s="6">
        <v>48</v>
      </c>
      <c r="E8" s="6">
        <v>65</v>
      </c>
      <c r="F8" s="6">
        <v>7823.4765595317367</v>
      </c>
      <c r="G8" s="6" t="s">
        <v>55</v>
      </c>
      <c r="H8" s="6">
        <v>11</v>
      </c>
      <c r="I8" s="6">
        <v>15</v>
      </c>
      <c r="J8" s="6">
        <v>58</v>
      </c>
      <c r="K8" s="6">
        <v>8</v>
      </c>
      <c r="L8" s="6" t="s">
        <v>43</v>
      </c>
      <c r="M8" s="6">
        <v>3.8807633029520034</v>
      </c>
      <c r="N8" s="6" t="s">
        <v>28</v>
      </c>
      <c r="O8" s="5" t="s">
        <v>45</v>
      </c>
      <c r="P8" s="6">
        <v>14</v>
      </c>
      <c r="Q8" s="6">
        <v>314</v>
      </c>
      <c r="R8" s="6">
        <v>24</v>
      </c>
      <c r="S8" s="6">
        <v>1.0850685695870688</v>
      </c>
      <c r="T8" s="5" t="s">
        <v>30</v>
      </c>
      <c r="U8" s="6">
        <v>1.0009106193041357</v>
      </c>
      <c r="V8" s="6" t="s">
        <v>56</v>
      </c>
      <c r="W8" s="6" t="s">
        <v>48</v>
      </c>
      <c r="X8" s="6">
        <v>134.36909686103172</v>
      </c>
    </row>
    <row r="9">
      <c r="A9" s="5" t="s">
        <v>57</v>
      </c>
      <c r="B9" s="5" t="s">
        <v>58</v>
      </c>
      <c r="C9" s="6">
        <v>42.958384382460068</v>
      </c>
      <c r="D9" s="6">
        <v>59</v>
      </c>
      <c r="E9" s="6">
        <v>426</v>
      </c>
      <c r="F9" s="6">
        <v>8496.1038130898378</v>
      </c>
      <c r="G9" s="5" t="s">
        <v>35</v>
      </c>
      <c r="H9" s="6">
        <v>93</v>
      </c>
      <c r="I9" s="6">
        <v>17</v>
      </c>
      <c r="J9" s="6">
        <v>11</v>
      </c>
      <c r="K9" s="6">
        <v>1</v>
      </c>
      <c r="L9" s="6" t="s">
        <v>27</v>
      </c>
      <c r="M9" s="6">
        <v>2.3483387844177805</v>
      </c>
      <c r="N9" s="6" t="s">
        <v>52</v>
      </c>
      <c r="O9" s="5" t="s">
        <v>53</v>
      </c>
      <c r="P9" s="6">
        <v>22</v>
      </c>
      <c r="Q9" s="6">
        <v>564</v>
      </c>
      <c r="R9" s="6">
        <v>1</v>
      </c>
      <c r="S9" s="6">
        <v>99.466108603599125</v>
      </c>
      <c r="T9" s="6" t="s">
        <v>46</v>
      </c>
      <c r="U9" s="6">
        <v>0.39817718685065062</v>
      </c>
      <c r="V9" s="6" t="s">
        <v>31</v>
      </c>
      <c r="W9" s="6" t="s">
        <v>41</v>
      </c>
      <c r="X9" s="6">
        <v>802.05631181755859</v>
      </c>
    </row>
    <row r="10">
      <c r="A10" s="5" t="s">
        <v>57</v>
      </c>
      <c r="B10" s="5" t="s">
        <v>59</v>
      </c>
      <c r="C10" s="6">
        <v>68.717596748527328</v>
      </c>
      <c r="D10" s="6">
        <v>78</v>
      </c>
      <c r="E10" s="6">
        <v>150</v>
      </c>
      <c r="F10" s="6">
        <v>7517.363210631127</v>
      </c>
      <c r="G10" s="5" t="s">
        <v>35</v>
      </c>
      <c r="H10" s="6">
        <v>5</v>
      </c>
      <c r="I10" s="6">
        <v>10</v>
      </c>
      <c r="J10" s="6">
        <v>15</v>
      </c>
      <c r="K10" s="6">
        <v>7</v>
      </c>
      <c r="L10" s="6" t="s">
        <v>43</v>
      </c>
      <c r="M10" s="6">
        <v>3.4047338570830266</v>
      </c>
      <c r="N10" s="6" t="s">
        <v>52</v>
      </c>
      <c r="O10" s="5" t="s">
        <v>29</v>
      </c>
      <c r="P10" s="6">
        <v>13</v>
      </c>
      <c r="Q10" s="6">
        <v>769</v>
      </c>
      <c r="R10" s="6">
        <v>8</v>
      </c>
      <c r="S10" s="6">
        <v>11.423027139565695</v>
      </c>
      <c r="T10" s="5" t="s">
        <v>30</v>
      </c>
      <c r="U10" s="6">
        <v>2.7098626911099615</v>
      </c>
      <c r="V10" s="6" t="s">
        <v>56</v>
      </c>
      <c r="W10" s="6" t="s">
        <v>32</v>
      </c>
      <c r="X10" s="6">
        <v>505.55713422546415</v>
      </c>
    </row>
    <row r="11">
      <c r="A11" s="5" t="s">
        <v>33</v>
      </c>
      <c r="B11" s="5" t="s">
        <v>60</v>
      </c>
      <c r="C11" s="6">
        <v>64.015732941278543</v>
      </c>
      <c r="D11" s="6">
        <v>35</v>
      </c>
      <c r="E11" s="6">
        <v>980</v>
      </c>
      <c r="F11" s="6">
        <v>4971.145987585558</v>
      </c>
      <c r="G11" s="5" t="s">
        <v>38</v>
      </c>
      <c r="H11" s="6">
        <v>14</v>
      </c>
      <c r="I11" s="6">
        <v>27</v>
      </c>
      <c r="J11" s="6">
        <v>83</v>
      </c>
      <c r="K11" s="6">
        <v>1</v>
      </c>
      <c r="L11" s="6" t="s">
        <v>36</v>
      </c>
      <c r="M11" s="6">
        <v>7.1666452910482157</v>
      </c>
      <c r="N11" s="6" t="s">
        <v>61</v>
      </c>
      <c r="O11" s="5" t="s">
        <v>62</v>
      </c>
      <c r="P11" s="6">
        <v>29</v>
      </c>
      <c r="Q11" s="6">
        <v>963</v>
      </c>
      <c r="R11" s="6">
        <v>23</v>
      </c>
      <c r="S11" s="6">
        <v>47.95760163495158</v>
      </c>
      <c r="T11" s="5" t="s">
        <v>30</v>
      </c>
      <c r="U11" s="6">
        <v>3.8446144787675851</v>
      </c>
      <c r="V11" s="6" t="s">
        <v>47</v>
      </c>
      <c r="W11" s="6" t="s">
        <v>32</v>
      </c>
      <c r="X11" s="6">
        <v>995.92946149864167</v>
      </c>
    </row>
    <row r="12">
      <c r="A12" s="5" t="s">
        <v>33</v>
      </c>
      <c r="B12" s="5" t="s">
        <v>63</v>
      </c>
      <c r="C12" s="6">
        <v>15.707795681912138</v>
      </c>
      <c r="D12" s="6">
        <v>11</v>
      </c>
      <c r="E12" s="6">
        <v>996</v>
      </c>
      <c r="F12" s="6">
        <v>2330.9658020919492</v>
      </c>
      <c r="G12" s="6" t="s">
        <v>26</v>
      </c>
      <c r="H12" s="6">
        <v>51</v>
      </c>
      <c r="I12" s="6">
        <v>13</v>
      </c>
      <c r="J12" s="6">
        <v>80</v>
      </c>
      <c r="K12" s="6">
        <v>2</v>
      </c>
      <c r="L12" s="6" t="s">
        <v>43</v>
      </c>
      <c r="M12" s="6">
        <v>8.6732112112786126</v>
      </c>
      <c r="N12" s="6" t="s">
        <v>44</v>
      </c>
      <c r="O12" s="5" t="s">
        <v>45</v>
      </c>
      <c r="P12" s="6">
        <v>18</v>
      </c>
      <c r="Q12" s="6">
        <v>830</v>
      </c>
      <c r="R12" s="6">
        <v>5</v>
      </c>
      <c r="S12" s="6">
        <v>96.52735278531091</v>
      </c>
      <c r="T12" s="6" t="s">
        <v>64</v>
      </c>
      <c r="U12" s="6">
        <v>1.7273139283559424</v>
      </c>
      <c r="V12" s="6" t="s">
        <v>31</v>
      </c>
      <c r="W12" s="6" t="s">
        <v>32</v>
      </c>
      <c r="X12" s="6">
        <v>806.10317770292295</v>
      </c>
    </row>
    <row r="13">
      <c r="A13" s="5" t="s">
        <v>33</v>
      </c>
      <c r="B13" s="5" t="s">
        <v>65</v>
      </c>
      <c r="C13" s="6">
        <v>90.635459982288666</v>
      </c>
      <c r="D13" s="6">
        <v>95</v>
      </c>
      <c r="E13" s="6">
        <v>960</v>
      </c>
      <c r="F13" s="6">
        <v>6099.944115581452</v>
      </c>
      <c r="G13" s="5" t="s">
        <v>35</v>
      </c>
      <c r="H13" s="6">
        <v>46</v>
      </c>
      <c r="I13" s="6">
        <v>23</v>
      </c>
      <c r="J13" s="6">
        <v>60</v>
      </c>
      <c r="K13" s="6">
        <v>1</v>
      </c>
      <c r="L13" s="6" t="s">
        <v>36</v>
      </c>
      <c r="M13" s="6">
        <v>4.5239431243166628</v>
      </c>
      <c r="N13" s="6" t="s">
        <v>61</v>
      </c>
      <c r="O13" s="5" t="s">
        <v>45</v>
      </c>
      <c r="P13" s="6">
        <v>28</v>
      </c>
      <c r="Q13" s="6">
        <v>362</v>
      </c>
      <c r="R13" s="6">
        <v>11</v>
      </c>
      <c r="S13" s="6">
        <v>27.592363086663696</v>
      </c>
      <c r="T13" s="5" t="s">
        <v>30</v>
      </c>
      <c r="U13" s="6">
        <v>0.021169821372994391</v>
      </c>
      <c r="V13" s="6" t="s">
        <v>40</v>
      </c>
      <c r="W13" s="6" t="s">
        <v>48</v>
      </c>
      <c r="X13" s="6">
        <v>126.72303340940725</v>
      </c>
    </row>
    <row r="14">
      <c r="A14" s="5" t="s">
        <v>24</v>
      </c>
      <c r="B14" s="5" t="s">
        <v>66</v>
      </c>
      <c r="C14" s="6">
        <v>71.213389075360084</v>
      </c>
      <c r="D14" s="6">
        <v>41</v>
      </c>
      <c r="E14" s="6">
        <v>336</v>
      </c>
      <c r="F14" s="6">
        <v>2873.7414460214413</v>
      </c>
      <c r="G14" s="5" t="s">
        <v>38</v>
      </c>
      <c r="H14" s="6">
        <v>100</v>
      </c>
      <c r="I14" s="6">
        <v>30</v>
      </c>
      <c r="J14" s="6">
        <v>85</v>
      </c>
      <c r="K14" s="6">
        <v>4</v>
      </c>
      <c r="L14" s="6" t="s">
        <v>36</v>
      </c>
      <c r="M14" s="6">
        <v>1.325274010184522</v>
      </c>
      <c r="N14" s="6" t="s">
        <v>52</v>
      </c>
      <c r="O14" s="5" t="s">
        <v>45</v>
      </c>
      <c r="P14" s="6">
        <v>3</v>
      </c>
      <c r="Q14" s="6">
        <v>563</v>
      </c>
      <c r="R14" s="6">
        <v>3</v>
      </c>
      <c r="S14" s="6">
        <v>32.321286213424031</v>
      </c>
      <c r="T14" s="6" t="s">
        <v>46</v>
      </c>
      <c r="U14" s="6">
        <v>2.1612537475559117</v>
      </c>
      <c r="V14" s="6" t="s">
        <v>31</v>
      </c>
      <c r="W14" s="6" t="s">
        <v>32</v>
      </c>
      <c r="X14" s="6">
        <v>402.96878907377061</v>
      </c>
    </row>
    <row r="15">
      <c r="A15" s="5" t="s">
        <v>33</v>
      </c>
      <c r="B15" s="5" t="s">
        <v>67</v>
      </c>
      <c r="C15" s="6">
        <v>16.160393317379977</v>
      </c>
      <c r="D15" s="6">
        <v>5</v>
      </c>
      <c r="E15" s="6">
        <v>249</v>
      </c>
      <c r="F15" s="6">
        <v>4052.7384162378667</v>
      </c>
      <c r="G15" s="6" t="s">
        <v>55</v>
      </c>
      <c r="H15" s="6">
        <v>80</v>
      </c>
      <c r="I15" s="6">
        <v>8</v>
      </c>
      <c r="J15" s="6">
        <v>48</v>
      </c>
      <c r="K15" s="6">
        <v>9</v>
      </c>
      <c r="L15" s="6" t="s">
        <v>36</v>
      </c>
      <c r="M15" s="6">
        <v>9.5372830611083383</v>
      </c>
      <c r="N15" s="6" t="s">
        <v>44</v>
      </c>
      <c r="O15" s="5" t="s">
        <v>53</v>
      </c>
      <c r="P15" s="6">
        <v>23</v>
      </c>
      <c r="Q15" s="6">
        <v>173</v>
      </c>
      <c r="R15" s="6">
        <v>10</v>
      </c>
      <c r="S15" s="6">
        <v>97.82905011017327</v>
      </c>
      <c r="T15" s="5" t="s">
        <v>30</v>
      </c>
      <c r="U15" s="6">
        <v>1.6310742300715386</v>
      </c>
      <c r="V15" s="6" t="s">
        <v>31</v>
      </c>
      <c r="W15" s="6" t="s">
        <v>32</v>
      </c>
      <c r="X15" s="6">
        <v>547.24100516096848</v>
      </c>
    </row>
    <row r="16">
      <c r="A16" s="5" t="s">
        <v>33</v>
      </c>
      <c r="B16" s="5" t="s">
        <v>68</v>
      </c>
      <c r="C16" s="6">
        <v>99.171328638624189</v>
      </c>
      <c r="D16" s="6">
        <v>26</v>
      </c>
      <c r="E16" s="6">
        <v>562</v>
      </c>
      <c r="F16" s="6">
        <v>8653.5709264698016</v>
      </c>
      <c r="G16" s="6" t="s">
        <v>26</v>
      </c>
      <c r="H16" s="6">
        <v>54</v>
      </c>
      <c r="I16" s="6">
        <v>29</v>
      </c>
      <c r="J16" s="6">
        <v>78</v>
      </c>
      <c r="K16" s="6">
        <v>5</v>
      </c>
      <c r="L16" s="6" t="s">
        <v>27</v>
      </c>
      <c r="M16" s="6">
        <v>2.0397701894493316</v>
      </c>
      <c r="N16" s="6" t="s">
        <v>39</v>
      </c>
      <c r="O16" s="5" t="s">
        <v>45</v>
      </c>
      <c r="P16" s="6">
        <v>25</v>
      </c>
      <c r="Q16" s="6">
        <v>558</v>
      </c>
      <c r="R16" s="6">
        <v>14</v>
      </c>
      <c r="S16" s="6">
        <v>5.7914366298629893</v>
      </c>
      <c r="T16" s="5" t="s">
        <v>30</v>
      </c>
      <c r="U16" s="6">
        <v>0.10068285156509371</v>
      </c>
      <c r="V16" s="6" t="s">
        <v>40</v>
      </c>
      <c r="W16" s="6" t="s">
        <v>32</v>
      </c>
      <c r="X16" s="6">
        <v>929.23528996088965</v>
      </c>
    </row>
    <row r="17">
      <c r="A17" s="5" t="s">
        <v>33</v>
      </c>
      <c r="B17" s="5" t="s">
        <v>69</v>
      </c>
      <c r="C17" s="6">
        <v>36.98924492862691</v>
      </c>
      <c r="D17" s="6">
        <v>94</v>
      </c>
      <c r="E17" s="6">
        <v>469</v>
      </c>
      <c r="F17" s="6">
        <v>5442.0867853976733</v>
      </c>
      <c r="G17" s="6" t="s">
        <v>26</v>
      </c>
      <c r="H17" s="6">
        <v>9</v>
      </c>
      <c r="I17" s="6">
        <v>8</v>
      </c>
      <c r="J17" s="6">
        <v>69</v>
      </c>
      <c r="K17" s="6">
        <v>7</v>
      </c>
      <c r="L17" s="6" t="s">
        <v>27</v>
      </c>
      <c r="M17" s="6">
        <v>2.4220397232752044</v>
      </c>
      <c r="N17" s="6" t="s">
        <v>39</v>
      </c>
      <c r="O17" s="5" t="s">
        <v>53</v>
      </c>
      <c r="P17" s="6">
        <v>14</v>
      </c>
      <c r="Q17" s="6">
        <v>580</v>
      </c>
      <c r="R17" s="6">
        <v>7</v>
      </c>
      <c r="S17" s="6">
        <v>97.121281751474314</v>
      </c>
      <c r="T17" s="6" t="s">
        <v>64</v>
      </c>
      <c r="U17" s="6">
        <v>2.2644057611985491</v>
      </c>
      <c r="V17" s="6" t="s">
        <v>56</v>
      </c>
      <c r="W17" s="6" t="s">
        <v>32</v>
      </c>
      <c r="X17" s="6">
        <v>127.86180000162541</v>
      </c>
    </row>
    <row r="18">
      <c r="A18" s="5" t="s">
        <v>33</v>
      </c>
      <c r="B18" s="5" t="s">
        <v>70</v>
      </c>
      <c r="C18" s="6">
        <v>7.5471721097912718</v>
      </c>
      <c r="D18" s="6">
        <v>74</v>
      </c>
      <c r="E18" s="6">
        <v>280</v>
      </c>
      <c r="F18" s="6">
        <v>6453.7979681762854</v>
      </c>
      <c r="G18" s="5" t="s">
        <v>35</v>
      </c>
      <c r="H18" s="6">
        <v>2</v>
      </c>
      <c r="I18" s="6">
        <v>5</v>
      </c>
      <c r="J18" s="6">
        <v>78</v>
      </c>
      <c r="K18" s="6">
        <v>1</v>
      </c>
      <c r="L18" s="6" t="s">
        <v>27</v>
      </c>
      <c r="M18" s="6">
        <v>4.1913245857055017</v>
      </c>
      <c r="N18" s="6" t="s">
        <v>39</v>
      </c>
      <c r="O18" s="5" t="s">
        <v>53</v>
      </c>
      <c r="P18" s="6">
        <v>3</v>
      </c>
      <c r="Q18" s="6">
        <v>399</v>
      </c>
      <c r="R18" s="6">
        <v>21</v>
      </c>
      <c r="S18" s="6">
        <v>77.106342497850008</v>
      </c>
      <c r="T18" s="6" t="s">
        <v>64</v>
      </c>
      <c r="U18" s="6">
        <v>1.0125630892580491</v>
      </c>
      <c r="V18" s="6" t="s">
        <v>40</v>
      </c>
      <c r="W18" s="6" t="s">
        <v>48</v>
      </c>
      <c r="X18" s="6">
        <v>865.52577977124031</v>
      </c>
    </row>
    <row r="19">
      <c r="A19" s="5" t="s">
        <v>57</v>
      </c>
      <c r="B19" s="5" t="s">
        <v>71</v>
      </c>
      <c r="C19" s="6">
        <v>81.462534369237019</v>
      </c>
      <c r="D19" s="6">
        <v>82</v>
      </c>
      <c r="E19" s="6">
        <v>126</v>
      </c>
      <c r="F19" s="6">
        <v>2629.3964348452619</v>
      </c>
      <c r="G19" s="5" t="s">
        <v>35</v>
      </c>
      <c r="H19" s="6">
        <v>45</v>
      </c>
      <c r="I19" s="6">
        <v>17</v>
      </c>
      <c r="J19" s="6">
        <v>85</v>
      </c>
      <c r="K19" s="6">
        <v>9</v>
      </c>
      <c r="L19" s="6" t="s">
        <v>43</v>
      </c>
      <c r="M19" s="6">
        <v>3.5854189582323421</v>
      </c>
      <c r="N19" s="6" t="s">
        <v>39</v>
      </c>
      <c r="O19" s="5" t="s">
        <v>62</v>
      </c>
      <c r="P19" s="6">
        <v>7</v>
      </c>
      <c r="Q19" s="6">
        <v>453</v>
      </c>
      <c r="R19" s="6">
        <v>16</v>
      </c>
      <c r="S19" s="6">
        <v>47.679680368355335</v>
      </c>
      <c r="T19" s="6" t="s">
        <v>46</v>
      </c>
      <c r="U19" s="6">
        <v>0.10202075491817619</v>
      </c>
      <c r="V19" s="6" t="s">
        <v>40</v>
      </c>
      <c r="W19" s="6" t="s">
        <v>41</v>
      </c>
      <c r="X19" s="6">
        <v>670.93439079241034</v>
      </c>
    </row>
    <row r="20">
      <c r="A20" s="5" t="s">
        <v>24</v>
      </c>
      <c r="B20" s="5" t="s">
        <v>72</v>
      </c>
      <c r="C20" s="6">
        <v>36.443627770460935</v>
      </c>
      <c r="D20" s="6">
        <v>23</v>
      </c>
      <c r="E20" s="6">
        <v>620</v>
      </c>
      <c r="F20" s="6">
        <v>9364.6735050761727</v>
      </c>
      <c r="G20" s="5" t="s">
        <v>38</v>
      </c>
      <c r="H20" s="6">
        <v>10</v>
      </c>
      <c r="I20" s="6">
        <v>10</v>
      </c>
      <c r="J20" s="6">
        <v>46</v>
      </c>
      <c r="K20" s="6">
        <v>8</v>
      </c>
      <c r="L20" s="6" t="s">
        <v>43</v>
      </c>
      <c r="M20" s="6">
        <v>4.339224714110709</v>
      </c>
      <c r="N20" s="6" t="s">
        <v>61</v>
      </c>
      <c r="O20" s="5" t="s">
        <v>45</v>
      </c>
      <c r="P20" s="6">
        <v>18</v>
      </c>
      <c r="Q20" s="6">
        <v>374</v>
      </c>
      <c r="R20" s="6">
        <v>17</v>
      </c>
      <c r="S20" s="6">
        <v>27.10798085484392</v>
      </c>
      <c r="T20" s="5" t="s">
        <v>30</v>
      </c>
      <c r="U20" s="6">
        <v>2.2319391107292637</v>
      </c>
      <c r="V20" s="6" t="s">
        <v>56</v>
      </c>
      <c r="W20" s="6" t="s">
        <v>48</v>
      </c>
      <c r="X20" s="6">
        <v>593.48025872065182</v>
      </c>
    </row>
    <row r="21">
      <c r="A21" s="5" t="s">
        <v>33</v>
      </c>
      <c r="B21" s="5" t="s">
        <v>73</v>
      </c>
      <c r="C21" s="6">
        <v>51.12387008796474</v>
      </c>
      <c r="D21" s="6">
        <v>100</v>
      </c>
      <c r="E21" s="6">
        <v>187</v>
      </c>
      <c r="F21" s="6">
        <v>2553.4955849912149</v>
      </c>
      <c r="G21" s="5" t="s">
        <v>38</v>
      </c>
      <c r="H21" s="6">
        <v>48</v>
      </c>
      <c r="I21" s="6">
        <v>11</v>
      </c>
      <c r="J21" s="6">
        <v>94</v>
      </c>
      <c r="K21" s="6">
        <v>3</v>
      </c>
      <c r="L21" s="6" t="s">
        <v>36</v>
      </c>
      <c r="M21" s="6">
        <v>4.7426358828418769</v>
      </c>
      <c r="N21" s="6" t="s">
        <v>52</v>
      </c>
      <c r="O21" s="5" t="s">
        <v>62</v>
      </c>
      <c r="P21" s="6">
        <v>20</v>
      </c>
      <c r="Q21" s="6">
        <v>694</v>
      </c>
      <c r="R21" s="6">
        <v>16</v>
      </c>
      <c r="S21" s="6">
        <v>82.373320587990207</v>
      </c>
      <c r="T21" s="6" t="s">
        <v>46</v>
      </c>
      <c r="U21" s="6">
        <v>3.6464508654170293</v>
      </c>
      <c r="V21" s="6" t="s">
        <v>31</v>
      </c>
      <c r="W21" s="6" t="s">
        <v>41</v>
      </c>
      <c r="X21" s="6">
        <v>477.30763109090344</v>
      </c>
    </row>
    <row r="22">
      <c r="A22" s="5" t="s">
        <v>33</v>
      </c>
      <c r="B22" s="5" t="s">
        <v>74</v>
      </c>
      <c r="C22" s="6">
        <v>96.341072439963384</v>
      </c>
      <c r="D22" s="6">
        <v>22</v>
      </c>
      <c r="E22" s="6">
        <v>320</v>
      </c>
      <c r="F22" s="6">
        <v>8128.0276968511916</v>
      </c>
      <c r="G22" s="5" t="s">
        <v>38</v>
      </c>
      <c r="H22" s="6">
        <v>27</v>
      </c>
      <c r="I22" s="6">
        <v>12</v>
      </c>
      <c r="J22" s="6">
        <v>68</v>
      </c>
      <c r="K22" s="6">
        <v>6</v>
      </c>
      <c r="L22" s="6" t="s">
        <v>36</v>
      </c>
      <c r="M22" s="6">
        <v>8.8783346509268402</v>
      </c>
      <c r="N22" s="6" t="s">
        <v>39</v>
      </c>
      <c r="O22" s="5" t="s">
        <v>62</v>
      </c>
      <c r="P22" s="6">
        <v>29</v>
      </c>
      <c r="Q22" s="6">
        <v>309</v>
      </c>
      <c r="R22" s="6">
        <v>6</v>
      </c>
      <c r="S22" s="6">
        <v>65.686259608488626</v>
      </c>
      <c r="T22" s="6" t="s">
        <v>64</v>
      </c>
      <c r="U22" s="6">
        <v>4.2314165735345393</v>
      </c>
      <c r="V22" s="6" t="s">
        <v>40</v>
      </c>
      <c r="W22" s="6" t="s">
        <v>32</v>
      </c>
      <c r="X22" s="6">
        <v>493.87121531620585</v>
      </c>
    </row>
    <row r="23">
      <c r="A23" s="5" t="s">
        <v>57</v>
      </c>
      <c r="B23" s="5" t="s">
        <v>75</v>
      </c>
      <c r="C23" s="6">
        <v>84.893868984950828</v>
      </c>
      <c r="D23" s="6">
        <v>60</v>
      </c>
      <c r="E23" s="6">
        <v>601</v>
      </c>
      <c r="F23" s="6">
        <v>7087.0526963574366</v>
      </c>
      <c r="G23" s="5" t="s">
        <v>38</v>
      </c>
      <c r="H23" s="6">
        <v>69</v>
      </c>
      <c r="I23" s="6">
        <v>25</v>
      </c>
      <c r="J23" s="6">
        <v>7</v>
      </c>
      <c r="K23" s="6">
        <v>6</v>
      </c>
      <c r="L23" s="6" t="s">
        <v>27</v>
      </c>
      <c r="M23" s="6">
        <v>6.0378837692182978</v>
      </c>
      <c r="N23" s="6" t="s">
        <v>44</v>
      </c>
      <c r="O23" s="5" t="s">
        <v>62</v>
      </c>
      <c r="P23" s="6">
        <v>19</v>
      </c>
      <c r="Q23" s="6">
        <v>791</v>
      </c>
      <c r="R23" s="6">
        <v>4</v>
      </c>
      <c r="S23" s="6">
        <v>61.735728954160933</v>
      </c>
      <c r="T23" s="5" t="s">
        <v>30</v>
      </c>
      <c r="U23" s="6">
        <v>0.018607567631014899</v>
      </c>
      <c r="V23" s="6" t="s">
        <v>40</v>
      </c>
      <c r="W23" s="6" t="s">
        <v>41</v>
      </c>
      <c r="X23" s="6">
        <v>523.36091472015801</v>
      </c>
    </row>
    <row r="24">
      <c r="A24" s="5" t="s">
        <v>24</v>
      </c>
      <c r="B24" s="5" t="s">
        <v>76</v>
      </c>
      <c r="C24" s="6">
        <v>27.679780886501959</v>
      </c>
      <c r="D24" s="6">
        <v>55</v>
      </c>
      <c r="E24" s="6">
        <v>884</v>
      </c>
      <c r="F24" s="6">
        <v>2390.8078665561734</v>
      </c>
      <c r="G24" s="5" t="s">
        <v>38</v>
      </c>
      <c r="H24" s="6">
        <v>71</v>
      </c>
      <c r="I24" s="6">
        <v>1</v>
      </c>
      <c r="J24" s="6">
        <v>63</v>
      </c>
      <c r="K24" s="6">
        <v>10</v>
      </c>
      <c r="L24" s="6" t="s">
        <v>36</v>
      </c>
      <c r="M24" s="6">
        <v>9.5676489209230393</v>
      </c>
      <c r="N24" s="6" t="s">
        <v>52</v>
      </c>
      <c r="O24" s="5" t="s">
        <v>45</v>
      </c>
      <c r="P24" s="6">
        <v>22</v>
      </c>
      <c r="Q24" s="6">
        <v>780</v>
      </c>
      <c r="R24" s="6">
        <v>28</v>
      </c>
      <c r="S24" s="6">
        <v>50.120839612977349</v>
      </c>
      <c r="T24" s="6" t="s">
        <v>46</v>
      </c>
      <c r="U24" s="6">
        <v>2.5912754732111161</v>
      </c>
      <c r="V24" s="6" t="s">
        <v>47</v>
      </c>
      <c r="W24" s="6" t="s">
        <v>41</v>
      </c>
      <c r="X24" s="6">
        <v>205.57199582694707</v>
      </c>
    </row>
    <row r="25">
      <c r="A25" s="5" t="s">
        <v>57</v>
      </c>
      <c r="B25" s="5" t="s">
        <v>77</v>
      </c>
      <c r="C25" s="6">
        <v>4.3243411858641636</v>
      </c>
      <c r="D25" s="6">
        <v>30</v>
      </c>
      <c r="E25" s="6">
        <v>391</v>
      </c>
      <c r="F25" s="6">
        <v>8858.367571011484</v>
      </c>
      <c r="G25" s="5" t="s">
        <v>38</v>
      </c>
      <c r="H25" s="6">
        <v>84</v>
      </c>
      <c r="I25" s="6">
        <v>5</v>
      </c>
      <c r="J25" s="6">
        <v>29</v>
      </c>
      <c r="K25" s="6">
        <v>7</v>
      </c>
      <c r="L25" s="6" t="s">
        <v>36</v>
      </c>
      <c r="M25" s="6">
        <v>2.924857601145554</v>
      </c>
      <c r="N25" s="6" t="s">
        <v>44</v>
      </c>
      <c r="O25" s="5" t="s">
        <v>45</v>
      </c>
      <c r="P25" s="6">
        <v>11</v>
      </c>
      <c r="Q25" s="6">
        <v>568</v>
      </c>
      <c r="R25" s="6">
        <v>29</v>
      </c>
      <c r="S25" s="6">
        <v>98.609957242703871</v>
      </c>
      <c r="T25" s="5" t="s">
        <v>30</v>
      </c>
      <c r="U25" s="6">
        <v>1.3422915627227339</v>
      </c>
      <c r="V25" s="6" t="s">
        <v>47</v>
      </c>
      <c r="W25" s="6" t="s">
        <v>48</v>
      </c>
      <c r="X25" s="6">
        <v>196.32944611241268</v>
      </c>
    </row>
    <row r="26">
      <c r="A26" s="5" t="s">
        <v>24</v>
      </c>
      <c r="B26" s="5" t="s">
        <v>78</v>
      </c>
      <c r="C26" s="6">
        <v>4.1563083593111081</v>
      </c>
      <c r="D26" s="6">
        <v>32</v>
      </c>
      <c r="E26" s="6">
        <v>209</v>
      </c>
      <c r="F26" s="6">
        <v>9049.0778609398967</v>
      </c>
      <c r="G26" s="6" t="s">
        <v>55</v>
      </c>
      <c r="H26" s="6">
        <v>4</v>
      </c>
      <c r="I26" s="6">
        <v>26</v>
      </c>
      <c r="J26" s="6">
        <v>2</v>
      </c>
      <c r="K26" s="6">
        <v>8</v>
      </c>
      <c r="L26" s="6" t="s">
        <v>43</v>
      </c>
      <c r="M26" s="6">
        <v>9.7412916892843686</v>
      </c>
      <c r="N26" s="6" t="s">
        <v>61</v>
      </c>
      <c r="O26" s="5" t="s">
        <v>53</v>
      </c>
      <c r="P26" s="6">
        <v>28</v>
      </c>
      <c r="Q26" s="6">
        <v>447</v>
      </c>
      <c r="R26" s="6">
        <v>3</v>
      </c>
      <c r="S26" s="6">
        <v>40.382359702924816</v>
      </c>
      <c r="T26" s="5" t="s">
        <v>30</v>
      </c>
      <c r="U26" s="6">
        <v>3.691310292628728</v>
      </c>
      <c r="V26" s="6" t="s">
        <v>40</v>
      </c>
      <c r="W26" s="6" t="s">
        <v>48</v>
      </c>
      <c r="X26" s="6">
        <v>758.72477260293829</v>
      </c>
    </row>
    <row r="27">
      <c r="A27" s="5" t="s">
        <v>24</v>
      </c>
      <c r="B27" s="5" t="s">
        <v>79</v>
      </c>
      <c r="C27" s="6">
        <v>39.629343985092625</v>
      </c>
      <c r="D27" s="6">
        <v>73</v>
      </c>
      <c r="E27" s="6">
        <v>142</v>
      </c>
      <c r="F27" s="6">
        <v>2174.777054350654</v>
      </c>
      <c r="G27" s="6" t="s">
        <v>55</v>
      </c>
      <c r="H27" s="6">
        <v>82</v>
      </c>
      <c r="I27" s="6">
        <v>11</v>
      </c>
      <c r="J27" s="6">
        <v>52</v>
      </c>
      <c r="K27" s="6">
        <v>3</v>
      </c>
      <c r="L27" s="6" t="s">
        <v>43</v>
      </c>
      <c r="M27" s="6">
        <v>2.2310736812817278</v>
      </c>
      <c r="N27" s="6" t="s">
        <v>52</v>
      </c>
      <c r="O27" s="5" t="s">
        <v>45</v>
      </c>
      <c r="P27" s="6">
        <v>19</v>
      </c>
      <c r="Q27" s="6">
        <v>934</v>
      </c>
      <c r="R27" s="6">
        <v>23</v>
      </c>
      <c r="S27" s="6">
        <v>78.280383118415386</v>
      </c>
      <c r="T27" s="5" t="s">
        <v>30</v>
      </c>
      <c r="U27" s="6">
        <v>3.7972312171141831</v>
      </c>
      <c r="V27" s="6" t="s">
        <v>31</v>
      </c>
      <c r="W27" s="6" t="s">
        <v>32</v>
      </c>
      <c r="X27" s="6">
        <v>458.53594573920907</v>
      </c>
    </row>
    <row r="28">
      <c r="A28" s="5" t="s">
        <v>24</v>
      </c>
      <c r="B28" s="5" t="s">
        <v>80</v>
      </c>
      <c r="C28" s="6">
        <v>97.44694661789282</v>
      </c>
      <c r="D28" s="6">
        <v>9</v>
      </c>
      <c r="E28" s="6">
        <v>353</v>
      </c>
      <c r="F28" s="6">
        <v>3716.4933258940368</v>
      </c>
      <c r="G28" s="6" t="s">
        <v>55</v>
      </c>
      <c r="H28" s="6">
        <v>59</v>
      </c>
      <c r="I28" s="6">
        <v>16</v>
      </c>
      <c r="J28" s="6">
        <v>48</v>
      </c>
      <c r="K28" s="6">
        <v>4</v>
      </c>
      <c r="L28" s="6" t="s">
        <v>27</v>
      </c>
      <c r="M28" s="6">
        <v>6.5075486210785511</v>
      </c>
      <c r="N28" s="6" t="s">
        <v>61</v>
      </c>
      <c r="O28" s="5" t="s">
        <v>53</v>
      </c>
      <c r="P28" s="6">
        <v>26</v>
      </c>
      <c r="Q28" s="6">
        <v>171</v>
      </c>
      <c r="R28" s="6">
        <v>4</v>
      </c>
      <c r="S28" s="6">
        <v>15.972229757181761</v>
      </c>
      <c r="T28" s="6" t="s">
        <v>64</v>
      </c>
      <c r="U28" s="6">
        <v>2.1193197367249228</v>
      </c>
      <c r="V28" s="6" t="s">
        <v>47</v>
      </c>
      <c r="W28" s="6" t="s">
        <v>48</v>
      </c>
      <c r="X28" s="6">
        <v>617.8669164583772</v>
      </c>
    </row>
    <row r="29">
      <c r="A29" s="5" t="s">
        <v>57</v>
      </c>
      <c r="B29" s="5" t="s">
        <v>81</v>
      </c>
      <c r="C29" s="6">
        <v>92.557360812402024</v>
      </c>
      <c r="D29" s="6">
        <v>42</v>
      </c>
      <c r="E29" s="6">
        <v>352</v>
      </c>
      <c r="F29" s="6">
        <v>2686.4572235759833</v>
      </c>
      <c r="G29" s="5" t="s">
        <v>38</v>
      </c>
      <c r="H29" s="6">
        <v>47</v>
      </c>
      <c r="I29" s="6">
        <v>9</v>
      </c>
      <c r="J29" s="6">
        <v>62</v>
      </c>
      <c r="K29" s="6">
        <v>8</v>
      </c>
      <c r="L29" s="6" t="s">
        <v>43</v>
      </c>
      <c r="M29" s="6">
        <v>7.406750952998074</v>
      </c>
      <c r="N29" s="6" t="s">
        <v>44</v>
      </c>
      <c r="O29" s="5" t="s">
        <v>29</v>
      </c>
      <c r="P29" s="6">
        <v>25</v>
      </c>
      <c r="Q29" s="6">
        <v>291</v>
      </c>
      <c r="R29" s="6">
        <v>4</v>
      </c>
      <c r="S29" s="6">
        <v>10.528245070042162</v>
      </c>
      <c r="T29" s="6" t="s">
        <v>46</v>
      </c>
      <c r="U29" s="6">
        <v>2.8646678378833732</v>
      </c>
      <c r="V29" s="6" t="s">
        <v>56</v>
      </c>
      <c r="W29" s="6" t="s">
        <v>32</v>
      </c>
      <c r="X29" s="6">
        <v>762.45918215568372</v>
      </c>
    </row>
    <row r="30">
      <c r="A30" s="5" t="s">
        <v>57</v>
      </c>
      <c r="B30" s="5" t="s">
        <v>82</v>
      </c>
      <c r="C30" s="6">
        <v>2.3972747055971411</v>
      </c>
      <c r="D30" s="6">
        <v>12</v>
      </c>
      <c r="E30" s="6">
        <v>394</v>
      </c>
      <c r="F30" s="6">
        <v>6117.3246150839923</v>
      </c>
      <c r="G30" s="5" t="s">
        <v>35</v>
      </c>
      <c r="H30" s="6">
        <v>48</v>
      </c>
      <c r="I30" s="6">
        <v>15</v>
      </c>
      <c r="J30" s="6">
        <v>24</v>
      </c>
      <c r="K30" s="6">
        <v>4</v>
      </c>
      <c r="L30" s="6" t="s">
        <v>27</v>
      </c>
      <c r="M30" s="6">
        <v>9.898140508069222</v>
      </c>
      <c r="N30" s="6" t="s">
        <v>39</v>
      </c>
      <c r="O30" s="5" t="s">
        <v>29</v>
      </c>
      <c r="P30" s="6">
        <v>13</v>
      </c>
      <c r="Q30" s="6">
        <v>171</v>
      </c>
      <c r="R30" s="6">
        <v>7</v>
      </c>
      <c r="S30" s="6">
        <v>59.429381810691567</v>
      </c>
      <c r="T30" s="6" t="s">
        <v>46</v>
      </c>
      <c r="U30" s="6">
        <v>0.81575707929567198</v>
      </c>
      <c r="V30" s="6" t="s">
        <v>40</v>
      </c>
      <c r="W30" s="6" t="s">
        <v>48</v>
      </c>
      <c r="X30" s="6">
        <v>123.43702751182708</v>
      </c>
    </row>
    <row r="31">
      <c r="A31" s="5" t="s">
        <v>57</v>
      </c>
      <c r="B31" s="5" t="s">
        <v>83</v>
      </c>
      <c r="C31" s="6">
        <v>63.447559185207332</v>
      </c>
      <c r="D31" s="6">
        <v>3</v>
      </c>
      <c r="E31" s="6">
        <v>253</v>
      </c>
      <c r="F31" s="6">
        <v>8318.9031946171781</v>
      </c>
      <c r="G31" s="5" t="s">
        <v>35</v>
      </c>
      <c r="H31" s="6">
        <v>45</v>
      </c>
      <c r="I31" s="6">
        <v>5</v>
      </c>
      <c r="J31" s="6">
        <v>67</v>
      </c>
      <c r="K31" s="6">
        <v>7</v>
      </c>
      <c r="L31" s="6" t="s">
        <v>27</v>
      </c>
      <c r="M31" s="6">
        <v>8.1009731453970311</v>
      </c>
      <c r="N31" s="6" t="s">
        <v>39</v>
      </c>
      <c r="O31" s="5" t="s">
        <v>45</v>
      </c>
      <c r="P31" s="6">
        <v>16</v>
      </c>
      <c r="Q31" s="6">
        <v>329</v>
      </c>
      <c r="R31" s="6">
        <v>7</v>
      </c>
      <c r="S31" s="6">
        <v>39.292875586065747</v>
      </c>
      <c r="T31" s="6" t="s">
        <v>64</v>
      </c>
      <c r="U31" s="6">
        <v>3.8780989365884881</v>
      </c>
      <c r="V31" s="6" t="s">
        <v>31</v>
      </c>
      <c r="W31" s="6" t="s">
        <v>32</v>
      </c>
      <c r="X31" s="6">
        <v>764.93537594070813</v>
      </c>
    </row>
    <row r="32">
      <c r="A32" s="5" t="s">
        <v>24</v>
      </c>
      <c r="B32" s="5" t="s">
        <v>84</v>
      </c>
      <c r="C32" s="6">
        <v>8.0228592105263932</v>
      </c>
      <c r="D32" s="6">
        <v>10</v>
      </c>
      <c r="E32" s="6">
        <v>327</v>
      </c>
      <c r="F32" s="6">
        <v>2766.3423668660889</v>
      </c>
      <c r="G32" s="6" t="s">
        <v>55</v>
      </c>
      <c r="H32" s="6">
        <v>60</v>
      </c>
      <c r="I32" s="6">
        <v>26</v>
      </c>
      <c r="J32" s="6">
        <v>35</v>
      </c>
      <c r="K32" s="6">
        <v>7</v>
      </c>
      <c r="L32" s="6" t="s">
        <v>27</v>
      </c>
      <c r="M32" s="6">
        <v>8.9545283153180151</v>
      </c>
      <c r="N32" s="6" t="s">
        <v>52</v>
      </c>
      <c r="O32" s="5" t="s">
        <v>45</v>
      </c>
      <c r="P32" s="6">
        <v>27</v>
      </c>
      <c r="Q32" s="6">
        <v>806</v>
      </c>
      <c r="R32" s="6">
        <v>30</v>
      </c>
      <c r="S32" s="6">
        <v>51.634893400109334</v>
      </c>
      <c r="T32" s="5" t="s">
        <v>30</v>
      </c>
      <c r="U32" s="6">
        <v>0.96539470535239313</v>
      </c>
      <c r="V32" s="6" t="s">
        <v>31</v>
      </c>
      <c r="W32" s="6" t="s">
        <v>41</v>
      </c>
      <c r="X32" s="6">
        <v>880.08098824716103</v>
      </c>
    </row>
    <row r="33">
      <c r="A33" s="5" t="s">
        <v>33</v>
      </c>
      <c r="B33" s="5" t="s">
        <v>85</v>
      </c>
      <c r="C33" s="6">
        <v>50.847393051718697</v>
      </c>
      <c r="D33" s="6">
        <v>28</v>
      </c>
      <c r="E33" s="6">
        <v>168</v>
      </c>
      <c r="F33" s="6">
        <v>9655.1351027193978</v>
      </c>
      <c r="G33" s="6" t="s">
        <v>55</v>
      </c>
      <c r="H33" s="6">
        <v>6</v>
      </c>
      <c r="I33" s="6">
        <v>17</v>
      </c>
      <c r="J33" s="6">
        <v>44</v>
      </c>
      <c r="K33" s="6">
        <v>4</v>
      </c>
      <c r="L33" s="6" t="s">
        <v>27</v>
      </c>
      <c r="M33" s="6">
        <v>2.6796609649814065</v>
      </c>
      <c r="N33" s="6" t="s">
        <v>28</v>
      </c>
      <c r="O33" s="5" t="s">
        <v>62</v>
      </c>
      <c r="P33" s="6">
        <v>24</v>
      </c>
      <c r="Q33" s="6">
        <v>461</v>
      </c>
      <c r="R33" s="6">
        <v>8</v>
      </c>
      <c r="S33" s="6">
        <v>60.25114566159808</v>
      </c>
      <c r="T33" s="5" t="s">
        <v>30</v>
      </c>
      <c r="U33" s="6">
        <v>2.9890000066550746</v>
      </c>
      <c r="V33" s="6" t="s">
        <v>47</v>
      </c>
      <c r="W33" s="6" t="s">
        <v>41</v>
      </c>
      <c r="X33" s="6">
        <v>609.37920661842668</v>
      </c>
    </row>
    <row r="34">
      <c r="A34" s="5" t="s">
        <v>33</v>
      </c>
      <c r="B34" s="5" t="s">
        <v>86</v>
      </c>
      <c r="C34" s="6">
        <v>79.209936015656723</v>
      </c>
      <c r="D34" s="6">
        <v>43</v>
      </c>
      <c r="E34" s="6">
        <v>781</v>
      </c>
      <c r="F34" s="6">
        <v>9571.5504873278187</v>
      </c>
      <c r="G34" s="5" t="s">
        <v>38</v>
      </c>
      <c r="H34" s="6">
        <v>89</v>
      </c>
      <c r="I34" s="6">
        <v>13</v>
      </c>
      <c r="J34" s="6">
        <v>64</v>
      </c>
      <c r="K34" s="6">
        <v>4</v>
      </c>
      <c r="L34" s="6" t="s">
        <v>43</v>
      </c>
      <c r="M34" s="6">
        <v>6.5991049012385838</v>
      </c>
      <c r="N34" s="6" t="s">
        <v>28</v>
      </c>
      <c r="O34" s="5" t="s">
        <v>45</v>
      </c>
      <c r="P34" s="6">
        <v>30</v>
      </c>
      <c r="Q34" s="6">
        <v>737</v>
      </c>
      <c r="R34" s="6">
        <v>7</v>
      </c>
      <c r="S34" s="6">
        <v>29.692467153749774</v>
      </c>
      <c r="T34" s="6" t="s">
        <v>64</v>
      </c>
      <c r="U34" s="6">
        <v>1.9460361193861131</v>
      </c>
      <c r="V34" s="6" t="s">
        <v>31</v>
      </c>
      <c r="W34" s="6" t="s">
        <v>48</v>
      </c>
      <c r="X34" s="6">
        <v>761.17390951487755</v>
      </c>
    </row>
    <row r="35">
      <c r="A35" s="5" t="s">
        <v>57</v>
      </c>
      <c r="B35" s="5" t="s">
        <v>87</v>
      </c>
      <c r="C35" s="6">
        <v>64.795435000155607</v>
      </c>
      <c r="D35" s="6">
        <v>63</v>
      </c>
      <c r="E35" s="6">
        <v>616</v>
      </c>
      <c r="F35" s="6">
        <v>5149.9983504080365</v>
      </c>
      <c r="G35" s="6" t="s">
        <v>26</v>
      </c>
      <c r="H35" s="6">
        <v>4</v>
      </c>
      <c r="I35" s="6">
        <v>17</v>
      </c>
      <c r="J35" s="6">
        <v>95</v>
      </c>
      <c r="K35" s="6">
        <v>9</v>
      </c>
      <c r="L35" s="6" t="s">
        <v>43</v>
      </c>
      <c r="M35" s="6">
        <v>4.85827050343664</v>
      </c>
      <c r="N35" s="6" t="s">
        <v>44</v>
      </c>
      <c r="O35" s="5" t="s">
        <v>62</v>
      </c>
      <c r="P35" s="6">
        <v>1</v>
      </c>
      <c r="Q35" s="6">
        <v>251</v>
      </c>
      <c r="R35" s="6">
        <v>23</v>
      </c>
      <c r="S35" s="6">
        <v>23.853427512896133</v>
      </c>
      <c r="T35" s="6" t="s">
        <v>46</v>
      </c>
      <c r="U35" s="6">
        <v>3.5410460122509231</v>
      </c>
      <c r="V35" s="6" t="s">
        <v>56</v>
      </c>
      <c r="W35" s="6" t="s">
        <v>48</v>
      </c>
      <c r="X35" s="6">
        <v>371.25529551987103</v>
      </c>
    </row>
    <row r="36">
      <c r="A36" s="5" t="s">
        <v>33</v>
      </c>
      <c r="B36" s="5" t="s">
        <v>88</v>
      </c>
      <c r="C36" s="6">
        <v>37.467592329842461</v>
      </c>
      <c r="D36" s="6">
        <v>96</v>
      </c>
      <c r="E36" s="6">
        <v>602</v>
      </c>
      <c r="F36" s="6">
        <v>9061.7108955077238</v>
      </c>
      <c r="G36" s="5" t="s">
        <v>38</v>
      </c>
      <c r="H36" s="6">
        <v>1</v>
      </c>
      <c r="I36" s="6">
        <v>26</v>
      </c>
      <c r="J36" s="6">
        <v>21</v>
      </c>
      <c r="K36" s="6">
        <v>7</v>
      </c>
      <c r="L36" s="6" t="s">
        <v>36</v>
      </c>
      <c r="M36" s="6">
        <v>1.0194875708221189</v>
      </c>
      <c r="N36" s="6" t="s">
        <v>39</v>
      </c>
      <c r="O36" s="5" t="s">
        <v>62</v>
      </c>
      <c r="P36" s="6">
        <v>4</v>
      </c>
      <c r="Q36" s="6">
        <v>452</v>
      </c>
      <c r="R36" s="6">
        <v>10</v>
      </c>
      <c r="S36" s="6">
        <v>10.754272815029333</v>
      </c>
      <c r="T36" s="6" t="s">
        <v>64</v>
      </c>
      <c r="U36" s="6">
        <v>0.64660455937205485</v>
      </c>
      <c r="V36" s="6" t="s">
        <v>31</v>
      </c>
      <c r="W36" s="6" t="s">
        <v>32</v>
      </c>
      <c r="X36" s="6">
        <v>510.3580004335235</v>
      </c>
    </row>
    <row r="37">
      <c r="A37" s="5" t="s">
        <v>57</v>
      </c>
      <c r="B37" s="5" t="s">
        <v>89</v>
      </c>
      <c r="C37" s="6">
        <v>84.957786816350435</v>
      </c>
      <c r="D37" s="6">
        <v>11</v>
      </c>
      <c r="E37" s="6">
        <v>449</v>
      </c>
      <c r="F37" s="6">
        <v>6541.3293448024651</v>
      </c>
      <c r="G37" s="5" t="s">
        <v>35</v>
      </c>
      <c r="H37" s="6">
        <v>42</v>
      </c>
      <c r="I37" s="6">
        <v>27</v>
      </c>
      <c r="J37" s="6">
        <v>85</v>
      </c>
      <c r="K37" s="6">
        <v>8</v>
      </c>
      <c r="L37" s="6" t="s">
        <v>43</v>
      </c>
      <c r="M37" s="6">
        <v>5.2881899903274094</v>
      </c>
      <c r="N37" s="6" t="s">
        <v>39</v>
      </c>
      <c r="O37" s="6" t="s">
        <v>50</v>
      </c>
      <c r="P37" s="6">
        <v>3</v>
      </c>
      <c r="Q37" s="6">
        <v>367</v>
      </c>
      <c r="R37" s="6">
        <v>2</v>
      </c>
      <c r="S37" s="6">
        <v>58.004787044743765</v>
      </c>
      <c r="T37" s="6" t="s">
        <v>64</v>
      </c>
      <c r="U37" s="6">
        <v>0.54115409806058112</v>
      </c>
      <c r="V37" s="6" t="s">
        <v>56</v>
      </c>
      <c r="W37" s="6" t="s">
        <v>41</v>
      </c>
      <c r="X37" s="6">
        <v>553.42047123035582</v>
      </c>
    </row>
    <row r="38">
      <c r="A38" s="5" t="s">
        <v>33</v>
      </c>
      <c r="B38" s="5" t="s">
        <v>90</v>
      </c>
      <c r="C38" s="6">
        <v>9.8130025787540518</v>
      </c>
      <c r="D38" s="6">
        <v>34</v>
      </c>
      <c r="E38" s="6">
        <v>963</v>
      </c>
      <c r="F38" s="6">
        <v>7573.4024578487333</v>
      </c>
      <c r="G38" s="5" t="s">
        <v>35</v>
      </c>
      <c r="H38" s="6">
        <v>18</v>
      </c>
      <c r="I38" s="6">
        <v>23</v>
      </c>
      <c r="J38" s="6">
        <v>28</v>
      </c>
      <c r="K38" s="6">
        <v>3</v>
      </c>
      <c r="L38" s="6" t="s">
        <v>27</v>
      </c>
      <c r="M38" s="6">
        <v>2.107951267159081</v>
      </c>
      <c r="N38" s="6" t="s">
        <v>61</v>
      </c>
      <c r="O38" s="6" t="s">
        <v>50</v>
      </c>
      <c r="P38" s="6">
        <v>26</v>
      </c>
      <c r="Q38" s="6">
        <v>671</v>
      </c>
      <c r="R38" s="6">
        <v>19</v>
      </c>
      <c r="S38" s="6">
        <v>45.531364237162144</v>
      </c>
      <c r="T38" s="6" t="s">
        <v>46</v>
      </c>
      <c r="U38" s="6">
        <v>3.8055333792433537</v>
      </c>
      <c r="V38" s="6" t="s">
        <v>40</v>
      </c>
      <c r="W38" s="6" t="s">
        <v>41</v>
      </c>
      <c r="X38" s="6">
        <v>403.8089742481805</v>
      </c>
    </row>
    <row r="39">
      <c r="A39" s="5" t="s">
        <v>33</v>
      </c>
      <c r="B39" s="5" t="s">
        <v>91</v>
      </c>
      <c r="C39" s="6">
        <v>23.399844752614349</v>
      </c>
      <c r="D39" s="6">
        <v>5</v>
      </c>
      <c r="E39" s="6">
        <v>963</v>
      </c>
      <c r="F39" s="6">
        <v>2438.3399304700288</v>
      </c>
      <c r="G39" s="5" t="s">
        <v>35</v>
      </c>
      <c r="H39" s="6">
        <v>25</v>
      </c>
      <c r="I39" s="6">
        <v>8</v>
      </c>
      <c r="J39" s="6">
        <v>21</v>
      </c>
      <c r="K39" s="6">
        <v>9</v>
      </c>
      <c r="L39" s="6" t="s">
        <v>36</v>
      </c>
      <c r="M39" s="6">
        <v>1.5326552735904306</v>
      </c>
      <c r="N39" s="6" t="s">
        <v>28</v>
      </c>
      <c r="O39" s="5" t="s">
        <v>45</v>
      </c>
      <c r="P39" s="6">
        <v>24</v>
      </c>
      <c r="Q39" s="6">
        <v>867</v>
      </c>
      <c r="R39" s="6">
        <v>15</v>
      </c>
      <c r="S39" s="6">
        <v>34.343277465075381</v>
      </c>
      <c r="T39" s="5" t="s">
        <v>30</v>
      </c>
      <c r="U39" s="6">
        <v>2.6102880848481131</v>
      </c>
      <c r="V39" s="6" t="s">
        <v>56</v>
      </c>
      <c r="W39" s="6" t="s">
        <v>48</v>
      </c>
      <c r="X39" s="6">
        <v>183.93296804359437</v>
      </c>
    </row>
    <row r="40">
      <c r="A40" s="5" t="s">
        <v>57</v>
      </c>
      <c r="B40" s="5" t="s">
        <v>92</v>
      </c>
      <c r="C40" s="6">
        <v>52.075930682707799</v>
      </c>
      <c r="D40" s="6">
        <v>75</v>
      </c>
      <c r="E40" s="6">
        <v>705</v>
      </c>
      <c r="F40" s="6">
        <v>9692.3180402184316</v>
      </c>
      <c r="G40" s="6" t="s">
        <v>26</v>
      </c>
      <c r="H40" s="6">
        <v>69</v>
      </c>
      <c r="I40" s="6">
        <v>1</v>
      </c>
      <c r="J40" s="6">
        <v>88</v>
      </c>
      <c r="K40" s="6">
        <v>5</v>
      </c>
      <c r="L40" s="6" t="s">
        <v>27</v>
      </c>
      <c r="M40" s="6">
        <v>9.2359314372492278</v>
      </c>
      <c r="N40" s="6" t="s">
        <v>44</v>
      </c>
      <c r="O40" s="5" t="s">
        <v>29</v>
      </c>
      <c r="P40" s="6">
        <v>10</v>
      </c>
      <c r="Q40" s="6">
        <v>841</v>
      </c>
      <c r="R40" s="6">
        <v>12</v>
      </c>
      <c r="S40" s="6">
        <v>5.9306936455283177</v>
      </c>
      <c r="T40" s="5" t="s">
        <v>30</v>
      </c>
      <c r="U40" s="6">
        <v>0.61332689916450744</v>
      </c>
      <c r="V40" s="6" t="s">
        <v>40</v>
      </c>
      <c r="W40" s="6" t="s">
        <v>32</v>
      </c>
      <c r="X40" s="6">
        <v>339.67286994860615</v>
      </c>
    </row>
    <row r="41">
      <c r="A41" s="5" t="s">
        <v>33</v>
      </c>
      <c r="B41" s="5" t="s">
        <v>93</v>
      </c>
      <c r="C41" s="6">
        <v>19.127477265823256</v>
      </c>
      <c r="D41" s="6">
        <v>26</v>
      </c>
      <c r="E41" s="6">
        <v>176</v>
      </c>
      <c r="F41" s="6">
        <v>1912.4656631007608</v>
      </c>
      <c r="G41" s="5" t="s">
        <v>35</v>
      </c>
      <c r="H41" s="6">
        <v>78</v>
      </c>
      <c r="I41" s="6">
        <v>29</v>
      </c>
      <c r="J41" s="6">
        <v>34</v>
      </c>
      <c r="K41" s="6">
        <v>3</v>
      </c>
      <c r="L41" s="6" t="s">
        <v>36</v>
      </c>
      <c r="M41" s="6">
        <v>5.5625037788303837</v>
      </c>
      <c r="N41" s="6" t="s">
        <v>61</v>
      </c>
      <c r="O41" s="5" t="s">
        <v>45</v>
      </c>
      <c r="P41" s="6">
        <v>30</v>
      </c>
      <c r="Q41" s="6">
        <v>791</v>
      </c>
      <c r="R41" s="6">
        <v>6</v>
      </c>
      <c r="S41" s="6">
        <v>9.0058074287816421</v>
      </c>
      <c r="T41" s="6" t="s">
        <v>46</v>
      </c>
      <c r="U41" s="6">
        <v>1.4519722039968159</v>
      </c>
      <c r="V41" s="6" t="s">
        <v>40</v>
      </c>
      <c r="W41" s="6" t="s">
        <v>32</v>
      </c>
      <c r="X41" s="6">
        <v>653.67299455203317</v>
      </c>
    </row>
    <row r="42">
      <c r="A42" s="5" t="s">
        <v>33</v>
      </c>
      <c r="B42" s="5" t="s">
        <v>94</v>
      </c>
      <c r="C42" s="6">
        <v>80.541424170940331</v>
      </c>
      <c r="D42" s="6">
        <v>97</v>
      </c>
      <c r="E42" s="6">
        <v>933</v>
      </c>
      <c r="F42" s="6">
        <v>5724.9593504562654</v>
      </c>
      <c r="G42" s="5" t="s">
        <v>35</v>
      </c>
      <c r="H42" s="6">
        <v>90</v>
      </c>
      <c r="I42" s="6">
        <v>20</v>
      </c>
      <c r="J42" s="6">
        <v>39</v>
      </c>
      <c r="K42" s="6">
        <v>8</v>
      </c>
      <c r="L42" s="6" t="s">
        <v>43</v>
      </c>
      <c r="M42" s="6">
        <v>7.2295951397364737</v>
      </c>
      <c r="N42" s="6" t="s">
        <v>39</v>
      </c>
      <c r="O42" s="5" t="s">
        <v>45</v>
      </c>
      <c r="P42" s="6">
        <v>18</v>
      </c>
      <c r="Q42" s="6">
        <v>793</v>
      </c>
      <c r="R42" s="6">
        <v>1</v>
      </c>
      <c r="S42" s="6">
        <v>88.179407104217461</v>
      </c>
      <c r="T42" s="5" t="s">
        <v>30</v>
      </c>
      <c r="U42" s="6">
        <v>4.2132694305865659</v>
      </c>
      <c r="V42" s="6" t="s">
        <v>31</v>
      </c>
      <c r="W42" s="6" t="s">
        <v>48</v>
      </c>
      <c r="X42" s="6">
        <v>529.80872398069187</v>
      </c>
    </row>
    <row r="43">
      <c r="A43" s="5" t="s">
        <v>33</v>
      </c>
      <c r="B43" s="5" t="s">
        <v>95</v>
      </c>
      <c r="C43" s="6">
        <v>99.113291615317166</v>
      </c>
      <c r="D43" s="6">
        <v>35</v>
      </c>
      <c r="E43" s="6">
        <v>556</v>
      </c>
      <c r="F43" s="6">
        <v>5521.2052590109715</v>
      </c>
      <c r="G43" s="5" t="s">
        <v>35</v>
      </c>
      <c r="H43" s="6">
        <v>64</v>
      </c>
      <c r="I43" s="6">
        <v>19</v>
      </c>
      <c r="J43" s="6">
        <v>38</v>
      </c>
      <c r="K43" s="6">
        <v>8</v>
      </c>
      <c r="L43" s="6" t="s">
        <v>27</v>
      </c>
      <c r="M43" s="6">
        <v>5.7732637437666536</v>
      </c>
      <c r="N43" s="6" t="s">
        <v>52</v>
      </c>
      <c r="O43" s="5" t="s">
        <v>62</v>
      </c>
      <c r="P43" s="6">
        <v>18</v>
      </c>
      <c r="Q43" s="6">
        <v>892</v>
      </c>
      <c r="R43" s="6">
        <v>7</v>
      </c>
      <c r="S43" s="6">
        <v>95.332064548772493</v>
      </c>
      <c r="T43" s="6" t="s">
        <v>46</v>
      </c>
      <c r="U43" s="6">
        <v>0.04530226239825963</v>
      </c>
      <c r="V43" s="6" t="s">
        <v>56</v>
      </c>
      <c r="W43" s="6" t="s">
        <v>48</v>
      </c>
      <c r="X43" s="6">
        <v>275.52437113130981</v>
      </c>
    </row>
    <row r="44">
      <c r="A44" s="5" t="s">
        <v>33</v>
      </c>
      <c r="B44" s="5" t="s">
        <v>96</v>
      </c>
      <c r="C44" s="6">
        <v>46.529167614516773</v>
      </c>
      <c r="D44" s="6">
        <v>98</v>
      </c>
      <c r="E44" s="6">
        <v>155</v>
      </c>
      <c r="F44" s="6">
        <v>1839.6094258567639</v>
      </c>
      <c r="G44" s="5" t="s">
        <v>35</v>
      </c>
      <c r="H44" s="6">
        <v>22</v>
      </c>
      <c r="I44" s="6">
        <v>27</v>
      </c>
      <c r="J44" s="6">
        <v>57</v>
      </c>
      <c r="K44" s="6">
        <v>4</v>
      </c>
      <c r="L44" s="6" t="s">
        <v>43</v>
      </c>
      <c r="M44" s="6">
        <v>7.5262483268515084</v>
      </c>
      <c r="N44" s="6" t="s">
        <v>44</v>
      </c>
      <c r="O44" s="5" t="s">
        <v>53</v>
      </c>
      <c r="P44" s="6">
        <v>26</v>
      </c>
      <c r="Q44" s="6">
        <v>179</v>
      </c>
      <c r="R44" s="6">
        <v>7</v>
      </c>
      <c r="S44" s="6">
        <v>96.422820639571867</v>
      </c>
      <c r="T44" s="6" t="s">
        <v>46</v>
      </c>
      <c r="U44" s="6">
        <v>4.9392552886209478</v>
      </c>
      <c r="V44" s="6" t="s">
        <v>31</v>
      </c>
      <c r="W44" s="6" t="s">
        <v>48</v>
      </c>
      <c r="X44" s="6">
        <v>635.65712050199193</v>
      </c>
    </row>
    <row r="45">
      <c r="A45" s="5" t="s">
        <v>24</v>
      </c>
      <c r="B45" s="5" t="s">
        <v>97</v>
      </c>
      <c r="C45" s="6">
        <v>11.743271776309239</v>
      </c>
      <c r="D45" s="6">
        <v>6</v>
      </c>
      <c r="E45" s="6">
        <v>598</v>
      </c>
      <c r="F45" s="6">
        <v>5737.425599119023</v>
      </c>
      <c r="G45" s="5" t="s">
        <v>38</v>
      </c>
      <c r="H45" s="6">
        <v>36</v>
      </c>
      <c r="I45" s="6">
        <v>29</v>
      </c>
      <c r="J45" s="6">
        <v>85</v>
      </c>
      <c r="K45" s="6">
        <v>9</v>
      </c>
      <c r="L45" s="6" t="s">
        <v>27</v>
      </c>
      <c r="M45" s="6">
        <v>3.6940212683884543</v>
      </c>
      <c r="N45" s="6" t="s">
        <v>44</v>
      </c>
      <c r="O45" s="5" t="s">
        <v>29</v>
      </c>
      <c r="P45" s="6">
        <v>1</v>
      </c>
      <c r="Q45" s="6">
        <v>206</v>
      </c>
      <c r="R45" s="6">
        <v>23</v>
      </c>
      <c r="S45" s="6">
        <v>26.27736595733241</v>
      </c>
      <c r="T45" s="5" t="s">
        <v>30</v>
      </c>
      <c r="U45" s="6">
        <v>0.37230476798509771</v>
      </c>
      <c r="V45" s="6" t="s">
        <v>40</v>
      </c>
      <c r="W45" s="6" t="s">
        <v>48</v>
      </c>
      <c r="X45" s="6">
        <v>716.04411975934067</v>
      </c>
    </row>
    <row r="46">
      <c r="A46" s="5" t="s">
        <v>57</v>
      </c>
      <c r="B46" s="5" t="s">
        <v>98</v>
      </c>
      <c r="C46" s="6">
        <v>51.35579091311039</v>
      </c>
      <c r="D46" s="6">
        <v>34</v>
      </c>
      <c r="E46" s="6">
        <v>919</v>
      </c>
      <c r="F46" s="6">
        <v>7152.2860494355145</v>
      </c>
      <c r="G46" s="5" t="s">
        <v>35</v>
      </c>
      <c r="H46" s="6">
        <v>13</v>
      </c>
      <c r="I46" s="6">
        <v>19</v>
      </c>
      <c r="J46" s="6">
        <v>72</v>
      </c>
      <c r="K46" s="6">
        <v>6</v>
      </c>
      <c r="L46" s="6" t="s">
        <v>43</v>
      </c>
      <c r="M46" s="6">
        <v>7.5774496573766932</v>
      </c>
      <c r="N46" s="6" t="s">
        <v>61</v>
      </c>
      <c r="O46" s="6" t="s">
        <v>50</v>
      </c>
      <c r="P46" s="6">
        <v>7</v>
      </c>
      <c r="Q46" s="6">
        <v>834</v>
      </c>
      <c r="R46" s="6">
        <v>18</v>
      </c>
      <c r="S46" s="6">
        <v>22.554106620887744</v>
      </c>
      <c r="T46" s="6" t="s">
        <v>46</v>
      </c>
      <c r="U46" s="6">
        <v>2.9626263204548819</v>
      </c>
      <c r="V46" s="6" t="s">
        <v>47</v>
      </c>
      <c r="W46" s="6" t="s">
        <v>48</v>
      </c>
      <c r="X46" s="6">
        <v>610.45326961922774</v>
      </c>
    </row>
    <row r="47">
      <c r="A47" s="5" t="s">
        <v>24</v>
      </c>
      <c r="B47" s="5" t="s">
        <v>99</v>
      </c>
      <c r="C47" s="6">
        <v>33.78413803306551</v>
      </c>
      <c r="D47" s="6">
        <v>1</v>
      </c>
      <c r="E47" s="6">
        <v>24</v>
      </c>
      <c r="F47" s="6">
        <v>5267.9568075105208</v>
      </c>
      <c r="G47" s="6" t="s">
        <v>55</v>
      </c>
      <c r="H47" s="6">
        <v>93</v>
      </c>
      <c r="I47" s="6">
        <v>7</v>
      </c>
      <c r="J47" s="6">
        <v>52</v>
      </c>
      <c r="K47" s="6">
        <v>6</v>
      </c>
      <c r="L47" s="6" t="s">
        <v>27</v>
      </c>
      <c r="M47" s="6">
        <v>5.2151550087119096</v>
      </c>
      <c r="N47" s="6" t="s">
        <v>61</v>
      </c>
      <c r="O47" s="5" t="s">
        <v>62</v>
      </c>
      <c r="P47" s="6">
        <v>25</v>
      </c>
      <c r="Q47" s="6">
        <v>794</v>
      </c>
      <c r="R47" s="6">
        <v>25</v>
      </c>
      <c r="S47" s="6">
        <v>66.312544439991655</v>
      </c>
      <c r="T47" s="6" t="s">
        <v>64</v>
      </c>
      <c r="U47" s="6">
        <v>3.219604612084106</v>
      </c>
      <c r="V47" s="6" t="s">
        <v>47</v>
      </c>
      <c r="W47" s="6" t="s">
        <v>48</v>
      </c>
      <c r="X47" s="6">
        <v>495.30569702847396</v>
      </c>
    </row>
    <row r="48">
      <c r="A48" s="5" t="s">
        <v>24</v>
      </c>
      <c r="B48" s="5" t="s">
        <v>100</v>
      </c>
      <c r="C48" s="6">
        <v>27.082207199888899</v>
      </c>
      <c r="D48" s="6">
        <v>75</v>
      </c>
      <c r="E48" s="6">
        <v>859</v>
      </c>
      <c r="F48" s="6">
        <v>2556.7673606335957</v>
      </c>
      <c r="G48" s="6" t="s">
        <v>26</v>
      </c>
      <c r="H48" s="6">
        <v>92</v>
      </c>
      <c r="I48" s="6">
        <v>29</v>
      </c>
      <c r="J48" s="6">
        <v>6</v>
      </c>
      <c r="K48" s="6">
        <v>8</v>
      </c>
      <c r="L48" s="6" t="s">
        <v>27</v>
      </c>
      <c r="M48" s="6">
        <v>4.0709558370840826</v>
      </c>
      <c r="N48" s="6" t="s">
        <v>28</v>
      </c>
      <c r="O48" s="5" t="s">
        <v>62</v>
      </c>
      <c r="P48" s="6">
        <v>18</v>
      </c>
      <c r="Q48" s="6">
        <v>870</v>
      </c>
      <c r="R48" s="6">
        <v>23</v>
      </c>
      <c r="S48" s="6">
        <v>77.32235321105162</v>
      </c>
      <c r="T48" s="5" t="s">
        <v>30</v>
      </c>
      <c r="U48" s="6">
        <v>3.6486105925362033</v>
      </c>
      <c r="V48" s="6" t="s">
        <v>31</v>
      </c>
      <c r="W48" s="6" t="s">
        <v>32</v>
      </c>
      <c r="X48" s="6">
        <v>380.43593711196428</v>
      </c>
    </row>
    <row r="49">
      <c r="A49" s="5" t="s">
        <v>33</v>
      </c>
      <c r="B49" s="5" t="s">
        <v>101</v>
      </c>
      <c r="C49" s="6">
        <v>95.712135880936088</v>
      </c>
      <c r="D49" s="6">
        <v>93</v>
      </c>
      <c r="E49" s="6">
        <v>910</v>
      </c>
      <c r="F49" s="6">
        <v>7089.4742499341864</v>
      </c>
      <c r="G49" s="6" t="s">
        <v>55</v>
      </c>
      <c r="H49" s="6">
        <v>4</v>
      </c>
      <c r="I49" s="6">
        <v>15</v>
      </c>
      <c r="J49" s="6">
        <v>51</v>
      </c>
      <c r="K49" s="6">
        <v>9</v>
      </c>
      <c r="L49" s="6" t="s">
        <v>27</v>
      </c>
      <c r="M49" s="6">
        <v>8.9787507559499709</v>
      </c>
      <c r="N49" s="6" t="s">
        <v>39</v>
      </c>
      <c r="O49" s="5" t="s">
        <v>45</v>
      </c>
      <c r="P49" s="6">
        <v>10</v>
      </c>
      <c r="Q49" s="6">
        <v>964</v>
      </c>
      <c r="R49" s="6">
        <v>20</v>
      </c>
      <c r="S49" s="6">
        <v>19.712992911293647</v>
      </c>
      <c r="T49" s="5" t="s">
        <v>30</v>
      </c>
      <c r="U49" s="6">
        <v>0.38057358671321373</v>
      </c>
      <c r="V49" s="6" t="s">
        <v>47</v>
      </c>
      <c r="W49" s="6" t="s">
        <v>48</v>
      </c>
      <c r="X49" s="6">
        <v>581.60235505058677</v>
      </c>
    </row>
    <row r="50">
      <c r="A50" s="5" t="s">
        <v>24</v>
      </c>
      <c r="B50" s="5" t="s">
        <v>102</v>
      </c>
      <c r="C50" s="6">
        <v>76.035544426891718</v>
      </c>
      <c r="D50" s="6">
        <v>28</v>
      </c>
      <c r="E50" s="6">
        <v>29</v>
      </c>
      <c r="F50" s="6">
        <v>7397.0710045871801</v>
      </c>
      <c r="G50" s="6" t="s">
        <v>26</v>
      </c>
      <c r="H50" s="6">
        <v>30</v>
      </c>
      <c r="I50" s="6">
        <v>16</v>
      </c>
      <c r="J50" s="6">
        <v>9</v>
      </c>
      <c r="K50" s="6">
        <v>3</v>
      </c>
      <c r="L50" s="6" t="s">
        <v>43</v>
      </c>
      <c r="M50" s="6">
        <v>7.0958331565551385</v>
      </c>
      <c r="N50" s="6" t="s">
        <v>61</v>
      </c>
      <c r="O50" s="5" t="s">
        <v>29</v>
      </c>
      <c r="P50" s="6">
        <v>9</v>
      </c>
      <c r="Q50" s="6">
        <v>109</v>
      </c>
      <c r="R50" s="6">
        <v>18</v>
      </c>
      <c r="S50" s="6">
        <v>23.126363582464776</v>
      </c>
      <c r="T50" s="6" t="s">
        <v>46</v>
      </c>
      <c r="U50" s="6">
        <v>1.6981125407144038</v>
      </c>
      <c r="V50" s="6" t="s">
        <v>47</v>
      </c>
      <c r="W50" s="6" t="s">
        <v>32</v>
      </c>
      <c r="X50" s="6">
        <v>768.65191395437</v>
      </c>
    </row>
    <row r="51">
      <c r="A51" s="5" t="s">
        <v>57</v>
      </c>
      <c r="B51" s="5" t="s">
        <v>103</v>
      </c>
      <c r="C51" s="6">
        <v>78.897913205640037</v>
      </c>
      <c r="D51" s="6">
        <v>19</v>
      </c>
      <c r="E51" s="6">
        <v>99</v>
      </c>
      <c r="F51" s="6">
        <v>8001.6132065190022</v>
      </c>
      <c r="G51" s="5" t="s">
        <v>38</v>
      </c>
      <c r="H51" s="6">
        <v>97</v>
      </c>
      <c r="I51" s="6">
        <v>24</v>
      </c>
      <c r="J51" s="6">
        <v>9</v>
      </c>
      <c r="K51" s="6">
        <v>6</v>
      </c>
      <c r="L51" s="6" t="s">
        <v>43</v>
      </c>
      <c r="M51" s="6">
        <v>2.5056210329009154</v>
      </c>
      <c r="N51" s="6" t="s">
        <v>44</v>
      </c>
      <c r="O51" s="6" t="s">
        <v>50</v>
      </c>
      <c r="P51" s="6">
        <v>28</v>
      </c>
      <c r="Q51" s="6">
        <v>177</v>
      </c>
      <c r="R51" s="6">
        <v>28</v>
      </c>
      <c r="S51" s="6">
        <v>14.147815443979217</v>
      </c>
      <c r="T51" s="6" t="s">
        <v>64</v>
      </c>
      <c r="U51" s="6">
        <v>2.8258139854001318</v>
      </c>
      <c r="V51" s="6" t="s">
        <v>47</v>
      </c>
      <c r="W51" s="6" t="s">
        <v>48</v>
      </c>
      <c r="X51" s="6">
        <v>336.89016851997792</v>
      </c>
    </row>
    <row r="52">
      <c r="A52" s="5" t="s">
        <v>57</v>
      </c>
      <c r="B52" s="5" t="s">
        <v>104</v>
      </c>
      <c r="C52" s="6">
        <v>14.203484264803022</v>
      </c>
      <c r="D52" s="6">
        <v>91</v>
      </c>
      <c r="E52" s="6">
        <v>633</v>
      </c>
      <c r="F52" s="6">
        <v>5910.8853896688988</v>
      </c>
      <c r="G52" s="5" t="s">
        <v>35</v>
      </c>
      <c r="H52" s="6">
        <v>31</v>
      </c>
      <c r="I52" s="6">
        <v>23</v>
      </c>
      <c r="J52" s="6">
        <v>82</v>
      </c>
      <c r="K52" s="6">
        <v>10</v>
      </c>
      <c r="L52" s="6" t="s">
        <v>36</v>
      </c>
      <c r="M52" s="6">
        <v>6.2478609149759912</v>
      </c>
      <c r="N52" s="6" t="s">
        <v>61</v>
      </c>
      <c r="O52" s="6" t="s">
        <v>50</v>
      </c>
      <c r="P52" s="6">
        <v>20</v>
      </c>
      <c r="Q52" s="6">
        <v>306</v>
      </c>
      <c r="R52" s="6">
        <v>21</v>
      </c>
      <c r="S52" s="6">
        <v>45.178757924634517</v>
      </c>
      <c r="T52" s="6" t="s">
        <v>46</v>
      </c>
      <c r="U52" s="6">
        <v>4.7548008046711852</v>
      </c>
      <c r="V52" s="6" t="s">
        <v>47</v>
      </c>
      <c r="W52" s="6" t="s">
        <v>32</v>
      </c>
      <c r="X52" s="6">
        <v>496.24865029194046</v>
      </c>
    </row>
    <row r="53">
      <c r="A53" s="5" t="s">
        <v>24</v>
      </c>
      <c r="B53" s="5" t="s">
        <v>105</v>
      </c>
      <c r="C53" s="6">
        <v>26.70076097246173</v>
      </c>
      <c r="D53" s="6">
        <v>61</v>
      </c>
      <c r="E53" s="6">
        <v>154</v>
      </c>
      <c r="F53" s="6">
        <v>9866.465457979697</v>
      </c>
      <c r="G53" s="6" t="s">
        <v>55</v>
      </c>
      <c r="H53" s="6">
        <v>100</v>
      </c>
      <c r="I53" s="6">
        <v>4</v>
      </c>
      <c r="J53" s="6">
        <v>52</v>
      </c>
      <c r="K53" s="6">
        <v>1</v>
      </c>
      <c r="L53" s="6" t="s">
        <v>36</v>
      </c>
      <c r="M53" s="6">
        <v>4.7830005579476653</v>
      </c>
      <c r="N53" s="6" t="s">
        <v>44</v>
      </c>
      <c r="O53" s="5" t="s">
        <v>53</v>
      </c>
      <c r="P53" s="6">
        <v>18</v>
      </c>
      <c r="Q53" s="6">
        <v>673</v>
      </c>
      <c r="R53" s="6">
        <v>28</v>
      </c>
      <c r="S53" s="6">
        <v>14.190328344569981</v>
      </c>
      <c r="T53" s="5" t="s">
        <v>30</v>
      </c>
      <c r="U53" s="6">
        <v>1.7729511720835571</v>
      </c>
      <c r="V53" s="6" t="s">
        <v>31</v>
      </c>
      <c r="W53" s="6" t="s">
        <v>48</v>
      </c>
      <c r="X53" s="6">
        <v>694.98231757944586</v>
      </c>
    </row>
    <row r="54">
      <c r="A54" s="5" t="s">
        <v>33</v>
      </c>
      <c r="B54" s="5" t="s">
        <v>106</v>
      </c>
      <c r="C54" s="6">
        <v>98.031829656465078</v>
      </c>
      <c r="D54" s="6">
        <v>1</v>
      </c>
      <c r="E54" s="6">
        <v>820</v>
      </c>
      <c r="F54" s="6">
        <v>9435.7626089121295</v>
      </c>
      <c r="G54" s="6" t="s">
        <v>55</v>
      </c>
      <c r="H54" s="6">
        <v>64</v>
      </c>
      <c r="I54" s="6">
        <v>11</v>
      </c>
      <c r="J54" s="6">
        <v>11</v>
      </c>
      <c r="K54" s="6">
        <v>1</v>
      </c>
      <c r="L54" s="6" t="s">
        <v>27</v>
      </c>
      <c r="M54" s="6">
        <v>8.6310521797689468</v>
      </c>
      <c r="N54" s="6" t="s">
        <v>39</v>
      </c>
      <c r="O54" s="5" t="s">
        <v>29</v>
      </c>
      <c r="P54" s="6">
        <v>10</v>
      </c>
      <c r="Q54" s="6">
        <v>727</v>
      </c>
      <c r="R54" s="6">
        <v>27</v>
      </c>
      <c r="S54" s="6">
        <v>9.1668491485971515</v>
      </c>
      <c r="T54" s="5" t="s">
        <v>30</v>
      </c>
      <c r="U54" s="6">
        <v>2.1224716191438247</v>
      </c>
      <c r="V54" s="6" t="s">
        <v>40</v>
      </c>
      <c r="W54" s="6" t="s">
        <v>41</v>
      </c>
      <c r="X54" s="6">
        <v>602.89849883838338</v>
      </c>
    </row>
    <row r="55">
      <c r="A55" s="5" t="s">
        <v>33</v>
      </c>
      <c r="B55" s="5" t="s">
        <v>107</v>
      </c>
      <c r="C55" s="6">
        <v>30.341470711214214</v>
      </c>
      <c r="D55" s="6">
        <v>93</v>
      </c>
      <c r="E55" s="6">
        <v>242</v>
      </c>
      <c r="F55" s="6">
        <v>8232.3348294258212</v>
      </c>
      <c r="G55" s="6" t="s">
        <v>55</v>
      </c>
      <c r="H55" s="6">
        <v>96</v>
      </c>
      <c r="I55" s="6">
        <v>25</v>
      </c>
      <c r="J55" s="6">
        <v>54</v>
      </c>
      <c r="K55" s="6">
        <v>3</v>
      </c>
      <c r="L55" s="6" t="s">
        <v>27</v>
      </c>
      <c r="M55" s="6">
        <v>1.0134865660958963</v>
      </c>
      <c r="N55" s="6" t="s">
        <v>39</v>
      </c>
      <c r="O55" s="6" t="s">
        <v>50</v>
      </c>
      <c r="P55" s="6">
        <v>1</v>
      </c>
      <c r="Q55" s="6">
        <v>631</v>
      </c>
      <c r="R55" s="6">
        <v>17</v>
      </c>
      <c r="S55" s="6">
        <v>83.344058991677969</v>
      </c>
      <c r="T55" s="5" t="s">
        <v>30</v>
      </c>
      <c r="U55" s="6">
        <v>1.4103475760760271</v>
      </c>
      <c r="V55" s="6" t="s">
        <v>40</v>
      </c>
      <c r="W55" s="6" t="s">
        <v>32</v>
      </c>
      <c r="X55" s="6">
        <v>750.73784066827091</v>
      </c>
    </row>
    <row r="56">
      <c r="A56" s="5" t="s">
        <v>24</v>
      </c>
      <c r="B56" s="5" t="s">
        <v>108</v>
      </c>
      <c r="C56" s="6">
        <v>31.146243160240854</v>
      </c>
      <c r="D56" s="6">
        <v>11</v>
      </c>
      <c r="E56" s="6">
        <v>622</v>
      </c>
      <c r="F56" s="6">
        <v>6088.0214799408586</v>
      </c>
      <c r="G56" s="6" t="s">
        <v>26</v>
      </c>
      <c r="H56" s="6">
        <v>33</v>
      </c>
      <c r="I56" s="6">
        <v>22</v>
      </c>
      <c r="J56" s="6">
        <v>61</v>
      </c>
      <c r="K56" s="6">
        <v>3</v>
      </c>
      <c r="L56" s="6" t="s">
        <v>27</v>
      </c>
      <c r="M56" s="6">
        <v>4.3051034712876355</v>
      </c>
      <c r="N56" s="6" t="s">
        <v>39</v>
      </c>
      <c r="O56" s="5" t="s">
        <v>45</v>
      </c>
      <c r="P56" s="6">
        <v>26</v>
      </c>
      <c r="Q56" s="6">
        <v>497</v>
      </c>
      <c r="R56" s="6">
        <v>29</v>
      </c>
      <c r="S56" s="6">
        <v>30.186023375822508</v>
      </c>
      <c r="T56" s="6" t="s">
        <v>64</v>
      </c>
      <c r="U56" s="6">
        <v>2.4787719755397477</v>
      </c>
      <c r="V56" s="6" t="s">
        <v>31</v>
      </c>
      <c r="W56" s="6" t="s">
        <v>32</v>
      </c>
      <c r="X56" s="6">
        <v>814.06999658218751</v>
      </c>
    </row>
    <row r="57">
      <c r="A57" s="5" t="s">
        <v>24</v>
      </c>
      <c r="B57" s="5" t="s">
        <v>109</v>
      </c>
      <c r="C57" s="6">
        <v>79.855058340789427</v>
      </c>
      <c r="D57" s="6">
        <v>16</v>
      </c>
      <c r="E57" s="6">
        <v>701</v>
      </c>
      <c r="F57" s="6">
        <v>2925.6751703038126</v>
      </c>
      <c r="G57" s="6" t="s">
        <v>55</v>
      </c>
      <c r="H57" s="6">
        <v>97</v>
      </c>
      <c r="I57" s="6">
        <v>11</v>
      </c>
      <c r="J57" s="6">
        <v>11</v>
      </c>
      <c r="K57" s="6">
        <v>5</v>
      </c>
      <c r="L57" s="6" t="s">
        <v>36</v>
      </c>
      <c r="M57" s="6">
        <v>5.0143649550309073</v>
      </c>
      <c r="N57" s="6" t="s">
        <v>61</v>
      </c>
      <c r="O57" s="6" t="s">
        <v>50</v>
      </c>
      <c r="P57" s="6">
        <v>27</v>
      </c>
      <c r="Q57" s="6">
        <v>918</v>
      </c>
      <c r="R57" s="6">
        <v>5</v>
      </c>
      <c r="S57" s="6">
        <v>30.323545256616502</v>
      </c>
      <c r="T57" s="6" t="s">
        <v>46</v>
      </c>
      <c r="U57" s="6">
        <v>4.5489196593963852</v>
      </c>
      <c r="V57" s="6" t="s">
        <v>56</v>
      </c>
      <c r="W57" s="6" t="s">
        <v>32</v>
      </c>
      <c r="X57" s="6">
        <v>323.01292795247883</v>
      </c>
    </row>
    <row r="58">
      <c r="A58" s="5" t="s">
        <v>33</v>
      </c>
      <c r="B58" s="5" t="s">
        <v>110</v>
      </c>
      <c r="C58" s="6">
        <v>20.986386037043378</v>
      </c>
      <c r="D58" s="6">
        <v>90</v>
      </c>
      <c r="E58" s="6">
        <v>93</v>
      </c>
      <c r="F58" s="6">
        <v>4767.020484344137</v>
      </c>
      <c r="G58" s="6" t="s">
        <v>26</v>
      </c>
      <c r="H58" s="6">
        <v>25</v>
      </c>
      <c r="I58" s="6">
        <v>23</v>
      </c>
      <c r="J58" s="6">
        <v>83</v>
      </c>
      <c r="K58" s="6">
        <v>5</v>
      </c>
      <c r="L58" s="6" t="s">
        <v>43</v>
      </c>
      <c r="M58" s="6">
        <v>1.7744297140717396</v>
      </c>
      <c r="N58" s="6" t="s">
        <v>39</v>
      </c>
      <c r="O58" s="5" t="s">
        <v>29</v>
      </c>
      <c r="P58" s="6">
        <v>24</v>
      </c>
      <c r="Q58" s="6">
        <v>826</v>
      </c>
      <c r="R58" s="6">
        <v>28</v>
      </c>
      <c r="S58" s="6">
        <v>12.836284572832753</v>
      </c>
      <c r="T58" s="6" t="s">
        <v>64</v>
      </c>
      <c r="U58" s="6">
        <v>1.1737554953874541</v>
      </c>
      <c r="V58" s="6" t="s">
        <v>40</v>
      </c>
      <c r="W58" s="6" t="s">
        <v>32</v>
      </c>
      <c r="X58" s="6">
        <v>832.21080870602168</v>
      </c>
    </row>
    <row r="59">
      <c r="A59" s="5" t="s">
        <v>24</v>
      </c>
      <c r="B59" s="5" t="s">
        <v>111</v>
      </c>
      <c r="C59" s="6">
        <v>49.263205350734154</v>
      </c>
      <c r="D59" s="6">
        <v>65</v>
      </c>
      <c r="E59" s="6">
        <v>227</v>
      </c>
      <c r="F59" s="6">
        <v>1605.8669003924058</v>
      </c>
      <c r="G59" s="5" t="s">
        <v>38</v>
      </c>
      <c r="H59" s="6">
        <v>5</v>
      </c>
      <c r="I59" s="6">
        <v>18</v>
      </c>
      <c r="J59" s="6">
        <v>51</v>
      </c>
      <c r="K59" s="6">
        <v>1</v>
      </c>
      <c r="L59" s="6" t="s">
        <v>27</v>
      </c>
      <c r="M59" s="6">
        <v>9.1605585353818704</v>
      </c>
      <c r="N59" s="6" t="s">
        <v>61</v>
      </c>
      <c r="O59" s="6" t="s">
        <v>50</v>
      </c>
      <c r="P59" s="6">
        <v>21</v>
      </c>
      <c r="Q59" s="6">
        <v>588</v>
      </c>
      <c r="R59" s="6">
        <v>25</v>
      </c>
      <c r="S59" s="6">
        <v>67.779622987078142</v>
      </c>
      <c r="T59" s="5" t="s">
        <v>30</v>
      </c>
      <c r="U59" s="6">
        <v>2.511174830212707</v>
      </c>
      <c r="V59" s="6" t="s">
        <v>47</v>
      </c>
      <c r="W59" s="6" t="s">
        <v>48</v>
      </c>
      <c r="X59" s="6">
        <v>482.19123860252813</v>
      </c>
    </row>
    <row r="60">
      <c r="A60" s="5" t="s">
        <v>33</v>
      </c>
      <c r="B60" s="5" t="s">
        <v>112</v>
      </c>
      <c r="C60" s="6">
        <v>59.84156137728931</v>
      </c>
      <c r="D60" s="6">
        <v>81</v>
      </c>
      <c r="E60" s="6">
        <v>896</v>
      </c>
      <c r="F60" s="6">
        <v>2021.1498103371077</v>
      </c>
      <c r="G60" s="6" t="s">
        <v>26</v>
      </c>
      <c r="H60" s="6">
        <v>10</v>
      </c>
      <c r="I60" s="6">
        <v>5</v>
      </c>
      <c r="J60" s="6">
        <v>44</v>
      </c>
      <c r="K60" s="6">
        <v>7</v>
      </c>
      <c r="L60" s="6" t="s">
        <v>36</v>
      </c>
      <c r="M60" s="6">
        <v>4.9384385647120901</v>
      </c>
      <c r="N60" s="6" t="s">
        <v>28</v>
      </c>
      <c r="O60" s="6" t="s">
        <v>50</v>
      </c>
      <c r="P60" s="6">
        <v>18</v>
      </c>
      <c r="Q60" s="6">
        <v>396</v>
      </c>
      <c r="R60" s="6">
        <v>7</v>
      </c>
      <c r="S60" s="6">
        <v>65.047415094691459</v>
      </c>
      <c r="T60" s="6" t="s">
        <v>46</v>
      </c>
      <c r="U60" s="6">
        <v>1.7303747198591968</v>
      </c>
      <c r="V60" s="6" t="s">
        <v>31</v>
      </c>
      <c r="W60" s="6" t="s">
        <v>32</v>
      </c>
      <c r="X60" s="6">
        <v>110.36433523136472</v>
      </c>
    </row>
    <row r="61">
      <c r="A61" s="5" t="s">
        <v>57</v>
      </c>
      <c r="B61" s="5" t="s">
        <v>113</v>
      </c>
      <c r="C61" s="6">
        <v>63.828398347710966</v>
      </c>
      <c r="D61" s="6">
        <v>30</v>
      </c>
      <c r="E61" s="6">
        <v>484</v>
      </c>
      <c r="F61" s="6">
        <v>1061.618523013288</v>
      </c>
      <c r="G61" s="6" t="s">
        <v>26</v>
      </c>
      <c r="H61" s="6">
        <v>100</v>
      </c>
      <c r="I61" s="6">
        <v>16</v>
      </c>
      <c r="J61" s="6">
        <v>26</v>
      </c>
      <c r="K61" s="6">
        <v>7</v>
      </c>
      <c r="L61" s="6" t="s">
        <v>27</v>
      </c>
      <c r="M61" s="6">
        <v>7.2937225968677284</v>
      </c>
      <c r="N61" s="6" t="s">
        <v>39</v>
      </c>
      <c r="O61" s="5" t="s">
        <v>45</v>
      </c>
      <c r="P61" s="6">
        <v>11</v>
      </c>
      <c r="Q61" s="6">
        <v>176</v>
      </c>
      <c r="R61" s="6">
        <v>4</v>
      </c>
      <c r="S61" s="6">
        <v>1.900762243519458</v>
      </c>
      <c r="T61" s="6" t="s">
        <v>46</v>
      </c>
      <c r="U61" s="6">
        <v>0.4471940154638232</v>
      </c>
      <c r="V61" s="6" t="s">
        <v>40</v>
      </c>
      <c r="W61" s="6" t="s">
        <v>48</v>
      </c>
      <c r="X61" s="6">
        <v>312.57427361009331</v>
      </c>
    </row>
    <row r="62">
      <c r="A62" s="5" t="s">
        <v>33</v>
      </c>
      <c r="B62" s="5" t="s">
        <v>114</v>
      </c>
      <c r="C62" s="6">
        <v>17.028027920188702</v>
      </c>
      <c r="D62" s="6">
        <v>16</v>
      </c>
      <c r="E62" s="6">
        <v>380</v>
      </c>
      <c r="F62" s="6">
        <v>8864.0843495864356</v>
      </c>
      <c r="G62" s="5" t="s">
        <v>35</v>
      </c>
      <c r="H62" s="6">
        <v>41</v>
      </c>
      <c r="I62" s="6">
        <v>27</v>
      </c>
      <c r="J62" s="6">
        <v>72</v>
      </c>
      <c r="K62" s="6">
        <v>8</v>
      </c>
      <c r="L62" s="6" t="s">
        <v>43</v>
      </c>
      <c r="M62" s="6">
        <v>4.3813681581023145</v>
      </c>
      <c r="N62" s="6" t="s">
        <v>52</v>
      </c>
      <c r="O62" s="5" t="s">
        <v>29</v>
      </c>
      <c r="P62" s="6">
        <v>29</v>
      </c>
      <c r="Q62" s="6">
        <v>929</v>
      </c>
      <c r="R62" s="6">
        <v>24</v>
      </c>
      <c r="S62" s="6">
        <v>87.213057815135684</v>
      </c>
      <c r="T62" s="6" t="s">
        <v>46</v>
      </c>
      <c r="U62" s="6">
        <v>2.8530906166490539</v>
      </c>
      <c r="V62" s="6" t="s">
        <v>47</v>
      </c>
      <c r="W62" s="6" t="s">
        <v>48</v>
      </c>
      <c r="X62" s="6">
        <v>430.16909697513654</v>
      </c>
    </row>
    <row r="63">
      <c r="A63" s="5" t="s">
        <v>24</v>
      </c>
      <c r="B63" s="5" t="s">
        <v>115</v>
      </c>
      <c r="C63" s="6">
        <v>52.028749903294923</v>
      </c>
      <c r="D63" s="6">
        <v>23</v>
      </c>
      <c r="E63" s="6">
        <v>117</v>
      </c>
      <c r="F63" s="6">
        <v>6885.5893508962527</v>
      </c>
      <c r="G63" s="5" t="s">
        <v>38</v>
      </c>
      <c r="H63" s="6">
        <v>32</v>
      </c>
      <c r="I63" s="6">
        <v>23</v>
      </c>
      <c r="J63" s="6">
        <v>36</v>
      </c>
      <c r="K63" s="6">
        <v>7</v>
      </c>
      <c r="L63" s="6" t="s">
        <v>43</v>
      </c>
      <c r="M63" s="6">
        <v>9.0303404225219488</v>
      </c>
      <c r="N63" s="6" t="s">
        <v>52</v>
      </c>
      <c r="O63" s="5" t="s">
        <v>45</v>
      </c>
      <c r="P63" s="6">
        <v>14</v>
      </c>
      <c r="Q63" s="6">
        <v>480</v>
      </c>
      <c r="R63" s="6">
        <v>12</v>
      </c>
      <c r="S63" s="6">
        <v>78.702393968878894</v>
      </c>
      <c r="T63" s="6" t="s">
        <v>46</v>
      </c>
      <c r="U63" s="6">
        <v>4.3674705382050529</v>
      </c>
      <c r="V63" s="6" t="s">
        <v>40</v>
      </c>
      <c r="W63" s="6" t="s">
        <v>48</v>
      </c>
      <c r="X63" s="6">
        <v>164.36652824341942</v>
      </c>
    </row>
    <row r="64">
      <c r="A64" s="5" t="s">
        <v>57</v>
      </c>
      <c r="B64" s="5" t="s">
        <v>116</v>
      </c>
      <c r="C64" s="6">
        <v>72.796353955587364</v>
      </c>
      <c r="D64" s="6">
        <v>89</v>
      </c>
      <c r="E64" s="6">
        <v>270</v>
      </c>
      <c r="F64" s="6">
        <v>3899.7468337292244</v>
      </c>
      <c r="G64" s="5" t="s">
        <v>38</v>
      </c>
      <c r="H64" s="6">
        <v>86</v>
      </c>
      <c r="I64" s="6">
        <v>2</v>
      </c>
      <c r="J64" s="6">
        <v>40</v>
      </c>
      <c r="K64" s="6">
        <v>7</v>
      </c>
      <c r="L64" s="6" t="s">
        <v>43</v>
      </c>
      <c r="M64" s="6">
        <v>7.2917013887767759</v>
      </c>
      <c r="N64" s="6" t="s">
        <v>61</v>
      </c>
      <c r="O64" s="5" t="s">
        <v>29</v>
      </c>
      <c r="P64" s="6">
        <v>13</v>
      </c>
      <c r="Q64" s="6">
        <v>751</v>
      </c>
      <c r="R64" s="6">
        <v>14</v>
      </c>
      <c r="S64" s="6">
        <v>21.048642725168644</v>
      </c>
      <c r="T64" s="6" t="s">
        <v>64</v>
      </c>
      <c r="U64" s="6">
        <v>1.8740014040443747</v>
      </c>
      <c r="V64" s="6" t="s">
        <v>56</v>
      </c>
      <c r="W64" s="6" t="s">
        <v>41</v>
      </c>
      <c r="X64" s="6">
        <v>320.84651575911158</v>
      </c>
    </row>
    <row r="65">
      <c r="A65" s="5" t="s">
        <v>33</v>
      </c>
      <c r="B65" s="5" t="s">
        <v>117</v>
      </c>
      <c r="C65" s="6">
        <v>13.017376785287857</v>
      </c>
      <c r="D65" s="6">
        <v>55</v>
      </c>
      <c r="E65" s="6">
        <v>246</v>
      </c>
      <c r="F65" s="6">
        <v>4256.9491408502254</v>
      </c>
      <c r="G65" s="6" t="s">
        <v>26</v>
      </c>
      <c r="H65" s="6">
        <v>54</v>
      </c>
      <c r="I65" s="6">
        <v>19</v>
      </c>
      <c r="J65" s="6">
        <v>10</v>
      </c>
      <c r="K65" s="6">
        <v>4</v>
      </c>
      <c r="L65" s="6" t="s">
        <v>36</v>
      </c>
      <c r="M65" s="6">
        <v>2.45793352798733</v>
      </c>
      <c r="N65" s="6" t="s">
        <v>28</v>
      </c>
      <c r="O65" s="5" t="s">
        <v>53</v>
      </c>
      <c r="P65" s="6">
        <v>18</v>
      </c>
      <c r="Q65" s="6">
        <v>736</v>
      </c>
      <c r="R65" s="6">
        <v>10</v>
      </c>
      <c r="S65" s="6">
        <v>20.075003975630484</v>
      </c>
      <c r="T65" s="5" t="s">
        <v>30</v>
      </c>
      <c r="U65" s="6">
        <v>3.6328432903821337</v>
      </c>
      <c r="V65" s="6" t="s">
        <v>56</v>
      </c>
      <c r="W65" s="6" t="s">
        <v>48</v>
      </c>
      <c r="X65" s="6">
        <v>687.28617786641735</v>
      </c>
    </row>
    <row r="66">
      <c r="A66" s="5" t="s">
        <v>33</v>
      </c>
      <c r="B66" s="5" t="s">
        <v>118</v>
      </c>
      <c r="C66" s="6">
        <v>89.634095608135326</v>
      </c>
      <c r="D66" s="6">
        <v>11</v>
      </c>
      <c r="E66" s="6">
        <v>134</v>
      </c>
      <c r="F66" s="6">
        <v>8458.7308783671779</v>
      </c>
      <c r="G66" s="5" t="s">
        <v>35</v>
      </c>
      <c r="H66" s="6">
        <v>73</v>
      </c>
      <c r="I66" s="6">
        <v>27</v>
      </c>
      <c r="J66" s="6">
        <v>75</v>
      </c>
      <c r="K66" s="6">
        <v>6</v>
      </c>
      <c r="L66" s="6" t="s">
        <v>43</v>
      </c>
      <c r="M66" s="6">
        <v>4.5853534681946524</v>
      </c>
      <c r="N66" s="6" t="s">
        <v>39</v>
      </c>
      <c r="O66" s="6" t="s">
        <v>50</v>
      </c>
      <c r="P66" s="6">
        <v>17</v>
      </c>
      <c r="Q66" s="6">
        <v>328</v>
      </c>
      <c r="R66" s="6">
        <v>6</v>
      </c>
      <c r="S66" s="6">
        <v>8.6930424258772874</v>
      </c>
      <c r="T66" s="6" t="s">
        <v>46</v>
      </c>
      <c r="U66" s="6">
        <v>0.15948631471751462</v>
      </c>
      <c r="V66" s="6" t="s">
        <v>40</v>
      </c>
      <c r="W66" s="6" t="s">
        <v>41</v>
      </c>
      <c r="X66" s="6">
        <v>771.22508468115745</v>
      </c>
    </row>
    <row r="67">
      <c r="A67" s="5" t="s">
        <v>33</v>
      </c>
      <c r="B67" s="5" t="s">
        <v>119</v>
      </c>
      <c r="C67" s="6">
        <v>33.697717206643127</v>
      </c>
      <c r="D67" s="6">
        <v>72</v>
      </c>
      <c r="E67" s="6">
        <v>457</v>
      </c>
      <c r="F67" s="6">
        <v>8354.5796864819949</v>
      </c>
      <c r="G67" s="6" t="s">
        <v>55</v>
      </c>
      <c r="H67" s="6">
        <v>57</v>
      </c>
      <c r="I67" s="6">
        <v>24</v>
      </c>
      <c r="J67" s="6">
        <v>54</v>
      </c>
      <c r="K67" s="6">
        <v>8</v>
      </c>
      <c r="L67" s="6" t="s">
        <v>43</v>
      </c>
      <c r="M67" s="6">
        <v>6.5805413478845951</v>
      </c>
      <c r="N67" s="6" t="s">
        <v>44</v>
      </c>
      <c r="O67" s="5" t="s">
        <v>45</v>
      </c>
      <c r="P67" s="6">
        <v>16</v>
      </c>
      <c r="Q67" s="6">
        <v>358</v>
      </c>
      <c r="R67" s="6">
        <v>21</v>
      </c>
      <c r="S67" s="6">
        <v>1.5972227430506774</v>
      </c>
      <c r="T67" s="6" t="s">
        <v>46</v>
      </c>
      <c r="U67" s="6">
        <v>4.911095954842331</v>
      </c>
      <c r="V67" s="6" t="s">
        <v>47</v>
      </c>
      <c r="W67" s="6" t="s">
        <v>41</v>
      </c>
      <c r="X67" s="6">
        <v>555.85910367174347</v>
      </c>
    </row>
    <row r="68">
      <c r="A68" s="5" t="s">
        <v>33</v>
      </c>
      <c r="B68" s="5" t="s">
        <v>120</v>
      </c>
      <c r="C68" s="6">
        <v>26.034869773962086</v>
      </c>
      <c r="D68" s="6">
        <v>52</v>
      </c>
      <c r="E68" s="6">
        <v>704</v>
      </c>
      <c r="F68" s="6">
        <v>8367.721618020154</v>
      </c>
      <c r="G68" s="5" t="s">
        <v>35</v>
      </c>
      <c r="H68" s="6">
        <v>13</v>
      </c>
      <c r="I68" s="6">
        <v>17</v>
      </c>
      <c r="J68" s="6">
        <v>19</v>
      </c>
      <c r="K68" s="6">
        <v>8</v>
      </c>
      <c r="L68" s="6" t="s">
        <v>36</v>
      </c>
      <c r="M68" s="6">
        <v>2.2161427287713633</v>
      </c>
      <c r="N68" s="6" t="s">
        <v>44</v>
      </c>
      <c r="O68" s="5" t="s">
        <v>45</v>
      </c>
      <c r="P68" s="6">
        <v>24</v>
      </c>
      <c r="Q68" s="6">
        <v>867</v>
      </c>
      <c r="R68" s="6">
        <v>28</v>
      </c>
      <c r="S68" s="6">
        <v>42.084436738309961</v>
      </c>
      <c r="T68" s="6" t="s">
        <v>46</v>
      </c>
      <c r="U68" s="6">
        <v>3.4480632883402618</v>
      </c>
      <c r="V68" s="6" t="s">
        <v>31</v>
      </c>
      <c r="W68" s="6" t="s">
        <v>48</v>
      </c>
      <c r="X68" s="6">
        <v>393.84334857842788</v>
      </c>
    </row>
    <row r="69">
      <c r="A69" s="5" t="s">
        <v>33</v>
      </c>
      <c r="B69" s="5" t="s">
        <v>121</v>
      </c>
      <c r="C69" s="6">
        <v>87.755432354001073</v>
      </c>
      <c r="D69" s="6">
        <v>16</v>
      </c>
      <c r="E69" s="6">
        <v>513</v>
      </c>
      <c r="F69" s="6">
        <v>9473.7980325083372</v>
      </c>
      <c r="G69" s="5" t="s">
        <v>38</v>
      </c>
      <c r="H69" s="6">
        <v>12</v>
      </c>
      <c r="I69" s="6">
        <v>9</v>
      </c>
      <c r="J69" s="6">
        <v>71</v>
      </c>
      <c r="K69" s="6">
        <v>9</v>
      </c>
      <c r="L69" s="6" t="s">
        <v>43</v>
      </c>
      <c r="M69" s="6">
        <v>9.147811544710633</v>
      </c>
      <c r="N69" s="6" t="s">
        <v>39</v>
      </c>
      <c r="O69" s="5" t="s">
        <v>29</v>
      </c>
      <c r="P69" s="6">
        <v>10</v>
      </c>
      <c r="Q69" s="6">
        <v>198</v>
      </c>
      <c r="R69" s="6">
        <v>11</v>
      </c>
      <c r="S69" s="6">
        <v>7.0578761469782307</v>
      </c>
      <c r="T69" s="6" t="s">
        <v>64</v>
      </c>
      <c r="U69" s="6">
        <v>0.13195544431181483</v>
      </c>
      <c r="V69" s="6" t="s">
        <v>56</v>
      </c>
      <c r="W69" s="6" t="s">
        <v>41</v>
      </c>
      <c r="X69" s="6">
        <v>169.2718013847869</v>
      </c>
    </row>
    <row r="70">
      <c r="A70" s="5" t="s">
        <v>24</v>
      </c>
      <c r="B70" s="5" t="s">
        <v>122</v>
      </c>
      <c r="C70" s="6">
        <v>37.931812382790319</v>
      </c>
      <c r="D70" s="6">
        <v>29</v>
      </c>
      <c r="E70" s="6">
        <v>163</v>
      </c>
      <c r="F70" s="6">
        <v>3550.2184327809919</v>
      </c>
      <c r="G70" s="6" t="s">
        <v>26</v>
      </c>
      <c r="H70" s="6">
        <v>0</v>
      </c>
      <c r="I70" s="6">
        <v>8</v>
      </c>
      <c r="J70" s="6">
        <v>58</v>
      </c>
      <c r="K70" s="6">
        <v>8</v>
      </c>
      <c r="L70" s="6" t="s">
        <v>27</v>
      </c>
      <c r="M70" s="6">
        <v>1.1942518648849991</v>
      </c>
      <c r="N70" s="6" t="s">
        <v>61</v>
      </c>
      <c r="O70" s="5" t="s">
        <v>53</v>
      </c>
      <c r="P70" s="6">
        <v>2</v>
      </c>
      <c r="Q70" s="6">
        <v>375</v>
      </c>
      <c r="R70" s="6">
        <v>18</v>
      </c>
      <c r="S70" s="6">
        <v>97.113581563462205</v>
      </c>
      <c r="T70" s="6" t="s">
        <v>46</v>
      </c>
      <c r="U70" s="6">
        <v>1.9834678721741801</v>
      </c>
      <c r="V70" s="6" t="s">
        <v>47</v>
      </c>
      <c r="W70" s="6" t="s">
        <v>48</v>
      </c>
      <c r="X70" s="6">
        <v>299.70630311810316</v>
      </c>
    </row>
    <row r="71">
      <c r="A71" s="5" t="s">
        <v>33</v>
      </c>
      <c r="B71" s="5" t="s">
        <v>123</v>
      </c>
      <c r="C71" s="6">
        <v>54.865528517069791</v>
      </c>
      <c r="D71" s="6">
        <v>62</v>
      </c>
      <c r="E71" s="6">
        <v>511</v>
      </c>
      <c r="F71" s="6">
        <v>1752.3810874841247</v>
      </c>
      <c r="G71" s="6" t="s">
        <v>26</v>
      </c>
      <c r="H71" s="6">
        <v>95</v>
      </c>
      <c r="I71" s="6">
        <v>1</v>
      </c>
      <c r="J71" s="6">
        <v>27</v>
      </c>
      <c r="K71" s="6">
        <v>3</v>
      </c>
      <c r="L71" s="6" t="s">
        <v>27</v>
      </c>
      <c r="M71" s="6">
        <v>9.7052867901203488</v>
      </c>
      <c r="N71" s="6" t="s">
        <v>52</v>
      </c>
      <c r="O71" s="5" t="s">
        <v>45</v>
      </c>
      <c r="P71" s="6">
        <v>9</v>
      </c>
      <c r="Q71" s="6">
        <v>862</v>
      </c>
      <c r="R71" s="6">
        <v>7</v>
      </c>
      <c r="S71" s="6">
        <v>77.627765812748166</v>
      </c>
      <c r="T71" s="5" t="s">
        <v>30</v>
      </c>
      <c r="U71" s="6">
        <v>1.3623879886491086</v>
      </c>
      <c r="V71" s="6" t="s">
        <v>40</v>
      </c>
      <c r="W71" s="6" t="s">
        <v>48</v>
      </c>
      <c r="X71" s="6">
        <v>207.66320620857562</v>
      </c>
    </row>
    <row r="72">
      <c r="A72" s="5" t="s">
        <v>24</v>
      </c>
      <c r="B72" s="5" t="s">
        <v>124</v>
      </c>
      <c r="C72" s="6">
        <v>47.914541824058766</v>
      </c>
      <c r="D72" s="6">
        <v>90</v>
      </c>
      <c r="E72" s="6">
        <v>32</v>
      </c>
      <c r="F72" s="6">
        <v>7014.8879872033885</v>
      </c>
      <c r="G72" s="5" t="s">
        <v>35</v>
      </c>
      <c r="H72" s="6">
        <v>10</v>
      </c>
      <c r="I72" s="6">
        <v>12</v>
      </c>
      <c r="J72" s="6">
        <v>22</v>
      </c>
      <c r="K72" s="6">
        <v>4</v>
      </c>
      <c r="L72" s="6" t="s">
        <v>27</v>
      </c>
      <c r="M72" s="6">
        <v>6.3157177546007226</v>
      </c>
      <c r="N72" s="6" t="s">
        <v>39</v>
      </c>
      <c r="O72" s="5" t="s">
        <v>53</v>
      </c>
      <c r="P72" s="6">
        <v>22</v>
      </c>
      <c r="Q72" s="6">
        <v>775</v>
      </c>
      <c r="R72" s="6">
        <v>16</v>
      </c>
      <c r="S72" s="6">
        <v>11.440781823761265</v>
      </c>
      <c r="T72" s="6" t="s">
        <v>64</v>
      </c>
      <c r="U72" s="6">
        <v>1.8305755986122314</v>
      </c>
      <c r="V72" s="6" t="s">
        <v>31</v>
      </c>
      <c r="W72" s="6" t="s">
        <v>41</v>
      </c>
      <c r="X72" s="6">
        <v>183.27289874871101</v>
      </c>
    </row>
    <row r="73">
      <c r="A73" s="5" t="s">
        <v>57</v>
      </c>
      <c r="B73" s="5" t="s">
        <v>125</v>
      </c>
      <c r="C73" s="6">
        <v>6.3815331627479663</v>
      </c>
      <c r="D73" s="6">
        <v>14</v>
      </c>
      <c r="E73" s="6">
        <v>637</v>
      </c>
      <c r="F73" s="6">
        <v>8180.3370854254426</v>
      </c>
      <c r="G73" s="5" t="s">
        <v>35</v>
      </c>
      <c r="H73" s="6">
        <v>76</v>
      </c>
      <c r="I73" s="6">
        <v>2</v>
      </c>
      <c r="J73" s="6">
        <v>26</v>
      </c>
      <c r="K73" s="6">
        <v>6</v>
      </c>
      <c r="L73" s="6" t="s">
        <v>36</v>
      </c>
      <c r="M73" s="6">
        <v>9.2281903170525172</v>
      </c>
      <c r="N73" s="6" t="s">
        <v>61</v>
      </c>
      <c r="O73" s="5" t="s">
        <v>53</v>
      </c>
      <c r="P73" s="6">
        <v>2</v>
      </c>
      <c r="Q73" s="6">
        <v>258</v>
      </c>
      <c r="R73" s="6">
        <v>10</v>
      </c>
      <c r="S73" s="6">
        <v>30.661677477859556</v>
      </c>
      <c r="T73" s="5" t="s">
        <v>30</v>
      </c>
      <c r="U73" s="6">
        <v>2.0787506078749689</v>
      </c>
      <c r="V73" s="6" t="s">
        <v>31</v>
      </c>
      <c r="W73" s="6" t="s">
        <v>48</v>
      </c>
      <c r="X73" s="6">
        <v>405.16706788885585</v>
      </c>
    </row>
    <row r="74">
      <c r="A74" s="5" t="s">
        <v>57</v>
      </c>
      <c r="B74" s="5" t="s">
        <v>126</v>
      </c>
      <c r="C74" s="6">
        <v>90.204427520528071</v>
      </c>
      <c r="D74" s="6">
        <v>88</v>
      </c>
      <c r="E74" s="6">
        <v>478</v>
      </c>
      <c r="F74" s="6">
        <v>2633.1219813122557</v>
      </c>
      <c r="G74" s="6" t="s">
        <v>26</v>
      </c>
      <c r="H74" s="6">
        <v>57</v>
      </c>
      <c r="I74" s="6">
        <v>29</v>
      </c>
      <c r="J74" s="6">
        <v>77</v>
      </c>
      <c r="K74" s="6">
        <v>9</v>
      </c>
      <c r="L74" s="6" t="s">
        <v>36</v>
      </c>
      <c r="M74" s="6">
        <v>6.5996141596895441</v>
      </c>
      <c r="N74" s="6" t="s">
        <v>39</v>
      </c>
      <c r="O74" s="5" t="s">
        <v>53</v>
      </c>
      <c r="P74" s="6">
        <v>21</v>
      </c>
      <c r="Q74" s="6">
        <v>152</v>
      </c>
      <c r="R74" s="6">
        <v>11</v>
      </c>
      <c r="S74" s="6">
        <v>55.760492895244212</v>
      </c>
      <c r="T74" s="5" t="s">
        <v>30</v>
      </c>
      <c r="U74" s="6">
        <v>3.2133296074383089</v>
      </c>
      <c r="V74" s="6" t="s">
        <v>47</v>
      </c>
      <c r="W74" s="6" t="s">
        <v>32</v>
      </c>
      <c r="X74" s="6">
        <v>677.9445698461833</v>
      </c>
    </row>
    <row r="75">
      <c r="A75" s="5" t="s">
        <v>57</v>
      </c>
      <c r="B75" s="5" t="s">
        <v>127</v>
      </c>
      <c r="C75" s="6">
        <v>83.851017681304597</v>
      </c>
      <c r="D75" s="6">
        <v>41</v>
      </c>
      <c r="E75" s="6">
        <v>375</v>
      </c>
      <c r="F75" s="6">
        <v>7910.8869161406856</v>
      </c>
      <c r="G75" s="6" t="s">
        <v>55</v>
      </c>
      <c r="H75" s="6">
        <v>17</v>
      </c>
      <c r="I75" s="6">
        <v>25</v>
      </c>
      <c r="J75" s="6">
        <v>66</v>
      </c>
      <c r="K75" s="6">
        <v>5</v>
      </c>
      <c r="L75" s="6" t="s">
        <v>27</v>
      </c>
      <c r="M75" s="6">
        <v>1.5129368369160772</v>
      </c>
      <c r="N75" s="6" t="s">
        <v>52</v>
      </c>
      <c r="O75" s="5" t="s">
        <v>62</v>
      </c>
      <c r="P75" s="6">
        <v>13</v>
      </c>
      <c r="Q75" s="6">
        <v>444</v>
      </c>
      <c r="R75" s="6">
        <v>4</v>
      </c>
      <c r="S75" s="6">
        <v>46.870238797617155</v>
      </c>
      <c r="T75" s="6" t="s">
        <v>46</v>
      </c>
      <c r="U75" s="6">
        <v>4.6205460645137064</v>
      </c>
      <c r="V75" s="6" t="s">
        <v>31</v>
      </c>
      <c r="W75" s="6" t="s">
        <v>48</v>
      </c>
      <c r="X75" s="6">
        <v>866.4728001296578</v>
      </c>
    </row>
    <row r="76">
      <c r="A76" s="5" t="s">
        <v>24</v>
      </c>
      <c r="B76" s="5" t="s">
        <v>128</v>
      </c>
      <c r="C76" s="6">
        <v>3.1700114135661548</v>
      </c>
      <c r="D76" s="6">
        <v>64</v>
      </c>
      <c r="E76" s="6">
        <v>904</v>
      </c>
      <c r="F76" s="6">
        <v>5709.9452959692871</v>
      </c>
      <c r="G76" s="5" t="s">
        <v>35</v>
      </c>
      <c r="H76" s="6">
        <v>41</v>
      </c>
      <c r="I76" s="6">
        <v>6</v>
      </c>
      <c r="J76" s="6">
        <v>1</v>
      </c>
      <c r="K76" s="6">
        <v>5</v>
      </c>
      <c r="L76" s="6" t="s">
        <v>36</v>
      </c>
      <c r="M76" s="6">
        <v>5.2376546500374479</v>
      </c>
      <c r="N76" s="6" t="s">
        <v>52</v>
      </c>
      <c r="O76" s="6" t="s">
        <v>50</v>
      </c>
      <c r="P76" s="6">
        <v>1</v>
      </c>
      <c r="Q76" s="6">
        <v>919</v>
      </c>
      <c r="R76" s="6">
        <v>9</v>
      </c>
      <c r="S76" s="6">
        <v>80.580852156447818</v>
      </c>
      <c r="T76" s="6" t="s">
        <v>46</v>
      </c>
      <c r="U76" s="6">
        <v>0.39661272410993542</v>
      </c>
      <c r="V76" s="6" t="s">
        <v>47</v>
      </c>
      <c r="W76" s="6" t="s">
        <v>48</v>
      </c>
      <c r="X76" s="6">
        <v>341.55265678322337</v>
      </c>
    </row>
    <row r="77">
      <c r="A77" s="5" t="s">
        <v>33</v>
      </c>
      <c r="B77" s="5" t="s">
        <v>129</v>
      </c>
      <c r="C77" s="6">
        <v>92.996884233970661</v>
      </c>
      <c r="D77" s="6">
        <v>29</v>
      </c>
      <c r="E77" s="6">
        <v>106</v>
      </c>
      <c r="F77" s="6">
        <v>1889.073589779335</v>
      </c>
      <c r="G77" s="6" t="s">
        <v>26</v>
      </c>
      <c r="H77" s="6">
        <v>16</v>
      </c>
      <c r="I77" s="6">
        <v>20</v>
      </c>
      <c r="J77" s="6">
        <v>56</v>
      </c>
      <c r="K77" s="6">
        <v>10</v>
      </c>
      <c r="L77" s="6" t="s">
        <v>43</v>
      </c>
      <c r="M77" s="6">
        <v>2.4738977610454609</v>
      </c>
      <c r="N77" s="6" t="s">
        <v>39</v>
      </c>
      <c r="O77" s="5" t="s">
        <v>62</v>
      </c>
      <c r="P77" s="6">
        <v>25</v>
      </c>
      <c r="Q77" s="6">
        <v>759</v>
      </c>
      <c r="R77" s="6">
        <v>11</v>
      </c>
      <c r="S77" s="6">
        <v>48.064782640006591</v>
      </c>
      <c r="T77" s="6" t="s">
        <v>64</v>
      </c>
      <c r="U77" s="6">
        <v>2.0300690886687516</v>
      </c>
      <c r="V77" s="6" t="s">
        <v>40</v>
      </c>
      <c r="W77" s="6" t="s">
        <v>41</v>
      </c>
      <c r="X77" s="6">
        <v>873.12964801765145</v>
      </c>
    </row>
    <row r="78">
      <c r="A78" s="5" t="s">
        <v>24</v>
      </c>
      <c r="B78" s="5" t="s">
        <v>130</v>
      </c>
      <c r="C78" s="6">
        <v>69.108799547430323</v>
      </c>
      <c r="D78" s="6">
        <v>23</v>
      </c>
      <c r="E78" s="6">
        <v>241</v>
      </c>
      <c r="F78" s="6">
        <v>5328.3759842977579</v>
      </c>
      <c r="G78" s="6" t="s">
        <v>55</v>
      </c>
      <c r="H78" s="6">
        <v>38</v>
      </c>
      <c r="I78" s="6">
        <v>1</v>
      </c>
      <c r="J78" s="6">
        <v>22</v>
      </c>
      <c r="K78" s="6">
        <v>10</v>
      </c>
      <c r="L78" s="6" t="s">
        <v>36</v>
      </c>
      <c r="M78" s="6">
        <v>7.0545383368369263</v>
      </c>
      <c r="N78" s="6" t="s">
        <v>61</v>
      </c>
      <c r="O78" s="5" t="s">
        <v>53</v>
      </c>
      <c r="P78" s="6">
        <v>25</v>
      </c>
      <c r="Q78" s="6">
        <v>985</v>
      </c>
      <c r="R78" s="6">
        <v>24</v>
      </c>
      <c r="S78" s="6">
        <v>64.323597795600222</v>
      </c>
      <c r="T78" s="5" t="s">
        <v>30</v>
      </c>
      <c r="U78" s="6">
        <v>2.1800374515822165</v>
      </c>
      <c r="V78" s="6" t="s">
        <v>47</v>
      </c>
      <c r="W78" s="6" t="s">
        <v>48</v>
      </c>
      <c r="X78" s="6">
        <v>997.4134501331946</v>
      </c>
    </row>
    <row r="79">
      <c r="A79" s="5" t="s">
        <v>24</v>
      </c>
      <c r="B79" s="5" t="s">
        <v>131</v>
      </c>
      <c r="C79" s="6">
        <v>57.449742958971477</v>
      </c>
      <c r="D79" s="6">
        <v>14</v>
      </c>
      <c r="E79" s="6">
        <v>359</v>
      </c>
      <c r="F79" s="6">
        <v>2483.7601775427947</v>
      </c>
      <c r="G79" s="5" t="s">
        <v>38</v>
      </c>
      <c r="H79" s="6">
        <v>96</v>
      </c>
      <c r="I79" s="6">
        <v>28</v>
      </c>
      <c r="J79" s="6">
        <v>57</v>
      </c>
      <c r="K79" s="6">
        <v>4</v>
      </c>
      <c r="L79" s="6" t="s">
        <v>27</v>
      </c>
      <c r="M79" s="6">
        <v>6.7809466256178954</v>
      </c>
      <c r="N79" s="6" t="s">
        <v>39</v>
      </c>
      <c r="O79" s="5" t="s">
        <v>45</v>
      </c>
      <c r="P79" s="6">
        <v>26</v>
      </c>
      <c r="Q79" s="6">
        <v>334</v>
      </c>
      <c r="R79" s="6">
        <v>5</v>
      </c>
      <c r="S79" s="6">
        <v>42.952444748991837</v>
      </c>
      <c r="T79" s="6" t="s">
        <v>64</v>
      </c>
      <c r="U79" s="6">
        <v>3.0551418183075478</v>
      </c>
      <c r="V79" s="6" t="s">
        <v>31</v>
      </c>
      <c r="W79" s="6" t="s">
        <v>32</v>
      </c>
      <c r="X79" s="6">
        <v>852.56809891984994</v>
      </c>
    </row>
    <row r="80">
      <c r="A80" s="5" t="s">
        <v>24</v>
      </c>
      <c r="B80" s="5" t="s">
        <v>132</v>
      </c>
      <c r="C80" s="6">
        <v>6.3068831761119153</v>
      </c>
      <c r="D80" s="6">
        <v>50</v>
      </c>
      <c r="E80" s="6">
        <v>946</v>
      </c>
      <c r="F80" s="6">
        <v>1292.4584179377562</v>
      </c>
      <c r="G80" s="5" t="s">
        <v>38</v>
      </c>
      <c r="H80" s="6">
        <v>5</v>
      </c>
      <c r="I80" s="6">
        <v>4</v>
      </c>
      <c r="J80" s="6">
        <v>51</v>
      </c>
      <c r="K80" s="6">
        <v>5</v>
      </c>
      <c r="L80" s="6" t="s">
        <v>27</v>
      </c>
      <c r="M80" s="6">
        <v>8.4670497708619905</v>
      </c>
      <c r="N80" s="6" t="s">
        <v>44</v>
      </c>
      <c r="O80" s="5" t="s">
        <v>29</v>
      </c>
      <c r="P80" s="6">
        <v>25</v>
      </c>
      <c r="Q80" s="6">
        <v>858</v>
      </c>
      <c r="R80" s="6">
        <v>21</v>
      </c>
      <c r="S80" s="6">
        <v>71.126514720403378</v>
      </c>
      <c r="T80" s="5" t="s">
        <v>30</v>
      </c>
      <c r="U80" s="6">
        <v>4.0968813324704518</v>
      </c>
      <c r="V80" s="6" t="s">
        <v>56</v>
      </c>
      <c r="W80" s="6" t="s">
        <v>41</v>
      </c>
      <c r="X80" s="6">
        <v>323.59220343132216</v>
      </c>
    </row>
    <row r="81">
      <c r="A81" s="5" t="s">
        <v>24</v>
      </c>
      <c r="B81" s="5" t="s">
        <v>133</v>
      </c>
      <c r="C81" s="6">
        <v>57.057031221103223</v>
      </c>
      <c r="D81" s="6">
        <v>56</v>
      </c>
      <c r="E81" s="6">
        <v>198</v>
      </c>
      <c r="F81" s="6">
        <v>7888.7232684270812</v>
      </c>
      <c r="G81" s="6" t="s">
        <v>26</v>
      </c>
      <c r="H81" s="6">
        <v>31</v>
      </c>
      <c r="I81" s="6">
        <v>25</v>
      </c>
      <c r="J81" s="6">
        <v>20</v>
      </c>
      <c r="K81" s="6">
        <v>1</v>
      </c>
      <c r="L81" s="6" t="s">
        <v>27</v>
      </c>
      <c r="M81" s="6">
        <v>6.4963253642950445</v>
      </c>
      <c r="N81" s="6" t="s">
        <v>28</v>
      </c>
      <c r="O81" s="5" t="s">
        <v>53</v>
      </c>
      <c r="P81" s="6">
        <v>5</v>
      </c>
      <c r="Q81" s="6">
        <v>228</v>
      </c>
      <c r="R81" s="6">
        <v>12</v>
      </c>
      <c r="S81" s="6">
        <v>57.87090292403628</v>
      </c>
      <c r="T81" s="5" t="s">
        <v>30</v>
      </c>
      <c r="U81" s="6">
        <v>0.16587162748060824</v>
      </c>
      <c r="V81" s="6" t="s">
        <v>40</v>
      </c>
      <c r="W81" s="6" t="s">
        <v>41</v>
      </c>
      <c r="X81" s="6">
        <v>351.50421933503867</v>
      </c>
    </row>
    <row r="82">
      <c r="A82" s="5" t="s">
        <v>33</v>
      </c>
      <c r="B82" s="5" t="s">
        <v>134</v>
      </c>
      <c r="C82" s="6">
        <v>91.128318350444331</v>
      </c>
      <c r="D82" s="6">
        <v>75</v>
      </c>
      <c r="E82" s="6">
        <v>872</v>
      </c>
      <c r="F82" s="6">
        <v>8651.6726829820655</v>
      </c>
      <c r="G82" s="5" t="s">
        <v>38</v>
      </c>
      <c r="H82" s="6">
        <v>39</v>
      </c>
      <c r="I82" s="6">
        <v>14</v>
      </c>
      <c r="J82" s="6">
        <v>41</v>
      </c>
      <c r="K82" s="6">
        <v>2</v>
      </c>
      <c r="L82" s="6" t="s">
        <v>43</v>
      </c>
      <c r="M82" s="6">
        <v>2.8331846794189746</v>
      </c>
      <c r="N82" s="6" t="s">
        <v>28</v>
      </c>
      <c r="O82" s="5" t="s">
        <v>62</v>
      </c>
      <c r="P82" s="6">
        <v>8</v>
      </c>
      <c r="Q82" s="6">
        <v>202</v>
      </c>
      <c r="R82" s="6">
        <v>5</v>
      </c>
      <c r="S82" s="6">
        <v>76.961228023820013</v>
      </c>
      <c r="T82" s="6" t="s">
        <v>46</v>
      </c>
      <c r="U82" s="6">
        <v>2.8496621985053308</v>
      </c>
      <c r="V82" s="6" t="s">
        <v>56</v>
      </c>
      <c r="W82" s="6" t="s">
        <v>32</v>
      </c>
      <c r="X82" s="6">
        <v>787.77985049434449</v>
      </c>
    </row>
    <row r="83">
      <c r="A83" s="5" t="s">
        <v>24</v>
      </c>
      <c r="B83" s="5" t="s">
        <v>135</v>
      </c>
      <c r="C83" s="6">
        <v>72.819206930318217</v>
      </c>
      <c r="D83" s="6">
        <v>9</v>
      </c>
      <c r="E83" s="6">
        <v>774</v>
      </c>
      <c r="F83" s="6">
        <v>4384.4134000458625</v>
      </c>
      <c r="G83" s="5" t="s">
        <v>38</v>
      </c>
      <c r="H83" s="6">
        <v>48</v>
      </c>
      <c r="I83" s="6">
        <v>6</v>
      </c>
      <c r="J83" s="6">
        <v>8</v>
      </c>
      <c r="K83" s="6">
        <v>5</v>
      </c>
      <c r="L83" s="6" t="s">
        <v>27</v>
      </c>
      <c r="M83" s="6">
        <v>4.0662775015120438</v>
      </c>
      <c r="N83" s="6" t="s">
        <v>28</v>
      </c>
      <c r="O83" s="6" t="s">
        <v>50</v>
      </c>
      <c r="P83" s="6">
        <v>28</v>
      </c>
      <c r="Q83" s="6">
        <v>698</v>
      </c>
      <c r="R83" s="6">
        <v>1</v>
      </c>
      <c r="S83" s="6">
        <v>19.789592941903603</v>
      </c>
      <c r="T83" s="5" t="s">
        <v>30</v>
      </c>
      <c r="U83" s="6">
        <v>2.5475471215487118</v>
      </c>
      <c r="V83" s="6" t="s">
        <v>47</v>
      </c>
      <c r="W83" s="6" t="s">
        <v>32</v>
      </c>
      <c r="X83" s="6">
        <v>276.77833594679885</v>
      </c>
    </row>
    <row r="84">
      <c r="A84" s="5" t="s">
        <v>33</v>
      </c>
      <c r="B84" s="5" t="s">
        <v>136</v>
      </c>
      <c r="C84" s="6">
        <v>17.034930739467917</v>
      </c>
      <c r="D84" s="6">
        <v>13</v>
      </c>
      <c r="E84" s="6">
        <v>336</v>
      </c>
      <c r="F84" s="6">
        <v>2943.3818676094515</v>
      </c>
      <c r="G84" s="5" t="s">
        <v>38</v>
      </c>
      <c r="H84" s="6">
        <v>42</v>
      </c>
      <c r="I84" s="6">
        <v>19</v>
      </c>
      <c r="J84" s="6">
        <v>72</v>
      </c>
      <c r="K84" s="6">
        <v>1</v>
      </c>
      <c r="L84" s="6" t="s">
        <v>36</v>
      </c>
      <c r="M84" s="6">
        <v>4.7081818735419301</v>
      </c>
      <c r="N84" s="6" t="s">
        <v>61</v>
      </c>
      <c r="O84" s="5" t="s">
        <v>29</v>
      </c>
      <c r="P84" s="6">
        <v>6</v>
      </c>
      <c r="Q84" s="6">
        <v>955</v>
      </c>
      <c r="R84" s="6">
        <v>26</v>
      </c>
      <c r="S84" s="6">
        <v>4.4652784349432402</v>
      </c>
      <c r="T84" s="5" t="s">
        <v>30</v>
      </c>
      <c r="U84" s="6">
        <v>4.1378770486223573</v>
      </c>
      <c r="V84" s="6" t="s">
        <v>31</v>
      </c>
      <c r="W84" s="6" t="s">
        <v>41</v>
      </c>
      <c r="X84" s="6">
        <v>589.97855562804068</v>
      </c>
    </row>
    <row r="85">
      <c r="A85" s="5" t="s">
        <v>24</v>
      </c>
      <c r="B85" s="5" t="s">
        <v>137</v>
      </c>
      <c r="C85" s="6">
        <v>68.911246211606326</v>
      </c>
      <c r="D85" s="6">
        <v>82</v>
      </c>
      <c r="E85" s="6">
        <v>663</v>
      </c>
      <c r="F85" s="6">
        <v>2411.754632110491</v>
      </c>
      <c r="G85" s="5" t="s">
        <v>38</v>
      </c>
      <c r="H85" s="6">
        <v>65</v>
      </c>
      <c r="I85" s="6">
        <v>24</v>
      </c>
      <c r="J85" s="6">
        <v>7</v>
      </c>
      <c r="K85" s="6">
        <v>8</v>
      </c>
      <c r="L85" s="6" t="s">
        <v>27</v>
      </c>
      <c r="M85" s="6">
        <v>4.9498395779969488</v>
      </c>
      <c r="N85" s="6" t="s">
        <v>39</v>
      </c>
      <c r="O85" s="5" t="s">
        <v>53</v>
      </c>
      <c r="P85" s="6">
        <v>20</v>
      </c>
      <c r="Q85" s="6">
        <v>443</v>
      </c>
      <c r="R85" s="6">
        <v>5</v>
      </c>
      <c r="S85" s="6">
        <v>97.730593800533043</v>
      </c>
      <c r="T85" s="6" t="s">
        <v>46</v>
      </c>
      <c r="U85" s="6">
        <v>0.77300613406724783</v>
      </c>
      <c r="V85" s="6" t="s">
        <v>31</v>
      </c>
      <c r="W85" s="6" t="s">
        <v>48</v>
      </c>
      <c r="X85" s="6">
        <v>682.97101822609329</v>
      </c>
    </row>
    <row r="86">
      <c r="A86" s="5" t="s">
        <v>24</v>
      </c>
      <c r="B86" s="5" t="s">
        <v>138</v>
      </c>
      <c r="C86" s="6">
        <v>89.104367292102253</v>
      </c>
      <c r="D86" s="6">
        <v>99</v>
      </c>
      <c r="E86" s="6">
        <v>618</v>
      </c>
      <c r="F86" s="6">
        <v>2048.2900998487103</v>
      </c>
      <c r="G86" s="5" t="s">
        <v>38</v>
      </c>
      <c r="H86" s="6">
        <v>73</v>
      </c>
      <c r="I86" s="6">
        <v>26</v>
      </c>
      <c r="J86" s="6">
        <v>80</v>
      </c>
      <c r="K86" s="6">
        <v>10</v>
      </c>
      <c r="L86" s="6" t="s">
        <v>36</v>
      </c>
      <c r="M86" s="6">
        <v>8.381615624922631</v>
      </c>
      <c r="N86" s="6" t="s">
        <v>44</v>
      </c>
      <c r="O86" s="5" t="s">
        <v>62</v>
      </c>
      <c r="P86" s="6">
        <v>24</v>
      </c>
      <c r="Q86" s="6">
        <v>589</v>
      </c>
      <c r="R86" s="6">
        <v>22</v>
      </c>
      <c r="S86" s="6">
        <v>33.808636513209095</v>
      </c>
      <c r="T86" s="6" t="s">
        <v>64</v>
      </c>
      <c r="U86" s="6">
        <v>4.8434565771180411</v>
      </c>
      <c r="V86" s="6" t="s">
        <v>40</v>
      </c>
      <c r="W86" s="6" t="s">
        <v>32</v>
      </c>
      <c r="X86" s="6">
        <v>465.45700596368795</v>
      </c>
    </row>
    <row r="87">
      <c r="A87" s="5" t="s">
        <v>57</v>
      </c>
      <c r="B87" s="5" t="s">
        <v>139</v>
      </c>
      <c r="C87" s="6">
        <v>76.962994415193876</v>
      </c>
      <c r="D87" s="6">
        <v>83</v>
      </c>
      <c r="E87" s="6">
        <v>25</v>
      </c>
      <c r="F87" s="6">
        <v>8684.6130592538575</v>
      </c>
      <c r="G87" s="5" t="s">
        <v>35</v>
      </c>
      <c r="H87" s="6">
        <v>15</v>
      </c>
      <c r="I87" s="6">
        <v>18</v>
      </c>
      <c r="J87" s="6">
        <v>66</v>
      </c>
      <c r="K87" s="6">
        <v>2</v>
      </c>
      <c r="L87" s="6" t="s">
        <v>43</v>
      </c>
      <c r="M87" s="6">
        <v>8.2491687048717282</v>
      </c>
      <c r="N87" s="6" t="s">
        <v>44</v>
      </c>
      <c r="O87" s="5" t="s">
        <v>62</v>
      </c>
      <c r="P87" s="6">
        <v>4</v>
      </c>
      <c r="Q87" s="6">
        <v>211</v>
      </c>
      <c r="R87" s="6">
        <v>2</v>
      </c>
      <c r="S87" s="6">
        <v>69.929345518672307</v>
      </c>
      <c r="T87" s="6" t="s">
        <v>46</v>
      </c>
      <c r="U87" s="6">
        <v>1.3744289997457582</v>
      </c>
      <c r="V87" s="6" t="s">
        <v>31</v>
      </c>
      <c r="W87" s="6" t="s">
        <v>32</v>
      </c>
      <c r="X87" s="6">
        <v>842.68683000464148</v>
      </c>
    </row>
    <row r="88">
      <c r="A88" s="5" t="s">
        <v>33</v>
      </c>
      <c r="B88" s="5" t="s">
        <v>140</v>
      </c>
      <c r="C88" s="6">
        <v>19.998176940404221</v>
      </c>
      <c r="D88" s="6">
        <v>18</v>
      </c>
      <c r="E88" s="6">
        <v>223</v>
      </c>
      <c r="F88" s="6">
        <v>1229.5910285649834</v>
      </c>
      <c r="G88" s="5" t="s">
        <v>38</v>
      </c>
      <c r="H88" s="6">
        <v>32</v>
      </c>
      <c r="I88" s="6">
        <v>14</v>
      </c>
      <c r="J88" s="6">
        <v>22</v>
      </c>
      <c r="K88" s="6">
        <v>6</v>
      </c>
      <c r="L88" s="6" t="s">
        <v>27</v>
      </c>
      <c r="M88" s="6">
        <v>1.4543053101535515</v>
      </c>
      <c r="N88" s="6" t="s">
        <v>39</v>
      </c>
      <c r="O88" s="5" t="s">
        <v>29</v>
      </c>
      <c r="P88" s="6">
        <v>4</v>
      </c>
      <c r="Q88" s="6">
        <v>569</v>
      </c>
      <c r="R88" s="6">
        <v>18</v>
      </c>
      <c r="S88" s="6">
        <v>74.608969995194684</v>
      </c>
      <c r="T88" s="6" t="s">
        <v>64</v>
      </c>
      <c r="U88" s="6">
        <v>2.0515129307662465</v>
      </c>
      <c r="V88" s="6" t="s">
        <v>47</v>
      </c>
      <c r="W88" s="6" t="s">
        <v>48</v>
      </c>
      <c r="X88" s="6">
        <v>264.25488983586649</v>
      </c>
    </row>
    <row r="89">
      <c r="A89" s="5" t="s">
        <v>24</v>
      </c>
      <c r="B89" s="5" t="s">
        <v>141</v>
      </c>
      <c r="C89" s="6">
        <v>80.41403665035574</v>
      </c>
      <c r="D89" s="6">
        <v>24</v>
      </c>
      <c r="E89" s="6">
        <v>79</v>
      </c>
      <c r="F89" s="6">
        <v>5133.8467010866916</v>
      </c>
      <c r="G89" s="6" t="s">
        <v>55</v>
      </c>
      <c r="H89" s="6">
        <v>5</v>
      </c>
      <c r="I89" s="6">
        <v>7</v>
      </c>
      <c r="J89" s="6">
        <v>55</v>
      </c>
      <c r="K89" s="6">
        <v>10</v>
      </c>
      <c r="L89" s="6" t="s">
        <v>36</v>
      </c>
      <c r="M89" s="6">
        <v>6.5758037975485353</v>
      </c>
      <c r="N89" s="6" t="s">
        <v>28</v>
      </c>
      <c r="O89" s="5" t="s">
        <v>62</v>
      </c>
      <c r="P89" s="6">
        <v>27</v>
      </c>
      <c r="Q89" s="6">
        <v>523</v>
      </c>
      <c r="R89" s="6">
        <v>17</v>
      </c>
      <c r="S89" s="6">
        <v>28.69699682414317</v>
      </c>
      <c r="T89" s="6" t="s">
        <v>46</v>
      </c>
      <c r="U89" s="6">
        <v>3.6937377878392756</v>
      </c>
      <c r="V89" s="6" t="s">
        <v>56</v>
      </c>
      <c r="W89" s="6" t="s">
        <v>32</v>
      </c>
      <c r="X89" s="6">
        <v>879.3592177349243</v>
      </c>
    </row>
    <row r="90">
      <c r="A90" s="5" t="s">
        <v>57</v>
      </c>
      <c r="B90" s="5" t="s">
        <v>142</v>
      </c>
      <c r="C90" s="6">
        <v>75.27040697572501</v>
      </c>
      <c r="D90" s="6">
        <v>58</v>
      </c>
      <c r="E90" s="6">
        <v>737</v>
      </c>
      <c r="F90" s="6">
        <v>9444.7420330629793</v>
      </c>
      <c r="G90" s="6" t="s">
        <v>55</v>
      </c>
      <c r="H90" s="6">
        <v>60</v>
      </c>
      <c r="I90" s="6">
        <v>18</v>
      </c>
      <c r="J90" s="6">
        <v>85</v>
      </c>
      <c r="K90" s="6">
        <v>7</v>
      </c>
      <c r="L90" s="6" t="s">
        <v>36</v>
      </c>
      <c r="M90" s="6">
        <v>3.8012531329310777</v>
      </c>
      <c r="N90" s="6" t="s">
        <v>61</v>
      </c>
      <c r="O90" s="5" t="s">
        <v>29</v>
      </c>
      <c r="P90" s="6">
        <v>21</v>
      </c>
      <c r="Q90" s="6">
        <v>953</v>
      </c>
      <c r="R90" s="6">
        <v>11</v>
      </c>
      <c r="S90" s="6">
        <v>68.184919057041171</v>
      </c>
      <c r="T90" s="5" t="s">
        <v>30</v>
      </c>
      <c r="U90" s="6">
        <v>0.722204401882931</v>
      </c>
      <c r="V90" s="6" t="s">
        <v>56</v>
      </c>
      <c r="W90" s="6" t="s">
        <v>48</v>
      </c>
      <c r="X90" s="6">
        <v>103.91624796070495</v>
      </c>
    </row>
    <row r="91">
      <c r="A91" s="5" t="s">
        <v>57</v>
      </c>
      <c r="B91" s="5" t="s">
        <v>143</v>
      </c>
      <c r="C91" s="6">
        <v>97.760085581938668</v>
      </c>
      <c r="D91" s="6">
        <v>10</v>
      </c>
      <c r="E91" s="6">
        <v>134</v>
      </c>
      <c r="F91" s="6">
        <v>5924.682566853231</v>
      </c>
      <c r="G91" s="5" t="s">
        <v>38</v>
      </c>
      <c r="H91" s="6">
        <v>90</v>
      </c>
      <c r="I91" s="6">
        <v>1</v>
      </c>
      <c r="J91" s="6">
        <v>27</v>
      </c>
      <c r="K91" s="6">
        <v>8</v>
      </c>
      <c r="L91" s="6" t="s">
        <v>27</v>
      </c>
      <c r="M91" s="6">
        <v>9.9298162452772587</v>
      </c>
      <c r="N91" s="6" t="s">
        <v>39</v>
      </c>
      <c r="O91" s="5" t="s">
        <v>45</v>
      </c>
      <c r="P91" s="6">
        <v>23</v>
      </c>
      <c r="Q91" s="6">
        <v>370</v>
      </c>
      <c r="R91" s="6">
        <v>11</v>
      </c>
      <c r="S91" s="6">
        <v>46.603873381644469</v>
      </c>
      <c r="T91" s="5" t="s">
        <v>30</v>
      </c>
      <c r="U91" s="6">
        <v>1.9076657339590746</v>
      </c>
      <c r="V91" s="6" t="s">
        <v>47</v>
      </c>
      <c r="W91" s="6" t="s">
        <v>32</v>
      </c>
      <c r="X91" s="6">
        <v>517.4999739290605</v>
      </c>
    </row>
    <row r="92">
      <c r="A92" s="5" t="s">
        <v>33</v>
      </c>
      <c r="B92" s="5" t="s">
        <v>144</v>
      </c>
      <c r="C92" s="6">
        <v>13.881913501359142</v>
      </c>
      <c r="D92" s="6">
        <v>56</v>
      </c>
      <c r="E92" s="6">
        <v>320</v>
      </c>
      <c r="F92" s="6">
        <v>9592.6335702803117</v>
      </c>
      <c r="G92" s="6" t="s">
        <v>26</v>
      </c>
      <c r="H92" s="6">
        <v>66</v>
      </c>
      <c r="I92" s="6">
        <v>18</v>
      </c>
      <c r="J92" s="6">
        <v>96</v>
      </c>
      <c r="K92" s="6">
        <v>7</v>
      </c>
      <c r="L92" s="6" t="s">
        <v>27</v>
      </c>
      <c r="M92" s="6">
        <v>7.6744307081126939</v>
      </c>
      <c r="N92" s="6" t="s">
        <v>28</v>
      </c>
      <c r="O92" s="5" t="s">
        <v>53</v>
      </c>
      <c r="P92" s="6">
        <v>8</v>
      </c>
      <c r="Q92" s="6">
        <v>585</v>
      </c>
      <c r="R92" s="6">
        <v>8</v>
      </c>
      <c r="S92" s="6">
        <v>85.675963335797974</v>
      </c>
      <c r="T92" s="6" t="s">
        <v>64</v>
      </c>
      <c r="U92" s="6">
        <v>1.2193822244013885</v>
      </c>
      <c r="V92" s="6" t="s">
        <v>47</v>
      </c>
      <c r="W92" s="6" t="s">
        <v>32</v>
      </c>
      <c r="X92" s="6">
        <v>990.07847250581119</v>
      </c>
    </row>
    <row r="93">
      <c r="A93" s="5" t="s">
        <v>57</v>
      </c>
      <c r="B93" s="5" t="s">
        <v>145</v>
      </c>
      <c r="C93" s="6">
        <v>62.111965463961788</v>
      </c>
      <c r="D93" s="6">
        <v>90</v>
      </c>
      <c r="E93" s="6">
        <v>916</v>
      </c>
      <c r="F93" s="6">
        <v>1935.2067935075991</v>
      </c>
      <c r="G93" s="6" t="s">
        <v>55</v>
      </c>
      <c r="H93" s="6">
        <v>98</v>
      </c>
      <c r="I93" s="6">
        <v>22</v>
      </c>
      <c r="J93" s="6">
        <v>85</v>
      </c>
      <c r="K93" s="6">
        <v>7</v>
      </c>
      <c r="L93" s="6" t="s">
        <v>27</v>
      </c>
      <c r="M93" s="6">
        <v>7.4715140844011456</v>
      </c>
      <c r="N93" s="6" t="s">
        <v>52</v>
      </c>
      <c r="O93" s="6" t="s">
        <v>50</v>
      </c>
      <c r="P93" s="6">
        <v>5</v>
      </c>
      <c r="Q93" s="6">
        <v>207</v>
      </c>
      <c r="R93" s="6">
        <v>28</v>
      </c>
      <c r="S93" s="6">
        <v>39.772882502339975</v>
      </c>
      <c r="T93" s="5" t="s">
        <v>30</v>
      </c>
      <c r="U93" s="6">
        <v>0.62600185820939458</v>
      </c>
      <c r="V93" s="6" t="s">
        <v>47</v>
      </c>
      <c r="W93" s="6" t="s">
        <v>32</v>
      </c>
      <c r="X93" s="6">
        <v>996.77831495062378</v>
      </c>
    </row>
    <row r="94">
      <c r="A94" s="5" t="s">
        <v>57</v>
      </c>
      <c r="B94" s="5" t="s">
        <v>146</v>
      </c>
      <c r="C94" s="6">
        <v>47.714233075820232</v>
      </c>
      <c r="D94" s="6">
        <v>44</v>
      </c>
      <c r="E94" s="6">
        <v>276</v>
      </c>
      <c r="F94" s="6">
        <v>2100.1297546259366</v>
      </c>
      <c r="G94" s="6" t="s">
        <v>55</v>
      </c>
      <c r="H94" s="6">
        <v>90</v>
      </c>
      <c r="I94" s="6">
        <v>25</v>
      </c>
      <c r="J94" s="6">
        <v>10</v>
      </c>
      <c r="K94" s="6">
        <v>8</v>
      </c>
      <c r="L94" s="6" t="s">
        <v>27</v>
      </c>
      <c r="M94" s="6">
        <v>4.4695000261236011</v>
      </c>
      <c r="N94" s="6" t="s">
        <v>61</v>
      </c>
      <c r="O94" s="5" t="s">
        <v>29</v>
      </c>
      <c r="P94" s="6">
        <v>4</v>
      </c>
      <c r="Q94" s="6">
        <v>671</v>
      </c>
      <c r="R94" s="6">
        <v>29</v>
      </c>
      <c r="S94" s="6">
        <v>62.612690395614344</v>
      </c>
      <c r="T94" s="6" t="s">
        <v>64</v>
      </c>
      <c r="U94" s="6">
        <v>0.33343182522473924</v>
      </c>
      <c r="V94" s="6" t="s">
        <v>47</v>
      </c>
      <c r="W94" s="6" t="s">
        <v>32</v>
      </c>
      <c r="X94" s="6">
        <v>230.09278253676294</v>
      </c>
    </row>
    <row r="95">
      <c r="A95" s="5" t="s">
        <v>24</v>
      </c>
      <c r="B95" s="5" t="s">
        <v>147</v>
      </c>
      <c r="C95" s="6">
        <v>69.290831002905492</v>
      </c>
      <c r="D95" s="6">
        <v>88</v>
      </c>
      <c r="E95" s="6">
        <v>114</v>
      </c>
      <c r="F95" s="6">
        <v>4531.4021336919095</v>
      </c>
      <c r="G95" s="5" t="s">
        <v>38</v>
      </c>
      <c r="H95" s="6">
        <v>63</v>
      </c>
      <c r="I95" s="6">
        <v>17</v>
      </c>
      <c r="J95" s="6">
        <v>66</v>
      </c>
      <c r="K95" s="6">
        <v>1</v>
      </c>
      <c r="L95" s="6" t="s">
        <v>43</v>
      </c>
      <c r="M95" s="6">
        <v>7.0064320590043945</v>
      </c>
      <c r="N95" s="6" t="s">
        <v>52</v>
      </c>
      <c r="O95" s="5" t="s">
        <v>62</v>
      </c>
      <c r="P95" s="6">
        <v>21</v>
      </c>
      <c r="Q95" s="6">
        <v>824</v>
      </c>
      <c r="R95" s="6">
        <v>20</v>
      </c>
      <c r="S95" s="6">
        <v>35.633652343343876</v>
      </c>
      <c r="T95" s="6" t="s">
        <v>46</v>
      </c>
      <c r="U95" s="6">
        <v>4.1657817954241452</v>
      </c>
      <c r="V95" s="6" t="s">
        <v>40</v>
      </c>
      <c r="W95" s="6" t="s">
        <v>48</v>
      </c>
      <c r="X95" s="6">
        <v>823.52384588815585</v>
      </c>
    </row>
    <row r="96">
      <c r="A96" s="5" t="s">
        <v>57</v>
      </c>
      <c r="B96" s="5" t="s">
        <v>148</v>
      </c>
      <c r="C96" s="6">
        <v>3.0376887246314141</v>
      </c>
      <c r="D96" s="6">
        <v>97</v>
      </c>
      <c r="E96" s="6">
        <v>987</v>
      </c>
      <c r="F96" s="6">
        <v>7888.3565466618729</v>
      </c>
      <c r="G96" s="5" t="s">
        <v>38</v>
      </c>
      <c r="H96" s="6">
        <v>77</v>
      </c>
      <c r="I96" s="6">
        <v>26</v>
      </c>
      <c r="J96" s="6">
        <v>72</v>
      </c>
      <c r="K96" s="6">
        <v>9</v>
      </c>
      <c r="L96" s="6" t="s">
        <v>27</v>
      </c>
      <c r="M96" s="6">
        <v>6.9429459420325808</v>
      </c>
      <c r="N96" s="6" t="s">
        <v>61</v>
      </c>
      <c r="O96" s="6" t="s">
        <v>50</v>
      </c>
      <c r="P96" s="6">
        <v>12</v>
      </c>
      <c r="Q96" s="6">
        <v>908</v>
      </c>
      <c r="R96" s="6">
        <v>14</v>
      </c>
      <c r="S96" s="6">
        <v>60.387378614862122</v>
      </c>
      <c r="T96" s="6" t="s">
        <v>64</v>
      </c>
      <c r="U96" s="6">
        <v>1.4636074984727798</v>
      </c>
      <c r="V96" s="6" t="s">
        <v>47</v>
      </c>
      <c r="W96" s="6" t="s">
        <v>32</v>
      </c>
      <c r="X96" s="6">
        <v>846.66525698669477</v>
      </c>
    </row>
    <row r="97">
      <c r="A97" s="5" t="s">
        <v>24</v>
      </c>
      <c r="B97" s="5" t="s">
        <v>149</v>
      </c>
      <c r="C97" s="6">
        <v>77.903927219447752</v>
      </c>
      <c r="D97" s="6">
        <v>65</v>
      </c>
      <c r="E97" s="6">
        <v>672</v>
      </c>
      <c r="F97" s="6">
        <v>7386.3639440486641</v>
      </c>
      <c r="G97" s="5" t="s">
        <v>38</v>
      </c>
      <c r="H97" s="6">
        <v>15</v>
      </c>
      <c r="I97" s="6">
        <v>14</v>
      </c>
      <c r="J97" s="6">
        <v>26</v>
      </c>
      <c r="K97" s="6">
        <v>9</v>
      </c>
      <c r="L97" s="6" t="s">
        <v>27</v>
      </c>
      <c r="M97" s="6">
        <v>8.6303388696027543</v>
      </c>
      <c r="N97" s="6" t="s">
        <v>52</v>
      </c>
      <c r="O97" s="5" t="s">
        <v>29</v>
      </c>
      <c r="P97" s="6">
        <v>18</v>
      </c>
      <c r="Q97" s="6">
        <v>450</v>
      </c>
      <c r="R97" s="6">
        <v>26</v>
      </c>
      <c r="S97" s="6">
        <v>58.890685768589982</v>
      </c>
      <c r="T97" s="5" t="s">
        <v>30</v>
      </c>
      <c r="U97" s="6">
        <v>1.2108821295850665</v>
      </c>
      <c r="V97" s="6" t="s">
        <v>40</v>
      </c>
      <c r="W97" s="6" t="s">
        <v>48</v>
      </c>
      <c r="X97" s="6">
        <v>778.8642413766479</v>
      </c>
    </row>
    <row r="98">
      <c r="A98" s="5" t="s">
        <v>57</v>
      </c>
      <c r="B98" s="5" t="s">
        <v>150</v>
      </c>
      <c r="C98" s="6">
        <v>24.42313142037338</v>
      </c>
      <c r="D98" s="6">
        <v>29</v>
      </c>
      <c r="E98" s="6">
        <v>324</v>
      </c>
      <c r="F98" s="6">
        <v>7698.4247656321168</v>
      </c>
      <c r="G98" s="6" t="s">
        <v>26</v>
      </c>
      <c r="H98" s="6">
        <v>67</v>
      </c>
      <c r="I98" s="6">
        <v>2</v>
      </c>
      <c r="J98" s="6">
        <v>32</v>
      </c>
      <c r="K98" s="6">
        <v>3</v>
      </c>
      <c r="L98" s="6" t="s">
        <v>43</v>
      </c>
      <c r="M98" s="6">
        <v>5.3528780439968093</v>
      </c>
      <c r="N98" s="6" t="s">
        <v>28</v>
      </c>
      <c r="O98" s="5" t="s">
        <v>29</v>
      </c>
      <c r="P98" s="6">
        <v>28</v>
      </c>
      <c r="Q98" s="6">
        <v>648</v>
      </c>
      <c r="R98" s="6">
        <v>28</v>
      </c>
      <c r="S98" s="6">
        <v>17.80375633139127</v>
      </c>
      <c r="T98" s="5" t="s">
        <v>30</v>
      </c>
      <c r="U98" s="6">
        <v>3.8720476814821332</v>
      </c>
      <c r="V98" s="6" t="s">
        <v>31</v>
      </c>
      <c r="W98" s="6" t="s">
        <v>48</v>
      </c>
      <c r="X98" s="6">
        <v>188.74214114905698</v>
      </c>
    </row>
    <row r="99">
      <c r="A99" s="5" t="s">
        <v>24</v>
      </c>
      <c r="B99" s="5" t="s">
        <v>151</v>
      </c>
      <c r="C99" s="6">
        <v>3.5261112591434158</v>
      </c>
      <c r="D99" s="6">
        <v>56</v>
      </c>
      <c r="E99" s="6">
        <v>62</v>
      </c>
      <c r="F99" s="6">
        <v>4370.9165799845359</v>
      </c>
      <c r="G99" s="6" t="s">
        <v>55</v>
      </c>
      <c r="H99" s="6">
        <v>46</v>
      </c>
      <c r="I99" s="6">
        <v>19</v>
      </c>
      <c r="J99" s="6">
        <v>4</v>
      </c>
      <c r="K99" s="6">
        <v>9</v>
      </c>
      <c r="L99" s="6" t="s">
        <v>36</v>
      </c>
      <c r="M99" s="6">
        <v>7.9048456112096748</v>
      </c>
      <c r="N99" s="6" t="s">
        <v>52</v>
      </c>
      <c r="O99" s="5" t="s">
        <v>29</v>
      </c>
      <c r="P99" s="6">
        <v>10</v>
      </c>
      <c r="Q99" s="6">
        <v>535</v>
      </c>
      <c r="R99" s="6">
        <v>13</v>
      </c>
      <c r="S99" s="6">
        <v>65.765155926367456</v>
      </c>
      <c r="T99" s="6" t="s">
        <v>46</v>
      </c>
      <c r="U99" s="6">
        <v>3.3762378347179811</v>
      </c>
      <c r="V99" s="6" t="s">
        <v>31</v>
      </c>
      <c r="W99" s="6" t="s">
        <v>48</v>
      </c>
      <c r="X99" s="6">
        <v>540.13242286796776</v>
      </c>
    </row>
    <row r="100">
      <c r="A100" s="5" t="s">
        <v>33</v>
      </c>
      <c r="B100" s="5" t="s">
        <v>152</v>
      </c>
      <c r="C100" s="6">
        <v>19.754604866878601</v>
      </c>
      <c r="D100" s="6">
        <v>43</v>
      </c>
      <c r="E100" s="6">
        <v>913</v>
      </c>
      <c r="F100" s="6">
        <v>8525.9525596835265</v>
      </c>
      <c r="G100" s="5" t="s">
        <v>35</v>
      </c>
      <c r="H100" s="6">
        <v>53</v>
      </c>
      <c r="I100" s="6">
        <v>1</v>
      </c>
      <c r="J100" s="6">
        <v>27</v>
      </c>
      <c r="K100" s="6">
        <v>7</v>
      </c>
      <c r="L100" s="6" t="s">
        <v>27</v>
      </c>
      <c r="M100" s="6">
        <v>1.4098010951380731</v>
      </c>
      <c r="N100" s="6" t="s">
        <v>44</v>
      </c>
      <c r="O100" s="5" t="s">
        <v>62</v>
      </c>
      <c r="P100" s="6">
        <v>28</v>
      </c>
      <c r="Q100" s="6">
        <v>581</v>
      </c>
      <c r="R100" s="6">
        <v>9</v>
      </c>
      <c r="S100" s="6">
        <v>5.604690864371781</v>
      </c>
      <c r="T100" s="5" t="s">
        <v>30</v>
      </c>
      <c r="U100" s="6">
        <v>2.9081221693512611</v>
      </c>
      <c r="V100" s="6" t="s">
        <v>47</v>
      </c>
      <c r="W100" s="6" t="s">
        <v>48</v>
      </c>
      <c r="X100" s="6">
        <v>882.19886354704147</v>
      </c>
    </row>
    <row r="101">
      <c r="A101" s="5" t="s">
        <v>24</v>
      </c>
      <c r="B101" s="5" t="s">
        <v>153</v>
      </c>
      <c r="C101" s="6">
        <v>68.517832699276639</v>
      </c>
      <c r="D101" s="6">
        <v>17</v>
      </c>
      <c r="E101" s="6">
        <v>627</v>
      </c>
      <c r="F101" s="6">
        <v>9185.1858291817043</v>
      </c>
      <c r="G101" s="5" t="s">
        <v>38</v>
      </c>
      <c r="H101" s="6">
        <v>55</v>
      </c>
      <c r="I101" s="6">
        <v>8</v>
      </c>
      <c r="J101" s="6">
        <v>59</v>
      </c>
      <c r="K101" s="6">
        <v>6</v>
      </c>
      <c r="L101" s="6" t="s">
        <v>27</v>
      </c>
      <c r="M101" s="6">
        <v>1.3110237561206226</v>
      </c>
      <c r="N101" s="6" t="s">
        <v>61</v>
      </c>
      <c r="O101" s="5" t="s">
        <v>62</v>
      </c>
      <c r="P101" s="6">
        <v>29</v>
      </c>
      <c r="Q101" s="6">
        <v>921</v>
      </c>
      <c r="R101" s="6">
        <v>2</v>
      </c>
      <c r="S101" s="6">
        <v>38.07289852062604</v>
      </c>
      <c r="T101" s="6" t="s">
        <v>46</v>
      </c>
      <c r="U101" s="6">
        <v>0.34602729070550342</v>
      </c>
      <c r="V101" s="6" t="s">
        <v>47</v>
      </c>
      <c r="W101" s="6" t="s">
        <v>32</v>
      </c>
      <c r="X101" s="6">
        <v>210.74300896424614</v>
      </c>
    </row>
  </sheetData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>
      <selection activeCell="H8" sqref="H8"/>
    </sheetView>
  </sheetViews>
  <sheetFormatPr defaultRowHeight="15"/>
  <cols>
    <col min="1" max="1" width="10.42578" bestFit="1" customWidth="1"/>
    <col min="2" max="2" width="18.14063" customWidth="1"/>
    <col min="3" max="3" width="22.14063" customWidth="1"/>
    <col min="4" max="4" width="30.85547" customWidth="1"/>
    <col min="5" max="5" width="22" customWidth="1"/>
    <col min="6" max="6" width="20.57031" customWidth="1"/>
  </cols>
  <sheetData>
    <row r="1" s="2" customFormat="1" ht="18.75">
      <c r="A1" s="7" t="s">
        <v>154</v>
      </c>
      <c r="B1" s="7" t="s">
        <v>155</v>
      </c>
      <c r="C1" s="7" t="s">
        <v>156</v>
      </c>
      <c r="D1" s="7" t="s">
        <v>157</v>
      </c>
      <c r="E1" s="7" t="s">
        <v>158</v>
      </c>
      <c r="F1" s="7" t="s">
        <v>159</v>
      </c>
    </row>
    <row r="2">
      <c r="A2" s="8">
        <f ca="1" t="shared" ref="A2:A101" si="0">RANDBETWEEN(DATE(2023,1,1), DATE(2024,3,1))</f>
        <v>44964</v>
      </c>
      <c r="B2" s="6" t="str">
        <f>supply_chain_data!B:B</f>
        <v>SKU0</v>
      </c>
      <c r="C2" s="6" t="s">
        <v>160</v>
      </c>
      <c r="D2" s="6">
        <f>supply_chain_data!H:H</f>
        <v>58</v>
      </c>
      <c r="E2" s="6">
        <f t="shared" ref="E2:E101" si="1">D2*0.3</f>
        <v>17.399999999999999</v>
      </c>
      <c r="F2" s="6">
        <f t="shared" ref="F2:F101" si="2">D2*0.2</f>
        <v>11.6</v>
      </c>
    </row>
    <row r="3">
      <c r="A3" s="8">
        <f ca="1" t="shared" si="0"/>
        <v>45236</v>
      </c>
      <c r="B3" s="6" t="str">
        <f>supply_chain_data!B:B</f>
        <v>SKU1</v>
      </c>
      <c r="C3" s="6" t="s">
        <v>161</v>
      </c>
      <c r="D3" s="6">
        <f>supply_chain_data!H:H</f>
        <v>53</v>
      </c>
      <c r="E3" s="6">
        <f t="shared" si="1"/>
        <v>15.9</v>
      </c>
      <c r="F3" s="6">
        <f t="shared" si="2"/>
        <v>10.6</v>
      </c>
    </row>
    <row r="4">
      <c r="A4" s="8">
        <f ca="1" t="shared" si="0"/>
        <v>45079</v>
      </c>
      <c r="B4" s="6" t="str">
        <f>supply_chain_data!B:B</f>
        <v>SKU2</v>
      </c>
      <c r="C4" s="6" t="s">
        <v>162</v>
      </c>
      <c r="D4" s="6">
        <f>supply_chain_data!H:H</f>
        <v>1</v>
      </c>
      <c r="E4" s="6">
        <f t="shared" si="1"/>
        <v>0.29999999999999999</v>
      </c>
      <c r="F4" s="6">
        <f t="shared" si="2"/>
        <v>0.20000000000000001</v>
      </c>
    </row>
    <row r="5">
      <c r="A5" s="8">
        <f ca="1" t="shared" si="0"/>
        <v>44929</v>
      </c>
      <c r="B5" s="6" t="str">
        <f>supply_chain_data!B:B</f>
        <v>SKU3</v>
      </c>
      <c r="C5" s="6" t="s">
        <v>163</v>
      </c>
      <c r="D5" s="6">
        <f>supply_chain_data!H:H</f>
        <v>23</v>
      </c>
      <c r="E5" s="6">
        <f t="shared" si="1"/>
        <v>6.9000000000000004</v>
      </c>
      <c r="F5" s="6">
        <f t="shared" si="2"/>
        <v>4.5999999999999996</v>
      </c>
    </row>
    <row r="6">
      <c r="A6" s="8">
        <f ca="1" t="shared" si="0"/>
        <v>44936</v>
      </c>
      <c r="B6" s="6" t="str">
        <f>supply_chain_data!B:B</f>
        <v>SKU4</v>
      </c>
      <c r="C6" s="6" t="s">
        <v>164</v>
      </c>
      <c r="D6" s="6">
        <f>supply_chain_data!H:H</f>
        <v>5</v>
      </c>
      <c r="E6" s="6">
        <f t="shared" si="1"/>
        <v>1.5</v>
      </c>
      <c r="F6" s="6">
        <f t="shared" si="2"/>
        <v>1</v>
      </c>
    </row>
    <row r="7">
      <c r="A7" s="8">
        <f ca="1" t="shared" si="0"/>
        <v>45341</v>
      </c>
      <c r="B7" s="6" t="str">
        <f>supply_chain_data!B:B</f>
        <v>SKU5</v>
      </c>
      <c r="C7" s="6" t="s">
        <v>165</v>
      </c>
      <c r="D7" s="6">
        <f>supply_chain_data!H:H</f>
        <v>90</v>
      </c>
      <c r="E7" s="6">
        <f t="shared" si="1"/>
        <v>27</v>
      </c>
      <c r="F7" s="6">
        <f t="shared" si="2"/>
        <v>18</v>
      </c>
    </row>
    <row r="8">
      <c r="A8" s="8">
        <f ca="1" t="shared" si="0"/>
        <v>45010</v>
      </c>
      <c r="B8" s="6" t="str">
        <f>supply_chain_data!B:B</f>
        <v>SKU6</v>
      </c>
      <c r="C8" s="6" t="s">
        <v>166</v>
      </c>
      <c r="D8" s="6">
        <f>supply_chain_data!H:H</f>
        <v>11</v>
      </c>
      <c r="E8" s="6">
        <f t="shared" si="1"/>
        <v>3.2999999999999998</v>
      </c>
      <c r="F8" s="6">
        <f t="shared" si="2"/>
        <v>2.2000000000000002</v>
      </c>
    </row>
    <row r="9">
      <c r="A9" s="8">
        <f ca="1" t="shared" si="0"/>
        <v>45267</v>
      </c>
      <c r="B9" s="6" t="str">
        <f>supply_chain_data!B:B</f>
        <v>SKU7</v>
      </c>
      <c r="C9" s="6" t="s">
        <v>167</v>
      </c>
      <c r="D9" s="6">
        <f>supply_chain_data!H:H</f>
        <v>93</v>
      </c>
      <c r="E9" s="6">
        <f t="shared" si="1"/>
        <v>27.899999999999999</v>
      </c>
      <c r="F9" s="6">
        <f t="shared" si="2"/>
        <v>18.600000000000001</v>
      </c>
    </row>
    <row r="10">
      <c r="A10" s="8">
        <f ca="1" t="shared" si="0"/>
        <v>45267</v>
      </c>
      <c r="B10" s="6" t="str">
        <f>supply_chain_data!B:B</f>
        <v>SKU8</v>
      </c>
      <c r="C10" s="6" t="s">
        <v>168</v>
      </c>
      <c r="D10" s="6">
        <f>supply_chain_data!H:H</f>
        <v>5</v>
      </c>
      <c r="E10" s="6">
        <f t="shared" si="1"/>
        <v>1.5</v>
      </c>
      <c r="F10" s="6">
        <f t="shared" si="2"/>
        <v>1</v>
      </c>
    </row>
    <row r="11">
      <c r="A11" s="8">
        <f ca="1" t="shared" si="0"/>
        <v>45207</v>
      </c>
      <c r="B11" s="6" t="str">
        <f>supply_chain_data!B:B</f>
        <v>SKU9</v>
      </c>
      <c r="C11" s="6" t="s">
        <v>169</v>
      </c>
      <c r="D11" s="6">
        <f>supply_chain_data!H:H</f>
        <v>14</v>
      </c>
      <c r="E11" s="6">
        <f t="shared" si="1"/>
        <v>4.2000000000000002</v>
      </c>
      <c r="F11" s="6">
        <f t="shared" si="2"/>
        <v>2.7999999999999998</v>
      </c>
    </row>
    <row r="12">
      <c r="A12" s="8">
        <f ca="1" t="shared" si="0"/>
        <v>45219</v>
      </c>
      <c r="B12" s="6" t="str">
        <f>supply_chain_data!B:B</f>
        <v>SKU10</v>
      </c>
      <c r="C12" s="6" t="s">
        <v>170</v>
      </c>
      <c r="D12" s="6">
        <f>supply_chain_data!H:H</f>
        <v>51</v>
      </c>
      <c r="E12" s="6">
        <f t="shared" si="1"/>
        <v>15.300000000000001</v>
      </c>
      <c r="F12" s="6">
        <f t="shared" si="2"/>
        <v>10.199999999999999</v>
      </c>
    </row>
    <row r="13">
      <c r="A13" s="8">
        <f ca="1" t="shared" si="0"/>
        <v>45077</v>
      </c>
      <c r="B13" s="6" t="str">
        <f>supply_chain_data!B:B</f>
        <v>SKU11</v>
      </c>
      <c r="C13" s="6" t="s">
        <v>171</v>
      </c>
      <c r="D13" s="6">
        <f>supply_chain_data!H:H</f>
        <v>46</v>
      </c>
      <c r="E13" s="6">
        <f t="shared" si="1"/>
        <v>13.800000000000001</v>
      </c>
      <c r="F13" s="6">
        <f t="shared" si="2"/>
        <v>9.1999999999999993</v>
      </c>
    </row>
    <row r="14">
      <c r="A14" s="8">
        <f ca="1" t="shared" si="0"/>
        <v>44978</v>
      </c>
      <c r="B14" s="6" t="str">
        <f>supply_chain_data!B:B</f>
        <v>SKU12</v>
      </c>
      <c r="C14" s="6" t="s">
        <v>172</v>
      </c>
      <c r="D14" s="6">
        <f>supply_chain_data!H:H</f>
        <v>100</v>
      </c>
      <c r="E14" s="6">
        <f t="shared" si="1"/>
        <v>30</v>
      </c>
      <c r="F14" s="6">
        <f t="shared" si="2"/>
        <v>20</v>
      </c>
    </row>
    <row r="15">
      <c r="A15" s="8">
        <f ca="1" t="shared" si="0"/>
        <v>45344</v>
      </c>
      <c r="B15" s="6" t="str">
        <f>supply_chain_data!B:B</f>
        <v>SKU13</v>
      </c>
      <c r="C15" s="6" t="s">
        <v>173</v>
      </c>
      <c r="D15" s="6">
        <f>supply_chain_data!H:H</f>
        <v>80</v>
      </c>
      <c r="E15" s="6">
        <f t="shared" si="1"/>
        <v>24</v>
      </c>
      <c r="F15" s="6">
        <f t="shared" si="2"/>
        <v>16</v>
      </c>
    </row>
    <row r="16">
      <c r="A16" s="8">
        <f ca="1" t="shared" si="0"/>
        <v>45344</v>
      </c>
      <c r="B16" s="6" t="str">
        <f>supply_chain_data!B:B</f>
        <v>SKU14</v>
      </c>
      <c r="C16" s="6" t="s">
        <v>174</v>
      </c>
      <c r="D16" s="6">
        <f>supply_chain_data!H:H</f>
        <v>54</v>
      </c>
      <c r="E16" s="6">
        <f t="shared" si="1"/>
        <v>16.199999999999999</v>
      </c>
      <c r="F16" s="6">
        <f t="shared" si="2"/>
        <v>10.800000000000001</v>
      </c>
    </row>
    <row r="17">
      <c r="A17" s="8">
        <f ca="1" t="shared" si="0"/>
        <v>45277</v>
      </c>
      <c r="B17" s="6" t="str">
        <f>supply_chain_data!B:B</f>
        <v>SKU15</v>
      </c>
      <c r="C17" s="6" t="s">
        <v>175</v>
      </c>
      <c r="D17" s="6">
        <f>supply_chain_data!H:H</f>
        <v>9</v>
      </c>
      <c r="E17" s="6">
        <f t="shared" si="1"/>
        <v>2.7000000000000002</v>
      </c>
      <c r="F17" s="6">
        <f t="shared" si="2"/>
        <v>1.8</v>
      </c>
    </row>
    <row r="18">
      <c r="A18" s="8">
        <f ca="1" t="shared" si="0"/>
        <v>45095</v>
      </c>
      <c r="B18" s="6" t="str">
        <f>supply_chain_data!B:B</f>
        <v>SKU16</v>
      </c>
      <c r="C18" s="6" t="s">
        <v>176</v>
      </c>
      <c r="D18" s="6">
        <f>supply_chain_data!H:H</f>
        <v>2</v>
      </c>
      <c r="E18" s="6">
        <f t="shared" si="1"/>
        <v>0.59999999999999998</v>
      </c>
      <c r="F18" s="6">
        <f t="shared" si="2"/>
        <v>0.40000000000000002</v>
      </c>
    </row>
    <row r="19">
      <c r="A19" s="8">
        <f ca="1" t="shared" si="0"/>
        <v>45311</v>
      </c>
      <c r="B19" s="6" t="str">
        <f>supply_chain_data!B:B</f>
        <v>SKU17</v>
      </c>
      <c r="C19" s="6" t="s">
        <v>177</v>
      </c>
      <c r="D19" s="6">
        <f>supply_chain_data!H:H</f>
        <v>45</v>
      </c>
      <c r="E19" s="6">
        <f t="shared" si="1"/>
        <v>13.5</v>
      </c>
      <c r="F19" s="6">
        <f t="shared" si="2"/>
        <v>9</v>
      </c>
    </row>
    <row r="20">
      <c r="A20" s="8">
        <f ca="1" t="shared" si="0"/>
        <v>45255</v>
      </c>
      <c r="B20" s="6" t="str">
        <f>supply_chain_data!B:B</f>
        <v>SKU18</v>
      </c>
      <c r="C20" s="6" t="s">
        <v>178</v>
      </c>
      <c r="D20" s="6">
        <f>supply_chain_data!H:H</f>
        <v>10</v>
      </c>
      <c r="E20" s="6">
        <f t="shared" si="1"/>
        <v>3</v>
      </c>
      <c r="F20" s="6">
        <f t="shared" si="2"/>
        <v>2</v>
      </c>
    </row>
    <row r="21">
      <c r="A21" s="8">
        <f ca="1" t="shared" si="0"/>
        <v>45072</v>
      </c>
      <c r="B21" s="6" t="str">
        <f>supply_chain_data!B:B</f>
        <v>SKU19</v>
      </c>
      <c r="C21" s="6" t="s">
        <v>179</v>
      </c>
      <c r="D21" s="6">
        <f>supply_chain_data!H:H</f>
        <v>48</v>
      </c>
      <c r="E21" s="6">
        <f t="shared" si="1"/>
        <v>14.4</v>
      </c>
      <c r="F21" s="6">
        <f t="shared" si="2"/>
        <v>9.5999999999999996</v>
      </c>
    </row>
    <row r="22">
      <c r="A22" s="8">
        <f ca="1" t="shared" si="0"/>
        <v>44940</v>
      </c>
      <c r="B22" s="6" t="str">
        <f>supply_chain_data!B:B</f>
        <v>SKU20</v>
      </c>
      <c r="C22" s="6" t="s">
        <v>180</v>
      </c>
      <c r="D22" s="6">
        <f>supply_chain_data!H:H</f>
        <v>27</v>
      </c>
      <c r="E22" s="6">
        <f t="shared" si="1"/>
        <v>8.0999999999999996</v>
      </c>
      <c r="F22" s="6">
        <f t="shared" si="2"/>
        <v>5.4000000000000004</v>
      </c>
    </row>
    <row r="23">
      <c r="A23" s="8">
        <f ca="1" t="shared" si="0"/>
        <v>45326</v>
      </c>
      <c r="B23" s="6" t="str">
        <f>supply_chain_data!B:B</f>
        <v>SKU21</v>
      </c>
      <c r="C23" s="6" t="s">
        <v>181</v>
      </c>
      <c r="D23" s="6">
        <f>supply_chain_data!H:H</f>
        <v>69</v>
      </c>
      <c r="E23" s="6">
        <f t="shared" si="1"/>
        <v>20.699999999999999</v>
      </c>
      <c r="F23" s="6">
        <f t="shared" si="2"/>
        <v>13.800000000000001</v>
      </c>
    </row>
    <row r="24">
      <c r="A24" s="8">
        <f ca="1" t="shared" si="0"/>
        <v>45249</v>
      </c>
      <c r="B24" s="6" t="str">
        <f>supply_chain_data!B:B</f>
        <v>SKU22</v>
      </c>
      <c r="C24" s="6" t="s">
        <v>182</v>
      </c>
      <c r="D24" s="6">
        <f>supply_chain_data!H:H</f>
        <v>71</v>
      </c>
      <c r="E24" s="6">
        <f t="shared" si="1"/>
        <v>21.300000000000001</v>
      </c>
      <c r="F24" s="6">
        <f t="shared" si="2"/>
        <v>14.199999999999999</v>
      </c>
    </row>
    <row r="25">
      <c r="A25" s="8">
        <f ca="1" t="shared" si="0"/>
        <v>45163</v>
      </c>
      <c r="B25" s="6" t="str">
        <f>supply_chain_data!B:B</f>
        <v>SKU23</v>
      </c>
      <c r="C25" s="6" t="s">
        <v>183</v>
      </c>
      <c r="D25" s="6">
        <f>supply_chain_data!H:H</f>
        <v>84</v>
      </c>
      <c r="E25" s="6">
        <f t="shared" si="1"/>
        <v>25.199999999999999</v>
      </c>
      <c r="F25" s="6">
        <f t="shared" si="2"/>
        <v>16.800000000000001</v>
      </c>
    </row>
    <row r="26">
      <c r="A26" s="8">
        <f ca="1" t="shared" si="0"/>
        <v>45201</v>
      </c>
      <c r="B26" s="6" t="str">
        <f>supply_chain_data!B:B</f>
        <v>SKU24</v>
      </c>
      <c r="C26" s="6" t="s">
        <v>184</v>
      </c>
      <c r="D26" s="6">
        <f>supply_chain_data!H:H</f>
        <v>4</v>
      </c>
      <c r="E26" s="6">
        <f t="shared" si="1"/>
        <v>1.2</v>
      </c>
      <c r="F26" s="6">
        <f t="shared" si="2"/>
        <v>0.80000000000000004</v>
      </c>
    </row>
    <row r="27">
      <c r="A27" s="8">
        <f ca="1" t="shared" si="0"/>
        <v>44955</v>
      </c>
      <c r="B27" s="6" t="str">
        <f>supply_chain_data!B:B</f>
        <v>SKU25</v>
      </c>
      <c r="C27" s="6" t="s">
        <v>185</v>
      </c>
      <c r="D27" s="6">
        <f>supply_chain_data!H:H</f>
        <v>82</v>
      </c>
      <c r="E27" s="6">
        <f t="shared" si="1"/>
        <v>24.600000000000001</v>
      </c>
      <c r="F27" s="6">
        <f t="shared" si="2"/>
        <v>16.399999999999999</v>
      </c>
    </row>
    <row r="28">
      <c r="A28" s="8">
        <f ca="1" t="shared" si="0"/>
        <v>45303</v>
      </c>
      <c r="B28" s="6" t="str">
        <f>supply_chain_data!B:B</f>
        <v>SKU26</v>
      </c>
      <c r="C28" s="6" t="s">
        <v>186</v>
      </c>
      <c r="D28" s="6">
        <f>supply_chain_data!H:H</f>
        <v>59</v>
      </c>
      <c r="E28" s="6">
        <f t="shared" si="1"/>
        <v>17.699999999999999</v>
      </c>
      <c r="F28" s="6">
        <f t="shared" si="2"/>
        <v>11.800000000000001</v>
      </c>
    </row>
    <row r="29">
      <c r="A29" s="8">
        <f ca="1" t="shared" si="0"/>
        <v>45013</v>
      </c>
      <c r="B29" s="6" t="str">
        <f>supply_chain_data!B:B</f>
        <v>SKU27</v>
      </c>
      <c r="C29" s="6" t="s">
        <v>187</v>
      </c>
      <c r="D29" s="6">
        <f>supply_chain_data!H:H</f>
        <v>47</v>
      </c>
      <c r="E29" s="6">
        <f t="shared" si="1"/>
        <v>14.1</v>
      </c>
      <c r="F29" s="6">
        <f t="shared" si="2"/>
        <v>9.4000000000000004</v>
      </c>
    </row>
    <row r="30">
      <c r="A30" s="8">
        <f ca="1" t="shared" si="0"/>
        <v>44943</v>
      </c>
      <c r="B30" s="6" t="str">
        <f>supply_chain_data!B:B</f>
        <v>SKU28</v>
      </c>
      <c r="C30" s="6" t="s">
        <v>188</v>
      </c>
      <c r="D30" s="6">
        <f>supply_chain_data!H:H</f>
        <v>48</v>
      </c>
      <c r="E30" s="6">
        <f t="shared" si="1"/>
        <v>14.4</v>
      </c>
      <c r="F30" s="6">
        <f t="shared" si="2"/>
        <v>9.5999999999999996</v>
      </c>
    </row>
    <row r="31">
      <c r="A31" s="8">
        <f ca="1" t="shared" si="0"/>
        <v>45320</v>
      </c>
      <c r="B31" s="6" t="str">
        <f>supply_chain_data!B:B</f>
        <v>SKU29</v>
      </c>
      <c r="C31" s="6" t="s">
        <v>189</v>
      </c>
      <c r="D31" s="6">
        <f>supply_chain_data!H:H</f>
        <v>45</v>
      </c>
      <c r="E31" s="6">
        <f t="shared" si="1"/>
        <v>13.5</v>
      </c>
      <c r="F31" s="6">
        <f t="shared" si="2"/>
        <v>9</v>
      </c>
    </row>
    <row r="32">
      <c r="A32" s="8">
        <f ca="1" t="shared" si="0"/>
        <v>45237</v>
      </c>
      <c r="B32" s="6" t="str">
        <f>supply_chain_data!B:B</f>
        <v>SKU30</v>
      </c>
      <c r="C32" s="6" t="s">
        <v>190</v>
      </c>
      <c r="D32" s="6">
        <f>supply_chain_data!H:H</f>
        <v>60</v>
      </c>
      <c r="E32" s="6">
        <f t="shared" si="1"/>
        <v>18</v>
      </c>
      <c r="F32" s="6">
        <f t="shared" si="2"/>
        <v>12</v>
      </c>
    </row>
    <row r="33">
      <c r="A33" s="8">
        <f ca="1" t="shared" si="0"/>
        <v>45216</v>
      </c>
      <c r="B33" s="6" t="str">
        <f>supply_chain_data!B:B</f>
        <v>SKU31</v>
      </c>
      <c r="C33" s="6" t="s">
        <v>191</v>
      </c>
      <c r="D33" s="6">
        <f>supply_chain_data!H:H</f>
        <v>6</v>
      </c>
      <c r="E33" s="6">
        <f t="shared" si="1"/>
        <v>1.8</v>
      </c>
      <c r="F33" s="6">
        <f t="shared" si="2"/>
        <v>1.2</v>
      </c>
    </row>
    <row r="34">
      <c r="A34" s="8">
        <f ca="1" t="shared" si="0"/>
        <v>45050</v>
      </c>
      <c r="B34" s="6" t="str">
        <f>supply_chain_data!B:B</f>
        <v>SKU32</v>
      </c>
      <c r="C34" s="6" t="s">
        <v>192</v>
      </c>
      <c r="D34" s="6">
        <f>supply_chain_data!H:H</f>
        <v>89</v>
      </c>
      <c r="E34" s="6">
        <f t="shared" si="1"/>
        <v>26.699999999999999</v>
      </c>
      <c r="F34" s="6">
        <f t="shared" si="2"/>
        <v>17.800000000000001</v>
      </c>
    </row>
    <row r="35">
      <c r="A35" s="8">
        <f ca="1" t="shared" si="0"/>
        <v>45333</v>
      </c>
      <c r="B35" s="6" t="str">
        <f>supply_chain_data!B:B</f>
        <v>SKU33</v>
      </c>
      <c r="C35" s="6" t="s">
        <v>193</v>
      </c>
      <c r="D35" s="6">
        <f>supply_chain_data!H:H</f>
        <v>4</v>
      </c>
      <c r="E35" s="6">
        <f t="shared" si="1"/>
        <v>1.2</v>
      </c>
      <c r="F35" s="6">
        <f t="shared" si="2"/>
        <v>0.80000000000000004</v>
      </c>
    </row>
    <row r="36">
      <c r="A36" s="8">
        <f ca="1" t="shared" si="0"/>
        <v>45017</v>
      </c>
      <c r="B36" s="6" t="str">
        <f>supply_chain_data!B:B</f>
        <v>SKU34</v>
      </c>
      <c r="C36" s="6" t="s">
        <v>194</v>
      </c>
      <c r="D36" s="6">
        <f>supply_chain_data!H:H</f>
        <v>1</v>
      </c>
      <c r="E36" s="6">
        <f t="shared" si="1"/>
        <v>0.29999999999999999</v>
      </c>
      <c r="F36" s="6">
        <f t="shared" si="2"/>
        <v>0.20000000000000001</v>
      </c>
    </row>
    <row r="37">
      <c r="A37" s="8">
        <f ca="1" t="shared" si="0"/>
        <v>45325</v>
      </c>
      <c r="B37" s="6" t="str">
        <f>supply_chain_data!B:B</f>
        <v>SKU35</v>
      </c>
      <c r="C37" s="6" t="s">
        <v>195</v>
      </c>
      <c r="D37" s="6">
        <f>supply_chain_data!H:H</f>
        <v>42</v>
      </c>
      <c r="E37" s="6">
        <f t="shared" si="1"/>
        <v>12.6</v>
      </c>
      <c r="F37" s="6">
        <f t="shared" si="2"/>
        <v>8.4000000000000004</v>
      </c>
    </row>
    <row r="38">
      <c r="A38" s="8">
        <f ca="1" t="shared" si="0"/>
        <v>45341</v>
      </c>
      <c r="B38" s="6" t="str">
        <f>supply_chain_data!B:B</f>
        <v>SKU36</v>
      </c>
      <c r="C38" s="6" t="s">
        <v>196</v>
      </c>
      <c r="D38" s="6">
        <f>supply_chain_data!H:H</f>
        <v>18</v>
      </c>
      <c r="E38" s="6">
        <f t="shared" si="1"/>
        <v>5.4000000000000004</v>
      </c>
      <c r="F38" s="6">
        <f t="shared" si="2"/>
        <v>3.6000000000000001</v>
      </c>
    </row>
    <row r="39">
      <c r="A39" s="8">
        <f ca="1" t="shared" si="0"/>
        <v>45297</v>
      </c>
      <c r="B39" s="6" t="str">
        <f>supply_chain_data!B:B</f>
        <v>SKU37</v>
      </c>
      <c r="C39" s="6" t="s">
        <v>197</v>
      </c>
      <c r="D39" s="6">
        <f>supply_chain_data!H:H</f>
        <v>25</v>
      </c>
      <c r="E39" s="6">
        <f t="shared" si="1"/>
        <v>7.5</v>
      </c>
      <c r="F39" s="6">
        <f t="shared" si="2"/>
        <v>5</v>
      </c>
    </row>
    <row r="40">
      <c r="A40" s="8">
        <f ca="1" t="shared" si="0"/>
        <v>45031</v>
      </c>
      <c r="B40" s="6" t="str">
        <f>supply_chain_data!B:B</f>
        <v>SKU38</v>
      </c>
      <c r="C40" s="6" t="s">
        <v>198</v>
      </c>
      <c r="D40" s="6">
        <f>supply_chain_data!H:H</f>
        <v>69</v>
      </c>
      <c r="E40" s="6">
        <f t="shared" si="1"/>
        <v>20.699999999999999</v>
      </c>
      <c r="F40" s="6">
        <f t="shared" si="2"/>
        <v>13.800000000000001</v>
      </c>
    </row>
    <row r="41">
      <c r="A41" s="8">
        <f ca="1" t="shared" si="0"/>
        <v>44943</v>
      </c>
      <c r="B41" s="6" t="str">
        <f>supply_chain_data!B:B</f>
        <v>SKU39</v>
      </c>
      <c r="C41" s="6" t="s">
        <v>199</v>
      </c>
      <c r="D41" s="6">
        <f>supply_chain_data!H:H</f>
        <v>78</v>
      </c>
      <c r="E41" s="6">
        <f t="shared" si="1"/>
        <v>23.399999999999999</v>
      </c>
      <c r="F41" s="6">
        <f t="shared" si="2"/>
        <v>15.6</v>
      </c>
    </row>
    <row r="42">
      <c r="A42" s="8">
        <f ca="1" t="shared" si="0"/>
        <v>44966</v>
      </c>
      <c r="B42" s="6" t="str">
        <f>supply_chain_data!B:B</f>
        <v>SKU40</v>
      </c>
      <c r="C42" s="6" t="s">
        <v>200</v>
      </c>
      <c r="D42" s="6">
        <f>supply_chain_data!H:H</f>
        <v>90</v>
      </c>
      <c r="E42" s="6">
        <f t="shared" si="1"/>
        <v>27</v>
      </c>
      <c r="F42" s="6">
        <f t="shared" si="2"/>
        <v>18</v>
      </c>
    </row>
    <row r="43">
      <c r="A43" s="8">
        <f ca="1" t="shared" si="0"/>
        <v>45067</v>
      </c>
      <c r="B43" s="6" t="str">
        <f>supply_chain_data!B:B</f>
        <v>SKU41</v>
      </c>
      <c r="C43" s="6" t="s">
        <v>201</v>
      </c>
      <c r="D43" s="6">
        <f>supply_chain_data!H:H</f>
        <v>64</v>
      </c>
      <c r="E43" s="6">
        <f t="shared" si="1"/>
        <v>19.199999999999999</v>
      </c>
      <c r="F43" s="6">
        <f t="shared" si="2"/>
        <v>12.800000000000001</v>
      </c>
    </row>
    <row r="44">
      <c r="A44" s="8">
        <f ca="1" t="shared" si="0"/>
        <v>45338</v>
      </c>
      <c r="B44" s="6" t="str">
        <f>supply_chain_data!B:B</f>
        <v>SKU42</v>
      </c>
      <c r="C44" s="6" t="s">
        <v>202</v>
      </c>
      <c r="D44" s="6">
        <f>supply_chain_data!H:H</f>
        <v>22</v>
      </c>
      <c r="E44" s="6">
        <f t="shared" si="1"/>
        <v>6.5999999999999996</v>
      </c>
      <c r="F44" s="6">
        <f t="shared" si="2"/>
        <v>4.4000000000000004</v>
      </c>
    </row>
    <row r="45">
      <c r="A45" s="8">
        <f ca="1" t="shared" si="0"/>
        <v>45077</v>
      </c>
      <c r="B45" s="6" t="str">
        <f>supply_chain_data!B:B</f>
        <v>SKU43</v>
      </c>
      <c r="C45" s="6" t="s">
        <v>203</v>
      </c>
      <c r="D45" s="6">
        <f>supply_chain_data!H:H</f>
        <v>36</v>
      </c>
      <c r="E45" s="6">
        <f t="shared" si="1"/>
        <v>10.800000000000001</v>
      </c>
      <c r="F45" s="6">
        <f t="shared" si="2"/>
        <v>7.2000000000000002</v>
      </c>
    </row>
    <row r="46">
      <c r="A46" s="8">
        <f ca="1" t="shared" si="0"/>
        <v>45296</v>
      </c>
      <c r="B46" s="6" t="str">
        <f>supply_chain_data!B:B</f>
        <v>SKU44</v>
      </c>
      <c r="C46" s="6" t="s">
        <v>204</v>
      </c>
      <c r="D46" s="6">
        <f>supply_chain_data!H:H</f>
        <v>13</v>
      </c>
      <c r="E46" s="6">
        <f t="shared" si="1"/>
        <v>3.8999999999999999</v>
      </c>
      <c r="F46" s="6">
        <f t="shared" si="2"/>
        <v>2.6000000000000001</v>
      </c>
    </row>
    <row r="47">
      <c r="A47" s="8">
        <f ca="1" t="shared" si="0"/>
        <v>45280</v>
      </c>
      <c r="B47" s="6" t="str">
        <f>supply_chain_data!B:B</f>
        <v>SKU45</v>
      </c>
      <c r="C47" s="6" t="s">
        <v>205</v>
      </c>
      <c r="D47" s="6">
        <f>supply_chain_data!H:H</f>
        <v>93</v>
      </c>
      <c r="E47" s="6">
        <f t="shared" si="1"/>
        <v>27.899999999999999</v>
      </c>
      <c r="F47" s="6">
        <f t="shared" si="2"/>
        <v>18.600000000000001</v>
      </c>
    </row>
    <row r="48">
      <c r="A48" s="8">
        <f ca="1" t="shared" si="0"/>
        <v>45136</v>
      </c>
      <c r="B48" s="6" t="str">
        <f>supply_chain_data!B:B</f>
        <v>SKU46</v>
      </c>
      <c r="C48" s="6" t="s">
        <v>206</v>
      </c>
      <c r="D48" s="6">
        <f>supply_chain_data!H:H</f>
        <v>92</v>
      </c>
      <c r="E48" s="6">
        <f t="shared" si="1"/>
        <v>27.600000000000001</v>
      </c>
      <c r="F48" s="6">
        <f t="shared" si="2"/>
        <v>18.399999999999999</v>
      </c>
    </row>
    <row r="49">
      <c r="A49" s="8">
        <f ca="1" t="shared" si="0"/>
        <v>45309</v>
      </c>
      <c r="B49" s="6" t="str">
        <f>supply_chain_data!B:B</f>
        <v>SKU47</v>
      </c>
      <c r="C49" s="6" t="s">
        <v>207</v>
      </c>
      <c r="D49" s="6">
        <f>supply_chain_data!H:H</f>
        <v>4</v>
      </c>
      <c r="E49" s="6">
        <f t="shared" si="1"/>
        <v>1.2</v>
      </c>
      <c r="F49" s="6">
        <f t="shared" si="2"/>
        <v>0.80000000000000004</v>
      </c>
    </row>
    <row r="50">
      <c r="A50" s="8">
        <f ca="1" t="shared" si="0"/>
        <v>45310</v>
      </c>
      <c r="B50" s="6" t="str">
        <f>supply_chain_data!B:B</f>
        <v>SKU48</v>
      </c>
      <c r="C50" s="6" t="s">
        <v>208</v>
      </c>
      <c r="D50" s="6">
        <f>supply_chain_data!H:H</f>
        <v>30</v>
      </c>
      <c r="E50" s="6">
        <f t="shared" si="1"/>
        <v>9</v>
      </c>
      <c r="F50" s="6">
        <f t="shared" si="2"/>
        <v>6</v>
      </c>
    </row>
    <row r="51">
      <c r="A51" s="8">
        <f ca="1" t="shared" si="0"/>
        <v>45036</v>
      </c>
      <c r="B51" s="6" t="str">
        <f>supply_chain_data!B:B</f>
        <v>SKU49</v>
      </c>
      <c r="C51" s="6" t="s">
        <v>209</v>
      </c>
      <c r="D51" s="6">
        <f>supply_chain_data!H:H</f>
        <v>97</v>
      </c>
      <c r="E51" s="6">
        <f t="shared" si="1"/>
        <v>29.100000000000001</v>
      </c>
      <c r="F51" s="6">
        <f t="shared" si="2"/>
        <v>19.399999999999999</v>
      </c>
    </row>
    <row r="52">
      <c r="A52" s="8">
        <f ca="1" t="shared" si="0"/>
        <v>45146</v>
      </c>
      <c r="B52" s="6" t="str">
        <f>supply_chain_data!B:B</f>
        <v>SKU50</v>
      </c>
      <c r="C52" s="6" t="s">
        <v>210</v>
      </c>
      <c r="D52" s="6">
        <f>supply_chain_data!H:H</f>
        <v>31</v>
      </c>
      <c r="E52" s="6">
        <f t="shared" si="1"/>
        <v>9.3000000000000007</v>
      </c>
      <c r="F52" s="6">
        <f t="shared" si="2"/>
        <v>6.2000000000000002</v>
      </c>
    </row>
    <row r="53">
      <c r="A53" s="8">
        <f ca="1" t="shared" si="0"/>
        <v>45264</v>
      </c>
      <c r="B53" s="6" t="str">
        <f>supply_chain_data!B:B</f>
        <v>SKU51</v>
      </c>
      <c r="C53" s="6" t="s">
        <v>211</v>
      </c>
      <c r="D53" s="6">
        <f>supply_chain_data!H:H</f>
        <v>100</v>
      </c>
      <c r="E53" s="6">
        <f t="shared" si="1"/>
        <v>30</v>
      </c>
      <c r="F53" s="6">
        <f t="shared" si="2"/>
        <v>20</v>
      </c>
    </row>
    <row r="54">
      <c r="A54" s="8">
        <f ca="1" t="shared" si="0"/>
        <v>45135</v>
      </c>
      <c r="B54" s="6" t="str">
        <f>supply_chain_data!B:B</f>
        <v>SKU52</v>
      </c>
      <c r="C54" s="6" t="s">
        <v>212</v>
      </c>
      <c r="D54" s="6">
        <f>supply_chain_data!H:H</f>
        <v>64</v>
      </c>
      <c r="E54" s="6">
        <f t="shared" si="1"/>
        <v>19.199999999999999</v>
      </c>
      <c r="F54" s="6">
        <f t="shared" si="2"/>
        <v>12.800000000000001</v>
      </c>
    </row>
    <row r="55">
      <c r="A55" s="8">
        <f ca="1" t="shared" si="0"/>
        <v>45062</v>
      </c>
      <c r="B55" s="6" t="str">
        <f>supply_chain_data!B:B</f>
        <v>SKU53</v>
      </c>
      <c r="C55" s="6" t="s">
        <v>213</v>
      </c>
      <c r="D55" s="6">
        <f>supply_chain_data!H:H</f>
        <v>96</v>
      </c>
      <c r="E55" s="6">
        <f t="shared" si="1"/>
        <v>28.800000000000001</v>
      </c>
      <c r="F55" s="6">
        <f t="shared" si="2"/>
        <v>19.199999999999999</v>
      </c>
    </row>
    <row r="56">
      <c r="A56" s="8">
        <f ca="1" t="shared" si="0"/>
        <v>45062</v>
      </c>
      <c r="B56" s="6" t="str">
        <f>supply_chain_data!B:B</f>
        <v>SKU54</v>
      </c>
      <c r="C56" s="6" t="s">
        <v>214</v>
      </c>
      <c r="D56" s="6">
        <f>supply_chain_data!H:H</f>
        <v>33</v>
      </c>
      <c r="E56" s="6">
        <f t="shared" si="1"/>
        <v>9.9000000000000004</v>
      </c>
      <c r="F56" s="6">
        <f t="shared" si="2"/>
        <v>6.5999999999999996</v>
      </c>
    </row>
    <row r="57">
      <c r="A57" s="8">
        <f ca="1" t="shared" si="0"/>
        <v>45129</v>
      </c>
      <c r="B57" s="6" t="str">
        <f>supply_chain_data!B:B</f>
        <v>SKU55</v>
      </c>
      <c r="C57" s="6" t="s">
        <v>215</v>
      </c>
      <c r="D57" s="6">
        <f>supply_chain_data!H:H</f>
        <v>97</v>
      </c>
      <c r="E57" s="6">
        <f t="shared" si="1"/>
        <v>29.100000000000001</v>
      </c>
      <c r="F57" s="6">
        <f t="shared" si="2"/>
        <v>19.399999999999999</v>
      </c>
    </row>
    <row r="58">
      <c r="A58" s="8">
        <f ca="1" t="shared" si="0"/>
        <v>45309</v>
      </c>
      <c r="B58" s="6" t="str">
        <f>supply_chain_data!B:B</f>
        <v>SKU56</v>
      </c>
      <c r="C58" s="6" t="s">
        <v>216</v>
      </c>
      <c r="D58" s="6">
        <f>supply_chain_data!H:H</f>
        <v>25</v>
      </c>
      <c r="E58" s="6">
        <f t="shared" si="1"/>
        <v>7.5</v>
      </c>
      <c r="F58" s="6">
        <f t="shared" si="2"/>
        <v>5</v>
      </c>
    </row>
    <row r="59">
      <c r="A59" s="8">
        <f ca="1" t="shared" si="0"/>
        <v>45090</v>
      </c>
      <c r="B59" s="6" t="str">
        <f>supply_chain_data!B:B</f>
        <v>SKU57</v>
      </c>
      <c r="C59" s="6" t="s">
        <v>217</v>
      </c>
      <c r="D59" s="6">
        <f>supply_chain_data!H:H</f>
        <v>5</v>
      </c>
      <c r="E59" s="6">
        <f t="shared" si="1"/>
        <v>1.5</v>
      </c>
      <c r="F59" s="6">
        <f t="shared" si="2"/>
        <v>1</v>
      </c>
    </row>
    <row r="60">
      <c r="A60" s="8">
        <f ca="1" t="shared" si="0"/>
        <v>44990</v>
      </c>
      <c r="B60" s="6" t="str">
        <f>supply_chain_data!B:B</f>
        <v>SKU58</v>
      </c>
      <c r="C60" s="6" t="s">
        <v>218</v>
      </c>
      <c r="D60" s="6">
        <f>supply_chain_data!H:H</f>
        <v>10</v>
      </c>
      <c r="E60" s="6">
        <f t="shared" si="1"/>
        <v>3</v>
      </c>
      <c r="F60" s="6">
        <f t="shared" si="2"/>
        <v>2</v>
      </c>
    </row>
    <row r="61">
      <c r="A61" s="8">
        <f ca="1" t="shared" si="0"/>
        <v>45230</v>
      </c>
      <c r="B61" s="6" t="str">
        <f>supply_chain_data!B:B</f>
        <v>SKU59</v>
      </c>
      <c r="C61" s="6" t="s">
        <v>219</v>
      </c>
      <c r="D61" s="6">
        <f>supply_chain_data!H:H</f>
        <v>100</v>
      </c>
      <c r="E61" s="6">
        <f t="shared" si="1"/>
        <v>30</v>
      </c>
      <c r="F61" s="6">
        <f t="shared" si="2"/>
        <v>20</v>
      </c>
    </row>
    <row r="62">
      <c r="A62" s="8">
        <f ca="1" t="shared" si="0"/>
        <v>45000</v>
      </c>
      <c r="B62" s="6" t="str">
        <f>supply_chain_data!B:B</f>
        <v>SKU60</v>
      </c>
      <c r="C62" s="6" t="s">
        <v>220</v>
      </c>
      <c r="D62" s="6">
        <f>supply_chain_data!H:H</f>
        <v>41</v>
      </c>
      <c r="E62" s="6">
        <f t="shared" si="1"/>
        <v>12.300000000000001</v>
      </c>
      <c r="F62" s="6">
        <f t="shared" si="2"/>
        <v>8.1999999999999993</v>
      </c>
    </row>
    <row r="63">
      <c r="A63" s="8">
        <f ca="1" t="shared" si="0"/>
        <v>45334</v>
      </c>
      <c r="B63" s="6" t="str">
        <f>supply_chain_data!B:B</f>
        <v>SKU61</v>
      </c>
      <c r="C63" s="6" t="s">
        <v>221</v>
      </c>
      <c r="D63" s="6">
        <f>supply_chain_data!H:H</f>
        <v>32</v>
      </c>
      <c r="E63" s="6">
        <f t="shared" si="1"/>
        <v>9.5999999999999996</v>
      </c>
      <c r="F63" s="6">
        <f t="shared" si="2"/>
        <v>6.4000000000000004</v>
      </c>
    </row>
    <row r="64">
      <c r="A64" s="8">
        <f ca="1" t="shared" si="0"/>
        <v>44978</v>
      </c>
      <c r="B64" s="6" t="str">
        <f>supply_chain_data!B:B</f>
        <v>SKU62</v>
      </c>
      <c r="C64" s="6" t="s">
        <v>222</v>
      </c>
      <c r="D64" s="6">
        <f>supply_chain_data!H:H</f>
        <v>86</v>
      </c>
      <c r="E64" s="6">
        <f t="shared" si="1"/>
        <v>25.800000000000001</v>
      </c>
      <c r="F64" s="6">
        <f t="shared" si="2"/>
        <v>17.199999999999999</v>
      </c>
    </row>
    <row r="65">
      <c r="A65" s="8">
        <f ca="1" t="shared" si="0"/>
        <v>44993</v>
      </c>
      <c r="B65" s="6" t="str">
        <f>supply_chain_data!B:B</f>
        <v>SKU63</v>
      </c>
      <c r="C65" s="6" t="s">
        <v>223</v>
      </c>
      <c r="D65" s="6">
        <f>supply_chain_data!H:H</f>
        <v>54</v>
      </c>
      <c r="E65" s="6">
        <f t="shared" si="1"/>
        <v>16.199999999999999</v>
      </c>
      <c r="F65" s="6">
        <f t="shared" si="2"/>
        <v>10.800000000000001</v>
      </c>
    </row>
    <row r="66">
      <c r="A66" s="8">
        <f ca="1" t="shared" si="0"/>
        <v>45255</v>
      </c>
      <c r="B66" s="6" t="str">
        <f>supply_chain_data!B:B</f>
        <v>SKU64</v>
      </c>
      <c r="C66" s="6" t="s">
        <v>224</v>
      </c>
      <c r="D66" s="6">
        <f>supply_chain_data!H:H</f>
        <v>73</v>
      </c>
      <c r="E66" s="6">
        <f t="shared" si="1"/>
        <v>21.899999999999999</v>
      </c>
      <c r="F66" s="6">
        <f t="shared" si="2"/>
        <v>14.6</v>
      </c>
    </row>
    <row r="67">
      <c r="A67" s="8">
        <f ca="1" t="shared" si="0"/>
        <v>45255</v>
      </c>
      <c r="B67" s="6" t="str">
        <f>supply_chain_data!B:B</f>
        <v>SKU65</v>
      </c>
      <c r="C67" s="6" t="s">
        <v>225</v>
      </c>
      <c r="D67" s="6">
        <f>supply_chain_data!H:H</f>
        <v>57</v>
      </c>
      <c r="E67" s="6">
        <f t="shared" si="1"/>
        <v>17.100000000000001</v>
      </c>
      <c r="F67" s="6">
        <f t="shared" si="2"/>
        <v>11.4</v>
      </c>
    </row>
    <row r="68">
      <c r="A68" s="8">
        <f ca="1" t="shared" si="0"/>
        <v>45299</v>
      </c>
      <c r="B68" s="6" t="str">
        <f>supply_chain_data!B:B</f>
        <v>SKU66</v>
      </c>
      <c r="C68" s="6" t="s">
        <v>226</v>
      </c>
      <c r="D68" s="6">
        <f>supply_chain_data!H:H</f>
        <v>13</v>
      </c>
      <c r="E68" s="6">
        <f t="shared" si="1"/>
        <v>3.8999999999999999</v>
      </c>
      <c r="F68" s="6">
        <f t="shared" si="2"/>
        <v>2.6000000000000001</v>
      </c>
    </row>
    <row r="69">
      <c r="A69" s="8">
        <f ca="1" t="shared" si="0"/>
        <v>45343</v>
      </c>
      <c r="B69" s="6" t="str">
        <f>supply_chain_data!B:B</f>
        <v>SKU67</v>
      </c>
      <c r="C69" s="6" t="s">
        <v>227</v>
      </c>
      <c r="D69" s="6">
        <f>supply_chain_data!H:H</f>
        <v>12</v>
      </c>
      <c r="E69" s="6">
        <f t="shared" si="1"/>
        <v>3.6000000000000001</v>
      </c>
      <c r="F69" s="6">
        <f t="shared" si="2"/>
        <v>2.3999999999999999</v>
      </c>
    </row>
    <row r="70">
      <c r="A70" s="8">
        <f ca="1" t="shared" si="0"/>
        <v>45093</v>
      </c>
      <c r="B70" s="6" t="str">
        <f>supply_chain_data!B:B</f>
        <v>SKU68</v>
      </c>
      <c r="C70" s="6" t="s">
        <v>228</v>
      </c>
      <c r="D70" s="6">
        <f>supply_chain_data!H:H</f>
        <v>0</v>
      </c>
      <c r="E70" s="6">
        <f t="shared" si="1"/>
        <v>0</v>
      </c>
      <c r="F70" s="6">
        <f t="shared" si="2"/>
        <v>0</v>
      </c>
    </row>
    <row r="71">
      <c r="A71" s="8">
        <f ca="1" t="shared" si="0"/>
        <v>45096</v>
      </c>
      <c r="B71" s="6" t="str">
        <f>supply_chain_data!B:B</f>
        <v>SKU69</v>
      </c>
      <c r="C71" s="6" t="s">
        <v>229</v>
      </c>
      <c r="D71" s="6">
        <f>supply_chain_data!H:H</f>
        <v>95</v>
      </c>
      <c r="E71" s="6">
        <f t="shared" si="1"/>
        <v>28.5</v>
      </c>
      <c r="F71" s="6">
        <f t="shared" si="2"/>
        <v>19</v>
      </c>
    </row>
    <row r="72">
      <c r="A72" s="8">
        <f ca="1" t="shared" si="0"/>
        <v>45096</v>
      </c>
      <c r="B72" s="6" t="str">
        <f>supply_chain_data!B:B</f>
        <v>SKU70</v>
      </c>
      <c r="C72" s="6" t="s">
        <v>230</v>
      </c>
      <c r="D72" s="6">
        <f>supply_chain_data!H:H</f>
        <v>10</v>
      </c>
      <c r="E72" s="6">
        <f t="shared" si="1"/>
        <v>3</v>
      </c>
      <c r="F72" s="6">
        <f t="shared" si="2"/>
        <v>2</v>
      </c>
    </row>
    <row r="73">
      <c r="A73" s="8">
        <f ca="1" t="shared" si="0"/>
        <v>45096</v>
      </c>
      <c r="B73" s="6" t="str">
        <f>supply_chain_data!B:B</f>
        <v>SKU71</v>
      </c>
      <c r="C73" s="6" t="s">
        <v>231</v>
      </c>
      <c r="D73" s="6">
        <f>supply_chain_data!H:H</f>
        <v>76</v>
      </c>
      <c r="E73" s="6">
        <f t="shared" si="1"/>
        <v>22.800000000000001</v>
      </c>
      <c r="F73" s="6">
        <f t="shared" si="2"/>
        <v>15.199999999999999</v>
      </c>
    </row>
    <row r="74">
      <c r="A74" s="8">
        <f ca="1" t="shared" si="0"/>
        <v>45096</v>
      </c>
      <c r="B74" s="6" t="str">
        <f>supply_chain_data!B:B</f>
        <v>SKU72</v>
      </c>
      <c r="C74" s="6" t="s">
        <v>232</v>
      </c>
      <c r="D74" s="6">
        <f>supply_chain_data!H:H</f>
        <v>57</v>
      </c>
      <c r="E74" s="6">
        <f t="shared" si="1"/>
        <v>17.100000000000001</v>
      </c>
      <c r="F74" s="6">
        <f t="shared" si="2"/>
        <v>11.4</v>
      </c>
    </row>
    <row r="75">
      <c r="A75" s="8">
        <f ca="1" t="shared" si="0"/>
        <v>45205</v>
      </c>
      <c r="B75" s="6" t="str">
        <f>supply_chain_data!B:B</f>
        <v>SKU73</v>
      </c>
      <c r="C75" s="6" t="s">
        <v>233</v>
      </c>
      <c r="D75" s="6">
        <f>supply_chain_data!H:H</f>
        <v>17</v>
      </c>
      <c r="E75" s="6">
        <f t="shared" si="1"/>
        <v>5.0999999999999996</v>
      </c>
      <c r="F75" s="6">
        <f t="shared" si="2"/>
        <v>3.3999999999999999</v>
      </c>
    </row>
    <row r="76">
      <c r="A76" s="8">
        <f ca="1" t="shared" si="0"/>
        <v>45254</v>
      </c>
      <c r="B76" s="6" t="str">
        <f>supply_chain_data!B:B</f>
        <v>SKU74</v>
      </c>
      <c r="C76" s="6" t="s">
        <v>234</v>
      </c>
      <c r="D76" s="6">
        <f>supply_chain_data!H:H</f>
        <v>41</v>
      </c>
      <c r="E76" s="6">
        <f t="shared" si="1"/>
        <v>12.300000000000001</v>
      </c>
      <c r="F76" s="6">
        <f t="shared" si="2"/>
        <v>8.1999999999999993</v>
      </c>
    </row>
    <row r="77">
      <c r="A77" s="8">
        <f ca="1" t="shared" si="0"/>
        <v>45150</v>
      </c>
      <c r="B77" s="6" t="str">
        <f>supply_chain_data!B:B</f>
        <v>SKU75</v>
      </c>
      <c r="C77" s="6" t="s">
        <v>235</v>
      </c>
      <c r="D77" s="6">
        <f>supply_chain_data!H:H</f>
        <v>16</v>
      </c>
      <c r="E77" s="6">
        <f t="shared" si="1"/>
        <v>4.7999999999999998</v>
      </c>
      <c r="F77" s="6">
        <f t="shared" si="2"/>
        <v>3.2000000000000002</v>
      </c>
    </row>
    <row r="78">
      <c r="A78" s="8">
        <f ca="1" t="shared" si="0"/>
        <v>45321</v>
      </c>
      <c r="B78" s="6" t="str">
        <f>supply_chain_data!B:B</f>
        <v>SKU76</v>
      </c>
      <c r="C78" s="6" t="s">
        <v>236</v>
      </c>
      <c r="D78" s="6">
        <f>supply_chain_data!H:H</f>
        <v>38</v>
      </c>
      <c r="E78" s="6">
        <f t="shared" si="1"/>
        <v>11.4</v>
      </c>
      <c r="F78" s="6">
        <f t="shared" si="2"/>
        <v>7.5999999999999996</v>
      </c>
    </row>
    <row r="79">
      <c r="A79" s="8">
        <f ca="1" t="shared" si="0"/>
        <v>45151</v>
      </c>
      <c r="B79" s="6" t="str">
        <f>supply_chain_data!B:B</f>
        <v>SKU77</v>
      </c>
      <c r="C79" s="6" t="s">
        <v>237</v>
      </c>
      <c r="D79" s="6">
        <f>supply_chain_data!H:H</f>
        <v>96</v>
      </c>
      <c r="E79" s="6">
        <f t="shared" si="1"/>
        <v>28.800000000000001</v>
      </c>
      <c r="F79" s="6">
        <f t="shared" si="2"/>
        <v>19.199999999999999</v>
      </c>
    </row>
    <row r="80">
      <c r="A80" s="8">
        <f ca="1" t="shared" si="0"/>
        <v>45304</v>
      </c>
      <c r="B80" s="6" t="str">
        <f>supply_chain_data!B:B</f>
        <v>SKU78</v>
      </c>
      <c r="C80" s="6" t="s">
        <v>238</v>
      </c>
      <c r="D80" s="6">
        <f>supply_chain_data!H:H</f>
        <v>5</v>
      </c>
      <c r="E80" s="6">
        <f t="shared" si="1"/>
        <v>1.5</v>
      </c>
      <c r="F80" s="6">
        <f t="shared" si="2"/>
        <v>1</v>
      </c>
    </row>
    <row r="81">
      <c r="A81" s="8">
        <f ca="1" t="shared" si="0"/>
        <v>45056</v>
      </c>
      <c r="B81" s="6" t="str">
        <f>supply_chain_data!B:B</f>
        <v>SKU79</v>
      </c>
      <c r="C81" s="6" t="s">
        <v>239</v>
      </c>
      <c r="D81" s="6">
        <f>supply_chain_data!H:H</f>
        <v>31</v>
      </c>
      <c r="E81" s="6">
        <f t="shared" si="1"/>
        <v>9.3000000000000007</v>
      </c>
      <c r="F81" s="6">
        <f t="shared" si="2"/>
        <v>6.2000000000000002</v>
      </c>
    </row>
    <row r="82">
      <c r="A82" s="8">
        <f ca="1" t="shared" si="0"/>
        <v>45225</v>
      </c>
      <c r="B82" s="6" t="str">
        <f>supply_chain_data!B:B</f>
        <v>SKU80</v>
      </c>
      <c r="C82" s="6" t="s">
        <v>240</v>
      </c>
      <c r="D82" s="6">
        <f>supply_chain_data!H:H</f>
        <v>39</v>
      </c>
      <c r="E82" s="6">
        <f t="shared" si="1"/>
        <v>11.699999999999999</v>
      </c>
      <c r="F82" s="6">
        <f t="shared" si="2"/>
        <v>7.7999999999999998</v>
      </c>
    </row>
    <row r="83">
      <c r="A83" s="8">
        <f ca="1" t="shared" si="0"/>
        <v>45013</v>
      </c>
      <c r="B83" s="6" t="str">
        <f>supply_chain_data!B:B</f>
        <v>SKU81</v>
      </c>
      <c r="C83" s="6" t="s">
        <v>241</v>
      </c>
      <c r="D83" s="6">
        <f>supply_chain_data!H:H</f>
        <v>48</v>
      </c>
      <c r="E83" s="6">
        <f t="shared" si="1"/>
        <v>14.4</v>
      </c>
      <c r="F83" s="6">
        <f t="shared" si="2"/>
        <v>9.5999999999999996</v>
      </c>
    </row>
    <row r="84">
      <c r="A84" s="8">
        <f ca="1" t="shared" si="0"/>
        <v>45263</v>
      </c>
      <c r="B84" s="6" t="str">
        <f>supply_chain_data!B:B</f>
        <v>SKU82</v>
      </c>
      <c r="C84" s="6" t="s">
        <v>242</v>
      </c>
      <c r="D84" s="6">
        <f>supply_chain_data!H:H</f>
        <v>42</v>
      </c>
      <c r="E84" s="6">
        <f t="shared" si="1"/>
        <v>12.6</v>
      </c>
      <c r="F84" s="6">
        <f t="shared" si="2"/>
        <v>8.4000000000000004</v>
      </c>
    </row>
    <row r="85">
      <c r="A85" s="8">
        <f ca="1" t="shared" si="0"/>
        <v>45286</v>
      </c>
      <c r="B85" s="6" t="str">
        <f>supply_chain_data!B:B</f>
        <v>SKU83</v>
      </c>
      <c r="C85" s="6" t="s">
        <v>243</v>
      </c>
      <c r="D85" s="6">
        <f>supply_chain_data!H:H</f>
        <v>65</v>
      </c>
      <c r="E85" s="6">
        <f t="shared" si="1"/>
        <v>19.5</v>
      </c>
      <c r="F85" s="6">
        <f t="shared" si="2"/>
        <v>13</v>
      </c>
    </row>
    <row r="86">
      <c r="A86" s="8">
        <f ca="1" t="shared" si="0"/>
        <v>45257</v>
      </c>
      <c r="B86" s="6" t="str">
        <f>supply_chain_data!B:B</f>
        <v>SKU84</v>
      </c>
      <c r="C86" s="6" t="s">
        <v>244</v>
      </c>
      <c r="D86" s="6">
        <f>supply_chain_data!H:H</f>
        <v>73</v>
      </c>
      <c r="E86" s="6">
        <f t="shared" si="1"/>
        <v>21.899999999999999</v>
      </c>
      <c r="F86" s="6">
        <f t="shared" si="2"/>
        <v>14.6</v>
      </c>
    </row>
    <row r="87">
      <c r="A87" s="8">
        <f ca="1" t="shared" si="0"/>
        <v>45171</v>
      </c>
      <c r="B87" s="6" t="str">
        <f>supply_chain_data!B:B</f>
        <v>SKU85</v>
      </c>
      <c r="C87" s="6" t="s">
        <v>245</v>
      </c>
      <c r="D87" s="6">
        <f>supply_chain_data!H:H</f>
        <v>15</v>
      </c>
      <c r="E87" s="6">
        <f t="shared" si="1"/>
        <v>4.5</v>
      </c>
      <c r="F87" s="6">
        <f t="shared" si="2"/>
        <v>3</v>
      </c>
    </row>
    <row r="88">
      <c r="A88" s="8">
        <f ca="1" t="shared" si="0"/>
        <v>44985</v>
      </c>
      <c r="B88" s="6" t="str">
        <f>supply_chain_data!B:B</f>
        <v>SKU86</v>
      </c>
      <c r="C88" s="6" t="s">
        <v>246</v>
      </c>
      <c r="D88" s="6">
        <f>supply_chain_data!H:H</f>
        <v>32</v>
      </c>
      <c r="E88" s="6">
        <f t="shared" si="1"/>
        <v>9.5999999999999996</v>
      </c>
      <c r="F88" s="6">
        <f t="shared" si="2"/>
        <v>6.4000000000000004</v>
      </c>
    </row>
    <row r="89">
      <c r="A89" s="8">
        <f ca="1" t="shared" si="0"/>
        <v>45086</v>
      </c>
      <c r="B89" s="6" t="str">
        <f>supply_chain_data!B:B</f>
        <v>SKU87</v>
      </c>
      <c r="C89" s="6" t="s">
        <v>247</v>
      </c>
      <c r="D89" s="6">
        <f>supply_chain_data!H:H</f>
        <v>5</v>
      </c>
      <c r="E89" s="6">
        <f t="shared" si="1"/>
        <v>1.5</v>
      </c>
      <c r="F89" s="6">
        <f t="shared" si="2"/>
        <v>1</v>
      </c>
    </row>
    <row r="90">
      <c r="A90" s="8">
        <f ca="1" t="shared" si="0"/>
        <v>45346</v>
      </c>
      <c r="B90" s="6" t="str">
        <f>supply_chain_data!B:B</f>
        <v>SKU88</v>
      </c>
      <c r="C90" s="6" t="s">
        <v>248</v>
      </c>
      <c r="D90" s="6">
        <f>supply_chain_data!H:H</f>
        <v>60</v>
      </c>
      <c r="E90" s="6">
        <f t="shared" si="1"/>
        <v>18</v>
      </c>
      <c r="F90" s="6">
        <f t="shared" si="2"/>
        <v>12</v>
      </c>
    </row>
    <row r="91">
      <c r="A91" s="8">
        <f ca="1" t="shared" si="0"/>
        <v>45210</v>
      </c>
      <c r="B91" s="6" t="str">
        <f>supply_chain_data!B:B</f>
        <v>SKU89</v>
      </c>
      <c r="C91" s="6" t="s">
        <v>249</v>
      </c>
      <c r="D91" s="6">
        <f>supply_chain_data!H:H</f>
        <v>90</v>
      </c>
      <c r="E91" s="6">
        <f t="shared" si="1"/>
        <v>27</v>
      </c>
      <c r="F91" s="6">
        <f t="shared" si="2"/>
        <v>18</v>
      </c>
    </row>
    <row r="92">
      <c r="A92" s="8">
        <f ca="1" t="shared" si="0"/>
        <v>45304</v>
      </c>
      <c r="B92" s="6" t="str">
        <f>supply_chain_data!B:B</f>
        <v>SKU90</v>
      </c>
      <c r="C92" s="6" t="s">
        <v>250</v>
      </c>
      <c r="D92" s="6">
        <f>supply_chain_data!H:H</f>
        <v>66</v>
      </c>
      <c r="E92" s="6">
        <f t="shared" si="1"/>
        <v>19.800000000000001</v>
      </c>
      <c r="F92" s="6">
        <f t="shared" si="2"/>
        <v>13.199999999999999</v>
      </c>
    </row>
    <row r="93">
      <c r="A93" s="8">
        <f ca="1" t="shared" si="0"/>
        <v>45198</v>
      </c>
      <c r="B93" s="6" t="str">
        <f>supply_chain_data!B:B</f>
        <v>SKU91</v>
      </c>
      <c r="C93" s="6" t="s">
        <v>251</v>
      </c>
      <c r="D93" s="6">
        <f>supply_chain_data!H:H</f>
        <v>98</v>
      </c>
      <c r="E93" s="6">
        <f t="shared" si="1"/>
        <v>29.399999999999999</v>
      </c>
      <c r="F93" s="6">
        <f t="shared" si="2"/>
        <v>19.600000000000001</v>
      </c>
    </row>
    <row r="94">
      <c r="A94" s="8">
        <f ca="1" t="shared" si="0"/>
        <v>45267</v>
      </c>
      <c r="B94" s="6" t="str">
        <f>supply_chain_data!B:B</f>
        <v>SKU92</v>
      </c>
      <c r="C94" s="6" t="s">
        <v>252</v>
      </c>
      <c r="D94" s="6">
        <f>supply_chain_data!H:H</f>
        <v>90</v>
      </c>
      <c r="E94" s="6">
        <f t="shared" si="1"/>
        <v>27</v>
      </c>
      <c r="F94" s="6">
        <f t="shared" si="2"/>
        <v>18</v>
      </c>
    </row>
    <row r="95">
      <c r="A95" s="8">
        <f ca="1" t="shared" si="0"/>
        <v>45018</v>
      </c>
      <c r="B95" s="6" t="str">
        <f>supply_chain_data!B:B</f>
        <v>SKU93</v>
      </c>
      <c r="C95" s="6" t="s">
        <v>253</v>
      </c>
      <c r="D95" s="6">
        <f>supply_chain_data!H:H</f>
        <v>63</v>
      </c>
      <c r="E95" s="6">
        <f t="shared" si="1"/>
        <v>18.899999999999999</v>
      </c>
      <c r="F95" s="6">
        <f t="shared" si="2"/>
        <v>12.6</v>
      </c>
    </row>
    <row r="96">
      <c r="A96" s="8">
        <f ca="1" t="shared" si="0"/>
        <v>45060</v>
      </c>
      <c r="B96" s="6" t="str">
        <f>supply_chain_data!B:B</f>
        <v>SKU94</v>
      </c>
      <c r="C96" s="6" t="s">
        <v>254</v>
      </c>
      <c r="D96" s="6">
        <f>supply_chain_data!H:H</f>
        <v>77</v>
      </c>
      <c r="E96" s="6">
        <f t="shared" si="1"/>
        <v>23.100000000000001</v>
      </c>
      <c r="F96" s="6">
        <f t="shared" si="2"/>
        <v>15.4</v>
      </c>
    </row>
    <row r="97">
      <c r="A97" s="8">
        <f ca="1" t="shared" si="0"/>
        <v>45095</v>
      </c>
      <c r="B97" s="6" t="str">
        <f>supply_chain_data!B:B</f>
        <v>SKU95</v>
      </c>
      <c r="C97" s="6" t="s">
        <v>255</v>
      </c>
      <c r="D97" s="6">
        <f>supply_chain_data!H:H</f>
        <v>15</v>
      </c>
      <c r="E97" s="6">
        <f t="shared" si="1"/>
        <v>4.5</v>
      </c>
      <c r="F97" s="6">
        <f t="shared" si="2"/>
        <v>3</v>
      </c>
    </row>
    <row r="98">
      <c r="A98" s="8">
        <f ca="1" t="shared" si="0"/>
        <v>44958</v>
      </c>
      <c r="B98" s="6" t="str">
        <f>supply_chain_data!B:B</f>
        <v>SKU96</v>
      </c>
      <c r="C98" s="6" t="s">
        <v>256</v>
      </c>
      <c r="D98" s="6">
        <f>supply_chain_data!H:H</f>
        <v>67</v>
      </c>
      <c r="E98" s="6">
        <f t="shared" si="1"/>
        <v>20.100000000000001</v>
      </c>
      <c r="F98" s="6">
        <f t="shared" si="2"/>
        <v>13.4</v>
      </c>
    </row>
    <row r="99">
      <c r="A99" s="8">
        <f ca="1" t="shared" si="0"/>
        <v>45179</v>
      </c>
      <c r="B99" s="6" t="str">
        <f>supply_chain_data!B:B</f>
        <v>SKU97</v>
      </c>
      <c r="C99" s="6" t="s">
        <v>257</v>
      </c>
      <c r="D99" s="6">
        <f>supply_chain_data!H:H</f>
        <v>46</v>
      </c>
      <c r="E99" s="6">
        <f t="shared" si="1"/>
        <v>13.800000000000001</v>
      </c>
      <c r="F99" s="6">
        <f t="shared" si="2"/>
        <v>9.1999999999999993</v>
      </c>
    </row>
    <row r="100">
      <c r="A100" s="8">
        <f ca="1" t="shared" si="0"/>
        <v>45262</v>
      </c>
      <c r="B100" s="6" t="str">
        <f>supply_chain_data!B:B</f>
        <v>SKU98</v>
      </c>
      <c r="C100" s="6" t="s">
        <v>258</v>
      </c>
      <c r="D100" s="6">
        <f>supply_chain_data!H:H</f>
        <v>53</v>
      </c>
      <c r="E100" s="6">
        <f t="shared" si="1"/>
        <v>15.9</v>
      </c>
      <c r="F100" s="6">
        <f t="shared" si="2"/>
        <v>10.6</v>
      </c>
    </row>
    <row r="101">
      <c r="A101" s="8">
        <f ca="1" t="shared" si="0"/>
        <v>45065</v>
      </c>
      <c r="B101" s="6" t="str">
        <f>supply_chain_data!B:B</f>
        <v>SKU99</v>
      </c>
      <c r="C101" s="6" t="s">
        <v>259</v>
      </c>
      <c r="D101" s="6">
        <f>supply_chain_data!H:H</f>
        <v>55</v>
      </c>
      <c r="E101" s="6">
        <f t="shared" si="1"/>
        <v>16.5</v>
      </c>
      <c r="F101" s="6">
        <f t="shared" si="2"/>
        <v>11</v>
      </c>
    </row>
  </sheetData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>
      <selection activeCell="H2" sqref="H2"/>
    </sheetView>
  </sheetViews>
  <sheetFormatPr defaultRowHeight="15"/>
  <cols>
    <col min="1" max="1" width="14.28516" customWidth="1"/>
    <col min="2" max="2" width="10.42578" bestFit="1" customWidth="1"/>
    <col min="3" max="3" width="30.14063" customWidth="1"/>
    <col min="4" max="4" width="21.42578" customWidth="1"/>
    <col min="5" max="5" width="26.28516" customWidth="1"/>
    <col min="6" max="6" width="27.71094" customWidth="1"/>
    <col min="7" max="7" width="27.71094" customWidth="1"/>
    <col min="8" max="8" width="22.14063" customWidth="1"/>
  </cols>
  <sheetData>
    <row r="1" s="2" customFormat="1" ht="18.75">
      <c r="A1" s="9" t="s">
        <v>260</v>
      </c>
      <c r="B1" s="9" t="s">
        <v>154</v>
      </c>
      <c r="C1" s="9" t="s">
        <v>261</v>
      </c>
      <c r="D1" s="9" t="s">
        <v>262</v>
      </c>
      <c r="E1" s="9" t="s">
        <v>263</v>
      </c>
      <c r="F1" s="9" t="s">
        <v>264</v>
      </c>
      <c r="G1" s="9" t="s">
        <v>265</v>
      </c>
      <c r="H1" s="9" t="s">
        <v>266</v>
      </c>
    </row>
    <row r="2">
      <c r="A2" s="6">
        <v>1</v>
      </c>
      <c r="B2" s="8">
        <f ca="1">RANDBETWEEN(DATE(2023,1,1), DATE(2024,3,1))</f>
        <v>44964</v>
      </c>
      <c r="C2" s="6">
        <v>1001</v>
      </c>
      <c r="D2" s="6" t="str">
        <f>supply_chain_data!B:B</f>
        <v>SKU0</v>
      </c>
      <c r="E2" s="6">
        <f>supply_chain_data!J:J</f>
        <v>96</v>
      </c>
      <c r="F2" s="10" t="str">
        <f>IF(VLOOKUP(D2, 'Inventory Management'!$B:$D, 2, FALSE) &gt;= E2, "Completed", "Pending")</f>
        <v>Completed</v>
      </c>
      <c r="G2" s="11">
        <f ca="1">B2+supply_chain_data!K:K</f>
        <v>44968</v>
      </c>
      <c r="H2" s="6" t="str">
        <f ca="1">IF(G2&lt;=B2+supply_chain_data!K2, "Yes", "No")</f>
        <v>Yes</v>
      </c>
    </row>
    <row r="3">
      <c r="A3" s="6">
        <v>2</v>
      </c>
      <c r="B3" s="8">
        <f ca="1" t="shared" ref="B3:B101" si="0">RANDBETWEEN(DATE(2023,1,1), DATE(2024,3,1))</f>
        <v>45179</v>
      </c>
      <c r="C3" s="6">
        <v>1002</v>
      </c>
      <c r="D3" s="6" t="str">
        <f>supply_chain_data!B:B</f>
        <v>SKU1</v>
      </c>
      <c r="E3" s="6">
        <f>supply_chain_data!J:J</f>
        <v>37</v>
      </c>
      <c r="F3" s="6" t="str">
        <f>IF(VLOOKUP(D3, 'Inventory Management'!$B:$D, 2, FALSE) &gt;= E3, "Completed", "Pending")</f>
        <v>Completed</v>
      </c>
      <c r="G3" s="11">
        <f ca="1">B3+supply_chain_data!K:K</f>
        <v>45181</v>
      </c>
      <c r="H3" s="6" t="str">
        <f ca="1">IF(G3&lt;=B3+supply_chain_data!K3, "Yes", "No")</f>
        <v>Yes</v>
      </c>
    </row>
    <row r="4">
      <c r="A4" s="6">
        <v>3</v>
      </c>
      <c r="B4" s="8">
        <f ca="1" t="shared" si="0"/>
        <v>45076</v>
      </c>
      <c r="C4" s="6">
        <v>1003</v>
      </c>
      <c r="D4" s="6" t="str">
        <f>supply_chain_data!B:B</f>
        <v>SKU2</v>
      </c>
      <c r="E4" s="6">
        <f>supply_chain_data!J:J</f>
        <v>88</v>
      </c>
      <c r="F4" s="6" t="str">
        <f>IF(VLOOKUP(D4, 'Inventory Management'!$B:$D, 2, FALSE) &gt;= E4, "Completed", "Pending")</f>
        <v>Completed</v>
      </c>
      <c r="G4" s="11">
        <f ca="1">B4+supply_chain_data!K:K</f>
        <v>45078</v>
      </c>
      <c r="H4" s="6" t="str">
        <f ca="1">IF(G4&lt;=B4+supply_chain_data!K4, "Yes", "No")</f>
        <v>Yes</v>
      </c>
    </row>
    <row r="5">
      <c r="A5" s="6">
        <v>4</v>
      </c>
      <c r="B5" s="8">
        <f ca="1" t="shared" si="0"/>
        <v>45188</v>
      </c>
      <c r="C5" s="6">
        <v>1004</v>
      </c>
      <c r="D5" s="6" t="str">
        <f>supply_chain_data!B:B</f>
        <v>SKU3</v>
      </c>
      <c r="E5" s="6">
        <f>supply_chain_data!J:J</f>
        <v>59</v>
      </c>
      <c r="F5" s="6" t="str">
        <f>IF(VLOOKUP(D5, 'Inventory Management'!$B:$D, 2, FALSE) &gt;= E5, "Completed", "Pending")</f>
        <v>Completed</v>
      </c>
      <c r="G5" s="11">
        <f ca="1">B5+supply_chain_data!K:K</f>
        <v>45194</v>
      </c>
      <c r="H5" s="6" t="str">
        <f ca="1">IF(G5&lt;=B5+supply_chain_data!K5, "Yes", "No")</f>
        <v>Yes</v>
      </c>
    </row>
    <row r="6">
      <c r="A6" s="6">
        <v>5</v>
      </c>
      <c r="B6" s="8">
        <f ca="1" t="shared" si="0"/>
        <v>45242</v>
      </c>
      <c r="C6" s="6">
        <v>1005</v>
      </c>
      <c r="D6" s="6" t="str">
        <f>supply_chain_data!B:B</f>
        <v>SKU4</v>
      </c>
      <c r="E6" s="6">
        <f>supply_chain_data!J:J</f>
        <v>56</v>
      </c>
      <c r="F6" s="6" t="str">
        <f>IF(VLOOKUP(D6, 'Inventory Management'!$B:$D, 2, FALSE) &gt;= E6, "Completed", "Pending")</f>
        <v>Completed</v>
      </c>
      <c r="G6" s="11">
        <f ca="1">B6+supply_chain_data!K:K</f>
        <v>45250</v>
      </c>
      <c r="H6" s="6" t="str">
        <f ca="1">IF(G6&lt;=B6+supply_chain_data!K6, "Yes", "No")</f>
        <v>Yes</v>
      </c>
    </row>
    <row r="7">
      <c r="A7" s="6">
        <v>6</v>
      </c>
      <c r="B7" s="8">
        <f ca="1" t="shared" si="0"/>
        <v>45199</v>
      </c>
      <c r="C7" s="6">
        <v>1006</v>
      </c>
      <c r="D7" s="6" t="str">
        <f>supply_chain_data!B:B</f>
        <v>SKU5</v>
      </c>
      <c r="E7" s="6">
        <f>supply_chain_data!J:J</f>
        <v>66</v>
      </c>
      <c r="F7" s="6" t="str">
        <f>IF(VLOOKUP(D7, 'Inventory Management'!$B:$D, 2, FALSE) &gt;= E7, "Completed", "Pending")</f>
        <v>Completed</v>
      </c>
      <c r="G7" s="11">
        <f ca="1">B7+supply_chain_data!K:K</f>
        <v>45202</v>
      </c>
      <c r="H7" s="6" t="str">
        <f ca="1">IF(G7&lt;=B7+supply_chain_data!K7, "Yes", "No")</f>
        <v>Yes</v>
      </c>
    </row>
    <row r="8">
      <c r="A8" s="6">
        <v>7</v>
      </c>
      <c r="B8" s="8">
        <f ca="1" t="shared" si="0"/>
        <v>45069</v>
      </c>
      <c r="C8" s="6">
        <v>1007</v>
      </c>
      <c r="D8" s="6" t="str">
        <f>supply_chain_data!B:B</f>
        <v>SKU6</v>
      </c>
      <c r="E8" s="6">
        <f>supply_chain_data!J:J</f>
        <v>58</v>
      </c>
      <c r="F8" s="6" t="str">
        <f>IF(VLOOKUP(D8, 'Inventory Management'!$B:$D, 2, FALSE) &gt;= E8, "Completed", "Pending")</f>
        <v>Completed</v>
      </c>
      <c r="G8" s="11">
        <f ca="1">B8+supply_chain_data!K:K</f>
        <v>45077</v>
      </c>
      <c r="H8" s="6" t="str">
        <f ca="1">IF(G8&lt;=B8+supply_chain_data!K8, "Yes", "No")</f>
        <v>Yes</v>
      </c>
    </row>
    <row r="9">
      <c r="A9" s="6">
        <v>8</v>
      </c>
      <c r="B9" s="8">
        <f ca="1" t="shared" si="0"/>
        <v>45315</v>
      </c>
      <c r="C9" s="6">
        <v>1008</v>
      </c>
      <c r="D9" s="6" t="str">
        <f>supply_chain_data!B:B</f>
        <v>SKU7</v>
      </c>
      <c r="E9" s="6">
        <f>supply_chain_data!J:J</f>
        <v>11</v>
      </c>
      <c r="F9" s="6" t="str">
        <f>IF(VLOOKUP(D9, 'Inventory Management'!$B:$D, 2, FALSE) &gt;= E9, "Completed", "Pending")</f>
        <v>Completed</v>
      </c>
      <c r="G9" s="11">
        <f ca="1">B9+supply_chain_data!K:K</f>
        <v>45316</v>
      </c>
      <c r="H9" s="6" t="str">
        <f ca="1">IF(G9&lt;=B9+supply_chain_data!K9, "Yes", "No")</f>
        <v>Yes</v>
      </c>
    </row>
    <row r="10">
      <c r="A10" s="6">
        <v>9</v>
      </c>
      <c r="B10" s="8">
        <f ca="1" t="shared" si="0"/>
        <v>45178</v>
      </c>
      <c r="C10" s="6">
        <v>1009</v>
      </c>
      <c r="D10" s="6" t="str">
        <f>supply_chain_data!B:B</f>
        <v>SKU8</v>
      </c>
      <c r="E10" s="6">
        <f>supply_chain_data!J:J</f>
        <v>15</v>
      </c>
      <c r="F10" s="6" t="str">
        <f>IF(VLOOKUP(D10, 'Inventory Management'!$B:$D, 2, FALSE) &gt;= E10, "Completed", "Pending")</f>
        <v>Completed</v>
      </c>
      <c r="G10" s="11">
        <f ca="1">B10+supply_chain_data!K:K</f>
        <v>45185</v>
      </c>
      <c r="H10" s="6" t="str">
        <f ca="1">IF(G10&lt;=B10+supply_chain_data!K10, "Yes", "No")</f>
        <v>Yes</v>
      </c>
    </row>
    <row r="11">
      <c r="A11" s="6">
        <v>10</v>
      </c>
      <c r="B11" s="8">
        <f ca="1" t="shared" si="0"/>
        <v>45079</v>
      </c>
      <c r="C11" s="6">
        <v>1010</v>
      </c>
      <c r="D11" s="6" t="str">
        <f>supply_chain_data!B:B</f>
        <v>SKU9</v>
      </c>
      <c r="E11" s="6">
        <f>supply_chain_data!J:J</f>
        <v>83</v>
      </c>
      <c r="F11" s="6" t="str">
        <f>IF(VLOOKUP(D11, 'Inventory Management'!$B:$D, 2, FALSE) &gt;= E11, "Completed", "Pending")</f>
        <v>Completed</v>
      </c>
      <c r="G11" s="11">
        <f ca="1">B11+supply_chain_data!K:K</f>
        <v>45080</v>
      </c>
      <c r="H11" s="6" t="str">
        <f ca="1">IF(G11&lt;=B11+supply_chain_data!K11, "Yes", "No")</f>
        <v>Yes</v>
      </c>
    </row>
    <row r="12">
      <c r="A12" s="6">
        <v>11</v>
      </c>
      <c r="B12" s="8">
        <f ca="1" t="shared" si="0"/>
        <v>45073</v>
      </c>
      <c r="C12" s="6">
        <v>1011</v>
      </c>
      <c r="D12" s="6" t="str">
        <f>supply_chain_data!B:B</f>
        <v>SKU10</v>
      </c>
      <c r="E12" s="6">
        <f>supply_chain_data!J:J</f>
        <v>80</v>
      </c>
      <c r="F12" s="6" t="str">
        <f>IF(VLOOKUP(D12, 'Inventory Management'!$B:$D, 2, FALSE) &gt;= E12, "Completed", "Pending")</f>
        <v>Completed</v>
      </c>
      <c r="G12" s="11">
        <f ca="1">B12+supply_chain_data!K:K</f>
        <v>45075</v>
      </c>
      <c r="H12" s="6" t="str">
        <f ca="1">IF(G12&lt;=B12+supply_chain_data!K12, "Yes", "No")</f>
        <v>Yes</v>
      </c>
    </row>
    <row r="13">
      <c r="A13" s="6">
        <v>12</v>
      </c>
      <c r="B13" s="8">
        <f ca="1" t="shared" si="0"/>
        <v>44940</v>
      </c>
      <c r="C13" s="6">
        <v>1012</v>
      </c>
      <c r="D13" s="6" t="str">
        <f>supply_chain_data!B:B</f>
        <v>SKU11</v>
      </c>
      <c r="E13" s="6">
        <f>supply_chain_data!J:J</f>
        <v>60</v>
      </c>
      <c r="F13" s="6" t="str">
        <f>IF(VLOOKUP(D13, 'Inventory Management'!$B:$D, 2, FALSE) &gt;= E13, "Completed", "Pending")</f>
        <v>Completed</v>
      </c>
      <c r="G13" s="11">
        <f ca="1">B13+supply_chain_data!K:K</f>
        <v>44941</v>
      </c>
      <c r="H13" s="6" t="str">
        <f ca="1">IF(G13&lt;=B13+supply_chain_data!K13, "Yes", "No")</f>
        <v>Yes</v>
      </c>
    </row>
    <row r="14">
      <c r="A14" s="6">
        <v>13</v>
      </c>
      <c r="B14" s="8">
        <f ca="1" t="shared" si="0"/>
        <v>45124</v>
      </c>
      <c r="C14" s="6">
        <v>1013</v>
      </c>
      <c r="D14" s="6" t="str">
        <f>supply_chain_data!B:B</f>
        <v>SKU12</v>
      </c>
      <c r="E14" s="6">
        <f>supply_chain_data!J:J</f>
        <v>85</v>
      </c>
      <c r="F14" s="6" t="str">
        <f>IF(VLOOKUP(D14, 'Inventory Management'!$B:$D, 2, FALSE) &gt;= E14, "Completed", "Pending")</f>
        <v>Completed</v>
      </c>
      <c r="G14" s="11">
        <f ca="1">B14+supply_chain_data!K:K</f>
        <v>45128</v>
      </c>
      <c r="H14" s="6" t="str">
        <f ca="1">IF(G14&lt;=B14+supply_chain_data!K14, "Yes", "No")</f>
        <v>Yes</v>
      </c>
    </row>
    <row r="15">
      <c r="A15" s="6">
        <v>14</v>
      </c>
      <c r="B15" s="8">
        <f ca="1" t="shared" si="0"/>
        <v>45204</v>
      </c>
      <c r="C15" s="6">
        <v>1014</v>
      </c>
      <c r="D15" s="6" t="str">
        <f>supply_chain_data!B:B</f>
        <v>SKU13</v>
      </c>
      <c r="E15" s="6">
        <f>supply_chain_data!J:J</f>
        <v>48</v>
      </c>
      <c r="F15" s="6" t="str">
        <f>IF(VLOOKUP(D15, 'Inventory Management'!$B:$D, 2, FALSE) &gt;= E15, "Completed", "Pending")</f>
        <v>Completed</v>
      </c>
      <c r="G15" s="11">
        <f ca="1">B15+supply_chain_data!K:K</f>
        <v>45213</v>
      </c>
      <c r="H15" s="6" t="str">
        <f ca="1">IF(G15&lt;=B15+supply_chain_data!K15, "Yes", "No")</f>
        <v>Yes</v>
      </c>
    </row>
    <row r="16">
      <c r="A16" s="6">
        <v>15</v>
      </c>
      <c r="B16" s="8">
        <f ca="1" t="shared" si="0"/>
        <v>45091</v>
      </c>
      <c r="C16" s="6">
        <v>1015</v>
      </c>
      <c r="D16" s="6" t="str">
        <f>supply_chain_data!B:B</f>
        <v>SKU14</v>
      </c>
      <c r="E16" s="6">
        <f>supply_chain_data!J:J</f>
        <v>78</v>
      </c>
      <c r="F16" s="6" t="str">
        <f>IF(VLOOKUP(D16, 'Inventory Management'!$B:$D, 2, FALSE) &gt;= E16, "Completed", "Pending")</f>
        <v>Completed</v>
      </c>
      <c r="G16" s="11">
        <f ca="1">B16+supply_chain_data!K:K</f>
        <v>45096</v>
      </c>
      <c r="H16" s="6" t="str">
        <f ca="1">IF(G16&lt;=B16+supply_chain_data!K16, "Yes", "No")</f>
        <v>Yes</v>
      </c>
    </row>
    <row r="17">
      <c r="A17" s="6">
        <v>16</v>
      </c>
      <c r="B17" s="8">
        <f ca="1" t="shared" si="0"/>
        <v>45064</v>
      </c>
      <c r="C17" s="6">
        <v>1016</v>
      </c>
      <c r="D17" s="6" t="str">
        <f>supply_chain_data!B:B</f>
        <v>SKU15</v>
      </c>
      <c r="E17" s="6">
        <f>supply_chain_data!J:J</f>
        <v>69</v>
      </c>
      <c r="F17" s="6" t="str">
        <f>IF(VLOOKUP(D17, 'Inventory Management'!$B:$D, 2, FALSE) &gt;= E17, "Completed", "Pending")</f>
        <v>Completed</v>
      </c>
      <c r="G17" s="11">
        <f ca="1">B17+supply_chain_data!K:K</f>
        <v>45071</v>
      </c>
      <c r="H17" s="6" t="str">
        <f ca="1">IF(G17&lt;=B17+supply_chain_data!K17, "Yes", "No")</f>
        <v>Yes</v>
      </c>
    </row>
    <row r="18">
      <c r="A18" s="6">
        <v>17</v>
      </c>
      <c r="B18" s="8">
        <f ca="1" t="shared" si="0"/>
        <v>44993</v>
      </c>
      <c r="C18" s="6">
        <v>1017</v>
      </c>
      <c r="D18" s="6" t="str">
        <f>supply_chain_data!B:B</f>
        <v>SKU16</v>
      </c>
      <c r="E18" s="6">
        <f>supply_chain_data!J:J</f>
        <v>78</v>
      </c>
      <c r="F18" s="6" t="str">
        <f>IF(VLOOKUP(D18, 'Inventory Management'!$B:$D, 2, FALSE) &gt;= E18, "Completed", "Pending")</f>
        <v>Completed</v>
      </c>
      <c r="G18" s="11">
        <f ca="1">B18+supply_chain_data!K:K</f>
        <v>44994</v>
      </c>
      <c r="H18" s="6" t="str">
        <f ca="1">IF(G18&lt;=B18+supply_chain_data!K18, "Yes", "No")</f>
        <v>Yes</v>
      </c>
    </row>
    <row r="19">
      <c r="A19" s="6">
        <v>18</v>
      </c>
      <c r="B19" s="8">
        <f ca="1" t="shared" si="0"/>
        <v>45258</v>
      </c>
      <c r="C19" s="6">
        <v>1018</v>
      </c>
      <c r="D19" s="6" t="str">
        <f>supply_chain_data!B:B</f>
        <v>SKU17</v>
      </c>
      <c r="E19" s="6">
        <f>supply_chain_data!J:J</f>
        <v>85</v>
      </c>
      <c r="F19" s="6" t="str">
        <f>IF(VLOOKUP(D19, 'Inventory Management'!$B:$D, 2, FALSE) &gt;= E19, "Completed", "Pending")</f>
        <v>Completed</v>
      </c>
      <c r="G19" s="11">
        <f ca="1">B19+supply_chain_data!K:K</f>
        <v>45267</v>
      </c>
      <c r="H19" s="6" t="str">
        <f ca="1">IF(G19&lt;=B19+supply_chain_data!K19, "Yes", "No")</f>
        <v>Yes</v>
      </c>
    </row>
    <row r="20">
      <c r="A20" s="6">
        <v>19</v>
      </c>
      <c r="B20" s="8">
        <f ca="1" t="shared" si="0"/>
        <v>45336</v>
      </c>
      <c r="C20" s="6">
        <v>1019</v>
      </c>
      <c r="D20" s="6" t="str">
        <f>supply_chain_data!B:B</f>
        <v>SKU18</v>
      </c>
      <c r="E20" s="6">
        <f>supply_chain_data!J:J</f>
        <v>46</v>
      </c>
      <c r="F20" s="6" t="str">
        <f>IF(VLOOKUP(D20, 'Inventory Management'!$B:$D, 2, FALSE) &gt;= E20, "Completed", "Pending")</f>
        <v>Completed</v>
      </c>
      <c r="G20" s="11">
        <f ca="1">B20+supply_chain_data!K:K</f>
        <v>45344</v>
      </c>
      <c r="H20" s="6" t="str">
        <f ca="1">IF(G20&lt;=B20+supply_chain_data!K20, "Yes", "No")</f>
        <v>Yes</v>
      </c>
    </row>
    <row r="21">
      <c r="A21" s="6">
        <v>20</v>
      </c>
      <c r="B21" s="8">
        <f ca="1" t="shared" si="0"/>
        <v>45202</v>
      </c>
      <c r="C21" s="6">
        <v>1020</v>
      </c>
      <c r="D21" s="6" t="str">
        <f>supply_chain_data!B:B</f>
        <v>SKU19</v>
      </c>
      <c r="E21" s="6">
        <f>supply_chain_data!J:J</f>
        <v>94</v>
      </c>
      <c r="F21" s="6" t="str">
        <f>IF(VLOOKUP(D21, 'Inventory Management'!$B:$D, 2, FALSE) &gt;= E21, "Completed", "Pending")</f>
        <v>Completed</v>
      </c>
      <c r="G21" s="11">
        <f ca="1">B21+supply_chain_data!K:K</f>
        <v>45205</v>
      </c>
      <c r="H21" s="6" t="str">
        <f ca="1">IF(G21&lt;=B21+supply_chain_data!K21, "Yes", "No")</f>
        <v>Yes</v>
      </c>
    </row>
    <row r="22">
      <c r="A22" s="6">
        <v>21</v>
      </c>
      <c r="B22" s="8">
        <f ca="1" t="shared" si="0"/>
        <v>45117</v>
      </c>
      <c r="C22" s="6">
        <v>1021</v>
      </c>
      <c r="D22" s="6" t="str">
        <f>supply_chain_data!B:B</f>
        <v>SKU20</v>
      </c>
      <c r="E22" s="6">
        <f>supply_chain_data!J:J</f>
        <v>68</v>
      </c>
      <c r="F22" s="6" t="str">
        <f>IF(VLOOKUP(D22, 'Inventory Management'!$B:$D, 2, FALSE) &gt;= E22, "Completed", "Pending")</f>
        <v>Completed</v>
      </c>
      <c r="G22" s="11">
        <f ca="1">B22+supply_chain_data!K:K</f>
        <v>45123</v>
      </c>
      <c r="H22" s="6" t="str">
        <f ca="1">IF(G22&lt;=B22+supply_chain_data!K22, "Yes", "No")</f>
        <v>Yes</v>
      </c>
    </row>
    <row r="23">
      <c r="A23" s="6">
        <v>22</v>
      </c>
      <c r="B23" s="8">
        <f ca="1" t="shared" si="0"/>
        <v>45117</v>
      </c>
      <c r="C23" s="6">
        <v>1022</v>
      </c>
      <c r="D23" s="6" t="str">
        <f>supply_chain_data!B:B</f>
        <v>SKU21</v>
      </c>
      <c r="E23" s="6">
        <f>supply_chain_data!J:J</f>
        <v>7</v>
      </c>
      <c r="F23" s="6" t="str">
        <f>IF(VLOOKUP(D23, 'Inventory Management'!$B:$D, 2, FALSE) &gt;= E23, "Completed", "Pending")</f>
        <v>Completed</v>
      </c>
      <c r="G23" s="11">
        <f ca="1">B23+supply_chain_data!K:K</f>
        <v>45123</v>
      </c>
      <c r="H23" s="6" t="str">
        <f ca="1">IF(G23&lt;=B23+supply_chain_data!K23, "Yes", "No")</f>
        <v>Yes</v>
      </c>
    </row>
    <row r="24">
      <c r="A24" s="6">
        <v>23</v>
      </c>
      <c r="B24" s="8">
        <f ca="1" t="shared" si="0"/>
        <v>45189</v>
      </c>
      <c r="C24" s="6">
        <v>1023</v>
      </c>
      <c r="D24" s="6" t="str">
        <f>supply_chain_data!B:B</f>
        <v>SKU22</v>
      </c>
      <c r="E24" s="6">
        <f>supply_chain_data!J:J</f>
        <v>63</v>
      </c>
      <c r="F24" s="6" t="str">
        <f>IF(VLOOKUP(D24, 'Inventory Management'!$B:$D, 2, FALSE) &gt;= E24, "Completed", "Pending")</f>
        <v>Completed</v>
      </c>
      <c r="G24" s="11">
        <f ca="1">B24+supply_chain_data!K:K</f>
        <v>45199</v>
      </c>
      <c r="H24" s="6" t="str">
        <f ca="1">IF(G24&lt;=B24+supply_chain_data!K24, "Yes", "No")</f>
        <v>Yes</v>
      </c>
    </row>
    <row r="25">
      <c r="A25" s="6">
        <v>24</v>
      </c>
      <c r="B25" s="8">
        <f ca="1" t="shared" si="0"/>
        <v>45070</v>
      </c>
      <c r="C25" s="6">
        <v>1024</v>
      </c>
      <c r="D25" s="6" t="str">
        <f>supply_chain_data!B:B</f>
        <v>SKU23</v>
      </c>
      <c r="E25" s="6">
        <f>supply_chain_data!J:J</f>
        <v>29</v>
      </c>
      <c r="F25" s="6" t="str">
        <f>IF(VLOOKUP(D25, 'Inventory Management'!$B:$D, 2, FALSE) &gt;= E25, "Completed", "Pending")</f>
        <v>Completed</v>
      </c>
      <c r="G25" s="11">
        <f ca="1">B25+supply_chain_data!K:K</f>
        <v>45077</v>
      </c>
      <c r="H25" s="6" t="str">
        <f ca="1">IF(G25&lt;=B25+supply_chain_data!K25, "Yes", "No")</f>
        <v>Yes</v>
      </c>
    </row>
    <row r="26">
      <c r="A26" s="6">
        <v>25</v>
      </c>
      <c r="B26" s="8">
        <f ca="1" t="shared" si="0"/>
        <v>45153</v>
      </c>
      <c r="C26" s="6">
        <v>1025</v>
      </c>
      <c r="D26" s="6" t="str">
        <f>supply_chain_data!B:B</f>
        <v>SKU24</v>
      </c>
      <c r="E26" s="6">
        <f>supply_chain_data!J:J</f>
        <v>2</v>
      </c>
      <c r="F26" s="6" t="str">
        <f>IF(VLOOKUP(D26, 'Inventory Management'!$B:$D, 2, FALSE) &gt;= E26, "Completed", "Pending")</f>
        <v>Completed</v>
      </c>
      <c r="G26" s="11">
        <f ca="1">B26+supply_chain_data!K:K</f>
        <v>45161</v>
      </c>
      <c r="H26" s="6" t="str">
        <f ca="1">IF(G26&lt;=B26+supply_chain_data!K26, "Yes", "No")</f>
        <v>Yes</v>
      </c>
    </row>
    <row r="27">
      <c r="A27" s="6">
        <v>26</v>
      </c>
      <c r="B27" s="8">
        <f ca="1" t="shared" si="0"/>
        <v>45305</v>
      </c>
      <c r="C27" s="6">
        <v>1026</v>
      </c>
      <c r="D27" s="6" t="str">
        <f>supply_chain_data!B:B</f>
        <v>SKU25</v>
      </c>
      <c r="E27" s="6">
        <f>supply_chain_data!J:J</f>
        <v>52</v>
      </c>
      <c r="F27" s="6" t="str">
        <f>IF(VLOOKUP(D27, 'Inventory Management'!$B:$D, 2, FALSE) &gt;= E27, "Completed", "Pending")</f>
        <v>Completed</v>
      </c>
      <c r="G27" s="11">
        <f ca="1">B27+supply_chain_data!K:K</f>
        <v>45308</v>
      </c>
      <c r="H27" s="6" t="str">
        <f ca="1">IF(G27&lt;=B27+supply_chain_data!K27, "Yes", "No")</f>
        <v>Yes</v>
      </c>
    </row>
    <row r="28">
      <c r="A28" s="6">
        <v>27</v>
      </c>
      <c r="B28" s="8">
        <f ca="1" t="shared" si="0"/>
        <v>45023</v>
      </c>
      <c r="C28" s="6">
        <v>1027</v>
      </c>
      <c r="D28" s="6" t="str">
        <f>supply_chain_data!B:B</f>
        <v>SKU26</v>
      </c>
      <c r="E28" s="6">
        <f>supply_chain_data!J:J</f>
        <v>48</v>
      </c>
      <c r="F28" s="6" t="str">
        <f>IF(VLOOKUP(D28, 'Inventory Management'!$B:$D, 2, FALSE) &gt;= E28, "Completed", "Pending")</f>
        <v>Completed</v>
      </c>
      <c r="G28" s="11">
        <f ca="1">B28+supply_chain_data!K:K</f>
        <v>45027</v>
      </c>
      <c r="H28" s="6" t="str">
        <f ca="1">IF(G28&lt;=B28+supply_chain_data!K28, "Yes", "No")</f>
        <v>Yes</v>
      </c>
    </row>
    <row r="29">
      <c r="A29" s="6">
        <v>28</v>
      </c>
      <c r="B29" s="8">
        <f ca="1" t="shared" si="0"/>
        <v>45302</v>
      </c>
      <c r="C29" s="6">
        <v>1028</v>
      </c>
      <c r="D29" s="6" t="str">
        <f>supply_chain_data!B:B</f>
        <v>SKU27</v>
      </c>
      <c r="E29" s="6">
        <f>supply_chain_data!J:J</f>
        <v>62</v>
      </c>
      <c r="F29" s="6" t="str">
        <f>IF(VLOOKUP(D29, 'Inventory Management'!$B:$D, 2, FALSE) &gt;= E29, "Completed", "Pending")</f>
        <v>Completed</v>
      </c>
      <c r="G29" s="11">
        <f ca="1">B29+supply_chain_data!K:K</f>
        <v>45310</v>
      </c>
      <c r="H29" s="6" t="str">
        <f ca="1">IF(G29&lt;=B29+supply_chain_data!K29, "Yes", "No")</f>
        <v>Yes</v>
      </c>
    </row>
    <row r="30">
      <c r="A30" s="6">
        <v>29</v>
      </c>
      <c r="B30" s="8">
        <f ca="1" t="shared" si="0"/>
        <v>44940</v>
      </c>
      <c r="C30" s="6">
        <v>1029</v>
      </c>
      <c r="D30" s="6" t="str">
        <f>supply_chain_data!B:B</f>
        <v>SKU28</v>
      </c>
      <c r="E30" s="6">
        <f>supply_chain_data!J:J</f>
        <v>24</v>
      </c>
      <c r="F30" s="6" t="str">
        <f>IF(VLOOKUP(D30, 'Inventory Management'!$B:$D, 2, FALSE) &gt;= E30, "Completed", "Pending")</f>
        <v>Completed</v>
      </c>
      <c r="G30" s="11">
        <f ca="1">B30+supply_chain_data!K:K</f>
        <v>44944</v>
      </c>
      <c r="H30" s="6" t="str">
        <f ca="1">IF(G30&lt;=B30+supply_chain_data!K30, "Yes", "No")</f>
        <v>Yes</v>
      </c>
    </row>
    <row r="31">
      <c r="A31" s="6">
        <v>30</v>
      </c>
      <c r="B31" s="8">
        <f ca="1" t="shared" si="0"/>
        <v>44940</v>
      </c>
      <c r="C31" s="6">
        <v>1030</v>
      </c>
      <c r="D31" s="6" t="str">
        <f>supply_chain_data!B:B</f>
        <v>SKU29</v>
      </c>
      <c r="E31" s="6">
        <f>supply_chain_data!J:J</f>
        <v>67</v>
      </c>
      <c r="F31" s="6" t="str">
        <f>IF(VLOOKUP(D31, 'Inventory Management'!$B:$D, 2, FALSE) &gt;= E31, "Completed", "Pending")</f>
        <v>Completed</v>
      </c>
      <c r="G31" s="11">
        <f ca="1">B31+supply_chain_data!K:K</f>
        <v>44947</v>
      </c>
      <c r="H31" s="6" t="str">
        <f ca="1">IF(G31&lt;=B31+supply_chain_data!K31, "Yes", "No")</f>
        <v>Yes</v>
      </c>
    </row>
    <row r="32">
      <c r="A32" s="6">
        <v>31</v>
      </c>
      <c r="B32" s="8">
        <f ca="1" t="shared" si="0"/>
        <v>45243</v>
      </c>
      <c r="C32" s="6">
        <v>1031</v>
      </c>
      <c r="D32" s="6" t="str">
        <f>supply_chain_data!B:B</f>
        <v>SKU30</v>
      </c>
      <c r="E32" s="6">
        <f>supply_chain_data!J:J</f>
        <v>35</v>
      </c>
      <c r="F32" s="6" t="str">
        <f>IF(VLOOKUP(D32, 'Inventory Management'!$B:$D, 2, FALSE) &gt;= E32, "Completed", "Pending")</f>
        <v>Completed</v>
      </c>
      <c r="G32" s="11">
        <f ca="1">B32+supply_chain_data!K:K</f>
        <v>45250</v>
      </c>
      <c r="H32" s="6" t="str">
        <f ca="1">IF(G32&lt;=B32+supply_chain_data!K32, "Yes", "No")</f>
        <v>Yes</v>
      </c>
    </row>
    <row r="33">
      <c r="A33" s="6">
        <v>32</v>
      </c>
      <c r="B33" s="8">
        <f ca="1" t="shared" si="0"/>
        <v>45038</v>
      </c>
      <c r="C33" s="6">
        <v>1032</v>
      </c>
      <c r="D33" s="6" t="str">
        <f>supply_chain_data!B:B</f>
        <v>SKU31</v>
      </c>
      <c r="E33" s="6">
        <f>supply_chain_data!J:J</f>
        <v>44</v>
      </c>
      <c r="F33" s="6" t="str">
        <f>IF(VLOOKUP(D33, 'Inventory Management'!$B:$D, 2, FALSE) &gt;= E33, "Completed", "Pending")</f>
        <v>Completed</v>
      </c>
      <c r="G33" s="11">
        <f ca="1">B33+supply_chain_data!K:K</f>
        <v>45042</v>
      </c>
      <c r="H33" s="6" t="str">
        <f ca="1">IF(G33&lt;=B33+supply_chain_data!K33, "Yes", "No")</f>
        <v>Yes</v>
      </c>
    </row>
    <row r="34">
      <c r="A34" s="6">
        <v>33</v>
      </c>
      <c r="B34" s="8">
        <f ca="1" t="shared" si="0"/>
        <v>45312</v>
      </c>
      <c r="C34" s="6">
        <v>1033</v>
      </c>
      <c r="D34" s="6" t="str">
        <f>supply_chain_data!B:B</f>
        <v>SKU32</v>
      </c>
      <c r="E34" s="6">
        <f>supply_chain_data!J:J</f>
        <v>64</v>
      </c>
      <c r="F34" s="6" t="str">
        <f>IF(VLOOKUP(D34, 'Inventory Management'!$B:$D, 2, FALSE) &gt;= E34, "Completed", "Pending")</f>
        <v>Completed</v>
      </c>
      <c r="G34" s="11">
        <f ca="1">B34+supply_chain_data!K:K</f>
        <v>45316</v>
      </c>
      <c r="H34" s="6" t="str">
        <f ca="1">IF(G34&lt;=B34+supply_chain_data!K34, "Yes", "No")</f>
        <v>Yes</v>
      </c>
    </row>
    <row r="35">
      <c r="A35" s="6">
        <v>34</v>
      </c>
      <c r="B35" s="8">
        <f ca="1" t="shared" si="0"/>
        <v>45260</v>
      </c>
      <c r="C35" s="6">
        <v>1034</v>
      </c>
      <c r="D35" s="6" t="str">
        <f>supply_chain_data!B:B</f>
        <v>SKU33</v>
      </c>
      <c r="E35" s="6">
        <f>supply_chain_data!J:J</f>
        <v>95</v>
      </c>
      <c r="F35" s="6" t="str">
        <f>IF(VLOOKUP(D35, 'Inventory Management'!$B:$D, 2, FALSE) &gt;= E35, "Completed", "Pending")</f>
        <v>Completed</v>
      </c>
      <c r="G35" s="11">
        <f ca="1">B35+supply_chain_data!K:K</f>
        <v>45269</v>
      </c>
      <c r="H35" s="6" t="str">
        <f ca="1">IF(G35&lt;=B35+supply_chain_data!K35, "Yes", "No")</f>
        <v>Yes</v>
      </c>
    </row>
    <row r="36">
      <c r="A36" s="6">
        <v>35</v>
      </c>
      <c r="B36" s="8">
        <f ca="1" t="shared" si="0"/>
        <v>45106</v>
      </c>
      <c r="C36" s="6">
        <v>1035</v>
      </c>
      <c r="D36" s="6" t="str">
        <f>supply_chain_data!B:B</f>
        <v>SKU34</v>
      </c>
      <c r="E36" s="6">
        <f>supply_chain_data!J:J</f>
        <v>21</v>
      </c>
      <c r="F36" s="6" t="str">
        <f>IF(VLOOKUP(D36, 'Inventory Management'!$B:$D, 2, FALSE) &gt;= E36, "Completed", "Pending")</f>
        <v>Completed</v>
      </c>
      <c r="G36" s="11">
        <f ca="1">B36+supply_chain_data!K:K</f>
        <v>45113</v>
      </c>
      <c r="H36" s="6" t="str">
        <f ca="1">IF(G36&lt;=B36+supply_chain_data!K36, "Yes", "No")</f>
        <v>Yes</v>
      </c>
    </row>
    <row r="37">
      <c r="A37" s="6">
        <v>36</v>
      </c>
      <c r="B37" s="8">
        <f ca="1" t="shared" si="0"/>
        <v>45319</v>
      </c>
      <c r="C37" s="6">
        <v>1036</v>
      </c>
      <c r="D37" s="6" t="str">
        <f>supply_chain_data!B:B</f>
        <v>SKU35</v>
      </c>
      <c r="E37" s="6">
        <f>supply_chain_data!J:J</f>
        <v>85</v>
      </c>
      <c r="F37" s="6" t="str">
        <f>IF(VLOOKUP(D37, 'Inventory Management'!$B:$D, 2, FALSE) &gt;= E37, "Completed", "Pending")</f>
        <v>Completed</v>
      </c>
      <c r="G37" s="11">
        <f ca="1">B37+supply_chain_data!K:K</f>
        <v>45327</v>
      </c>
      <c r="H37" s="6" t="str">
        <f ca="1">IF(G37&lt;=B37+supply_chain_data!K37, "Yes", "No")</f>
        <v>Yes</v>
      </c>
    </row>
    <row r="38">
      <c r="A38" s="6">
        <v>37</v>
      </c>
      <c r="B38" s="8">
        <f ca="1" t="shared" si="0"/>
        <v>45319</v>
      </c>
      <c r="C38" s="6">
        <v>1037</v>
      </c>
      <c r="D38" s="6" t="str">
        <f>supply_chain_data!B:B</f>
        <v>SKU36</v>
      </c>
      <c r="E38" s="6">
        <f>supply_chain_data!J:J</f>
        <v>28</v>
      </c>
      <c r="F38" s="6" t="str">
        <f>IF(VLOOKUP(D38, 'Inventory Management'!$B:$D, 2, FALSE) &gt;= E38, "Completed", "Pending")</f>
        <v>Completed</v>
      </c>
      <c r="G38" s="11">
        <f ca="1">B38+supply_chain_data!K:K</f>
        <v>45322</v>
      </c>
      <c r="H38" s="6" t="str">
        <f ca="1">IF(G38&lt;=B38+supply_chain_data!K38, "Yes", "No")</f>
        <v>Yes</v>
      </c>
    </row>
    <row r="39">
      <c r="A39" s="6">
        <v>38</v>
      </c>
      <c r="B39" s="8">
        <f ca="1" t="shared" si="0"/>
        <v>45002</v>
      </c>
      <c r="C39" s="6">
        <v>1038</v>
      </c>
      <c r="D39" s="6" t="str">
        <f>supply_chain_data!B:B</f>
        <v>SKU37</v>
      </c>
      <c r="E39" s="6">
        <f>supply_chain_data!J:J</f>
        <v>21</v>
      </c>
      <c r="F39" s="6" t="str">
        <f>IF(VLOOKUP(D39, 'Inventory Management'!$B:$D, 2, FALSE) &gt;= E39, "Completed", "Pending")</f>
        <v>Completed</v>
      </c>
      <c r="G39" s="11">
        <f ca="1">B39+supply_chain_data!K:K</f>
        <v>45011</v>
      </c>
      <c r="H39" s="6" t="str">
        <f ca="1">IF(G39&lt;=B39+supply_chain_data!K39, "Yes", "No")</f>
        <v>Yes</v>
      </c>
    </row>
    <row r="40">
      <c r="A40" s="6">
        <v>39</v>
      </c>
      <c r="B40" s="8">
        <f ca="1" t="shared" si="0"/>
        <v>45230</v>
      </c>
      <c r="C40" s="6">
        <v>1039</v>
      </c>
      <c r="D40" s="6" t="str">
        <f>supply_chain_data!B:B</f>
        <v>SKU38</v>
      </c>
      <c r="E40" s="6">
        <f>supply_chain_data!J:J</f>
        <v>88</v>
      </c>
      <c r="F40" s="6" t="str">
        <f>IF(VLOOKUP(D40, 'Inventory Management'!$B:$D, 2, FALSE) &gt;= E40, "Completed", "Pending")</f>
        <v>Completed</v>
      </c>
      <c r="G40" s="11">
        <f ca="1">B40+supply_chain_data!K:K</f>
        <v>45235</v>
      </c>
      <c r="H40" s="6" t="str">
        <f ca="1">IF(G40&lt;=B40+supply_chain_data!K40, "Yes", "No")</f>
        <v>Yes</v>
      </c>
    </row>
    <row r="41">
      <c r="A41" s="6">
        <v>40</v>
      </c>
      <c r="B41" s="8">
        <f ca="1" t="shared" si="0"/>
        <v>45347</v>
      </c>
      <c r="C41" s="6">
        <v>1040</v>
      </c>
      <c r="D41" s="6" t="str">
        <f>supply_chain_data!B:B</f>
        <v>SKU39</v>
      </c>
      <c r="E41" s="6">
        <f>supply_chain_data!J:J</f>
        <v>34</v>
      </c>
      <c r="F41" s="6" t="str">
        <f>IF(VLOOKUP(D41, 'Inventory Management'!$B:$D, 2, FALSE) &gt;= E41, "Completed", "Pending")</f>
        <v>Completed</v>
      </c>
      <c r="G41" s="11">
        <f ca="1">B41+supply_chain_data!K:K</f>
        <v>45350</v>
      </c>
      <c r="H41" s="6" t="str">
        <f ca="1">IF(G41&lt;=B41+supply_chain_data!K41, "Yes", "No")</f>
        <v>Yes</v>
      </c>
    </row>
    <row r="42">
      <c r="A42" s="6">
        <v>41</v>
      </c>
      <c r="B42" s="8">
        <f ca="1" t="shared" si="0"/>
        <v>44971</v>
      </c>
      <c r="C42" s="6">
        <v>1041</v>
      </c>
      <c r="D42" s="6" t="str">
        <f>supply_chain_data!B:B</f>
        <v>SKU40</v>
      </c>
      <c r="E42" s="6">
        <f>supply_chain_data!J:J</f>
        <v>39</v>
      </c>
      <c r="F42" s="6" t="str">
        <f>IF(VLOOKUP(D42, 'Inventory Management'!$B:$D, 2, FALSE) &gt;= E42, "Completed", "Pending")</f>
        <v>Completed</v>
      </c>
      <c r="G42" s="11">
        <f ca="1">B42+supply_chain_data!K:K</f>
        <v>44979</v>
      </c>
      <c r="H42" s="6" t="str">
        <f ca="1">IF(G42&lt;=B42+supply_chain_data!K42, "Yes", "No")</f>
        <v>Yes</v>
      </c>
    </row>
    <row r="43">
      <c r="A43" s="6">
        <v>42</v>
      </c>
      <c r="B43" s="8">
        <f ca="1" t="shared" si="0"/>
        <v>44971</v>
      </c>
      <c r="C43" s="6">
        <v>1042</v>
      </c>
      <c r="D43" s="6" t="str">
        <f>supply_chain_data!B:B</f>
        <v>SKU41</v>
      </c>
      <c r="E43" s="6">
        <f>supply_chain_data!J:J</f>
        <v>38</v>
      </c>
      <c r="F43" s="6" t="str">
        <f>IF(VLOOKUP(D43, 'Inventory Management'!$B:$D, 2, FALSE) &gt;= E43, "Completed", "Pending")</f>
        <v>Completed</v>
      </c>
      <c r="G43" s="11">
        <f ca="1">B43+supply_chain_data!K:K</f>
        <v>44979</v>
      </c>
      <c r="H43" s="6" t="str">
        <f ca="1">IF(G43&lt;=B43+supply_chain_data!K43, "Yes", "No")</f>
        <v>Yes</v>
      </c>
    </row>
    <row r="44">
      <c r="A44" s="6">
        <v>43</v>
      </c>
      <c r="B44" s="8">
        <f ca="1" t="shared" si="0"/>
        <v>45091</v>
      </c>
      <c r="C44" s="6">
        <v>1043</v>
      </c>
      <c r="D44" s="6" t="str">
        <f>supply_chain_data!B:B</f>
        <v>SKU42</v>
      </c>
      <c r="E44" s="6">
        <f>supply_chain_data!J:J</f>
        <v>57</v>
      </c>
      <c r="F44" s="6" t="str">
        <f>IF(VLOOKUP(D44, 'Inventory Management'!$B:$D, 2, FALSE) &gt;= E44, "Completed", "Pending")</f>
        <v>Completed</v>
      </c>
      <c r="G44" s="11">
        <f ca="1">B44+supply_chain_data!K:K</f>
        <v>45095</v>
      </c>
      <c r="H44" s="6" t="str">
        <f ca="1">IF(G44&lt;=B44+supply_chain_data!K44, "Yes", "No")</f>
        <v>Yes</v>
      </c>
    </row>
    <row r="45">
      <c r="A45" s="6">
        <v>44</v>
      </c>
      <c r="B45" s="8">
        <f ca="1" t="shared" si="0"/>
        <v>45133</v>
      </c>
      <c r="C45" s="6">
        <v>1044</v>
      </c>
      <c r="D45" s="6" t="str">
        <f>supply_chain_data!B:B</f>
        <v>SKU43</v>
      </c>
      <c r="E45" s="6">
        <f>supply_chain_data!J:J</f>
        <v>85</v>
      </c>
      <c r="F45" s="6" t="str">
        <f>IF(VLOOKUP(D45, 'Inventory Management'!$B:$D, 2, FALSE) &gt;= E45, "Completed", "Pending")</f>
        <v>Completed</v>
      </c>
      <c r="G45" s="11">
        <f ca="1">B45+supply_chain_data!K:K</f>
        <v>45142</v>
      </c>
      <c r="H45" s="6" t="str">
        <f ca="1">IF(G45&lt;=B45+supply_chain_data!K45, "Yes", "No")</f>
        <v>Yes</v>
      </c>
    </row>
    <row r="46">
      <c r="A46" s="6">
        <v>45</v>
      </c>
      <c r="B46" s="8">
        <f ca="1" t="shared" si="0"/>
        <v>44927</v>
      </c>
      <c r="C46" s="6">
        <v>1045</v>
      </c>
      <c r="D46" s="6" t="str">
        <f>supply_chain_data!B:B</f>
        <v>SKU44</v>
      </c>
      <c r="E46" s="6">
        <f>supply_chain_data!J:J</f>
        <v>72</v>
      </c>
      <c r="F46" s="6" t="str">
        <f>IF(VLOOKUP(D46, 'Inventory Management'!$B:$D, 2, FALSE) &gt;= E46, "Completed", "Pending")</f>
        <v>Completed</v>
      </c>
      <c r="G46" s="11">
        <f ca="1">B46+supply_chain_data!K:K</f>
        <v>44933</v>
      </c>
      <c r="H46" s="6" t="str">
        <f ca="1">IF(G46&lt;=B46+supply_chain_data!K46, "Yes", "No")</f>
        <v>Yes</v>
      </c>
    </row>
    <row r="47">
      <c r="A47" s="6">
        <v>46</v>
      </c>
      <c r="B47" s="8">
        <f ca="1" t="shared" si="0"/>
        <v>45190</v>
      </c>
      <c r="C47" s="6">
        <v>1046</v>
      </c>
      <c r="D47" s="6" t="str">
        <f>supply_chain_data!B:B</f>
        <v>SKU45</v>
      </c>
      <c r="E47" s="6">
        <f>supply_chain_data!J:J</f>
        <v>52</v>
      </c>
      <c r="F47" s="6" t="str">
        <f>IF(VLOOKUP(D47, 'Inventory Management'!$B:$D, 2, FALSE) &gt;= E47, "Completed", "Pending")</f>
        <v>Completed</v>
      </c>
      <c r="G47" s="11">
        <f ca="1">B47+supply_chain_data!K:K</f>
        <v>45196</v>
      </c>
      <c r="H47" s="6" t="str">
        <f ca="1">IF(G47&lt;=B47+supply_chain_data!K47, "Yes", "No")</f>
        <v>Yes</v>
      </c>
    </row>
    <row r="48">
      <c r="A48" s="6">
        <v>47</v>
      </c>
      <c r="B48" s="8">
        <f ca="1" t="shared" si="0"/>
        <v>45232</v>
      </c>
      <c r="C48" s="6">
        <v>1047</v>
      </c>
      <c r="D48" s="6" t="str">
        <f>supply_chain_data!B:B</f>
        <v>SKU46</v>
      </c>
      <c r="E48" s="6">
        <f>supply_chain_data!J:J</f>
        <v>6</v>
      </c>
      <c r="F48" s="6" t="str">
        <f>IF(VLOOKUP(D48, 'Inventory Management'!$B:$D, 2, FALSE) &gt;= E48, "Completed", "Pending")</f>
        <v>Completed</v>
      </c>
      <c r="G48" s="11">
        <f ca="1">B48+supply_chain_data!K:K</f>
        <v>45240</v>
      </c>
      <c r="H48" s="6" t="str">
        <f ca="1">IF(G48&lt;=B48+supply_chain_data!K48, "Yes", "No")</f>
        <v>Yes</v>
      </c>
    </row>
    <row r="49">
      <c r="A49" s="6">
        <v>48</v>
      </c>
      <c r="B49" s="8">
        <f ca="1" t="shared" si="0"/>
        <v>45287</v>
      </c>
      <c r="C49" s="6">
        <v>1048</v>
      </c>
      <c r="D49" s="6" t="str">
        <f>supply_chain_data!B:B</f>
        <v>SKU47</v>
      </c>
      <c r="E49" s="6">
        <f>supply_chain_data!J:J</f>
        <v>51</v>
      </c>
      <c r="F49" s="6" t="str">
        <f>IF(VLOOKUP(D49, 'Inventory Management'!$B:$D, 2, FALSE) &gt;= E49, "Completed", "Pending")</f>
        <v>Completed</v>
      </c>
      <c r="G49" s="11">
        <f ca="1">B49+supply_chain_data!K:K</f>
        <v>45296</v>
      </c>
      <c r="H49" s="6" t="str">
        <f ca="1">IF(G49&lt;=B49+supply_chain_data!K49, "Yes", "No")</f>
        <v>Yes</v>
      </c>
    </row>
    <row r="50">
      <c r="A50" s="6">
        <v>49</v>
      </c>
      <c r="B50" s="8">
        <f ca="1" t="shared" si="0"/>
        <v>45176</v>
      </c>
      <c r="C50" s="6">
        <v>1049</v>
      </c>
      <c r="D50" s="6" t="str">
        <f>supply_chain_data!B:B</f>
        <v>SKU48</v>
      </c>
      <c r="E50" s="6">
        <f>supply_chain_data!J:J</f>
        <v>9</v>
      </c>
      <c r="F50" s="6" t="str">
        <f>IF(VLOOKUP(D50, 'Inventory Management'!$B:$D, 2, FALSE) &gt;= E50, "Completed", "Pending")</f>
        <v>Completed</v>
      </c>
      <c r="G50" s="11">
        <f ca="1">B50+supply_chain_data!K:K</f>
        <v>45179</v>
      </c>
      <c r="H50" s="6" t="str">
        <f ca="1">IF(G50&lt;=B50+supply_chain_data!K50, "Yes", "No")</f>
        <v>Yes</v>
      </c>
    </row>
    <row r="51">
      <c r="A51" s="6">
        <v>50</v>
      </c>
      <c r="B51" s="8">
        <f ca="1" t="shared" si="0"/>
        <v>45176</v>
      </c>
      <c r="C51" s="6">
        <v>1050</v>
      </c>
      <c r="D51" s="6" t="str">
        <f>supply_chain_data!B:B</f>
        <v>SKU49</v>
      </c>
      <c r="E51" s="6">
        <f>supply_chain_data!J:J</f>
        <v>9</v>
      </c>
      <c r="F51" s="6" t="str">
        <f>IF(VLOOKUP(D51, 'Inventory Management'!$B:$D, 2, FALSE) &gt;= E51, "Completed", "Pending")</f>
        <v>Completed</v>
      </c>
      <c r="G51" s="11">
        <f ca="1">B51+supply_chain_data!K:K</f>
        <v>45182</v>
      </c>
      <c r="H51" s="6" t="str">
        <f ca="1">IF(G51&lt;=B51+supply_chain_data!K51, "Yes", "No")</f>
        <v>Yes</v>
      </c>
    </row>
    <row r="52">
      <c r="A52" s="6">
        <v>51</v>
      </c>
      <c r="B52" s="8">
        <f ca="1" t="shared" si="0"/>
        <v>45029</v>
      </c>
      <c r="C52" s="6">
        <v>1051</v>
      </c>
      <c r="D52" s="6" t="str">
        <f>supply_chain_data!B:B</f>
        <v>SKU50</v>
      </c>
      <c r="E52" s="6">
        <f>supply_chain_data!J:J</f>
        <v>82</v>
      </c>
      <c r="F52" s="6" t="str">
        <f>IF(VLOOKUP(D52, 'Inventory Management'!$B:$D, 2, FALSE) &gt;= E52, "Completed", "Pending")</f>
        <v>Completed</v>
      </c>
      <c r="G52" s="11">
        <f ca="1">B52+supply_chain_data!K:K</f>
        <v>45039</v>
      </c>
      <c r="H52" s="6" t="str">
        <f ca="1">IF(G52&lt;=B52+supply_chain_data!K52, "Yes", "No")</f>
        <v>Yes</v>
      </c>
    </row>
    <row r="53">
      <c r="A53" s="6">
        <v>52</v>
      </c>
      <c r="B53" s="8">
        <f ca="1" t="shared" si="0"/>
        <v>45245</v>
      </c>
      <c r="C53" s="6">
        <v>1052</v>
      </c>
      <c r="D53" s="6" t="str">
        <f>supply_chain_data!B:B</f>
        <v>SKU51</v>
      </c>
      <c r="E53" s="6">
        <f>supply_chain_data!J:J</f>
        <v>52</v>
      </c>
      <c r="F53" s="6" t="str">
        <f>IF(VLOOKUP(D53, 'Inventory Management'!$B:$D, 2, FALSE) &gt;= E53, "Completed", "Pending")</f>
        <v>Completed</v>
      </c>
      <c r="G53" s="11">
        <f ca="1">B53+supply_chain_data!K:K</f>
        <v>45246</v>
      </c>
      <c r="H53" s="6" t="str">
        <f ca="1">IF(G53&lt;=B53+supply_chain_data!K53, "Yes", "No")</f>
        <v>Yes</v>
      </c>
    </row>
    <row r="54">
      <c r="A54" s="6">
        <v>53</v>
      </c>
      <c r="B54" s="8">
        <f ca="1" t="shared" si="0"/>
        <v>45003</v>
      </c>
      <c r="C54" s="6">
        <v>1053</v>
      </c>
      <c r="D54" s="6" t="str">
        <f>supply_chain_data!B:B</f>
        <v>SKU52</v>
      </c>
      <c r="E54" s="6">
        <f>supply_chain_data!J:J</f>
        <v>11</v>
      </c>
      <c r="F54" s="6" t="str">
        <f>IF(VLOOKUP(D54, 'Inventory Management'!$B:$D, 2, FALSE) &gt;= E54, "Completed", "Pending")</f>
        <v>Completed</v>
      </c>
      <c r="G54" s="11">
        <f ca="1">B54+supply_chain_data!K:K</f>
        <v>45004</v>
      </c>
      <c r="H54" s="6" t="str">
        <f ca="1">IF(G54&lt;=B54+supply_chain_data!K54, "Yes", "No")</f>
        <v>Yes</v>
      </c>
    </row>
    <row r="55">
      <c r="A55" s="6">
        <v>54</v>
      </c>
      <c r="B55" s="8">
        <f ca="1" t="shared" si="0"/>
        <v>45196</v>
      </c>
      <c r="C55" s="6">
        <v>1054</v>
      </c>
      <c r="D55" s="6" t="str">
        <f>supply_chain_data!B:B</f>
        <v>SKU53</v>
      </c>
      <c r="E55" s="6">
        <f>supply_chain_data!J:J</f>
        <v>54</v>
      </c>
      <c r="F55" s="6" t="str">
        <f>IF(VLOOKUP(D55, 'Inventory Management'!$B:$D, 2, FALSE) &gt;= E55, "Completed", "Pending")</f>
        <v>Completed</v>
      </c>
      <c r="G55" s="11">
        <f ca="1">B55+supply_chain_data!K:K</f>
        <v>45199</v>
      </c>
      <c r="H55" s="6" t="str">
        <f ca="1">IF(G55&lt;=B55+supply_chain_data!K55, "Yes", "No")</f>
        <v>Yes</v>
      </c>
    </row>
    <row r="56">
      <c r="A56" s="6">
        <v>55</v>
      </c>
      <c r="B56" s="8">
        <f ca="1" t="shared" si="0"/>
        <v>45132</v>
      </c>
      <c r="C56" s="6">
        <v>1055</v>
      </c>
      <c r="D56" s="6" t="str">
        <f>supply_chain_data!B:B</f>
        <v>SKU54</v>
      </c>
      <c r="E56" s="6">
        <f>supply_chain_data!J:J</f>
        <v>61</v>
      </c>
      <c r="F56" s="6" t="str">
        <f>IF(VLOOKUP(D56, 'Inventory Management'!$B:$D, 2, FALSE) &gt;= E56, "Completed", "Pending")</f>
        <v>Completed</v>
      </c>
      <c r="G56" s="11">
        <f ca="1">B56+supply_chain_data!K:K</f>
        <v>45135</v>
      </c>
      <c r="H56" s="6" t="str">
        <f ca="1">IF(G56&lt;=B56+supply_chain_data!K56, "Yes", "No")</f>
        <v>Yes</v>
      </c>
    </row>
    <row r="57">
      <c r="A57" s="6">
        <v>56</v>
      </c>
      <c r="B57" s="8">
        <f ca="1" t="shared" si="0"/>
        <v>45324</v>
      </c>
      <c r="C57" s="6">
        <v>1056</v>
      </c>
      <c r="D57" s="6" t="str">
        <f>supply_chain_data!B:B</f>
        <v>SKU55</v>
      </c>
      <c r="E57" s="6">
        <f>supply_chain_data!J:J</f>
        <v>11</v>
      </c>
      <c r="F57" s="6" t="str">
        <f>IF(VLOOKUP(D57, 'Inventory Management'!$B:$D, 2, FALSE) &gt;= E57, "Completed", "Pending")</f>
        <v>Completed</v>
      </c>
      <c r="G57" s="11">
        <f ca="1">B57+supply_chain_data!K:K</f>
        <v>45329</v>
      </c>
      <c r="H57" s="6" t="str">
        <f ca="1">IF(G57&lt;=B57+supply_chain_data!K57, "Yes", "No")</f>
        <v>Yes</v>
      </c>
    </row>
    <row r="58">
      <c r="A58" s="6">
        <v>57</v>
      </c>
      <c r="B58" s="8">
        <f ca="1" t="shared" si="0"/>
        <v>44953</v>
      </c>
      <c r="C58" s="6">
        <v>1057</v>
      </c>
      <c r="D58" s="6" t="str">
        <f>supply_chain_data!B:B</f>
        <v>SKU56</v>
      </c>
      <c r="E58" s="6">
        <f>supply_chain_data!J:J</f>
        <v>83</v>
      </c>
      <c r="F58" s="6" t="str">
        <f>IF(VLOOKUP(D58, 'Inventory Management'!$B:$D, 2, FALSE) &gt;= E58, "Completed", "Pending")</f>
        <v>Completed</v>
      </c>
      <c r="G58" s="11">
        <f ca="1">B58+supply_chain_data!K:K</f>
        <v>44958</v>
      </c>
      <c r="H58" s="6" t="str">
        <f ca="1">IF(G58&lt;=B58+supply_chain_data!K58, "Yes", "No")</f>
        <v>Yes</v>
      </c>
    </row>
    <row r="59">
      <c r="A59" s="6">
        <v>58</v>
      </c>
      <c r="B59" s="8">
        <f ca="1" t="shared" si="0"/>
        <v>45260</v>
      </c>
      <c r="C59" s="6">
        <v>1058</v>
      </c>
      <c r="D59" s="6" t="str">
        <f>supply_chain_data!B:B</f>
        <v>SKU57</v>
      </c>
      <c r="E59" s="6">
        <f>supply_chain_data!J:J</f>
        <v>51</v>
      </c>
      <c r="F59" s="6" t="str">
        <f>IF(VLOOKUP(D59, 'Inventory Management'!$B:$D, 2, FALSE) &gt;= E59, "Completed", "Pending")</f>
        <v>Completed</v>
      </c>
      <c r="G59" s="11">
        <f ca="1">B59+supply_chain_data!K:K</f>
        <v>45261</v>
      </c>
      <c r="H59" s="6" t="str">
        <f ca="1">IF(G59&lt;=B59+supply_chain_data!K59, "Yes", "No")</f>
        <v>Yes</v>
      </c>
    </row>
    <row r="60">
      <c r="A60" s="6">
        <v>59</v>
      </c>
      <c r="B60" s="8">
        <f ca="1" t="shared" si="0"/>
        <v>45150</v>
      </c>
      <c r="C60" s="6">
        <v>1059</v>
      </c>
      <c r="D60" s="6" t="str">
        <f>supply_chain_data!B:B</f>
        <v>SKU58</v>
      </c>
      <c r="E60" s="6">
        <f>supply_chain_data!J:J</f>
        <v>44</v>
      </c>
      <c r="F60" s="6" t="str">
        <f>IF(VLOOKUP(D60, 'Inventory Management'!$B:$D, 2, FALSE) &gt;= E60, "Completed", "Pending")</f>
        <v>Completed</v>
      </c>
      <c r="G60" s="11">
        <f ca="1">B60+supply_chain_data!K:K</f>
        <v>45157</v>
      </c>
      <c r="H60" s="6" t="str">
        <f ca="1">IF(G60&lt;=B60+supply_chain_data!K60, "Yes", "No")</f>
        <v>Yes</v>
      </c>
    </row>
    <row r="61">
      <c r="A61" s="6">
        <v>60</v>
      </c>
      <c r="B61" s="8">
        <f ca="1" t="shared" si="0"/>
        <v>44930</v>
      </c>
      <c r="C61" s="6">
        <v>1060</v>
      </c>
      <c r="D61" s="6" t="str">
        <f>supply_chain_data!B:B</f>
        <v>SKU59</v>
      </c>
      <c r="E61" s="6">
        <f>supply_chain_data!J:J</f>
        <v>26</v>
      </c>
      <c r="F61" s="6" t="str">
        <f>IF(VLOOKUP(D61, 'Inventory Management'!$B:$D, 2, FALSE) &gt;= E61, "Completed", "Pending")</f>
        <v>Completed</v>
      </c>
      <c r="G61" s="11">
        <f ca="1">B61+supply_chain_data!K:K</f>
        <v>44937</v>
      </c>
      <c r="H61" s="6" t="str">
        <f ca="1">IF(G61&lt;=B61+supply_chain_data!K61, "Yes", "No")</f>
        <v>Yes</v>
      </c>
    </row>
    <row r="62">
      <c r="A62" s="6">
        <v>61</v>
      </c>
      <c r="B62" s="8">
        <f ca="1" t="shared" si="0"/>
        <v>45328</v>
      </c>
      <c r="C62" s="6">
        <v>1061</v>
      </c>
      <c r="D62" s="6" t="str">
        <f>supply_chain_data!B:B</f>
        <v>SKU60</v>
      </c>
      <c r="E62" s="6">
        <f>supply_chain_data!J:J</f>
        <v>72</v>
      </c>
      <c r="F62" s="6" t="str">
        <f>IF(VLOOKUP(D62, 'Inventory Management'!$B:$D, 2, FALSE) &gt;= E62, "Completed", "Pending")</f>
        <v>Completed</v>
      </c>
      <c r="G62" s="11">
        <f ca="1">B62+supply_chain_data!K:K</f>
        <v>45336</v>
      </c>
      <c r="H62" s="6" t="str">
        <f ca="1">IF(G62&lt;=B62+supply_chain_data!K62, "Yes", "No")</f>
        <v>Yes</v>
      </c>
    </row>
    <row r="63">
      <c r="A63" s="6">
        <v>62</v>
      </c>
      <c r="B63" s="8">
        <f ca="1" t="shared" si="0"/>
        <v>45067</v>
      </c>
      <c r="C63" s="6">
        <v>1062</v>
      </c>
      <c r="D63" s="6" t="str">
        <f>supply_chain_data!B:B</f>
        <v>SKU61</v>
      </c>
      <c r="E63" s="6">
        <f>supply_chain_data!J:J</f>
        <v>36</v>
      </c>
      <c r="F63" s="6" t="str">
        <f>IF(VLOOKUP(D63, 'Inventory Management'!$B:$D, 2, FALSE) &gt;= E63, "Completed", "Pending")</f>
        <v>Completed</v>
      </c>
      <c r="G63" s="11">
        <f ca="1">B63+supply_chain_data!K:K</f>
        <v>45074</v>
      </c>
      <c r="H63" s="6" t="str">
        <f ca="1">IF(G63&lt;=B63+supply_chain_data!K63, "Yes", "No")</f>
        <v>Yes</v>
      </c>
    </row>
    <row r="64">
      <c r="A64" s="6">
        <v>63</v>
      </c>
      <c r="B64" s="8">
        <f ca="1" t="shared" si="0"/>
        <v>45343</v>
      </c>
      <c r="C64" s="6">
        <v>1063</v>
      </c>
      <c r="D64" s="6" t="str">
        <f>supply_chain_data!B:B</f>
        <v>SKU62</v>
      </c>
      <c r="E64" s="6">
        <f>supply_chain_data!J:J</f>
        <v>40</v>
      </c>
      <c r="F64" s="6" t="str">
        <f>IF(VLOOKUP(D64, 'Inventory Management'!$B:$D, 2, FALSE) &gt;= E64, "Completed", "Pending")</f>
        <v>Completed</v>
      </c>
      <c r="G64" s="11">
        <f ca="1">B64+supply_chain_data!K:K</f>
        <v>45350</v>
      </c>
      <c r="H64" s="6" t="str">
        <f ca="1">IF(G64&lt;=B64+supply_chain_data!K64, "Yes", "No")</f>
        <v>Yes</v>
      </c>
    </row>
    <row r="65">
      <c r="A65" s="6">
        <v>64</v>
      </c>
      <c r="B65" s="8">
        <f ca="1" t="shared" si="0"/>
        <v>45120</v>
      </c>
      <c r="C65" s="6">
        <v>1064</v>
      </c>
      <c r="D65" s="6" t="str">
        <f>supply_chain_data!B:B</f>
        <v>SKU63</v>
      </c>
      <c r="E65" s="6">
        <f>supply_chain_data!J:J</f>
        <v>10</v>
      </c>
      <c r="F65" s="6" t="str">
        <f>IF(VLOOKUP(D65, 'Inventory Management'!$B:$D, 2, FALSE) &gt;= E65, "Completed", "Pending")</f>
        <v>Completed</v>
      </c>
      <c r="G65" s="11">
        <f ca="1">B65+supply_chain_data!K:K</f>
        <v>45124</v>
      </c>
      <c r="H65" s="6" t="str">
        <f ca="1">IF(G65&lt;=B65+supply_chain_data!K65, "Yes", "No")</f>
        <v>Yes</v>
      </c>
    </row>
    <row r="66">
      <c r="A66" s="6">
        <v>65</v>
      </c>
      <c r="B66" s="8">
        <f ca="1" t="shared" si="0"/>
        <v>44969</v>
      </c>
      <c r="C66" s="6">
        <v>1065</v>
      </c>
      <c r="D66" s="6" t="str">
        <f>supply_chain_data!B:B</f>
        <v>SKU64</v>
      </c>
      <c r="E66" s="6">
        <f>supply_chain_data!J:J</f>
        <v>75</v>
      </c>
      <c r="F66" s="6" t="str">
        <f>IF(VLOOKUP(D66, 'Inventory Management'!$B:$D, 2, FALSE) &gt;= E66, "Completed", "Pending")</f>
        <v>Completed</v>
      </c>
      <c r="G66" s="11">
        <f ca="1">B66+supply_chain_data!K:K</f>
        <v>44975</v>
      </c>
      <c r="H66" s="6" t="str">
        <f ca="1">IF(G66&lt;=B66+supply_chain_data!K66, "Yes", "No")</f>
        <v>Yes</v>
      </c>
    </row>
    <row r="67">
      <c r="A67" s="6">
        <v>66</v>
      </c>
      <c r="B67" s="8">
        <f ca="1" t="shared" si="0"/>
        <v>45070</v>
      </c>
      <c r="C67" s="6">
        <v>1066</v>
      </c>
      <c r="D67" s="6" t="str">
        <f>supply_chain_data!B:B</f>
        <v>SKU65</v>
      </c>
      <c r="E67" s="6">
        <f>supply_chain_data!J:J</f>
        <v>54</v>
      </c>
      <c r="F67" s="6" t="str">
        <f>IF(VLOOKUP(D67, 'Inventory Management'!$B:$D, 2, FALSE) &gt;= E67, "Completed", "Pending")</f>
        <v>Completed</v>
      </c>
      <c r="G67" s="11">
        <f ca="1">B67+supply_chain_data!K:K</f>
        <v>45078</v>
      </c>
      <c r="H67" s="6" t="str">
        <f ca="1">IF(G67&lt;=B67+supply_chain_data!K67, "Yes", "No")</f>
        <v>Yes</v>
      </c>
    </row>
    <row r="68">
      <c r="A68" s="6">
        <v>67</v>
      </c>
      <c r="B68" s="8">
        <f ca="1" t="shared" si="0"/>
        <v>45037</v>
      </c>
      <c r="C68" s="6">
        <v>1067</v>
      </c>
      <c r="D68" s="6" t="str">
        <f>supply_chain_data!B:B</f>
        <v>SKU66</v>
      </c>
      <c r="E68" s="6">
        <f>supply_chain_data!J:J</f>
        <v>19</v>
      </c>
      <c r="F68" s="6" t="str">
        <f>IF(VLOOKUP(D68, 'Inventory Management'!$B:$D, 2, FALSE) &gt;= E68, "Completed", "Pending")</f>
        <v>Completed</v>
      </c>
      <c r="G68" s="11">
        <f ca="1">B68+supply_chain_data!K:K</f>
        <v>45045</v>
      </c>
      <c r="H68" s="6" t="str">
        <f ca="1">IF(G68&lt;=B68+supply_chain_data!K68, "Yes", "No")</f>
        <v>Yes</v>
      </c>
    </row>
    <row r="69">
      <c r="A69" s="6">
        <v>68</v>
      </c>
      <c r="B69" s="8">
        <f ca="1" t="shared" si="0"/>
        <v>45121</v>
      </c>
      <c r="C69" s="6">
        <v>1068</v>
      </c>
      <c r="D69" s="6" t="str">
        <f>supply_chain_data!B:B</f>
        <v>SKU67</v>
      </c>
      <c r="E69" s="6">
        <f>supply_chain_data!J:J</f>
        <v>71</v>
      </c>
      <c r="F69" s="6" t="str">
        <f>IF(VLOOKUP(D69, 'Inventory Management'!$B:$D, 2, FALSE) &gt;= E69, "Completed", "Pending")</f>
        <v>Completed</v>
      </c>
      <c r="G69" s="11">
        <f ca="1">B69+supply_chain_data!K:K</f>
        <v>45130</v>
      </c>
      <c r="H69" s="6" t="str">
        <f ca="1">IF(G69&lt;=B69+supply_chain_data!K69, "Yes", "No")</f>
        <v>Yes</v>
      </c>
    </row>
    <row r="70">
      <c r="A70" s="6">
        <v>69</v>
      </c>
      <c r="B70" s="8">
        <f ca="1" t="shared" si="0"/>
        <v>45250</v>
      </c>
      <c r="C70" s="6">
        <v>1069</v>
      </c>
      <c r="D70" s="6" t="str">
        <f>supply_chain_data!B:B</f>
        <v>SKU68</v>
      </c>
      <c r="E70" s="6">
        <f>supply_chain_data!J:J</f>
        <v>58</v>
      </c>
      <c r="F70" s="6" t="str">
        <f>IF(VLOOKUP(D70, 'Inventory Management'!$B:$D, 2, FALSE) &gt;= E70, "Completed", "Pending")</f>
        <v>Completed</v>
      </c>
      <c r="G70" s="11">
        <f ca="1">B70+supply_chain_data!K:K</f>
        <v>45258</v>
      </c>
      <c r="H70" s="6" t="str">
        <f ca="1">IF(G70&lt;=B70+supply_chain_data!K70, "Yes", "No")</f>
        <v>Yes</v>
      </c>
    </row>
    <row r="71">
      <c r="A71" s="6">
        <v>70</v>
      </c>
      <c r="B71" s="8">
        <f ca="1" t="shared" si="0"/>
        <v>45002</v>
      </c>
      <c r="C71" s="6">
        <v>1070</v>
      </c>
      <c r="D71" s="6" t="str">
        <f>supply_chain_data!B:B</f>
        <v>SKU69</v>
      </c>
      <c r="E71" s="6">
        <f>supply_chain_data!J:J</f>
        <v>27</v>
      </c>
      <c r="F71" s="6" t="str">
        <f>IF(VLOOKUP(D71, 'Inventory Management'!$B:$D, 2, FALSE) &gt;= E71, "Completed", "Pending")</f>
        <v>Completed</v>
      </c>
      <c r="G71" s="11">
        <f ca="1">B71+supply_chain_data!K:K</f>
        <v>45005</v>
      </c>
      <c r="H71" s="6" t="str">
        <f ca="1">IF(G71&lt;=B71+supply_chain_data!K71, "Yes", "No")</f>
        <v>Yes</v>
      </c>
    </row>
    <row r="72">
      <c r="A72" s="6">
        <v>71</v>
      </c>
      <c r="B72" s="8">
        <f ca="1" t="shared" si="0"/>
        <v>45180</v>
      </c>
      <c r="C72" s="6">
        <v>1071</v>
      </c>
      <c r="D72" s="6" t="str">
        <f>supply_chain_data!B:B</f>
        <v>SKU70</v>
      </c>
      <c r="E72" s="6">
        <f>supply_chain_data!J:J</f>
        <v>22</v>
      </c>
      <c r="F72" s="6" t="str">
        <f>IF(VLOOKUP(D72, 'Inventory Management'!$B:$D, 2, FALSE) &gt;= E72, "Completed", "Pending")</f>
        <v>Completed</v>
      </c>
      <c r="G72" s="11">
        <f ca="1">B72+supply_chain_data!K:K</f>
        <v>45184</v>
      </c>
      <c r="H72" s="6" t="str">
        <f ca="1">IF(G72&lt;=B72+supply_chain_data!K72, "Yes", "No")</f>
        <v>Yes</v>
      </c>
    </row>
    <row r="73">
      <c r="A73" s="6">
        <v>72</v>
      </c>
      <c r="B73" s="8">
        <f ca="1" t="shared" si="0"/>
        <v>44966</v>
      </c>
      <c r="C73" s="6">
        <v>1072</v>
      </c>
      <c r="D73" s="6" t="str">
        <f>supply_chain_data!B:B</f>
        <v>SKU71</v>
      </c>
      <c r="E73" s="6">
        <f>supply_chain_data!J:J</f>
        <v>26</v>
      </c>
      <c r="F73" s="6" t="str">
        <f>IF(VLOOKUP(D73, 'Inventory Management'!$B:$D, 2, FALSE) &gt;= E73, "Completed", "Pending")</f>
        <v>Completed</v>
      </c>
      <c r="G73" s="11">
        <f ca="1">B73+supply_chain_data!K:K</f>
        <v>44972</v>
      </c>
      <c r="H73" s="6" t="str">
        <f ca="1">IF(G73&lt;=B73+supply_chain_data!K73, "Yes", "No")</f>
        <v>Yes</v>
      </c>
    </row>
    <row r="74">
      <c r="A74" s="6">
        <v>73</v>
      </c>
      <c r="B74" s="8">
        <f ca="1" t="shared" si="0"/>
        <v>44935</v>
      </c>
      <c r="C74" s="6">
        <v>1073</v>
      </c>
      <c r="D74" s="6" t="str">
        <f>supply_chain_data!B:B</f>
        <v>SKU72</v>
      </c>
      <c r="E74" s="6">
        <f>supply_chain_data!J:J</f>
        <v>77</v>
      </c>
      <c r="F74" s="6" t="str">
        <f>IF(VLOOKUP(D74, 'Inventory Management'!$B:$D, 2, FALSE) &gt;= E74, "Completed", "Pending")</f>
        <v>Completed</v>
      </c>
      <c r="G74" s="11">
        <f ca="1">B74+supply_chain_data!K:K</f>
        <v>44944</v>
      </c>
      <c r="H74" s="6" t="str">
        <f ca="1">IF(G74&lt;=B74+supply_chain_data!K74, "Yes", "No")</f>
        <v>Yes</v>
      </c>
    </row>
    <row r="75">
      <c r="A75" s="6">
        <v>74</v>
      </c>
      <c r="B75" s="8">
        <f ca="1" t="shared" si="0"/>
        <v>45016</v>
      </c>
      <c r="C75" s="6">
        <v>1074</v>
      </c>
      <c r="D75" s="6" t="str">
        <f>supply_chain_data!B:B</f>
        <v>SKU73</v>
      </c>
      <c r="E75" s="6">
        <f>supply_chain_data!J:J</f>
        <v>66</v>
      </c>
      <c r="F75" s="6" t="str">
        <f>IF(VLOOKUP(D75, 'Inventory Management'!$B:$D, 2, FALSE) &gt;= E75, "Completed", "Pending")</f>
        <v>Completed</v>
      </c>
      <c r="G75" s="11">
        <f ca="1">B75+supply_chain_data!K:K</f>
        <v>45021</v>
      </c>
      <c r="H75" s="6" t="str">
        <f ca="1">IF(G75&lt;=B75+supply_chain_data!K75, "Yes", "No")</f>
        <v>Yes</v>
      </c>
    </row>
    <row r="76">
      <c r="A76" s="6">
        <v>75</v>
      </c>
      <c r="B76" s="8">
        <f ca="1" t="shared" si="0"/>
        <v>45096</v>
      </c>
      <c r="C76" s="6">
        <v>1075</v>
      </c>
      <c r="D76" s="6" t="str">
        <f>supply_chain_data!B:B</f>
        <v>SKU74</v>
      </c>
      <c r="E76" s="6">
        <f>supply_chain_data!J:J</f>
        <v>1</v>
      </c>
      <c r="F76" s="6" t="str">
        <f>IF(VLOOKUP(D76, 'Inventory Management'!$B:$D, 2, FALSE) &gt;= E76, "Completed", "Pending")</f>
        <v>Completed</v>
      </c>
      <c r="G76" s="11">
        <f ca="1">B76+supply_chain_data!K:K</f>
        <v>45101</v>
      </c>
      <c r="H76" s="6" t="str">
        <f ca="1">IF(G76&lt;=B76+supply_chain_data!K76, "Yes", "No")</f>
        <v>Yes</v>
      </c>
    </row>
    <row r="77">
      <c r="A77" s="6">
        <v>76</v>
      </c>
      <c r="B77" s="8">
        <f ca="1" t="shared" si="0"/>
        <v>45090</v>
      </c>
      <c r="C77" s="6">
        <v>1076</v>
      </c>
      <c r="D77" s="6" t="str">
        <f>supply_chain_data!B:B</f>
        <v>SKU75</v>
      </c>
      <c r="E77" s="6">
        <f>supply_chain_data!J:J</f>
        <v>56</v>
      </c>
      <c r="F77" s="6" t="str">
        <f>IF(VLOOKUP(D77, 'Inventory Management'!$B:$D, 2, FALSE) &gt;= E77, "Completed", "Pending")</f>
        <v>Completed</v>
      </c>
      <c r="G77" s="11">
        <f ca="1">B77+supply_chain_data!K:K</f>
        <v>45100</v>
      </c>
      <c r="H77" s="6" t="str">
        <f ca="1">IF(G77&lt;=B77+supply_chain_data!K77, "Yes", "No")</f>
        <v>Yes</v>
      </c>
    </row>
    <row r="78">
      <c r="A78" s="6">
        <v>77</v>
      </c>
      <c r="B78" s="8">
        <f ca="1" t="shared" si="0"/>
        <v>44984</v>
      </c>
      <c r="C78" s="6">
        <v>1077</v>
      </c>
      <c r="D78" s="6" t="str">
        <f>supply_chain_data!B:B</f>
        <v>SKU76</v>
      </c>
      <c r="E78" s="6">
        <f>supply_chain_data!J:J</f>
        <v>22</v>
      </c>
      <c r="F78" s="6" t="str">
        <f>IF(VLOOKUP(D78, 'Inventory Management'!$B:$D, 2, FALSE) &gt;= E78, "Completed", "Pending")</f>
        <v>Completed</v>
      </c>
      <c r="G78" s="11">
        <f ca="1">B78+supply_chain_data!K:K</f>
        <v>44994</v>
      </c>
      <c r="H78" s="6" t="str">
        <f ca="1">IF(G78&lt;=B78+supply_chain_data!K78, "Yes", "No")</f>
        <v>Yes</v>
      </c>
    </row>
    <row r="79">
      <c r="A79" s="6">
        <v>78</v>
      </c>
      <c r="B79" s="8">
        <f ca="1" t="shared" si="0"/>
        <v>45339</v>
      </c>
      <c r="C79" s="6">
        <v>1078</v>
      </c>
      <c r="D79" s="6" t="str">
        <f>supply_chain_data!B:B</f>
        <v>SKU77</v>
      </c>
      <c r="E79" s="6">
        <f>supply_chain_data!J:J</f>
        <v>57</v>
      </c>
      <c r="F79" s="6" t="str">
        <f>IF(VLOOKUP(D79, 'Inventory Management'!$B:$D, 2, FALSE) &gt;= E79, "Completed", "Pending")</f>
        <v>Completed</v>
      </c>
      <c r="G79" s="11">
        <f ca="1">B79+supply_chain_data!K:K</f>
        <v>45343</v>
      </c>
      <c r="H79" s="6" t="str">
        <f ca="1">IF(G79&lt;=B79+supply_chain_data!K79, "Yes", "No")</f>
        <v>Yes</v>
      </c>
    </row>
    <row r="80">
      <c r="A80" s="6">
        <v>79</v>
      </c>
      <c r="B80" s="8">
        <f ca="1" t="shared" si="0"/>
        <v>45339</v>
      </c>
      <c r="C80" s="6">
        <v>1079</v>
      </c>
      <c r="D80" s="6" t="str">
        <f>supply_chain_data!B:B</f>
        <v>SKU78</v>
      </c>
      <c r="E80" s="6">
        <f>supply_chain_data!J:J</f>
        <v>51</v>
      </c>
      <c r="F80" s="6" t="str">
        <f>IF(VLOOKUP(D80, 'Inventory Management'!$B:$D, 2, FALSE) &gt;= E80, "Completed", "Pending")</f>
        <v>Completed</v>
      </c>
      <c r="G80" s="11">
        <f ca="1">B80+supply_chain_data!K:K</f>
        <v>45344</v>
      </c>
      <c r="H80" s="6" t="str">
        <f ca="1">IF(G80&lt;=B80+supply_chain_data!K80, "Yes", "No")</f>
        <v>Yes</v>
      </c>
    </row>
    <row r="81">
      <c r="A81" s="6">
        <v>80</v>
      </c>
      <c r="B81" s="8">
        <f ca="1" t="shared" si="0"/>
        <v>45325</v>
      </c>
      <c r="C81" s="6">
        <v>1080</v>
      </c>
      <c r="D81" s="6" t="str">
        <f>supply_chain_data!B:B</f>
        <v>SKU79</v>
      </c>
      <c r="E81" s="6">
        <f>supply_chain_data!J:J</f>
        <v>20</v>
      </c>
      <c r="F81" s="6" t="str">
        <f>IF(VLOOKUP(D81, 'Inventory Management'!$B:$D, 2, FALSE) &gt;= E81, "Completed", "Pending")</f>
        <v>Completed</v>
      </c>
      <c r="G81" s="11">
        <f ca="1">B81+supply_chain_data!K:K</f>
        <v>45326</v>
      </c>
      <c r="H81" s="6" t="str">
        <f ca="1">IF(G81&lt;=B81+supply_chain_data!K81, "Yes", "No")</f>
        <v>Yes</v>
      </c>
    </row>
    <row r="82">
      <c r="A82" s="6">
        <v>81</v>
      </c>
      <c r="B82" s="8">
        <f ca="1" t="shared" si="0"/>
        <v>45056</v>
      </c>
      <c r="C82" s="6">
        <v>1081</v>
      </c>
      <c r="D82" s="6" t="str">
        <f>supply_chain_data!B:B</f>
        <v>SKU80</v>
      </c>
      <c r="E82" s="6">
        <f>supply_chain_data!J:J</f>
        <v>41</v>
      </c>
      <c r="F82" s="6" t="str">
        <f>IF(VLOOKUP(D82, 'Inventory Management'!$B:$D, 2, FALSE) &gt;= E82, "Completed", "Pending")</f>
        <v>Completed</v>
      </c>
      <c r="G82" s="11">
        <f ca="1">B82+supply_chain_data!K:K</f>
        <v>45058</v>
      </c>
      <c r="H82" s="6" t="str">
        <f ca="1">IF(G82&lt;=B82+supply_chain_data!K82, "Yes", "No")</f>
        <v>Yes</v>
      </c>
    </row>
    <row r="83">
      <c r="A83" s="6">
        <v>82</v>
      </c>
      <c r="B83" s="8">
        <f ca="1" t="shared" si="0"/>
        <v>45178</v>
      </c>
      <c r="C83" s="6">
        <v>1082</v>
      </c>
      <c r="D83" s="6" t="str">
        <f>supply_chain_data!B:B</f>
        <v>SKU81</v>
      </c>
      <c r="E83" s="6">
        <f>supply_chain_data!J:J</f>
        <v>8</v>
      </c>
      <c r="F83" s="6" t="str">
        <f>IF(VLOOKUP(D83, 'Inventory Management'!$B:$D, 2, FALSE) &gt;= E83, "Completed", "Pending")</f>
        <v>Completed</v>
      </c>
      <c r="G83" s="11">
        <f ca="1">B83+supply_chain_data!K:K</f>
        <v>45183</v>
      </c>
      <c r="H83" s="6" t="str">
        <f ca="1">IF(G83&lt;=B83+supply_chain_data!K83, "Yes", "No")</f>
        <v>Yes</v>
      </c>
    </row>
    <row r="84">
      <c r="A84" s="6">
        <v>83</v>
      </c>
      <c r="B84" s="8">
        <f ca="1" t="shared" si="0"/>
        <v>45180</v>
      </c>
      <c r="C84" s="6">
        <v>1083</v>
      </c>
      <c r="D84" s="6" t="str">
        <f>supply_chain_data!B:B</f>
        <v>SKU82</v>
      </c>
      <c r="E84" s="6">
        <f>supply_chain_data!J:J</f>
        <v>72</v>
      </c>
      <c r="F84" s="6" t="str">
        <f>IF(VLOOKUP(D84, 'Inventory Management'!$B:$D, 2, FALSE) &gt;= E84, "Completed", "Pending")</f>
        <v>Completed</v>
      </c>
      <c r="G84" s="11">
        <f ca="1">B84+supply_chain_data!K:K</f>
        <v>45181</v>
      </c>
      <c r="H84" s="6" t="str">
        <f ca="1">IF(G84&lt;=B84+supply_chain_data!K84, "Yes", "No")</f>
        <v>Yes</v>
      </c>
    </row>
    <row r="85">
      <c r="A85" s="6">
        <v>84</v>
      </c>
      <c r="B85" s="8">
        <f ca="1" t="shared" si="0"/>
        <v>45263</v>
      </c>
      <c r="C85" s="6">
        <v>1084</v>
      </c>
      <c r="D85" s="6" t="str">
        <f>supply_chain_data!B:B</f>
        <v>SKU83</v>
      </c>
      <c r="E85" s="6">
        <f>supply_chain_data!J:J</f>
        <v>7</v>
      </c>
      <c r="F85" s="6" t="str">
        <f>IF(VLOOKUP(D85, 'Inventory Management'!$B:$D, 2, FALSE) &gt;= E85, "Completed", "Pending")</f>
        <v>Completed</v>
      </c>
      <c r="G85" s="11">
        <f ca="1">B85+supply_chain_data!K:K</f>
        <v>45271</v>
      </c>
      <c r="H85" s="6" t="str">
        <f ca="1">IF(G85&lt;=B85+supply_chain_data!K85, "Yes", "No")</f>
        <v>Yes</v>
      </c>
    </row>
    <row r="86">
      <c r="A86" s="6">
        <v>85</v>
      </c>
      <c r="B86" s="8">
        <f ca="1" t="shared" si="0"/>
        <v>45257</v>
      </c>
      <c r="C86" s="6">
        <v>1085</v>
      </c>
      <c r="D86" s="6" t="str">
        <f>supply_chain_data!B:B</f>
        <v>SKU84</v>
      </c>
      <c r="E86" s="6">
        <f>supply_chain_data!J:J</f>
        <v>80</v>
      </c>
      <c r="F86" s="6" t="str">
        <f>IF(VLOOKUP(D86, 'Inventory Management'!$B:$D, 2, FALSE) &gt;= E86, "Completed", "Pending")</f>
        <v>Completed</v>
      </c>
      <c r="G86" s="11">
        <f ca="1">B86+supply_chain_data!K:K</f>
        <v>45267</v>
      </c>
      <c r="H86" s="6" t="str">
        <f ca="1">IF(G86&lt;=B86+supply_chain_data!K86, "Yes", "No")</f>
        <v>Yes</v>
      </c>
    </row>
    <row r="87">
      <c r="A87" s="6">
        <v>86</v>
      </c>
      <c r="B87" s="8">
        <f ca="1" t="shared" si="0"/>
        <v>45165</v>
      </c>
      <c r="C87" s="6">
        <v>1086</v>
      </c>
      <c r="D87" s="6" t="str">
        <f>supply_chain_data!B:B</f>
        <v>SKU85</v>
      </c>
      <c r="E87" s="6">
        <f>supply_chain_data!J:J</f>
        <v>66</v>
      </c>
      <c r="F87" s="6" t="str">
        <f>IF(VLOOKUP(D87, 'Inventory Management'!$B:$D, 2, FALSE) &gt;= E87, "Completed", "Pending")</f>
        <v>Completed</v>
      </c>
      <c r="G87" s="11">
        <f ca="1">B87+supply_chain_data!K:K</f>
        <v>45167</v>
      </c>
      <c r="H87" s="6" t="str">
        <f ca="1">IF(G87&lt;=B87+supply_chain_data!K87, "Yes", "No")</f>
        <v>Yes</v>
      </c>
    </row>
    <row r="88">
      <c r="A88" s="6">
        <v>87</v>
      </c>
      <c r="B88" s="8">
        <f ca="1" t="shared" si="0"/>
        <v>45194</v>
      </c>
      <c r="C88" s="6">
        <v>1087</v>
      </c>
      <c r="D88" s="6" t="str">
        <f>supply_chain_data!B:B</f>
        <v>SKU86</v>
      </c>
      <c r="E88" s="6">
        <f>supply_chain_data!J:J</f>
        <v>22</v>
      </c>
      <c r="F88" s="6" t="str">
        <f>IF(VLOOKUP(D88, 'Inventory Management'!$B:$D, 2, FALSE) &gt;= E88, "Completed", "Pending")</f>
        <v>Completed</v>
      </c>
      <c r="G88" s="11">
        <f ca="1">B88+supply_chain_data!K:K</f>
        <v>45200</v>
      </c>
      <c r="H88" s="6" t="str">
        <f ca="1">IF(G88&lt;=B88+supply_chain_data!K88, "Yes", "No")</f>
        <v>Yes</v>
      </c>
    </row>
    <row r="89">
      <c r="A89" s="6">
        <v>88</v>
      </c>
      <c r="B89" s="8">
        <f ca="1" t="shared" si="0"/>
        <v>44987</v>
      </c>
      <c r="C89" s="6">
        <v>1088</v>
      </c>
      <c r="D89" s="6" t="str">
        <f>supply_chain_data!B:B</f>
        <v>SKU87</v>
      </c>
      <c r="E89" s="6">
        <f>supply_chain_data!J:J</f>
        <v>55</v>
      </c>
      <c r="F89" s="6" t="str">
        <f>IF(VLOOKUP(D89, 'Inventory Management'!$B:$D, 2, FALSE) &gt;= E89, "Completed", "Pending")</f>
        <v>Completed</v>
      </c>
      <c r="G89" s="11">
        <f ca="1">B89+supply_chain_data!K:K</f>
        <v>44997</v>
      </c>
      <c r="H89" s="6" t="str">
        <f ca="1">IF(G89&lt;=B89+supply_chain_data!K89, "Yes", "No")</f>
        <v>Yes</v>
      </c>
    </row>
    <row r="90">
      <c r="A90" s="6">
        <v>89</v>
      </c>
      <c r="B90" s="8">
        <f ca="1" t="shared" si="0"/>
        <v>45134</v>
      </c>
      <c r="C90" s="6">
        <v>1089</v>
      </c>
      <c r="D90" s="6" t="str">
        <f>supply_chain_data!B:B</f>
        <v>SKU88</v>
      </c>
      <c r="E90" s="6">
        <f>supply_chain_data!J:J</f>
        <v>85</v>
      </c>
      <c r="F90" s="6" t="str">
        <f>IF(VLOOKUP(D90, 'Inventory Management'!$B:$D, 2, FALSE) &gt;= E90, "Completed", "Pending")</f>
        <v>Completed</v>
      </c>
      <c r="G90" s="11">
        <f ca="1">B90+supply_chain_data!K:K</f>
        <v>45141</v>
      </c>
      <c r="H90" s="6" t="str">
        <f ca="1">IF(G90&lt;=B90+supply_chain_data!K90, "Yes", "No")</f>
        <v>Yes</v>
      </c>
    </row>
    <row r="91">
      <c r="A91" s="6">
        <v>90</v>
      </c>
      <c r="B91" s="8">
        <f ca="1" t="shared" si="0"/>
        <v>45134</v>
      </c>
      <c r="C91" s="6">
        <v>1090</v>
      </c>
      <c r="D91" s="6" t="str">
        <f>supply_chain_data!B:B</f>
        <v>SKU89</v>
      </c>
      <c r="E91" s="6">
        <f>supply_chain_data!J:J</f>
        <v>27</v>
      </c>
      <c r="F91" s="6" t="str">
        <f>IF(VLOOKUP(D91, 'Inventory Management'!$B:$D, 2, FALSE) &gt;= E91, "Completed", "Pending")</f>
        <v>Completed</v>
      </c>
      <c r="G91" s="11">
        <f ca="1">B91+supply_chain_data!K:K</f>
        <v>45142</v>
      </c>
      <c r="H91" s="6" t="str">
        <f ca="1">IF(G91&lt;=B91+supply_chain_data!K91, "Yes", "No")</f>
        <v>Yes</v>
      </c>
    </row>
    <row r="92">
      <c r="A92" s="6">
        <v>91</v>
      </c>
      <c r="B92" s="8">
        <f ca="1" t="shared" si="0"/>
        <v>45141</v>
      </c>
      <c r="C92" s="6">
        <v>1091</v>
      </c>
      <c r="D92" s="6" t="str">
        <f>supply_chain_data!B:B</f>
        <v>SKU90</v>
      </c>
      <c r="E92" s="6">
        <f>supply_chain_data!J:J</f>
        <v>96</v>
      </c>
      <c r="F92" s="6" t="str">
        <f>IF(VLOOKUP(D92, 'Inventory Management'!$B:$D, 2, FALSE) &gt;= E92, "Completed", "Pending")</f>
        <v>Completed</v>
      </c>
      <c r="G92" s="11">
        <f ca="1">B92+supply_chain_data!K:K</f>
        <v>45148</v>
      </c>
      <c r="H92" s="6" t="str">
        <f ca="1">IF(G92&lt;=B92+supply_chain_data!K92, "Yes", "No")</f>
        <v>Yes</v>
      </c>
    </row>
    <row r="93">
      <c r="A93" s="6">
        <v>92</v>
      </c>
      <c r="B93" s="8">
        <f ca="1" t="shared" si="0"/>
        <v>45141</v>
      </c>
      <c r="C93" s="6">
        <v>1092</v>
      </c>
      <c r="D93" s="6" t="str">
        <f>supply_chain_data!B:B</f>
        <v>SKU91</v>
      </c>
      <c r="E93" s="6">
        <f>supply_chain_data!J:J</f>
        <v>85</v>
      </c>
      <c r="F93" s="6" t="str">
        <f>IF(VLOOKUP(D93, 'Inventory Management'!$B:$D, 2, FALSE) &gt;= E93, "Completed", "Pending")</f>
        <v>Completed</v>
      </c>
      <c r="G93" s="11">
        <f ca="1">B93+supply_chain_data!K:K</f>
        <v>45148</v>
      </c>
      <c r="H93" s="6" t="str">
        <f ca="1">IF(G93&lt;=B93+supply_chain_data!K93, "Yes", "No")</f>
        <v>Yes</v>
      </c>
    </row>
    <row r="94">
      <c r="A94" s="6">
        <v>93</v>
      </c>
      <c r="B94" s="8">
        <f ca="1" t="shared" si="0"/>
        <v>45141</v>
      </c>
      <c r="C94" s="6">
        <v>1093</v>
      </c>
      <c r="D94" s="6" t="str">
        <f>supply_chain_data!B:B</f>
        <v>SKU92</v>
      </c>
      <c r="E94" s="6">
        <f>supply_chain_data!J:J</f>
        <v>10</v>
      </c>
      <c r="F94" s="6" t="str">
        <f>IF(VLOOKUP(D94, 'Inventory Management'!$B:$D, 2, FALSE) &gt;= E94, "Completed", "Pending")</f>
        <v>Completed</v>
      </c>
      <c r="G94" s="11">
        <f ca="1">B94+supply_chain_data!K:K</f>
        <v>45149</v>
      </c>
      <c r="H94" s="6" t="str">
        <f ca="1">IF(G94&lt;=B94+supply_chain_data!K94, "Yes", "No")</f>
        <v>Yes</v>
      </c>
    </row>
    <row r="95">
      <c r="A95" s="6">
        <v>94</v>
      </c>
      <c r="B95" s="8">
        <f ca="1" t="shared" si="0"/>
        <v>45113</v>
      </c>
      <c r="C95" s="6">
        <v>1094</v>
      </c>
      <c r="D95" s="6" t="str">
        <f>supply_chain_data!B:B</f>
        <v>SKU93</v>
      </c>
      <c r="E95" s="6">
        <f>supply_chain_data!J:J</f>
        <v>66</v>
      </c>
      <c r="F95" s="6" t="str">
        <f>IF(VLOOKUP(D95, 'Inventory Management'!$B:$D, 2, FALSE) &gt;= E95, "Completed", "Pending")</f>
        <v>Completed</v>
      </c>
      <c r="G95" s="11">
        <f ca="1">B95+supply_chain_data!K:K</f>
        <v>45114</v>
      </c>
      <c r="H95" s="6" t="str">
        <f ca="1">IF(G95&lt;=B95+supply_chain_data!K95, "Yes", "No")</f>
        <v>Yes</v>
      </c>
    </row>
    <row r="96">
      <c r="A96" s="6">
        <v>95</v>
      </c>
      <c r="B96" s="8">
        <f ca="1" t="shared" si="0"/>
        <v>45145</v>
      </c>
      <c r="C96" s="6">
        <v>1095</v>
      </c>
      <c r="D96" s="6" t="str">
        <f>supply_chain_data!B:B</f>
        <v>SKU94</v>
      </c>
      <c r="E96" s="6">
        <f>supply_chain_data!J:J</f>
        <v>72</v>
      </c>
      <c r="F96" s="6" t="str">
        <f>IF(VLOOKUP(D96, 'Inventory Management'!$B:$D, 2, FALSE) &gt;= E96, "Completed", "Pending")</f>
        <v>Completed</v>
      </c>
      <c r="G96" s="11">
        <f ca="1">B96+supply_chain_data!K:K</f>
        <v>45154</v>
      </c>
      <c r="H96" s="6" t="str">
        <f ca="1">IF(G96&lt;=B96+supply_chain_data!K96, "Yes", "No")</f>
        <v>Yes</v>
      </c>
    </row>
    <row r="97">
      <c r="A97" s="6">
        <v>96</v>
      </c>
      <c r="B97" s="8">
        <f ca="1" t="shared" si="0"/>
        <v>45349</v>
      </c>
      <c r="C97" s="6">
        <v>1096</v>
      </c>
      <c r="D97" s="6" t="str">
        <f>supply_chain_data!B:B</f>
        <v>SKU95</v>
      </c>
      <c r="E97" s="6">
        <f>supply_chain_data!J:J</f>
        <v>26</v>
      </c>
      <c r="F97" s="6" t="str">
        <f>IF(VLOOKUP(D97, 'Inventory Management'!$B:$D, 2, FALSE) &gt;= E97, "Completed", "Pending")</f>
        <v>Completed</v>
      </c>
      <c r="G97" s="11">
        <f ca="1">B97+supply_chain_data!K:K</f>
        <v>45358</v>
      </c>
      <c r="H97" s="6" t="str">
        <f ca="1">IF(G97&lt;=B97+supply_chain_data!K97, "Yes", "No")</f>
        <v>Yes</v>
      </c>
    </row>
    <row r="98">
      <c r="A98" s="6">
        <v>97</v>
      </c>
      <c r="B98" s="8">
        <f ca="1" t="shared" si="0"/>
        <v>45010</v>
      </c>
      <c r="C98" s="6">
        <v>1097</v>
      </c>
      <c r="D98" s="6" t="str">
        <f>supply_chain_data!B:B</f>
        <v>SKU96</v>
      </c>
      <c r="E98" s="6">
        <f>supply_chain_data!J:J</f>
        <v>32</v>
      </c>
      <c r="F98" s="6" t="str">
        <f>IF(VLOOKUP(D98, 'Inventory Management'!$B:$D, 2, FALSE) &gt;= E98, "Completed", "Pending")</f>
        <v>Completed</v>
      </c>
      <c r="G98" s="11">
        <f ca="1">B98+supply_chain_data!K:K</f>
        <v>45013</v>
      </c>
      <c r="H98" s="6" t="str">
        <f ca="1">IF(G98&lt;=B98+supply_chain_data!K98, "Yes", "No")</f>
        <v>Yes</v>
      </c>
    </row>
    <row r="99">
      <c r="A99" s="6">
        <v>98</v>
      </c>
      <c r="B99" s="8">
        <f ca="1" t="shared" si="0"/>
        <v>45287</v>
      </c>
      <c r="C99" s="6">
        <v>1098</v>
      </c>
      <c r="D99" s="6" t="str">
        <f>supply_chain_data!B:B</f>
        <v>SKU97</v>
      </c>
      <c r="E99" s="6">
        <f>supply_chain_data!J:J</f>
        <v>4</v>
      </c>
      <c r="F99" s="6" t="str">
        <f>IF(VLOOKUP(D99, 'Inventory Management'!$B:$D, 2, FALSE) &gt;= E99, "Completed", "Pending")</f>
        <v>Completed</v>
      </c>
      <c r="G99" s="11">
        <f ca="1">B99+supply_chain_data!K:K</f>
        <v>45296</v>
      </c>
      <c r="H99" s="6" t="str">
        <f ca="1">IF(G99&lt;=B99+supply_chain_data!K99, "Yes", "No")</f>
        <v>Yes</v>
      </c>
    </row>
    <row r="100">
      <c r="A100" s="6">
        <v>99</v>
      </c>
      <c r="B100" s="8">
        <f ca="1" t="shared" si="0"/>
        <v>45063</v>
      </c>
      <c r="C100" s="6">
        <v>1099</v>
      </c>
      <c r="D100" s="6" t="str">
        <f>supply_chain_data!B:B</f>
        <v>SKU98</v>
      </c>
      <c r="E100" s="6">
        <f>supply_chain_data!J:J</f>
        <v>27</v>
      </c>
      <c r="F100" s="6" t="str">
        <f>IF(VLOOKUP(D100, 'Inventory Management'!$B:$D, 2, FALSE) &gt;= E100, "Completed", "Pending")</f>
        <v>Completed</v>
      </c>
      <c r="G100" s="11">
        <f ca="1">B100+supply_chain_data!K:K</f>
        <v>45070</v>
      </c>
      <c r="H100" s="6" t="str">
        <f ca="1">IF(G100&lt;=B100+supply_chain_data!K100, "Yes", "No")</f>
        <v>Yes</v>
      </c>
    </row>
    <row r="101">
      <c r="A101" s="6">
        <v>100</v>
      </c>
      <c r="B101" s="8">
        <f ca="1" t="shared" si="0"/>
        <v>45085</v>
      </c>
      <c r="C101" s="6">
        <v>1100</v>
      </c>
      <c r="D101" s="6" t="str">
        <f>supply_chain_data!B:B</f>
        <v>SKU99</v>
      </c>
      <c r="E101" s="6">
        <f>supply_chain_data!J:J</f>
        <v>59</v>
      </c>
      <c r="F101" s="6" t="str">
        <f>IF(VLOOKUP(D101, 'Inventory Management'!$B:$D, 2, FALSE) &gt;= E101, "Completed", "Pending")</f>
        <v>Completed</v>
      </c>
      <c r="G101" s="11">
        <f ca="1">B101+supply_chain_data!K:K</f>
        <v>45091</v>
      </c>
      <c r="H101" s="6" t="str">
        <f ca="1">IF(G101&lt;=B101+supply_chain_data!K101, "Yes", "No")</f>
        <v>Yes</v>
      </c>
    </row>
  </sheetData>
</worksheet>
</file>

<file path=xl/worksheets/sheet4.xml><?xml version="1.0" encoding="utf-8"?>
<worksheet xmlns:r="http://schemas.openxmlformats.org/officeDocument/2006/relationships" xmlns="http://schemas.openxmlformats.org/spreadsheetml/2006/main">
  <sheetViews>
    <sheetView workbookViewId="0">
      <selection activeCell="G12" sqref="G12"/>
    </sheetView>
  </sheetViews>
  <sheetFormatPr defaultRowHeight="15"/>
  <cols>
    <col min="1" max="1" width="15.71094" customWidth="1"/>
    <col min="2" max="2" width="18.71094" customWidth="1"/>
    <col min="3" max="3" width="22.14063" customWidth="1"/>
    <col min="4" max="4" width="20.71094" customWidth="1"/>
    <col min="5" max="5" width="17.71094" customWidth="1"/>
    <col min="6" max="6" width="17.85547" customWidth="1"/>
  </cols>
  <sheetData>
    <row r="1" ht="18.75">
      <c r="A1" s="12" t="s">
        <v>267</v>
      </c>
      <c r="B1" s="12" t="s">
        <v>154</v>
      </c>
      <c r="C1" s="12" t="s">
        <v>262</v>
      </c>
      <c r="D1" s="12" t="s">
        <v>268</v>
      </c>
      <c r="E1" s="12" t="s">
        <v>269</v>
      </c>
      <c r="F1" s="12" t="s">
        <v>270</v>
      </c>
    </row>
    <row r="2">
      <c r="A2" s="13" t="str">
        <f>supply_chain_data!N:N</f>
        <v>Supplier 3</v>
      </c>
      <c r="B2" s="14">
        <f ca="1">'order FulLfillment'!B:B</f>
        <v>44964</v>
      </c>
      <c r="C2" s="13" t="str">
        <f>supply_chain_data!B:B</f>
        <v>SKU0</v>
      </c>
      <c r="D2" s="13">
        <f>supply_chain_data!P:P</f>
        <v>29</v>
      </c>
      <c r="E2" s="13">
        <f>supply_chain_data!U:U</f>
        <v>0.22641036084992516</v>
      </c>
      <c r="F2" s="13">
        <f>supply_chain_data!S:S</f>
        <v>46.279879240508322</v>
      </c>
    </row>
    <row r="3">
      <c r="A3" s="13" t="str">
        <f>supply_chain_data!N:N</f>
        <v>Supplier 3</v>
      </c>
      <c r="B3" s="14">
        <f ca="1">'order FulLfillment'!B:B</f>
        <v>45179</v>
      </c>
      <c r="C3" s="13" t="str">
        <f>supply_chain_data!B:B</f>
        <v>SKU1</v>
      </c>
      <c r="D3" s="13">
        <f>supply_chain_data!P:P</f>
        <v>23</v>
      </c>
      <c r="E3" s="13">
        <f>supply_chain_data!U:U</f>
        <v>4.8540680263887062</v>
      </c>
      <c r="F3" s="13">
        <f>supply_chain_data!S:S</f>
        <v>33.616768953730002</v>
      </c>
    </row>
    <row r="4">
      <c r="A4" s="13" t="str">
        <f>supply_chain_data!N:N</f>
        <v>Supplier 1</v>
      </c>
      <c r="B4" s="14">
        <f ca="1">'order FulLfillment'!B:B</f>
        <v>45076</v>
      </c>
      <c r="C4" s="13" t="str">
        <f>supply_chain_data!B:B</f>
        <v>SKU2</v>
      </c>
      <c r="D4" s="13">
        <f>supply_chain_data!P:P</f>
        <v>12</v>
      </c>
      <c r="E4" s="13">
        <f>supply_chain_data!U:U</f>
        <v>4.580592619199229</v>
      </c>
      <c r="F4" s="13">
        <f>supply_chain_data!S:S</f>
        <v>30.688019348284204</v>
      </c>
    </row>
    <row r="5">
      <c r="A5" s="13" t="str">
        <f>supply_chain_data!N:N</f>
        <v>Supplier 5</v>
      </c>
      <c r="B5" s="14">
        <f ca="1">'order FulLfillment'!B:B</f>
        <v>45188</v>
      </c>
      <c r="C5" s="13" t="str">
        <f>supply_chain_data!B:B</f>
        <v>SKU3</v>
      </c>
      <c r="D5" s="13">
        <f>supply_chain_data!P:P</f>
        <v>24</v>
      </c>
      <c r="E5" s="13">
        <f>supply_chain_data!U:U</f>
        <v>4.7466486206477496</v>
      </c>
      <c r="F5" s="13">
        <f>supply_chain_data!S:S</f>
        <v>35.624741397125028</v>
      </c>
    </row>
    <row r="6">
      <c r="A6" s="13" t="str">
        <f>supply_chain_data!N:N</f>
        <v>Supplier 1</v>
      </c>
      <c r="B6" s="14">
        <f ca="1">'order FulLfillment'!B:B</f>
        <v>45242</v>
      </c>
      <c r="C6" s="13" t="str">
        <f>supply_chain_data!B:B</f>
        <v>SKU4</v>
      </c>
      <c r="D6" s="13">
        <f>supply_chain_data!P:P</f>
        <v>5</v>
      </c>
      <c r="E6" s="13">
        <f>supply_chain_data!U:U</f>
        <v>3.1455795228330019</v>
      </c>
      <c r="F6" s="13">
        <f>supply_chain_data!S:S</f>
        <v>92.065160598712851</v>
      </c>
    </row>
    <row r="7">
      <c r="A7" s="13" t="str">
        <f>supply_chain_data!N:N</f>
        <v>Supplier 4</v>
      </c>
      <c r="B7" s="14">
        <f ca="1">'order FulLfillment'!B:B</f>
        <v>45199</v>
      </c>
      <c r="C7" s="13" t="str">
        <f>supply_chain_data!B:B</f>
        <v>SKU5</v>
      </c>
      <c r="D7" s="13">
        <f>supply_chain_data!P:P</f>
        <v>10</v>
      </c>
      <c r="E7" s="13">
        <f>supply_chain_data!U:U</f>
        <v>2.7791935115711617</v>
      </c>
      <c r="F7" s="13">
        <f>supply_chain_data!S:S</f>
        <v>56.766475557431797</v>
      </c>
    </row>
    <row r="8">
      <c r="A8" s="13" t="str">
        <f>supply_chain_data!N:N</f>
        <v>Supplier 3</v>
      </c>
      <c r="B8" s="14">
        <f ca="1">'order FulLfillment'!B:B</f>
        <v>45069</v>
      </c>
      <c r="C8" s="13" t="str">
        <f>supply_chain_data!B:B</f>
        <v>SKU6</v>
      </c>
      <c r="D8" s="13">
        <f>supply_chain_data!P:P</f>
        <v>14</v>
      </c>
      <c r="E8" s="13">
        <f>supply_chain_data!U:U</f>
        <v>1.0009106193041357</v>
      </c>
      <c r="F8" s="13">
        <f>supply_chain_data!S:S</f>
        <v>1.0850685695870688</v>
      </c>
    </row>
    <row r="9">
      <c r="A9" s="13" t="str">
        <f>supply_chain_data!N:N</f>
        <v>Supplier 4</v>
      </c>
      <c r="B9" s="14">
        <f ca="1">'order FulLfillment'!B:B</f>
        <v>45315</v>
      </c>
      <c r="C9" s="13" t="str">
        <f>supply_chain_data!B:B</f>
        <v>SKU7</v>
      </c>
      <c r="D9" s="13">
        <f>supply_chain_data!P:P</f>
        <v>22</v>
      </c>
      <c r="E9" s="13">
        <f>supply_chain_data!U:U</f>
        <v>0.39817718685065062</v>
      </c>
      <c r="F9" s="13">
        <f>supply_chain_data!S:S</f>
        <v>99.466108603599125</v>
      </c>
    </row>
    <row r="10">
      <c r="A10" s="13" t="str">
        <f>supply_chain_data!N:N</f>
        <v>Supplier 4</v>
      </c>
      <c r="B10" s="14">
        <f ca="1">'order FulLfillment'!B:B</f>
        <v>45178</v>
      </c>
      <c r="C10" s="13" t="str">
        <f>supply_chain_data!B:B</f>
        <v>SKU8</v>
      </c>
      <c r="D10" s="13">
        <f>supply_chain_data!P:P</f>
        <v>13</v>
      </c>
      <c r="E10" s="13">
        <f>supply_chain_data!U:U</f>
        <v>2.7098626911099615</v>
      </c>
      <c r="F10" s="13">
        <f>supply_chain_data!S:S</f>
        <v>11.423027139565695</v>
      </c>
    </row>
    <row r="11">
      <c r="A11" s="13" t="str">
        <f>supply_chain_data!N:N</f>
        <v>Supplier 2</v>
      </c>
      <c r="B11" s="14">
        <f ca="1">'order FulLfillment'!B:B</f>
        <v>45079</v>
      </c>
      <c r="C11" s="13" t="str">
        <f>supply_chain_data!B:B</f>
        <v>SKU9</v>
      </c>
      <c r="D11" s="13">
        <f>supply_chain_data!P:P</f>
        <v>29</v>
      </c>
      <c r="E11" s="13">
        <f>supply_chain_data!U:U</f>
        <v>3.8446144787675851</v>
      </c>
      <c r="F11" s="13">
        <f>supply_chain_data!S:S</f>
        <v>47.95760163495158</v>
      </c>
    </row>
    <row r="12">
      <c r="A12" s="13" t="str">
        <f>supply_chain_data!N:N</f>
        <v>Supplier 5</v>
      </c>
      <c r="B12" s="14">
        <f ca="1">'order FulLfillment'!B:B</f>
        <v>45073</v>
      </c>
      <c r="C12" s="13" t="str">
        <f>supply_chain_data!B:B</f>
        <v>SKU10</v>
      </c>
      <c r="D12" s="13">
        <f>supply_chain_data!P:P</f>
        <v>18</v>
      </c>
      <c r="E12" s="13">
        <f>supply_chain_data!U:U</f>
        <v>1.7273139283559424</v>
      </c>
      <c r="F12" s="13">
        <f>supply_chain_data!S:S</f>
        <v>96.52735278531091</v>
      </c>
    </row>
    <row r="13">
      <c r="A13" s="13" t="str">
        <f>supply_chain_data!N:N</f>
        <v>Supplier 2</v>
      </c>
      <c r="B13" s="14">
        <f ca="1">'order FulLfillment'!B:B</f>
        <v>44940</v>
      </c>
      <c r="C13" s="13" t="str">
        <f>supply_chain_data!B:B</f>
        <v>SKU11</v>
      </c>
      <c r="D13" s="13">
        <f>supply_chain_data!P:P</f>
        <v>28</v>
      </c>
      <c r="E13" s="13">
        <f>supply_chain_data!U:U</f>
        <v>0.021169821372994391</v>
      </c>
      <c r="F13" s="13">
        <f>supply_chain_data!S:S</f>
        <v>27.592363086663696</v>
      </c>
    </row>
    <row r="14">
      <c r="A14" s="13" t="str">
        <f>supply_chain_data!N:N</f>
        <v>Supplier 4</v>
      </c>
      <c r="B14" s="14">
        <f ca="1">'order FulLfillment'!B:B</f>
        <v>45124</v>
      </c>
      <c r="C14" s="13" t="str">
        <f>supply_chain_data!B:B</f>
        <v>SKU12</v>
      </c>
      <c r="D14" s="13">
        <f>supply_chain_data!P:P</f>
        <v>3</v>
      </c>
      <c r="E14" s="13">
        <f>supply_chain_data!U:U</f>
        <v>2.1612537475559117</v>
      </c>
      <c r="F14" s="13">
        <f>supply_chain_data!S:S</f>
        <v>32.321286213424031</v>
      </c>
    </row>
    <row r="15">
      <c r="A15" s="13" t="str">
        <f>supply_chain_data!N:N</f>
        <v>Supplier 5</v>
      </c>
      <c r="B15" s="14">
        <f ca="1">'order FulLfillment'!B:B</f>
        <v>45204</v>
      </c>
      <c r="C15" s="13" t="str">
        <f>supply_chain_data!B:B</f>
        <v>SKU13</v>
      </c>
      <c r="D15" s="13">
        <f>supply_chain_data!P:P</f>
        <v>23</v>
      </c>
      <c r="E15" s="13">
        <f>supply_chain_data!U:U</f>
        <v>1.6310742300715386</v>
      </c>
      <c r="F15" s="13">
        <f>supply_chain_data!S:S</f>
        <v>97.82905011017327</v>
      </c>
    </row>
    <row r="16">
      <c r="A16" s="13" t="str">
        <f>supply_chain_data!N:N</f>
        <v>Supplier 1</v>
      </c>
      <c r="B16" s="14">
        <f ca="1">'order FulLfillment'!B:B</f>
        <v>45091</v>
      </c>
      <c r="C16" s="13" t="str">
        <f>supply_chain_data!B:B</f>
        <v>SKU14</v>
      </c>
      <c r="D16" s="13">
        <f>supply_chain_data!P:P</f>
        <v>25</v>
      </c>
      <c r="E16" s="13">
        <f>supply_chain_data!U:U</f>
        <v>0.10068285156509371</v>
      </c>
      <c r="F16" s="13">
        <f>supply_chain_data!S:S</f>
        <v>5.7914366298629893</v>
      </c>
    </row>
    <row r="17">
      <c r="A17" s="13" t="str">
        <f>supply_chain_data!N:N</f>
        <v>Supplier 1</v>
      </c>
      <c r="B17" s="14">
        <f ca="1">'order FulLfillment'!B:B</f>
        <v>45064</v>
      </c>
      <c r="C17" s="13" t="str">
        <f>supply_chain_data!B:B</f>
        <v>SKU15</v>
      </c>
      <c r="D17" s="13">
        <f>supply_chain_data!P:P</f>
        <v>14</v>
      </c>
      <c r="E17" s="13">
        <f>supply_chain_data!U:U</f>
        <v>2.2644057611985491</v>
      </c>
      <c r="F17" s="13">
        <f>supply_chain_data!S:S</f>
        <v>97.121281751474314</v>
      </c>
    </row>
    <row r="18">
      <c r="A18" s="13" t="str">
        <f>supply_chain_data!N:N</f>
        <v>Supplier 1</v>
      </c>
      <c r="B18" s="14">
        <f ca="1">'order FulLfillment'!B:B</f>
        <v>44993</v>
      </c>
      <c r="C18" s="13" t="str">
        <f>supply_chain_data!B:B</f>
        <v>SKU16</v>
      </c>
      <c r="D18" s="13">
        <f>supply_chain_data!P:P</f>
        <v>3</v>
      </c>
      <c r="E18" s="13">
        <f>supply_chain_data!U:U</f>
        <v>1.0125630892580491</v>
      </c>
      <c r="F18" s="13">
        <f>supply_chain_data!S:S</f>
        <v>77.106342497850008</v>
      </c>
    </row>
    <row r="19">
      <c r="A19" s="13" t="str">
        <f>supply_chain_data!N:N</f>
        <v>Supplier 1</v>
      </c>
      <c r="B19" s="14">
        <f ca="1">'order FulLfillment'!B:B</f>
        <v>45258</v>
      </c>
      <c r="C19" s="13" t="str">
        <f>supply_chain_data!B:B</f>
        <v>SKU17</v>
      </c>
      <c r="D19" s="13">
        <f>supply_chain_data!P:P</f>
        <v>7</v>
      </c>
      <c r="E19" s="13">
        <f>supply_chain_data!U:U</f>
        <v>0.10202075491817619</v>
      </c>
      <c r="F19" s="13">
        <f>supply_chain_data!S:S</f>
        <v>47.679680368355335</v>
      </c>
    </row>
    <row r="20">
      <c r="A20" s="13" t="str">
        <f>supply_chain_data!N:N</f>
        <v>Supplier 2</v>
      </c>
      <c r="B20" s="14">
        <f ca="1">'order FulLfillment'!B:B</f>
        <v>45336</v>
      </c>
      <c r="C20" s="13" t="str">
        <f>supply_chain_data!B:B</f>
        <v>SKU18</v>
      </c>
      <c r="D20" s="13">
        <f>supply_chain_data!P:P</f>
        <v>18</v>
      </c>
      <c r="E20" s="13">
        <f>supply_chain_data!U:U</f>
        <v>2.2319391107292637</v>
      </c>
      <c r="F20" s="13">
        <f>supply_chain_data!S:S</f>
        <v>27.10798085484392</v>
      </c>
    </row>
    <row r="21">
      <c r="A21" s="13" t="str">
        <f>supply_chain_data!N:N</f>
        <v>Supplier 4</v>
      </c>
      <c r="B21" s="14">
        <f ca="1">'order FulLfillment'!B:B</f>
        <v>45202</v>
      </c>
      <c r="C21" s="13" t="str">
        <f>supply_chain_data!B:B</f>
        <v>SKU19</v>
      </c>
      <c r="D21" s="13">
        <f>supply_chain_data!P:P</f>
        <v>20</v>
      </c>
      <c r="E21" s="13">
        <f>supply_chain_data!U:U</f>
        <v>3.6464508654170293</v>
      </c>
      <c r="F21" s="13">
        <f>supply_chain_data!S:S</f>
        <v>82.373320587990207</v>
      </c>
    </row>
    <row r="22">
      <c r="A22" s="13" t="str">
        <f>supply_chain_data!N:N</f>
        <v>Supplier 1</v>
      </c>
      <c r="B22" s="14">
        <f ca="1">'order FulLfillment'!B:B</f>
        <v>45117</v>
      </c>
      <c r="C22" s="13" t="str">
        <f>supply_chain_data!B:B</f>
        <v>SKU20</v>
      </c>
      <c r="D22" s="13">
        <f>supply_chain_data!P:P</f>
        <v>29</v>
      </c>
      <c r="E22" s="13">
        <f>supply_chain_data!U:U</f>
        <v>4.2314165735345393</v>
      </c>
      <c r="F22" s="13">
        <f>supply_chain_data!S:S</f>
        <v>65.686259608488626</v>
      </c>
    </row>
    <row r="23">
      <c r="A23" s="13" t="str">
        <f>supply_chain_data!N:N</f>
        <v>Supplier 5</v>
      </c>
      <c r="B23" s="14">
        <f ca="1">'order FulLfillment'!B:B</f>
        <v>45117</v>
      </c>
      <c r="C23" s="13" t="str">
        <f>supply_chain_data!B:B</f>
        <v>SKU21</v>
      </c>
      <c r="D23" s="13">
        <f>supply_chain_data!P:P</f>
        <v>19</v>
      </c>
      <c r="E23" s="13">
        <f>supply_chain_data!U:U</f>
        <v>0.018607567631014899</v>
      </c>
      <c r="F23" s="13">
        <f>supply_chain_data!S:S</f>
        <v>61.735728954160933</v>
      </c>
    </row>
    <row r="24">
      <c r="A24" s="13" t="str">
        <f>supply_chain_data!N:N</f>
        <v>Supplier 4</v>
      </c>
      <c r="B24" s="14">
        <f ca="1">'order FulLfillment'!B:B</f>
        <v>45189</v>
      </c>
      <c r="C24" s="13" t="str">
        <f>supply_chain_data!B:B</f>
        <v>SKU22</v>
      </c>
      <c r="D24" s="13">
        <f>supply_chain_data!P:P</f>
        <v>22</v>
      </c>
      <c r="E24" s="13">
        <f>supply_chain_data!U:U</f>
        <v>2.5912754732111161</v>
      </c>
      <c r="F24" s="13">
        <f>supply_chain_data!S:S</f>
        <v>50.120839612977349</v>
      </c>
    </row>
    <row r="25">
      <c r="A25" s="13" t="str">
        <f>supply_chain_data!N:N</f>
        <v>Supplier 5</v>
      </c>
      <c r="B25" s="14">
        <f ca="1">'order FulLfillment'!B:B</f>
        <v>45070</v>
      </c>
      <c r="C25" s="13" t="str">
        <f>supply_chain_data!B:B</f>
        <v>SKU23</v>
      </c>
      <c r="D25" s="13">
        <f>supply_chain_data!P:P</f>
        <v>11</v>
      </c>
      <c r="E25" s="13">
        <f>supply_chain_data!U:U</f>
        <v>1.3422915627227339</v>
      </c>
      <c r="F25" s="13">
        <f>supply_chain_data!S:S</f>
        <v>98.609957242703871</v>
      </c>
    </row>
    <row r="26">
      <c r="A26" s="13" t="str">
        <f>supply_chain_data!N:N</f>
        <v>Supplier 2</v>
      </c>
      <c r="B26" s="14">
        <f ca="1">'order FulLfillment'!B:B</f>
        <v>45153</v>
      </c>
      <c r="C26" s="13" t="str">
        <f>supply_chain_data!B:B</f>
        <v>SKU24</v>
      </c>
      <c r="D26" s="13">
        <f>supply_chain_data!P:P</f>
        <v>28</v>
      </c>
      <c r="E26" s="13">
        <f>supply_chain_data!U:U</f>
        <v>3.691310292628728</v>
      </c>
      <c r="F26" s="13">
        <f>supply_chain_data!S:S</f>
        <v>40.382359702924816</v>
      </c>
    </row>
    <row r="27">
      <c r="A27" s="13" t="str">
        <f>supply_chain_data!N:N</f>
        <v>Supplier 4</v>
      </c>
      <c r="B27" s="14">
        <f ca="1">'order FulLfillment'!B:B</f>
        <v>45305</v>
      </c>
      <c r="C27" s="13" t="str">
        <f>supply_chain_data!B:B</f>
        <v>SKU25</v>
      </c>
      <c r="D27" s="13">
        <f>supply_chain_data!P:P</f>
        <v>19</v>
      </c>
      <c r="E27" s="13">
        <f>supply_chain_data!U:U</f>
        <v>3.7972312171141831</v>
      </c>
      <c r="F27" s="13">
        <f>supply_chain_data!S:S</f>
        <v>78.280383118415386</v>
      </c>
    </row>
    <row r="28">
      <c r="A28" s="13" t="str">
        <f>supply_chain_data!N:N</f>
        <v>Supplier 2</v>
      </c>
      <c r="B28" s="14">
        <f ca="1">'order FulLfillment'!B:B</f>
        <v>45023</v>
      </c>
      <c r="C28" s="13" t="str">
        <f>supply_chain_data!B:B</f>
        <v>SKU26</v>
      </c>
      <c r="D28" s="13">
        <f>supply_chain_data!P:P</f>
        <v>26</v>
      </c>
      <c r="E28" s="13">
        <f>supply_chain_data!U:U</f>
        <v>2.1193197367249228</v>
      </c>
      <c r="F28" s="13">
        <f>supply_chain_data!S:S</f>
        <v>15.972229757181761</v>
      </c>
    </row>
    <row r="29">
      <c r="A29" s="13" t="str">
        <f>supply_chain_data!N:N</f>
        <v>Supplier 5</v>
      </c>
      <c r="B29" s="14">
        <f ca="1">'order FulLfillment'!B:B</f>
        <v>45302</v>
      </c>
      <c r="C29" s="13" t="str">
        <f>supply_chain_data!B:B</f>
        <v>SKU27</v>
      </c>
      <c r="D29" s="13">
        <f>supply_chain_data!P:P</f>
        <v>25</v>
      </c>
      <c r="E29" s="13">
        <f>supply_chain_data!U:U</f>
        <v>2.8646678378833732</v>
      </c>
      <c r="F29" s="13">
        <f>supply_chain_data!S:S</f>
        <v>10.528245070042162</v>
      </c>
    </row>
    <row r="30">
      <c r="A30" s="13" t="str">
        <f>supply_chain_data!N:N</f>
        <v>Supplier 1</v>
      </c>
      <c r="B30" s="14">
        <f ca="1">'order FulLfillment'!B:B</f>
        <v>44940</v>
      </c>
      <c r="C30" s="13" t="str">
        <f>supply_chain_data!B:B</f>
        <v>SKU28</v>
      </c>
      <c r="D30" s="13">
        <f>supply_chain_data!P:P</f>
        <v>13</v>
      </c>
      <c r="E30" s="13">
        <f>supply_chain_data!U:U</f>
        <v>0.81575707929567198</v>
      </c>
      <c r="F30" s="13">
        <f>supply_chain_data!S:S</f>
        <v>59.429381810691567</v>
      </c>
    </row>
    <row r="31">
      <c r="A31" s="13" t="str">
        <f>supply_chain_data!N:N</f>
        <v>Supplier 1</v>
      </c>
      <c r="B31" s="14">
        <f ca="1">'order FulLfillment'!B:B</f>
        <v>44940</v>
      </c>
      <c r="C31" s="13" t="str">
        <f>supply_chain_data!B:B</f>
        <v>SKU29</v>
      </c>
      <c r="D31" s="13">
        <f>supply_chain_data!P:P</f>
        <v>16</v>
      </c>
      <c r="E31" s="13">
        <f>supply_chain_data!U:U</f>
        <v>3.8780989365884881</v>
      </c>
      <c r="F31" s="13">
        <f>supply_chain_data!S:S</f>
        <v>39.292875586065747</v>
      </c>
    </row>
    <row r="32">
      <c r="A32" s="13" t="str">
        <f>supply_chain_data!N:N</f>
        <v>Supplier 4</v>
      </c>
      <c r="B32" s="14">
        <f ca="1">'order FulLfillment'!B:B</f>
        <v>45243</v>
      </c>
      <c r="C32" s="13" t="str">
        <f>supply_chain_data!B:B</f>
        <v>SKU30</v>
      </c>
      <c r="D32" s="13">
        <f>supply_chain_data!P:P</f>
        <v>27</v>
      </c>
      <c r="E32" s="13">
        <f>supply_chain_data!U:U</f>
        <v>0.96539470535239313</v>
      </c>
      <c r="F32" s="13">
        <f>supply_chain_data!S:S</f>
        <v>51.634893400109334</v>
      </c>
    </row>
    <row r="33">
      <c r="A33" s="13" t="str">
        <f>supply_chain_data!N:N</f>
        <v>Supplier 3</v>
      </c>
      <c r="B33" s="14">
        <f ca="1">'order FulLfillment'!B:B</f>
        <v>45038</v>
      </c>
      <c r="C33" s="13" t="str">
        <f>supply_chain_data!B:B</f>
        <v>SKU31</v>
      </c>
      <c r="D33" s="13">
        <f>supply_chain_data!P:P</f>
        <v>24</v>
      </c>
      <c r="E33" s="13">
        <f>supply_chain_data!U:U</f>
        <v>2.9890000066550746</v>
      </c>
      <c r="F33" s="13">
        <f>supply_chain_data!S:S</f>
        <v>60.25114566159808</v>
      </c>
    </row>
    <row r="34">
      <c r="A34" s="13" t="str">
        <f>supply_chain_data!N:N</f>
        <v>Supplier 3</v>
      </c>
      <c r="B34" s="14">
        <f ca="1">'order FulLfillment'!B:B</f>
        <v>45312</v>
      </c>
      <c r="C34" s="13" t="str">
        <f>supply_chain_data!B:B</f>
        <v>SKU32</v>
      </c>
      <c r="D34" s="13">
        <f>supply_chain_data!P:P</f>
        <v>30</v>
      </c>
      <c r="E34" s="13">
        <f>supply_chain_data!U:U</f>
        <v>1.9460361193861131</v>
      </c>
      <c r="F34" s="13">
        <f>supply_chain_data!S:S</f>
        <v>29.692467153749774</v>
      </c>
    </row>
    <row r="35">
      <c r="A35" s="13" t="str">
        <f>supply_chain_data!N:N</f>
        <v>Supplier 5</v>
      </c>
      <c r="B35" s="14">
        <f ca="1">'order FulLfillment'!B:B</f>
        <v>45260</v>
      </c>
      <c r="C35" s="13" t="str">
        <f>supply_chain_data!B:B</f>
        <v>SKU33</v>
      </c>
      <c r="D35" s="13">
        <f>supply_chain_data!P:P</f>
        <v>1</v>
      </c>
      <c r="E35" s="13">
        <f>supply_chain_data!U:U</f>
        <v>3.5410460122509231</v>
      </c>
      <c r="F35" s="13">
        <f>supply_chain_data!S:S</f>
        <v>23.853427512896133</v>
      </c>
    </row>
    <row r="36">
      <c r="A36" s="13" t="str">
        <f>supply_chain_data!N:N</f>
        <v>Supplier 1</v>
      </c>
      <c r="B36" s="14">
        <f ca="1">'order FulLfillment'!B:B</f>
        <v>45106</v>
      </c>
      <c r="C36" s="13" t="str">
        <f>supply_chain_data!B:B</f>
        <v>SKU34</v>
      </c>
      <c r="D36" s="13">
        <f>supply_chain_data!P:P</f>
        <v>4</v>
      </c>
      <c r="E36" s="13">
        <f>supply_chain_data!U:U</f>
        <v>0.64660455937205485</v>
      </c>
      <c r="F36" s="13">
        <f>supply_chain_data!S:S</f>
        <v>10.754272815029333</v>
      </c>
    </row>
    <row r="37">
      <c r="A37" s="13" t="str">
        <f>supply_chain_data!N:N</f>
        <v>Supplier 1</v>
      </c>
      <c r="B37" s="14">
        <f ca="1">'order FulLfillment'!B:B</f>
        <v>45319</v>
      </c>
      <c r="C37" s="13" t="str">
        <f>supply_chain_data!B:B</f>
        <v>SKU35</v>
      </c>
      <c r="D37" s="13">
        <f>supply_chain_data!P:P</f>
        <v>3</v>
      </c>
      <c r="E37" s="13">
        <f>supply_chain_data!U:U</f>
        <v>0.54115409806058112</v>
      </c>
      <c r="F37" s="13">
        <f>supply_chain_data!S:S</f>
        <v>58.004787044743765</v>
      </c>
    </row>
    <row r="38">
      <c r="A38" s="13" t="str">
        <f>supply_chain_data!N:N</f>
        <v>Supplier 2</v>
      </c>
      <c r="B38" s="14">
        <f ca="1">'order FulLfillment'!B:B</f>
        <v>45319</v>
      </c>
      <c r="C38" s="13" t="str">
        <f>supply_chain_data!B:B</f>
        <v>SKU36</v>
      </c>
      <c r="D38" s="13">
        <f>supply_chain_data!P:P</f>
        <v>26</v>
      </c>
      <c r="E38" s="13">
        <f>supply_chain_data!U:U</f>
        <v>3.8055333792433537</v>
      </c>
      <c r="F38" s="13">
        <f>supply_chain_data!S:S</f>
        <v>45.531364237162144</v>
      </c>
    </row>
    <row r="39">
      <c r="A39" s="13" t="str">
        <f>supply_chain_data!N:N</f>
        <v>Supplier 3</v>
      </c>
      <c r="B39" s="14">
        <f ca="1">'order FulLfillment'!B:B</f>
        <v>45002</v>
      </c>
      <c r="C39" s="13" t="str">
        <f>supply_chain_data!B:B</f>
        <v>SKU37</v>
      </c>
      <c r="D39" s="13">
        <f>supply_chain_data!P:P</f>
        <v>24</v>
      </c>
      <c r="E39" s="13">
        <f>supply_chain_data!U:U</f>
        <v>2.6102880848481131</v>
      </c>
      <c r="F39" s="13">
        <f>supply_chain_data!S:S</f>
        <v>34.343277465075381</v>
      </c>
    </row>
    <row r="40">
      <c r="A40" s="13" t="str">
        <f>supply_chain_data!N:N</f>
        <v>Supplier 5</v>
      </c>
      <c r="B40" s="14">
        <f ca="1">'order FulLfillment'!B:B</f>
        <v>45230</v>
      </c>
      <c r="C40" s="13" t="str">
        <f>supply_chain_data!B:B</f>
        <v>SKU38</v>
      </c>
      <c r="D40" s="13">
        <f>supply_chain_data!P:P</f>
        <v>10</v>
      </c>
      <c r="E40" s="13">
        <f>supply_chain_data!U:U</f>
        <v>0.61332689916450744</v>
      </c>
      <c r="F40" s="13">
        <f>supply_chain_data!S:S</f>
        <v>5.9306936455283177</v>
      </c>
    </row>
    <row r="41">
      <c r="A41" s="13" t="str">
        <f>supply_chain_data!N:N</f>
        <v>Supplier 2</v>
      </c>
      <c r="B41" s="14">
        <f ca="1">'order FulLfillment'!B:B</f>
        <v>45347</v>
      </c>
      <c r="C41" s="13" t="str">
        <f>supply_chain_data!B:B</f>
        <v>SKU39</v>
      </c>
      <c r="D41" s="13">
        <f>supply_chain_data!P:P</f>
        <v>30</v>
      </c>
      <c r="E41" s="13">
        <f>supply_chain_data!U:U</f>
        <v>1.4519722039968159</v>
      </c>
      <c r="F41" s="13">
        <f>supply_chain_data!S:S</f>
        <v>9.0058074287816421</v>
      </c>
    </row>
    <row r="42">
      <c r="A42" s="13" t="str">
        <f>supply_chain_data!N:N</f>
        <v>Supplier 1</v>
      </c>
      <c r="B42" s="14">
        <f ca="1">'order FulLfillment'!B:B</f>
        <v>44971</v>
      </c>
      <c r="C42" s="13" t="str">
        <f>supply_chain_data!B:B</f>
        <v>SKU40</v>
      </c>
      <c r="D42" s="13">
        <f>supply_chain_data!P:P</f>
        <v>18</v>
      </c>
      <c r="E42" s="13">
        <f>supply_chain_data!U:U</f>
        <v>4.2132694305865659</v>
      </c>
      <c r="F42" s="13">
        <f>supply_chain_data!S:S</f>
        <v>88.179407104217461</v>
      </c>
    </row>
    <row r="43">
      <c r="A43" s="13" t="str">
        <f>supply_chain_data!N:N</f>
        <v>Supplier 4</v>
      </c>
      <c r="B43" s="14">
        <f ca="1">'order FulLfillment'!B:B</f>
        <v>44971</v>
      </c>
      <c r="C43" s="13" t="str">
        <f>supply_chain_data!B:B</f>
        <v>SKU41</v>
      </c>
      <c r="D43" s="13">
        <f>supply_chain_data!P:P</f>
        <v>18</v>
      </c>
      <c r="E43" s="13">
        <f>supply_chain_data!U:U</f>
        <v>0.04530226239825963</v>
      </c>
      <c r="F43" s="13">
        <f>supply_chain_data!S:S</f>
        <v>95.332064548772493</v>
      </c>
    </row>
    <row r="44">
      <c r="A44" s="13" t="str">
        <f>supply_chain_data!N:N</f>
        <v>Supplier 5</v>
      </c>
      <c r="B44" s="14">
        <f ca="1">'order FulLfillment'!B:B</f>
        <v>45091</v>
      </c>
      <c r="C44" s="13" t="str">
        <f>supply_chain_data!B:B</f>
        <v>SKU42</v>
      </c>
      <c r="D44" s="13">
        <f>supply_chain_data!P:P</f>
        <v>26</v>
      </c>
      <c r="E44" s="13">
        <f>supply_chain_data!U:U</f>
        <v>4.9392552886209478</v>
      </c>
      <c r="F44" s="13">
        <f>supply_chain_data!S:S</f>
        <v>96.422820639571867</v>
      </c>
    </row>
    <row r="45">
      <c r="A45" s="13" t="str">
        <f>supply_chain_data!N:N</f>
        <v>Supplier 5</v>
      </c>
      <c r="B45" s="14">
        <f ca="1">'order FulLfillment'!B:B</f>
        <v>45133</v>
      </c>
      <c r="C45" s="13" t="str">
        <f>supply_chain_data!B:B</f>
        <v>SKU43</v>
      </c>
      <c r="D45" s="13">
        <f>supply_chain_data!P:P</f>
        <v>1</v>
      </c>
      <c r="E45" s="13">
        <f>supply_chain_data!U:U</f>
        <v>0.37230476798509771</v>
      </c>
      <c r="F45" s="13">
        <f>supply_chain_data!S:S</f>
        <v>26.27736595733241</v>
      </c>
    </row>
    <row r="46">
      <c r="A46" s="13" t="str">
        <f>supply_chain_data!N:N</f>
        <v>Supplier 2</v>
      </c>
      <c r="B46" s="14">
        <f ca="1">'order FulLfillment'!B:B</f>
        <v>44927</v>
      </c>
      <c r="C46" s="13" t="str">
        <f>supply_chain_data!B:B</f>
        <v>SKU44</v>
      </c>
      <c r="D46" s="13">
        <f>supply_chain_data!P:P</f>
        <v>7</v>
      </c>
      <c r="E46" s="13">
        <f>supply_chain_data!U:U</f>
        <v>2.9626263204548819</v>
      </c>
      <c r="F46" s="13">
        <f>supply_chain_data!S:S</f>
        <v>22.554106620887744</v>
      </c>
    </row>
    <row r="47">
      <c r="A47" s="13" t="str">
        <f>supply_chain_data!N:N</f>
        <v>Supplier 2</v>
      </c>
      <c r="B47" s="14">
        <f ca="1">'order FulLfillment'!B:B</f>
        <v>45190</v>
      </c>
      <c r="C47" s="13" t="str">
        <f>supply_chain_data!B:B</f>
        <v>SKU45</v>
      </c>
      <c r="D47" s="13">
        <f>supply_chain_data!P:P</f>
        <v>25</v>
      </c>
      <c r="E47" s="13">
        <f>supply_chain_data!U:U</f>
        <v>3.219604612084106</v>
      </c>
      <c r="F47" s="13">
        <f>supply_chain_data!S:S</f>
        <v>66.312544439991655</v>
      </c>
    </row>
    <row r="48">
      <c r="A48" s="13" t="str">
        <f>supply_chain_data!N:N</f>
        <v>Supplier 3</v>
      </c>
      <c r="B48" s="14">
        <f ca="1">'order FulLfillment'!B:B</f>
        <v>45232</v>
      </c>
      <c r="C48" s="13" t="str">
        <f>supply_chain_data!B:B</f>
        <v>SKU46</v>
      </c>
      <c r="D48" s="13">
        <f>supply_chain_data!P:P</f>
        <v>18</v>
      </c>
      <c r="E48" s="13">
        <f>supply_chain_data!U:U</f>
        <v>3.6486105925362033</v>
      </c>
      <c r="F48" s="13">
        <f>supply_chain_data!S:S</f>
        <v>77.32235321105162</v>
      </c>
    </row>
    <row r="49">
      <c r="A49" s="13" t="str">
        <f>supply_chain_data!N:N</f>
        <v>Supplier 1</v>
      </c>
      <c r="B49" s="14">
        <f ca="1">'order FulLfillment'!B:B</f>
        <v>45287</v>
      </c>
      <c r="C49" s="13" t="str">
        <f>supply_chain_data!B:B</f>
        <v>SKU47</v>
      </c>
      <c r="D49" s="13">
        <f>supply_chain_data!P:P</f>
        <v>10</v>
      </c>
      <c r="E49" s="13">
        <f>supply_chain_data!U:U</f>
        <v>0.38057358671321373</v>
      </c>
      <c r="F49" s="13">
        <f>supply_chain_data!S:S</f>
        <v>19.712992911293647</v>
      </c>
    </row>
    <row r="50">
      <c r="A50" s="13" t="str">
        <f>supply_chain_data!N:N</f>
        <v>Supplier 2</v>
      </c>
      <c r="B50" s="14">
        <f ca="1">'order FulLfillment'!B:B</f>
        <v>45176</v>
      </c>
      <c r="C50" s="13" t="str">
        <f>supply_chain_data!B:B</f>
        <v>SKU48</v>
      </c>
      <c r="D50" s="13">
        <f>supply_chain_data!P:P</f>
        <v>9</v>
      </c>
      <c r="E50" s="13">
        <f>supply_chain_data!U:U</f>
        <v>1.6981125407144038</v>
      </c>
      <c r="F50" s="13">
        <f>supply_chain_data!S:S</f>
        <v>23.126363582464776</v>
      </c>
    </row>
    <row r="51">
      <c r="A51" s="13" t="str">
        <f>supply_chain_data!N:N</f>
        <v>Supplier 5</v>
      </c>
      <c r="B51" s="14">
        <f ca="1">'order FulLfillment'!B:B</f>
        <v>45176</v>
      </c>
      <c r="C51" s="13" t="str">
        <f>supply_chain_data!B:B</f>
        <v>SKU49</v>
      </c>
      <c r="D51" s="13">
        <f>supply_chain_data!P:P</f>
        <v>28</v>
      </c>
      <c r="E51" s="13">
        <f>supply_chain_data!U:U</f>
        <v>2.8258139854001318</v>
      </c>
      <c r="F51" s="13">
        <f>supply_chain_data!S:S</f>
        <v>14.147815443979217</v>
      </c>
    </row>
    <row r="52">
      <c r="A52" s="13" t="str">
        <f>supply_chain_data!N:N</f>
        <v>Supplier 2</v>
      </c>
      <c r="B52" s="14">
        <f ca="1">'order FulLfillment'!B:B</f>
        <v>45029</v>
      </c>
      <c r="C52" s="13" t="str">
        <f>supply_chain_data!B:B</f>
        <v>SKU50</v>
      </c>
      <c r="D52" s="13">
        <f>supply_chain_data!P:P</f>
        <v>20</v>
      </c>
      <c r="E52" s="13">
        <f>supply_chain_data!U:U</f>
        <v>4.7548008046711852</v>
      </c>
      <c r="F52" s="13">
        <f>supply_chain_data!S:S</f>
        <v>45.178757924634517</v>
      </c>
    </row>
    <row r="53">
      <c r="A53" s="13" t="str">
        <f>supply_chain_data!N:N</f>
        <v>Supplier 5</v>
      </c>
      <c r="B53" s="14">
        <f ca="1">'order FulLfillment'!B:B</f>
        <v>45245</v>
      </c>
      <c r="C53" s="13" t="str">
        <f>supply_chain_data!B:B</f>
        <v>SKU51</v>
      </c>
      <c r="D53" s="13">
        <f>supply_chain_data!P:P</f>
        <v>18</v>
      </c>
      <c r="E53" s="13">
        <f>supply_chain_data!U:U</f>
        <v>1.7729511720835571</v>
      </c>
      <c r="F53" s="13">
        <f>supply_chain_data!S:S</f>
        <v>14.190328344569981</v>
      </c>
    </row>
    <row r="54">
      <c r="A54" s="13" t="str">
        <f>supply_chain_data!N:N</f>
        <v>Supplier 1</v>
      </c>
      <c r="B54" s="14">
        <f ca="1">'order FulLfillment'!B:B</f>
        <v>45003</v>
      </c>
      <c r="C54" s="13" t="str">
        <f>supply_chain_data!B:B</f>
        <v>SKU52</v>
      </c>
      <c r="D54" s="13">
        <f>supply_chain_data!P:P</f>
        <v>10</v>
      </c>
      <c r="E54" s="13">
        <f>supply_chain_data!U:U</f>
        <v>2.1224716191438247</v>
      </c>
      <c r="F54" s="13">
        <f>supply_chain_data!S:S</f>
        <v>9.1668491485971515</v>
      </c>
    </row>
    <row r="55">
      <c r="A55" s="13" t="str">
        <f>supply_chain_data!N:N</f>
        <v>Supplier 1</v>
      </c>
      <c r="B55" s="14">
        <f ca="1">'order FulLfillment'!B:B</f>
        <v>45196</v>
      </c>
      <c r="C55" s="13" t="str">
        <f>supply_chain_data!B:B</f>
        <v>SKU53</v>
      </c>
      <c r="D55" s="13">
        <f>supply_chain_data!P:P</f>
        <v>1</v>
      </c>
      <c r="E55" s="13">
        <f>supply_chain_data!U:U</f>
        <v>1.4103475760760271</v>
      </c>
      <c r="F55" s="13">
        <f>supply_chain_data!S:S</f>
        <v>83.344058991677969</v>
      </c>
    </row>
    <row r="56">
      <c r="A56" s="13" t="str">
        <f>supply_chain_data!N:N</f>
        <v>Supplier 1</v>
      </c>
      <c r="B56" s="14">
        <f ca="1">'order FulLfillment'!B:B</f>
        <v>45132</v>
      </c>
      <c r="C56" s="13" t="str">
        <f>supply_chain_data!B:B</f>
        <v>SKU54</v>
      </c>
      <c r="D56" s="13">
        <f>supply_chain_data!P:P</f>
        <v>26</v>
      </c>
      <c r="E56" s="13">
        <f>supply_chain_data!U:U</f>
        <v>2.4787719755397477</v>
      </c>
      <c r="F56" s="13">
        <f>supply_chain_data!S:S</f>
        <v>30.186023375822508</v>
      </c>
    </row>
    <row r="57">
      <c r="A57" s="13" t="str">
        <f>supply_chain_data!N:N</f>
        <v>Supplier 2</v>
      </c>
      <c r="B57" s="14">
        <f ca="1">'order FulLfillment'!B:B</f>
        <v>45324</v>
      </c>
      <c r="C57" s="13" t="str">
        <f>supply_chain_data!B:B</f>
        <v>SKU55</v>
      </c>
      <c r="D57" s="13">
        <f>supply_chain_data!P:P</f>
        <v>27</v>
      </c>
      <c r="E57" s="13">
        <f>supply_chain_data!U:U</f>
        <v>4.5489196593963852</v>
      </c>
      <c r="F57" s="13">
        <f>supply_chain_data!S:S</f>
        <v>30.323545256616502</v>
      </c>
    </row>
    <row r="58">
      <c r="A58" s="13" t="str">
        <f>supply_chain_data!N:N</f>
        <v>Supplier 1</v>
      </c>
      <c r="B58" s="14">
        <f ca="1">'order FulLfillment'!B:B</f>
        <v>44953</v>
      </c>
      <c r="C58" s="13" t="str">
        <f>supply_chain_data!B:B</f>
        <v>SKU56</v>
      </c>
      <c r="D58" s="13">
        <f>supply_chain_data!P:P</f>
        <v>24</v>
      </c>
      <c r="E58" s="13">
        <f>supply_chain_data!U:U</f>
        <v>1.1737554953874541</v>
      </c>
      <c r="F58" s="13">
        <f>supply_chain_data!S:S</f>
        <v>12.836284572832753</v>
      </c>
    </row>
    <row r="59">
      <c r="A59" s="13" t="str">
        <f>supply_chain_data!N:N</f>
        <v>Supplier 2</v>
      </c>
      <c r="B59" s="14">
        <f ca="1">'order FulLfillment'!B:B</f>
        <v>45260</v>
      </c>
      <c r="C59" s="13" t="str">
        <f>supply_chain_data!B:B</f>
        <v>SKU57</v>
      </c>
      <c r="D59" s="13">
        <f>supply_chain_data!P:P</f>
        <v>21</v>
      </c>
      <c r="E59" s="13">
        <f>supply_chain_data!U:U</f>
        <v>2.511174830212707</v>
      </c>
      <c r="F59" s="13">
        <f>supply_chain_data!S:S</f>
        <v>67.779622987078142</v>
      </c>
    </row>
    <row r="60">
      <c r="A60" s="13" t="str">
        <f>supply_chain_data!N:N</f>
        <v>Supplier 3</v>
      </c>
      <c r="B60" s="14">
        <f ca="1">'order FulLfillment'!B:B</f>
        <v>45150</v>
      </c>
      <c r="C60" s="13" t="str">
        <f>supply_chain_data!B:B</f>
        <v>SKU58</v>
      </c>
      <c r="D60" s="13">
        <f>supply_chain_data!P:P</f>
        <v>18</v>
      </c>
      <c r="E60" s="13">
        <f>supply_chain_data!U:U</f>
        <v>1.7303747198591968</v>
      </c>
      <c r="F60" s="13">
        <f>supply_chain_data!S:S</f>
        <v>65.047415094691459</v>
      </c>
    </row>
    <row r="61">
      <c r="A61" s="13" t="str">
        <f>supply_chain_data!N:N</f>
        <v>Supplier 1</v>
      </c>
      <c r="B61" s="14">
        <f ca="1">'order FulLfillment'!B:B</f>
        <v>44930</v>
      </c>
      <c r="C61" s="13" t="str">
        <f>supply_chain_data!B:B</f>
        <v>SKU59</v>
      </c>
      <c r="D61" s="13">
        <f>supply_chain_data!P:P</f>
        <v>11</v>
      </c>
      <c r="E61" s="13">
        <f>supply_chain_data!U:U</f>
        <v>0.4471940154638232</v>
      </c>
      <c r="F61" s="13">
        <f>supply_chain_data!S:S</f>
        <v>1.900762243519458</v>
      </c>
    </row>
    <row r="62">
      <c r="A62" s="13" t="str">
        <f>supply_chain_data!N:N</f>
        <v>Supplier 4</v>
      </c>
      <c r="B62" s="14">
        <f ca="1">'order FulLfillment'!B:B</f>
        <v>45328</v>
      </c>
      <c r="C62" s="13" t="str">
        <f>supply_chain_data!B:B</f>
        <v>SKU60</v>
      </c>
      <c r="D62" s="13">
        <f>supply_chain_data!P:P</f>
        <v>29</v>
      </c>
      <c r="E62" s="13">
        <f>supply_chain_data!U:U</f>
        <v>2.8530906166490539</v>
      </c>
      <c r="F62" s="13">
        <f>supply_chain_data!S:S</f>
        <v>87.213057815135684</v>
      </c>
    </row>
    <row r="63">
      <c r="A63" s="13" t="str">
        <f>supply_chain_data!N:N</f>
        <v>Supplier 4</v>
      </c>
      <c r="B63" s="14">
        <f ca="1">'order FulLfillment'!B:B</f>
        <v>45067</v>
      </c>
      <c r="C63" s="13" t="str">
        <f>supply_chain_data!B:B</f>
        <v>SKU61</v>
      </c>
      <c r="D63" s="13">
        <f>supply_chain_data!P:P</f>
        <v>14</v>
      </c>
      <c r="E63" s="13">
        <f>supply_chain_data!U:U</f>
        <v>4.3674705382050529</v>
      </c>
      <c r="F63" s="13">
        <f>supply_chain_data!S:S</f>
        <v>78.702393968878894</v>
      </c>
    </row>
    <row r="64">
      <c r="A64" s="13" t="str">
        <f>supply_chain_data!N:N</f>
        <v>Supplier 2</v>
      </c>
      <c r="B64" s="14">
        <f ca="1">'order FulLfillment'!B:B</f>
        <v>45343</v>
      </c>
      <c r="C64" s="13" t="str">
        <f>supply_chain_data!B:B</f>
        <v>SKU62</v>
      </c>
      <c r="D64" s="13">
        <f>supply_chain_data!P:P</f>
        <v>13</v>
      </c>
      <c r="E64" s="13">
        <f>supply_chain_data!U:U</f>
        <v>1.8740014040443747</v>
      </c>
      <c r="F64" s="13">
        <f>supply_chain_data!S:S</f>
        <v>21.048642725168644</v>
      </c>
    </row>
    <row r="65">
      <c r="A65" s="13" t="str">
        <f>supply_chain_data!N:N</f>
        <v>Supplier 3</v>
      </c>
      <c r="B65" s="14">
        <f ca="1">'order FulLfillment'!B:B</f>
        <v>45120</v>
      </c>
      <c r="C65" s="13" t="str">
        <f>supply_chain_data!B:B</f>
        <v>SKU63</v>
      </c>
      <c r="D65" s="13">
        <f>supply_chain_data!P:P</f>
        <v>18</v>
      </c>
      <c r="E65" s="13">
        <f>supply_chain_data!U:U</f>
        <v>3.6328432903821337</v>
      </c>
      <c r="F65" s="13">
        <f>supply_chain_data!S:S</f>
        <v>20.075003975630484</v>
      </c>
    </row>
    <row r="66">
      <c r="A66" s="13" t="str">
        <f>supply_chain_data!N:N</f>
        <v>Supplier 1</v>
      </c>
      <c r="B66" s="14">
        <f ca="1">'order FulLfillment'!B:B</f>
        <v>44969</v>
      </c>
      <c r="C66" s="13" t="str">
        <f>supply_chain_data!B:B</f>
        <v>SKU64</v>
      </c>
      <c r="D66" s="13">
        <f>supply_chain_data!P:P</f>
        <v>17</v>
      </c>
      <c r="E66" s="13">
        <f>supply_chain_data!U:U</f>
        <v>0.15948631471751462</v>
      </c>
      <c r="F66" s="13">
        <f>supply_chain_data!S:S</f>
        <v>8.6930424258772874</v>
      </c>
    </row>
    <row r="67">
      <c r="A67" s="13" t="str">
        <f>supply_chain_data!N:N</f>
        <v>Supplier 5</v>
      </c>
      <c r="B67" s="14">
        <f ca="1">'order FulLfillment'!B:B</f>
        <v>45070</v>
      </c>
      <c r="C67" s="13" t="str">
        <f>supply_chain_data!B:B</f>
        <v>SKU65</v>
      </c>
      <c r="D67" s="13">
        <f>supply_chain_data!P:P</f>
        <v>16</v>
      </c>
      <c r="E67" s="13">
        <f>supply_chain_data!U:U</f>
        <v>4.911095954842331</v>
      </c>
      <c r="F67" s="13">
        <f>supply_chain_data!S:S</f>
        <v>1.5972227430506774</v>
      </c>
    </row>
    <row r="68">
      <c r="A68" s="13" t="str">
        <f>supply_chain_data!N:N</f>
        <v>Supplier 5</v>
      </c>
      <c r="B68" s="14">
        <f ca="1">'order FulLfillment'!B:B</f>
        <v>45037</v>
      </c>
      <c r="C68" s="13" t="str">
        <f>supply_chain_data!B:B</f>
        <v>SKU66</v>
      </c>
      <c r="D68" s="13">
        <f>supply_chain_data!P:P</f>
        <v>24</v>
      </c>
      <c r="E68" s="13">
        <f>supply_chain_data!U:U</f>
        <v>3.4480632883402618</v>
      </c>
      <c r="F68" s="13">
        <f>supply_chain_data!S:S</f>
        <v>42.084436738309961</v>
      </c>
    </row>
    <row r="69">
      <c r="A69" s="13" t="str">
        <f>supply_chain_data!N:N</f>
        <v>Supplier 1</v>
      </c>
      <c r="B69" s="14">
        <f ca="1">'order FulLfillment'!B:B</f>
        <v>45121</v>
      </c>
      <c r="C69" s="13" t="str">
        <f>supply_chain_data!B:B</f>
        <v>SKU67</v>
      </c>
      <c r="D69" s="13">
        <f>supply_chain_data!P:P</f>
        <v>10</v>
      </c>
      <c r="E69" s="13">
        <f>supply_chain_data!U:U</f>
        <v>0.13195544431181483</v>
      </c>
      <c r="F69" s="13">
        <f>supply_chain_data!S:S</f>
        <v>7.0578761469782307</v>
      </c>
    </row>
    <row r="70">
      <c r="A70" s="13" t="str">
        <f>supply_chain_data!N:N</f>
        <v>Supplier 2</v>
      </c>
      <c r="B70" s="14">
        <f ca="1">'order FulLfillment'!B:B</f>
        <v>45250</v>
      </c>
      <c r="C70" s="13" t="str">
        <f>supply_chain_data!B:B</f>
        <v>SKU68</v>
      </c>
      <c r="D70" s="13">
        <f>supply_chain_data!P:P</f>
        <v>2</v>
      </c>
      <c r="E70" s="13">
        <f>supply_chain_data!U:U</f>
        <v>1.9834678721741801</v>
      </c>
      <c r="F70" s="13">
        <f>supply_chain_data!S:S</f>
        <v>97.113581563462205</v>
      </c>
    </row>
    <row r="71">
      <c r="A71" s="13" t="str">
        <f>supply_chain_data!N:N</f>
        <v>Supplier 4</v>
      </c>
      <c r="B71" s="14">
        <f ca="1">'order FulLfillment'!B:B</f>
        <v>45002</v>
      </c>
      <c r="C71" s="13" t="str">
        <f>supply_chain_data!B:B</f>
        <v>SKU69</v>
      </c>
      <c r="D71" s="13">
        <f>supply_chain_data!P:P</f>
        <v>9</v>
      </c>
      <c r="E71" s="13">
        <f>supply_chain_data!U:U</f>
        <v>1.3623879886491086</v>
      </c>
      <c r="F71" s="13">
        <f>supply_chain_data!S:S</f>
        <v>77.627765812748166</v>
      </c>
    </row>
    <row r="72">
      <c r="A72" s="13" t="str">
        <f>supply_chain_data!N:N</f>
        <v>Supplier 1</v>
      </c>
      <c r="B72" s="14">
        <f ca="1">'order FulLfillment'!B:B</f>
        <v>45180</v>
      </c>
      <c r="C72" s="13" t="str">
        <f>supply_chain_data!B:B</f>
        <v>SKU70</v>
      </c>
      <c r="D72" s="13">
        <f>supply_chain_data!P:P</f>
        <v>22</v>
      </c>
      <c r="E72" s="13">
        <f>supply_chain_data!U:U</f>
        <v>1.8305755986122314</v>
      </c>
      <c r="F72" s="13">
        <f>supply_chain_data!S:S</f>
        <v>11.440781823761265</v>
      </c>
    </row>
    <row r="73">
      <c r="A73" s="13" t="str">
        <f>supply_chain_data!N:N</f>
        <v>Supplier 2</v>
      </c>
      <c r="B73" s="14">
        <f ca="1">'order FulLfillment'!B:B</f>
        <v>44966</v>
      </c>
      <c r="C73" s="13" t="str">
        <f>supply_chain_data!B:B</f>
        <v>SKU71</v>
      </c>
      <c r="D73" s="13">
        <f>supply_chain_data!P:P</f>
        <v>2</v>
      </c>
      <c r="E73" s="13">
        <f>supply_chain_data!U:U</f>
        <v>2.0787506078749689</v>
      </c>
      <c r="F73" s="13">
        <f>supply_chain_data!S:S</f>
        <v>30.661677477859556</v>
      </c>
    </row>
    <row r="74">
      <c r="A74" s="13" t="str">
        <f>supply_chain_data!N:N</f>
        <v>Supplier 1</v>
      </c>
      <c r="B74" s="14">
        <f ca="1">'order FulLfillment'!B:B</f>
        <v>44935</v>
      </c>
      <c r="C74" s="13" t="str">
        <f>supply_chain_data!B:B</f>
        <v>SKU72</v>
      </c>
      <c r="D74" s="13">
        <f>supply_chain_data!P:P</f>
        <v>21</v>
      </c>
      <c r="E74" s="13">
        <f>supply_chain_data!U:U</f>
        <v>3.2133296074383089</v>
      </c>
      <c r="F74" s="13">
        <f>supply_chain_data!S:S</f>
        <v>55.760492895244212</v>
      </c>
    </row>
    <row r="75">
      <c r="A75" s="13" t="str">
        <f>supply_chain_data!N:N</f>
        <v>Supplier 4</v>
      </c>
      <c r="B75" s="14">
        <f ca="1">'order FulLfillment'!B:B</f>
        <v>45016</v>
      </c>
      <c r="C75" s="13" t="str">
        <f>supply_chain_data!B:B</f>
        <v>SKU73</v>
      </c>
      <c r="D75" s="13">
        <f>supply_chain_data!P:P</f>
        <v>13</v>
      </c>
      <c r="E75" s="13">
        <f>supply_chain_data!U:U</f>
        <v>4.6205460645137064</v>
      </c>
      <c r="F75" s="13">
        <f>supply_chain_data!S:S</f>
        <v>46.870238797617155</v>
      </c>
    </row>
    <row r="76">
      <c r="A76" s="13" t="str">
        <f>supply_chain_data!N:N</f>
        <v>Supplier 4</v>
      </c>
      <c r="B76" s="14">
        <f ca="1">'order FulLfillment'!B:B</f>
        <v>45096</v>
      </c>
      <c r="C76" s="13" t="str">
        <f>supply_chain_data!B:B</f>
        <v>SKU74</v>
      </c>
      <c r="D76" s="13">
        <f>supply_chain_data!P:P</f>
        <v>1</v>
      </c>
      <c r="E76" s="13">
        <f>supply_chain_data!U:U</f>
        <v>0.39661272410993542</v>
      </c>
      <c r="F76" s="13">
        <f>supply_chain_data!S:S</f>
        <v>80.580852156447818</v>
      </c>
    </row>
    <row r="77">
      <c r="A77" s="13" t="str">
        <f>supply_chain_data!N:N</f>
        <v>Supplier 1</v>
      </c>
      <c r="B77" s="14">
        <f ca="1">'order FulLfillment'!B:B</f>
        <v>45090</v>
      </c>
      <c r="C77" s="13" t="str">
        <f>supply_chain_data!B:B</f>
        <v>SKU75</v>
      </c>
      <c r="D77" s="13">
        <f>supply_chain_data!P:P</f>
        <v>25</v>
      </c>
      <c r="E77" s="13">
        <f>supply_chain_data!U:U</f>
        <v>2.0300690886687516</v>
      </c>
      <c r="F77" s="13">
        <f>supply_chain_data!S:S</f>
        <v>48.064782640006591</v>
      </c>
    </row>
    <row r="78">
      <c r="A78" s="13" t="str">
        <f>supply_chain_data!N:N</f>
        <v>Supplier 2</v>
      </c>
      <c r="B78" s="14">
        <f ca="1">'order FulLfillment'!B:B</f>
        <v>44984</v>
      </c>
      <c r="C78" s="13" t="str">
        <f>supply_chain_data!B:B</f>
        <v>SKU76</v>
      </c>
      <c r="D78" s="13">
        <f>supply_chain_data!P:P</f>
        <v>25</v>
      </c>
      <c r="E78" s="13">
        <f>supply_chain_data!U:U</f>
        <v>2.1800374515822165</v>
      </c>
      <c r="F78" s="13">
        <f>supply_chain_data!S:S</f>
        <v>64.323597795600222</v>
      </c>
    </row>
    <row r="79">
      <c r="A79" s="13" t="str">
        <f>supply_chain_data!N:N</f>
        <v>Supplier 1</v>
      </c>
      <c r="B79" s="14">
        <f ca="1">'order FulLfillment'!B:B</f>
        <v>45339</v>
      </c>
      <c r="C79" s="13" t="str">
        <f>supply_chain_data!B:B</f>
        <v>SKU77</v>
      </c>
      <c r="D79" s="13">
        <f>supply_chain_data!P:P</f>
        <v>26</v>
      </c>
      <c r="E79" s="13">
        <f>supply_chain_data!U:U</f>
        <v>3.0551418183075478</v>
      </c>
      <c r="F79" s="13">
        <f>supply_chain_data!S:S</f>
        <v>42.952444748991837</v>
      </c>
    </row>
    <row r="80">
      <c r="A80" s="13" t="str">
        <f>supply_chain_data!N:N</f>
        <v>Supplier 5</v>
      </c>
      <c r="B80" s="14">
        <f ca="1">'order FulLfillment'!B:B</f>
        <v>45339</v>
      </c>
      <c r="C80" s="13" t="str">
        <f>supply_chain_data!B:B</f>
        <v>SKU78</v>
      </c>
      <c r="D80" s="13">
        <f>supply_chain_data!P:P</f>
        <v>25</v>
      </c>
      <c r="E80" s="13">
        <f>supply_chain_data!U:U</f>
        <v>4.0968813324704518</v>
      </c>
      <c r="F80" s="13">
        <f>supply_chain_data!S:S</f>
        <v>71.126514720403378</v>
      </c>
    </row>
    <row r="81">
      <c r="A81" s="13" t="str">
        <f>supply_chain_data!N:N</f>
        <v>Supplier 3</v>
      </c>
      <c r="B81" s="14">
        <f ca="1">'order FulLfillment'!B:B</f>
        <v>45325</v>
      </c>
      <c r="C81" s="13" t="str">
        <f>supply_chain_data!B:B</f>
        <v>SKU79</v>
      </c>
      <c r="D81" s="13">
        <f>supply_chain_data!P:P</f>
        <v>5</v>
      </c>
      <c r="E81" s="13">
        <f>supply_chain_data!U:U</f>
        <v>0.16587162748060824</v>
      </c>
      <c r="F81" s="13">
        <f>supply_chain_data!S:S</f>
        <v>57.87090292403628</v>
      </c>
    </row>
    <row r="82">
      <c r="A82" s="13" t="str">
        <f>supply_chain_data!N:N</f>
        <v>Supplier 3</v>
      </c>
      <c r="B82" s="14">
        <f ca="1">'order FulLfillment'!B:B</f>
        <v>45056</v>
      </c>
      <c r="C82" s="13" t="str">
        <f>supply_chain_data!B:B</f>
        <v>SKU80</v>
      </c>
      <c r="D82" s="13">
        <f>supply_chain_data!P:P</f>
        <v>8</v>
      </c>
      <c r="E82" s="13">
        <f>supply_chain_data!U:U</f>
        <v>2.8496621985053308</v>
      </c>
      <c r="F82" s="13">
        <f>supply_chain_data!S:S</f>
        <v>76.961228023820013</v>
      </c>
    </row>
    <row r="83">
      <c r="A83" s="13" t="str">
        <f>supply_chain_data!N:N</f>
        <v>Supplier 3</v>
      </c>
      <c r="B83" s="14">
        <f ca="1">'order FulLfillment'!B:B</f>
        <v>45178</v>
      </c>
      <c r="C83" s="13" t="str">
        <f>supply_chain_data!B:B</f>
        <v>SKU81</v>
      </c>
      <c r="D83" s="13">
        <f>supply_chain_data!P:P</f>
        <v>28</v>
      </c>
      <c r="E83" s="13">
        <f>supply_chain_data!U:U</f>
        <v>2.5475471215487118</v>
      </c>
      <c r="F83" s="13">
        <f>supply_chain_data!S:S</f>
        <v>19.789592941903603</v>
      </c>
    </row>
    <row r="84">
      <c r="A84" s="13" t="str">
        <f>supply_chain_data!N:N</f>
        <v>Supplier 2</v>
      </c>
      <c r="B84" s="14">
        <f ca="1">'order FulLfillment'!B:B</f>
        <v>45180</v>
      </c>
      <c r="C84" s="13" t="str">
        <f>supply_chain_data!B:B</f>
        <v>SKU82</v>
      </c>
      <c r="D84" s="13">
        <f>supply_chain_data!P:P</f>
        <v>6</v>
      </c>
      <c r="E84" s="13">
        <f>supply_chain_data!U:U</f>
        <v>4.1378770486223573</v>
      </c>
      <c r="F84" s="13">
        <f>supply_chain_data!S:S</f>
        <v>4.4652784349432402</v>
      </c>
    </row>
    <row r="85">
      <c r="A85" s="13" t="str">
        <f>supply_chain_data!N:N</f>
        <v>Supplier 1</v>
      </c>
      <c r="B85" s="14">
        <f ca="1">'order FulLfillment'!B:B</f>
        <v>45263</v>
      </c>
      <c r="C85" s="13" t="str">
        <f>supply_chain_data!B:B</f>
        <v>SKU83</v>
      </c>
      <c r="D85" s="13">
        <f>supply_chain_data!P:P</f>
        <v>20</v>
      </c>
      <c r="E85" s="13">
        <f>supply_chain_data!U:U</f>
        <v>0.77300613406724783</v>
      </c>
      <c r="F85" s="13">
        <f>supply_chain_data!S:S</f>
        <v>97.730593800533043</v>
      </c>
    </row>
    <row r="86">
      <c r="A86" s="13" t="str">
        <f>supply_chain_data!N:N</f>
        <v>Supplier 5</v>
      </c>
      <c r="B86" s="14">
        <f ca="1">'order FulLfillment'!B:B</f>
        <v>45257</v>
      </c>
      <c r="C86" s="13" t="str">
        <f>supply_chain_data!B:B</f>
        <v>SKU84</v>
      </c>
      <c r="D86" s="13">
        <f>supply_chain_data!P:P</f>
        <v>24</v>
      </c>
      <c r="E86" s="13">
        <f>supply_chain_data!U:U</f>
        <v>4.8434565771180411</v>
      </c>
      <c r="F86" s="13">
        <f>supply_chain_data!S:S</f>
        <v>33.808636513209095</v>
      </c>
    </row>
    <row r="87">
      <c r="A87" s="13" t="str">
        <f>supply_chain_data!N:N</f>
        <v>Supplier 5</v>
      </c>
      <c r="B87" s="14">
        <f ca="1">'order FulLfillment'!B:B</f>
        <v>45165</v>
      </c>
      <c r="C87" s="13" t="str">
        <f>supply_chain_data!B:B</f>
        <v>SKU85</v>
      </c>
      <c r="D87" s="13">
        <f>supply_chain_data!P:P</f>
        <v>4</v>
      </c>
      <c r="E87" s="13">
        <f>supply_chain_data!U:U</f>
        <v>1.3744289997457582</v>
      </c>
      <c r="F87" s="13">
        <f>supply_chain_data!S:S</f>
        <v>69.929345518672307</v>
      </c>
    </row>
    <row r="88">
      <c r="A88" s="13" t="str">
        <f>supply_chain_data!N:N</f>
        <v>Supplier 1</v>
      </c>
      <c r="B88" s="14">
        <f ca="1">'order FulLfillment'!B:B</f>
        <v>45194</v>
      </c>
      <c r="C88" s="13" t="str">
        <f>supply_chain_data!B:B</f>
        <v>SKU86</v>
      </c>
      <c r="D88" s="13">
        <f>supply_chain_data!P:P</f>
        <v>4</v>
      </c>
      <c r="E88" s="13">
        <f>supply_chain_data!U:U</f>
        <v>2.0515129307662465</v>
      </c>
      <c r="F88" s="13">
        <f>supply_chain_data!S:S</f>
        <v>74.608969995194684</v>
      </c>
    </row>
    <row r="89">
      <c r="A89" s="13" t="str">
        <f>supply_chain_data!N:N</f>
        <v>Supplier 3</v>
      </c>
      <c r="B89" s="14">
        <f ca="1">'order FulLfillment'!B:B</f>
        <v>44987</v>
      </c>
      <c r="C89" s="13" t="str">
        <f>supply_chain_data!B:B</f>
        <v>SKU87</v>
      </c>
      <c r="D89" s="13">
        <f>supply_chain_data!P:P</f>
        <v>27</v>
      </c>
      <c r="E89" s="13">
        <f>supply_chain_data!U:U</f>
        <v>3.6937377878392756</v>
      </c>
      <c r="F89" s="13">
        <f>supply_chain_data!S:S</f>
        <v>28.69699682414317</v>
      </c>
    </row>
    <row r="90">
      <c r="A90" s="13" t="str">
        <f>supply_chain_data!N:N</f>
        <v>Supplier 2</v>
      </c>
      <c r="B90" s="14">
        <f ca="1">'order FulLfillment'!B:B</f>
        <v>45134</v>
      </c>
      <c r="C90" s="13" t="str">
        <f>supply_chain_data!B:B</f>
        <v>SKU88</v>
      </c>
      <c r="D90" s="13">
        <f>supply_chain_data!P:P</f>
        <v>21</v>
      </c>
      <c r="E90" s="13">
        <f>supply_chain_data!U:U</f>
        <v>0.722204401882931</v>
      </c>
      <c r="F90" s="13">
        <f>supply_chain_data!S:S</f>
        <v>68.184919057041171</v>
      </c>
    </row>
    <row r="91">
      <c r="A91" s="13" t="str">
        <f>supply_chain_data!N:N</f>
        <v>Supplier 1</v>
      </c>
      <c r="B91" s="14">
        <f ca="1">'order FulLfillment'!B:B</f>
        <v>45134</v>
      </c>
      <c r="C91" s="13" t="str">
        <f>supply_chain_data!B:B</f>
        <v>SKU89</v>
      </c>
      <c r="D91" s="13">
        <f>supply_chain_data!P:P</f>
        <v>23</v>
      </c>
      <c r="E91" s="13">
        <f>supply_chain_data!U:U</f>
        <v>1.9076657339590746</v>
      </c>
      <c r="F91" s="13">
        <f>supply_chain_data!S:S</f>
        <v>46.603873381644469</v>
      </c>
    </row>
    <row r="92">
      <c r="A92" s="13" t="str">
        <f>supply_chain_data!N:N</f>
        <v>Supplier 3</v>
      </c>
      <c r="B92" s="14">
        <f ca="1">'order FulLfillment'!B:B</f>
        <v>45141</v>
      </c>
      <c r="C92" s="13" t="str">
        <f>supply_chain_data!B:B</f>
        <v>SKU90</v>
      </c>
      <c r="D92" s="13">
        <f>supply_chain_data!P:P</f>
        <v>8</v>
      </c>
      <c r="E92" s="13">
        <f>supply_chain_data!U:U</f>
        <v>1.2193822244013885</v>
      </c>
      <c r="F92" s="13">
        <f>supply_chain_data!S:S</f>
        <v>85.675963335797974</v>
      </c>
    </row>
    <row r="93">
      <c r="A93" s="13" t="str">
        <f>supply_chain_data!N:N</f>
        <v>Supplier 4</v>
      </c>
      <c r="B93" s="14">
        <f ca="1">'order FulLfillment'!B:B</f>
        <v>45141</v>
      </c>
      <c r="C93" s="13" t="str">
        <f>supply_chain_data!B:B</f>
        <v>SKU91</v>
      </c>
      <c r="D93" s="13">
        <f>supply_chain_data!P:P</f>
        <v>5</v>
      </c>
      <c r="E93" s="13">
        <f>supply_chain_data!U:U</f>
        <v>0.62600185820939458</v>
      </c>
      <c r="F93" s="13">
        <f>supply_chain_data!S:S</f>
        <v>39.772882502339975</v>
      </c>
    </row>
    <row r="94">
      <c r="A94" s="13" t="str">
        <f>supply_chain_data!N:N</f>
        <v>Supplier 2</v>
      </c>
      <c r="B94" s="14">
        <f ca="1">'order FulLfillment'!B:B</f>
        <v>45141</v>
      </c>
      <c r="C94" s="13" t="str">
        <f>supply_chain_data!B:B</f>
        <v>SKU92</v>
      </c>
      <c r="D94" s="13">
        <f>supply_chain_data!P:P</f>
        <v>4</v>
      </c>
      <c r="E94" s="13">
        <f>supply_chain_data!U:U</f>
        <v>0.33343182522473924</v>
      </c>
      <c r="F94" s="13">
        <f>supply_chain_data!S:S</f>
        <v>62.612690395614344</v>
      </c>
    </row>
    <row r="95">
      <c r="A95" s="13" t="str">
        <f>supply_chain_data!N:N</f>
        <v>Supplier 4</v>
      </c>
      <c r="B95" s="14">
        <f ca="1">'order FulLfillment'!B:B</f>
        <v>45113</v>
      </c>
      <c r="C95" s="13" t="str">
        <f>supply_chain_data!B:B</f>
        <v>SKU93</v>
      </c>
      <c r="D95" s="13">
        <f>supply_chain_data!P:P</f>
        <v>21</v>
      </c>
      <c r="E95" s="13">
        <f>supply_chain_data!U:U</f>
        <v>4.1657817954241452</v>
      </c>
      <c r="F95" s="13">
        <f>supply_chain_data!S:S</f>
        <v>35.633652343343876</v>
      </c>
    </row>
    <row r="96">
      <c r="A96" s="13" t="str">
        <f>supply_chain_data!N:N</f>
        <v>Supplier 2</v>
      </c>
      <c r="B96" s="14">
        <f ca="1">'order FulLfillment'!B:B</f>
        <v>45145</v>
      </c>
      <c r="C96" s="13" t="str">
        <f>supply_chain_data!B:B</f>
        <v>SKU94</v>
      </c>
      <c r="D96" s="13">
        <f>supply_chain_data!P:P</f>
        <v>12</v>
      </c>
      <c r="E96" s="13">
        <f>supply_chain_data!U:U</f>
        <v>1.4636074984727798</v>
      </c>
      <c r="F96" s="13">
        <f>supply_chain_data!S:S</f>
        <v>60.387378614862122</v>
      </c>
    </row>
    <row r="97">
      <c r="A97" s="13" t="str">
        <f>supply_chain_data!N:N</f>
        <v>Supplier 4</v>
      </c>
      <c r="B97" s="14">
        <f ca="1">'order FulLfillment'!B:B</f>
        <v>45349</v>
      </c>
      <c r="C97" s="13" t="str">
        <f>supply_chain_data!B:B</f>
        <v>SKU95</v>
      </c>
      <c r="D97" s="13">
        <f>supply_chain_data!P:P</f>
        <v>18</v>
      </c>
      <c r="E97" s="13">
        <f>supply_chain_data!U:U</f>
        <v>1.2108821295850665</v>
      </c>
      <c r="F97" s="13">
        <f>supply_chain_data!S:S</f>
        <v>58.890685768589982</v>
      </c>
    </row>
    <row r="98">
      <c r="A98" s="13" t="str">
        <f>supply_chain_data!N:N</f>
        <v>Supplier 3</v>
      </c>
      <c r="B98" s="14">
        <f ca="1">'order FulLfillment'!B:B</f>
        <v>45010</v>
      </c>
      <c r="C98" s="13" t="str">
        <f>supply_chain_data!B:B</f>
        <v>SKU96</v>
      </c>
      <c r="D98" s="13">
        <f>supply_chain_data!P:P</f>
        <v>28</v>
      </c>
      <c r="E98" s="13">
        <f>supply_chain_data!U:U</f>
        <v>3.8720476814821332</v>
      </c>
      <c r="F98" s="13">
        <f>supply_chain_data!S:S</f>
        <v>17.80375633139127</v>
      </c>
    </row>
    <row r="99">
      <c r="A99" s="13" t="str">
        <f>supply_chain_data!N:N</f>
        <v>Supplier 4</v>
      </c>
      <c r="B99" s="14">
        <f ca="1">'order FulLfillment'!B:B</f>
        <v>45287</v>
      </c>
      <c r="C99" s="13" t="str">
        <f>supply_chain_data!B:B</f>
        <v>SKU97</v>
      </c>
      <c r="D99" s="13">
        <f>supply_chain_data!P:P</f>
        <v>10</v>
      </c>
      <c r="E99" s="13">
        <f>supply_chain_data!U:U</f>
        <v>3.3762378347179811</v>
      </c>
      <c r="F99" s="13">
        <f>supply_chain_data!S:S</f>
        <v>65.765155926367456</v>
      </c>
    </row>
    <row r="100">
      <c r="A100" s="13" t="str">
        <f>supply_chain_data!N:N</f>
        <v>Supplier 5</v>
      </c>
      <c r="B100" s="14">
        <f ca="1">'order FulLfillment'!B:B</f>
        <v>45063</v>
      </c>
      <c r="C100" s="13" t="str">
        <f>supply_chain_data!B:B</f>
        <v>SKU98</v>
      </c>
      <c r="D100" s="13">
        <f>supply_chain_data!P:P</f>
        <v>28</v>
      </c>
      <c r="E100" s="13">
        <f>supply_chain_data!U:U</f>
        <v>2.9081221693512611</v>
      </c>
      <c r="F100" s="13">
        <f>supply_chain_data!S:S</f>
        <v>5.604690864371781</v>
      </c>
    </row>
    <row r="101">
      <c r="A101" s="13" t="str">
        <f>supply_chain_data!N:N</f>
        <v>Supplier 2</v>
      </c>
      <c r="B101" s="14">
        <f ca="1">'order FulLfillment'!B:B</f>
        <v>45085</v>
      </c>
      <c r="C101" s="13" t="str">
        <f>supply_chain_data!B:B</f>
        <v>SKU99</v>
      </c>
      <c r="D101" s="13">
        <f>supply_chain_data!P:P</f>
        <v>29</v>
      </c>
      <c r="E101" s="13">
        <f>supply_chain_data!U:U</f>
        <v>0.34602729070550342</v>
      </c>
      <c r="F101" s="13">
        <f>supply_chain_data!S:S</f>
        <v>38.07289852062604</v>
      </c>
    </row>
  </sheetData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>
      <selection activeCell="B1" sqref="B1"/>
    </sheetView>
  </sheetViews>
  <sheetFormatPr defaultRowHeight="15"/>
  <cols>
    <col min="1" max="1" width="18.14063" customWidth="1"/>
    <col min="2" max="2" width="18.14063" style="15" customWidth="1"/>
    <col min="3" max="3" width="17.57031" customWidth="1"/>
    <col min="4" max="4" width="18.57031" customWidth="1"/>
    <col min="5" max="5" width="18" customWidth="1"/>
    <col min="6" max="6" width="20.85547" customWidth="1"/>
    <col min="7" max="7" width="23" customWidth="1"/>
  </cols>
  <sheetData>
    <row r="1" s="2" customFormat="1" ht="18.75">
      <c r="A1" s="16" t="s">
        <v>271</v>
      </c>
      <c r="B1" s="16" t="s">
        <v>154</v>
      </c>
      <c r="C1" s="16" t="s">
        <v>272</v>
      </c>
      <c r="D1" s="16" t="s">
        <v>273</v>
      </c>
      <c r="E1" s="16" t="s">
        <v>274</v>
      </c>
      <c r="F1" s="16" t="s">
        <v>275</v>
      </c>
      <c r="G1" s="16" t="s">
        <v>276</v>
      </c>
    </row>
    <row r="2">
      <c r="A2" s="6" t="s">
        <v>277</v>
      </c>
      <c r="B2" s="11">
        <f ca="1">'order FulLfillment'!G:G-F2</f>
        <v>44964</v>
      </c>
      <c r="C2" s="6" t="str">
        <f>supply_chain_data!L:L</f>
        <v>Carrier B</v>
      </c>
      <c r="D2" s="6" t="str">
        <f>supply_chain_data!O:O</f>
        <v>Mumbai</v>
      </c>
      <c r="E2" s="6" t="str">
        <f>supply_chain_data!W:W</f>
        <v>Route B</v>
      </c>
      <c r="F2" s="6">
        <f>supply_chain_data!K:K</f>
        <v>4</v>
      </c>
      <c r="G2" s="6" t="str">
        <f>IF(F2 &lt;= supply_chain_data!K:K, "Delivered", "Delayed")</f>
        <v>Delivered</v>
      </c>
    </row>
    <row r="3">
      <c r="A3" s="6" t="s">
        <v>278</v>
      </c>
      <c r="B3" s="11">
        <f ca="1">'order FulLfillment'!G:G-F3</f>
        <v>45179</v>
      </c>
      <c r="C3" s="6" t="str">
        <f>supply_chain_data!L:L</f>
        <v>Carrier A</v>
      </c>
      <c r="D3" s="6" t="str">
        <f>supply_chain_data!O:O</f>
        <v>Mumbai</v>
      </c>
      <c r="E3" s="6" t="str">
        <f>supply_chain_data!W:W</f>
        <v>Route B</v>
      </c>
      <c r="F3" s="6">
        <f>supply_chain_data!K:K</f>
        <v>2</v>
      </c>
      <c r="G3" s="6" t="str">
        <f>IF(F3 &lt;= supply_chain_data!K:K, "Delivered", "Delayed")</f>
        <v>Delivered</v>
      </c>
    </row>
    <row r="4">
      <c r="A4" s="6" t="s">
        <v>279</v>
      </c>
      <c r="B4" s="11">
        <f ca="1">'order FulLfillment'!G:G-F4</f>
        <v>45076</v>
      </c>
      <c r="C4" s="6" t="str">
        <f>supply_chain_data!L:L</f>
        <v>Carrier B</v>
      </c>
      <c r="D4" s="6" t="str">
        <f>supply_chain_data!O:O</f>
        <v>Mumbai</v>
      </c>
      <c r="E4" s="6" t="str">
        <f>supply_chain_data!W:W</f>
        <v>Route C</v>
      </c>
      <c r="F4" s="6">
        <f>supply_chain_data!K:K</f>
        <v>2</v>
      </c>
      <c r="G4" s="6" t="str">
        <f>IF(F4 &lt;= supply_chain_data!K:K, "Delivered", "Delayed")</f>
        <v>Delivered</v>
      </c>
    </row>
    <row r="5">
      <c r="A5" s="6" t="s">
        <v>280</v>
      </c>
      <c r="B5" s="11">
        <f ca="1">'order FulLfillment'!G:G-F5</f>
        <v>45188</v>
      </c>
      <c r="C5" s="6" t="str">
        <f>supply_chain_data!L:L</f>
        <v>Carrier C</v>
      </c>
      <c r="D5" s="6" t="str">
        <f>supply_chain_data!O:O</f>
        <v>Kolkata</v>
      </c>
      <c r="E5" s="6" t="str">
        <f>supply_chain_data!W:W</f>
        <v>Route A</v>
      </c>
      <c r="F5" s="6">
        <f>supply_chain_data!K:K</f>
        <v>6</v>
      </c>
      <c r="G5" s="6" t="str">
        <f>IF(F5 &lt;= supply_chain_data!K:K, "Delivered", "Delayed")</f>
        <v>Delivered</v>
      </c>
    </row>
    <row r="6">
      <c r="A6" s="6" t="s">
        <v>281</v>
      </c>
      <c r="B6" s="11">
        <f ca="1">'order FulLfillment'!G:G-F6</f>
        <v>45242</v>
      </c>
      <c r="C6" s="6" t="str">
        <f>supply_chain_data!L:L</f>
        <v>Carrier A</v>
      </c>
      <c r="D6" s="6" t="str">
        <f>supply_chain_data!O:O</f>
        <v>Delhi</v>
      </c>
      <c r="E6" s="6" t="str">
        <f>supply_chain_data!W:W</f>
        <v>Route A</v>
      </c>
      <c r="F6" s="6">
        <f>supply_chain_data!K:K</f>
        <v>8</v>
      </c>
      <c r="G6" s="6" t="str">
        <f>IF(F6 &lt;= supply_chain_data!K:K, "Delivered", "Delayed")</f>
        <v>Delivered</v>
      </c>
    </row>
    <row r="7">
      <c r="A7" s="6" t="s">
        <v>282</v>
      </c>
      <c r="B7" s="11">
        <f ca="1">'order FulLfillment'!G:G-F7</f>
        <v>45199</v>
      </c>
      <c r="C7" s="6" t="str">
        <f>supply_chain_data!L:L</f>
        <v>Carrier B</v>
      </c>
      <c r="D7" s="6" t="str">
        <f>supply_chain_data!O:O</f>
        <v>Bangalore</v>
      </c>
      <c r="E7" s="6" t="str">
        <f>supply_chain_data!W:W</f>
        <v>Route A</v>
      </c>
      <c r="F7" s="6">
        <f>supply_chain_data!K:K</f>
        <v>3</v>
      </c>
      <c r="G7" s="6" t="str">
        <f>IF(F7 &lt;= supply_chain_data!K:K, "Delivered", "Delayed")</f>
        <v>Delivered</v>
      </c>
    </row>
    <row r="8">
      <c r="A8" s="6" t="s">
        <v>283</v>
      </c>
      <c r="B8" s="11">
        <f ca="1">'order FulLfillment'!G:G-F8</f>
        <v>45069</v>
      </c>
      <c r="C8" s="6" t="str">
        <f>supply_chain_data!L:L</f>
        <v>Carrier C</v>
      </c>
      <c r="D8" s="6" t="str">
        <f>supply_chain_data!O:O</f>
        <v>Kolkata</v>
      </c>
      <c r="E8" s="6" t="str">
        <f>supply_chain_data!W:W</f>
        <v>Route A</v>
      </c>
      <c r="F8" s="6">
        <f>supply_chain_data!K:K</f>
        <v>8</v>
      </c>
      <c r="G8" s="6" t="str">
        <f>IF(F8 &lt;= supply_chain_data!K:K, "Delivered", "Delayed")</f>
        <v>Delivered</v>
      </c>
    </row>
    <row r="9">
      <c r="A9" s="6" t="s">
        <v>284</v>
      </c>
      <c r="B9" s="11">
        <f ca="1">'order FulLfillment'!G:G-F9</f>
        <v>45315</v>
      </c>
      <c r="C9" s="6" t="str">
        <f>supply_chain_data!L:L</f>
        <v>Carrier B</v>
      </c>
      <c r="D9" s="6" t="str">
        <f>supply_chain_data!O:O</f>
        <v>Bangalore</v>
      </c>
      <c r="E9" s="6" t="str">
        <f>supply_chain_data!W:W</f>
        <v>Route C</v>
      </c>
      <c r="F9" s="6">
        <f>supply_chain_data!K:K</f>
        <v>1</v>
      </c>
      <c r="G9" s="6" t="str">
        <f>IF(F9 &lt;= supply_chain_data!K:K, "Delivered", "Delayed")</f>
        <v>Delivered</v>
      </c>
    </row>
    <row r="10">
      <c r="A10" s="6" t="s">
        <v>285</v>
      </c>
      <c r="B10" s="11">
        <f ca="1">'order FulLfillment'!G:G-F10</f>
        <v>45178</v>
      </c>
      <c r="C10" s="6" t="str">
        <f>supply_chain_data!L:L</f>
        <v>Carrier C</v>
      </c>
      <c r="D10" s="6" t="str">
        <f>supply_chain_data!O:O</f>
        <v>Mumbai</v>
      </c>
      <c r="E10" s="6" t="str">
        <f>supply_chain_data!W:W</f>
        <v>Route B</v>
      </c>
      <c r="F10" s="6">
        <f>supply_chain_data!K:K</f>
        <v>7</v>
      </c>
      <c r="G10" s="6" t="str">
        <f>IF(F10 &lt;= supply_chain_data!K:K, "Delivered", "Delayed")</f>
        <v>Delivered</v>
      </c>
    </row>
    <row r="11">
      <c r="A11" s="6" t="s">
        <v>286</v>
      </c>
      <c r="B11" s="11">
        <f ca="1">'order FulLfillment'!G:G-F11</f>
        <v>45079</v>
      </c>
      <c r="C11" s="6" t="str">
        <f>supply_chain_data!L:L</f>
        <v>Carrier A</v>
      </c>
      <c r="D11" s="6" t="str">
        <f>supply_chain_data!O:O</f>
        <v>Chennai</v>
      </c>
      <c r="E11" s="6" t="str">
        <f>supply_chain_data!W:W</f>
        <v>Route B</v>
      </c>
      <c r="F11" s="6">
        <f>supply_chain_data!K:K</f>
        <v>1</v>
      </c>
      <c r="G11" s="6" t="str">
        <f>IF(F11 &lt;= supply_chain_data!K:K, "Delivered", "Delayed")</f>
        <v>Delivered</v>
      </c>
    </row>
    <row r="12">
      <c r="A12" s="6" t="s">
        <v>287</v>
      </c>
      <c r="B12" s="11">
        <f ca="1">'order FulLfillment'!G:G-F12</f>
        <v>45073</v>
      </c>
      <c r="C12" s="6" t="str">
        <f>supply_chain_data!L:L</f>
        <v>Carrier C</v>
      </c>
      <c r="D12" s="6" t="str">
        <f>supply_chain_data!O:O</f>
        <v>Kolkata</v>
      </c>
      <c r="E12" s="6" t="str">
        <f>supply_chain_data!W:W</f>
        <v>Route B</v>
      </c>
      <c r="F12" s="6">
        <f>supply_chain_data!K:K</f>
        <v>2</v>
      </c>
      <c r="G12" s="6" t="str">
        <f>IF(F12 &lt;= supply_chain_data!K:K, "Delivered", "Delayed")</f>
        <v>Delivered</v>
      </c>
    </row>
    <row r="13">
      <c r="A13" s="6" t="s">
        <v>288</v>
      </c>
      <c r="B13" s="11">
        <f ca="1">'order FulLfillment'!G:G-F13</f>
        <v>44940</v>
      </c>
      <c r="C13" s="6" t="str">
        <f>supply_chain_data!L:L</f>
        <v>Carrier A</v>
      </c>
      <c r="D13" s="6" t="str">
        <f>supply_chain_data!O:O</f>
        <v>Kolkata</v>
      </c>
      <c r="E13" s="6" t="str">
        <f>supply_chain_data!W:W</f>
        <v>Route A</v>
      </c>
      <c r="F13" s="6">
        <f>supply_chain_data!K:K</f>
        <v>1</v>
      </c>
      <c r="G13" s="6" t="str">
        <f>IF(F13 &lt;= supply_chain_data!K:K, "Delivered", "Delayed")</f>
        <v>Delivered</v>
      </c>
    </row>
    <row r="14">
      <c r="A14" s="6" t="s">
        <v>289</v>
      </c>
      <c r="B14" s="11">
        <f ca="1">'order FulLfillment'!G:G-F14</f>
        <v>45124</v>
      </c>
      <c r="C14" s="6" t="str">
        <f>supply_chain_data!L:L</f>
        <v>Carrier A</v>
      </c>
      <c r="D14" s="6" t="str">
        <f>supply_chain_data!O:O</f>
        <v>Kolkata</v>
      </c>
      <c r="E14" s="6" t="str">
        <f>supply_chain_data!W:W</f>
        <v>Route B</v>
      </c>
      <c r="F14" s="6">
        <f>supply_chain_data!K:K</f>
        <v>4</v>
      </c>
      <c r="G14" s="6" t="str">
        <f>IF(F14 &lt;= supply_chain_data!K:K, "Delivered", "Delayed")</f>
        <v>Delivered</v>
      </c>
    </row>
    <row r="15">
      <c r="A15" s="6" t="s">
        <v>290</v>
      </c>
      <c r="B15" s="11">
        <f ca="1">'order FulLfillment'!G:G-F15</f>
        <v>45204</v>
      </c>
      <c r="C15" s="6" t="str">
        <f>supply_chain_data!L:L</f>
        <v>Carrier A</v>
      </c>
      <c r="D15" s="6" t="str">
        <f>supply_chain_data!O:O</f>
        <v>Bangalore</v>
      </c>
      <c r="E15" s="6" t="str">
        <f>supply_chain_data!W:W</f>
        <v>Route B</v>
      </c>
      <c r="F15" s="6">
        <f>supply_chain_data!K:K</f>
        <v>9</v>
      </c>
      <c r="G15" s="6" t="str">
        <f>IF(F15 &lt;= supply_chain_data!K:K, "Delivered", "Delayed")</f>
        <v>Delivered</v>
      </c>
    </row>
    <row r="16">
      <c r="A16" s="6" t="s">
        <v>291</v>
      </c>
      <c r="B16" s="11">
        <f ca="1">'order FulLfillment'!G:G-F16</f>
        <v>45091</v>
      </c>
      <c r="C16" s="6" t="str">
        <f>supply_chain_data!L:L</f>
        <v>Carrier B</v>
      </c>
      <c r="D16" s="6" t="str">
        <f>supply_chain_data!O:O</f>
        <v>Kolkata</v>
      </c>
      <c r="E16" s="6" t="str">
        <f>supply_chain_data!W:W</f>
        <v>Route B</v>
      </c>
      <c r="F16" s="6">
        <f>supply_chain_data!K:K</f>
        <v>5</v>
      </c>
      <c r="G16" s="6" t="str">
        <f>IF(F16 &lt;= supply_chain_data!K:K, "Delivered", "Delayed")</f>
        <v>Delivered</v>
      </c>
    </row>
    <row r="17">
      <c r="A17" s="6" t="s">
        <v>292</v>
      </c>
      <c r="B17" s="11">
        <f ca="1">'order FulLfillment'!G:G-F17</f>
        <v>45064</v>
      </c>
      <c r="C17" s="6" t="str">
        <f>supply_chain_data!L:L</f>
        <v>Carrier B</v>
      </c>
      <c r="D17" s="6" t="str">
        <f>supply_chain_data!O:O</f>
        <v>Bangalore</v>
      </c>
      <c r="E17" s="6" t="str">
        <f>supply_chain_data!W:W</f>
        <v>Route B</v>
      </c>
      <c r="F17" s="6">
        <f>supply_chain_data!K:K</f>
        <v>7</v>
      </c>
      <c r="G17" s="6" t="str">
        <f>IF(F17 &lt;= supply_chain_data!K:K, "Delivered", "Delayed")</f>
        <v>Delivered</v>
      </c>
    </row>
    <row r="18">
      <c r="A18" s="6" t="s">
        <v>293</v>
      </c>
      <c r="B18" s="11">
        <f ca="1">'order FulLfillment'!G:G-F18</f>
        <v>44993</v>
      </c>
      <c r="C18" s="6" t="str">
        <f>supply_chain_data!L:L</f>
        <v>Carrier B</v>
      </c>
      <c r="D18" s="6" t="str">
        <f>supply_chain_data!O:O</f>
        <v>Bangalore</v>
      </c>
      <c r="E18" s="6" t="str">
        <f>supply_chain_data!W:W</f>
        <v>Route A</v>
      </c>
      <c r="F18" s="6">
        <f>supply_chain_data!K:K</f>
        <v>1</v>
      </c>
      <c r="G18" s="6" t="str">
        <f>IF(F18 &lt;= supply_chain_data!K:K, "Delivered", "Delayed")</f>
        <v>Delivered</v>
      </c>
    </row>
    <row r="19">
      <c r="A19" s="6" t="s">
        <v>294</v>
      </c>
      <c r="B19" s="11">
        <f ca="1">'order FulLfillment'!G:G-F19</f>
        <v>45258</v>
      </c>
      <c r="C19" s="6" t="str">
        <f>supply_chain_data!L:L</f>
        <v>Carrier C</v>
      </c>
      <c r="D19" s="6" t="str">
        <f>supply_chain_data!O:O</f>
        <v>Chennai</v>
      </c>
      <c r="E19" s="6" t="str">
        <f>supply_chain_data!W:W</f>
        <v>Route C</v>
      </c>
      <c r="F19" s="6">
        <f>supply_chain_data!K:K</f>
        <v>9</v>
      </c>
      <c r="G19" s="6" t="str">
        <f>IF(F19 &lt;= supply_chain_data!K:K, "Delivered", "Delayed")</f>
        <v>Delivered</v>
      </c>
    </row>
    <row r="20">
      <c r="A20" s="6" t="s">
        <v>295</v>
      </c>
      <c r="B20" s="11">
        <f ca="1">'order FulLfillment'!G:G-F20</f>
        <v>45336</v>
      </c>
      <c r="C20" s="6" t="str">
        <f>supply_chain_data!L:L</f>
        <v>Carrier C</v>
      </c>
      <c r="D20" s="6" t="str">
        <f>supply_chain_data!O:O</f>
        <v>Kolkata</v>
      </c>
      <c r="E20" s="6" t="str">
        <f>supply_chain_data!W:W</f>
        <v>Route A</v>
      </c>
      <c r="F20" s="6">
        <f>supply_chain_data!K:K</f>
        <v>8</v>
      </c>
      <c r="G20" s="6" t="str">
        <f>IF(F20 &lt;= supply_chain_data!K:K, "Delivered", "Delayed")</f>
        <v>Delivered</v>
      </c>
    </row>
    <row r="21">
      <c r="A21" s="6" t="s">
        <v>296</v>
      </c>
      <c r="B21" s="11">
        <f ca="1">'order FulLfillment'!G:G-F21</f>
        <v>45202</v>
      </c>
      <c r="C21" s="6" t="str">
        <f>supply_chain_data!L:L</f>
        <v>Carrier A</v>
      </c>
      <c r="D21" s="6" t="str">
        <f>supply_chain_data!O:O</f>
        <v>Chennai</v>
      </c>
      <c r="E21" s="6" t="str">
        <f>supply_chain_data!W:W</f>
        <v>Route C</v>
      </c>
      <c r="F21" s="6">
        <f>supply_chain_data!K:K</f>
        <v>3</v>
      </c>
      <c r="G21" s="6" t="str">
        <f>IF(F21 &lt;= supply_chain_data!K:K, "Delivered", "Delayed")</f>
        <v>Delivered</v>
      </c>
    </row>
    <row r="22">
      <c r="A22" s="6" t="s">
        <v>297</v>
      </c>
      <c r="B22" s="11">
        <f ca="1">'order FulLfillment'!G:G-F22</f>
        <v>45117</v>
      </c>
      <c r="C22" s="6" t="str">
        <f>supply_chain_data!L:L</f>
        <v>Carrier A</v>
      </c>
      <c r="D22" s="6" t="str">
        <f>supply_chain_data!O:O</f>
        <v>Chennai</v>
      </c>
      <c r="E22" s="6" t="str">
        <f>supply_chain_data!W:W</f>
        <v>Route B</v>
      </c>
      <c r="F22" s="6">
        <f>supply_chain_data!K:K</f>
        <v>6</v>
      </c>
      <c r="G22" s="6" t="str">
        <f>IF(F22 &lt;= supply_chain_data!K:K, "Delivered", "Delayed")</f>
        <v>Delivered</v>
      </c>
    </row>
    <row r="23">
      <c r="A23" s="6" t="s">
        <v>298</v>
      </c>
      <c r="B23" s="11">
        <f ca="1">'order FulLfillment'!G:G-F23</f>
        <v>45117</v>
      </c>
      <c r="C23" s="6" t="str">
        <f>supply_chain_data!L:L</f>
        <v>Carrier B</v>
      </c>
      <c r="D23" s="6" t="str">
        <f>supply_chain_data!O:O</f>
        <v>Chennai</v>
      </c>
      <c r="E23" s="6" t="str">
        <f>supply_chain_data!W:W</f>
        <v>Route C</v>
      </c>
      <c r="F23" s="6">
        <f>supply_chain_data!K:K</f>
        <v>6</v>
      </c>
      <c r="G23" s="6" t="str">
        <f>IF(F23 &lt;= supply_chain_data!K:K, "Delivered", "Delayed")</f>
        <v>Delivered</v>
      </c>
    </row>
    <row r="24">
      <c r="A24" s="6" t="s">
        <v>299</v>
      </c>
      <c r="B24" s="11">
        <f ca="1">'order FulLfillment'!G:G-F24</f>
        <v>45189</v>
      </c>
      <c r="C24" s="6" t="str">
        <f>supply_chain_data!L:L</f>
        <v>Carrier A</v>
      </c>
      <c r="D24" s="6" t="str">
        <f>supply_chain_data!O:O</f>
        <v>Kolkata</v>
      </c>
      <c r="E24" s="6" t="str">
        <f>supply_chain_data!W:W</f>
        <v>Route C</v>
      </c>
      <c r="F24" s="6">
        <f>supply_chain_data!K:K</f>
        <v>10</v>
      </c>
      <c r="G24" s="6" t="str">
        <f>IF(F24 &lt;= supply_chain_data!K:K, "Delivered", "Delayed")</f>
        <v>Delivered</v>
      </c>
    </row>
    <row r="25">
      <c r="A25" s="6" t="s">
        <v>300</v>
      </c>
      <c r="B25" s="11">
        <f ca="1">'order FulLfillment'!G:G-F25</f>
        <v>45070</v>
      </c>
      <c r="C25" s="6" t="str">
        <f>supply_chain_data!L:L</f>
        <v>Carrier A</v>
      </c>
      <c r="D25" s="6" t="str">
        <f>supply_chain_data!O:O</f>
        <v>Kolkata</v>
      </c>
      <c r="E25" s="6" t="str">
        <f>supply_chain_data!W:W</f>
        <v>Route A</v>
      </c>
      <c r="F25" s="6">
        <f>supply_chain_data!K:K</f>
        <v>7</v>
      </c>
      <c r="G25" s="6" t="str">
        <f>IF(F25 &lt;= supply_chain_data!K:K, "Delivered", "Delayed")</f>
        <v>Delivered</v>
      </c>
    </row>
    <row r="26">
      <c r="A26" s="6" t="s">
        <v>301</v>
      </c>
      <c r="B26" s="11">
        <f ca="1">'order FulLfillment'!G:G-F26</f>
        <v>45153</v>
      </c>
      <c r="C26" s="6" t="str">
        <f>supply_chain_data!L:L</f>
        <v>Carrier C</v>
      </c>
      <c r="D26" s="6" t="str">
        <f>supply_chain_data!O:O</f>
        <v>Bangalore</v>
      </c>
      <c r="E26" s="6" t="str">
        <f>supply_chain_data!W:W</f>
        <v>Route A</v>
      </c>
      <c r="F26" s="6">
        <f>supply_chain_data!K:K</f>
        <v>8</v>
      </c>
      <c r="G26" s="6" t="str">
        <f>IF(F26 &lt;= supply_chain_data!K:K, "Delivered", "Delayed")</f>
        <v>Delivered</v>
      </c>
    </row>
    <row r="27">
      <c r="A27" s="6" t="s">
        <v>302</v>
      </c>
      <c r="B27" s="11">
        <f ca="1">'order FulLfillment'!G:G-F27</f>
        <v>45305</v>
      </c>
      <c r="C27" s="6" t="str">
        <f>supply_chain_data!L:L</f>
        <v>Carrier C</v>
      </c>
      <c r="D27" s="6" t="str">
        <f>supply_chain_data!O:O</f>
        <v>Kolkata</v>
      </c>
      <c r="E27" s="6" t="str">
        <f>supply_chain_data!W:W</f>
        <v>Route B</v>
      </c>
      <c r="F27" s="6">
        <f>supply_chain_data!K:K</f>
        <v>3</v>
      </c>
      <c r="G27" s="6" t="str">
        <f>IF(F27 &lt;= supply_chain_data!K:K, "Delivered", "Delayed")</f>
        <v>Delivered</v>
      </c>
    </row>
    <row r="28">
      <c r="A28" s="6" t="s">
        <v>303</v>
      </c>
      <c r="B28" s="11">
        <f ca="1">'order FulLfillment'!G:G-F28</f>
        <v>45023</v>
      </c>
      <c r="C28" s="6" t="str">
        <f>supply_chain_data!L:L</f>
        <v>Carrier B</v>
      </c>
      <c r="D28" s="6" t="str">
        <f>supply_chain_data!O:O</f>
        <v>Bangalore</v>
      </c>
      <c r="E28" s="6" t="str">
        <f>supply_chain_data!W:W</f>
        <v>Route A</v>
      </c>
      <c r="F28" s="6">
        <f>supply_chain_data!K:K</f>
        <v>4</v>
      </c>
      <c r="G28" s="6" t="str">
        <f>IF(F28 &lt;= supply_chain_data!K:K, "Delivered", "Delayed")</f>
        <v>Delivered</v>
      </c>
    </row>
    <row r="29">
      <c r="A29" s="6" t="s">
        <v>304</v>
      </c>
      <c r="B29" s="11">
        <f ca="1">'order FulLfillment'!G:G-F29</f>
        <v>45302</v>
      </c>
      <c r="C29" s="6" t="str">
        <f>supply_chain_data!L:L</f>
        <v>Carrier C</v>
      </c>
      <c r="D29" s="6" t="str">
        <f>supply_chain_data!O:O</f>
        <v>Mumbai</v>
      </c>
      <c r="E29" s="6" t="str">
        <f>supply_chain_data!W:W</f>
        <v>Route B</v>
      </c>
      <c r="F29" s="6">
        <f>supply_chain_data!K:K</f>
        <v>8</v>
      </c>
      <c r="G29" s="6" t="str">
        <f>IF(F29 &lt;= supply_chain_data!K:K, "Delivered", "Delayed")</f>
        <v>Delivered</v>
      </c>
    </row>
    <row r="30">
      <c r="A30" s="6" t="s">
        <v>305</v>
      </c>
      <c r="B30" s="11">
        <f ca="1">'order FulLfillment'!G:G-F30</f>
        <v>44940</v>
      </c>
      <c r="C30" s="6" t="str">
        <f>supply_chain_data!L:L</f>
        <v>Carrier B</v>
      </c>
      <c r="D30" s="6" t="str">
        <f>supply_chain_data!O:O</f>
        <v>Mumbai</v>
      </c>
      <c r="E30" s="6" t="str">
        <f>supply_chain_data!W:W</f>
        <v>Route A</v>
      </c>
      <c r="F30" s="6">
        <f>supply_chain_data!K:K</f>
        <v>4</v>
      </c>
      <c r="G30" s="6" t="str">
        <f>IF(F30 &lt;= supply_chain_data!K:K, "Delivered", "Delayed")</f>
        <v>Delivered</v>
      </c>
    </row>
    <row r="31">
      <c r="A31" s="6" t="s">
        <v>306</v>
      </c>
      <c r="B31" s="11">
        <f ca="1">'order FulLfillment'!G:G-F31</f>
        <v>44940</v>
      </c>
      <c r="C31" s="6" t="str">
        <f>supply_chain_data!L:L</f>
        <v>Carrier B</v>
      </c>
      <c r="D31" s="6" t="str">
        <f>supply_chain_data!O:O</f>
        <v>Kolkata</v>
      </c>
      <c r="E31" s="6" t="str">
        <f>supply_chain_data!W:W</f>
        <v>Route B</v>
      </c>
      <c r="F31" s="6">
        <f>supply_chain_data!K:K</f>
        <v>7</v>
      </c>
      <c r="G31" s="6" t="str">
        <f>IF(F31 &lt;= supply_chain_data!K:K, "Delivered", "Delayed")</f>
        <v>Delivered</v>
      </c>
    </row>
    <row r="32">
      <c r="A32" s="6" t="s">
        <v>307</v>
      </c>
      <c r="B32" s="11">
        <f ca="1">'order FulLfillment'!G:G-F32</f>
        <v>45243</v>
      </c>
      <c r="C32" s="6" t="str">
        <f>supply_chain_data!L:L</f>
        <v>Carrier B</v>
      </c>
      <c r="D32" s="6" t="str">
        <f>supply_chain_data!O:O</f>
        <v>Kolkata</v>
      </c>
      <c r="E32" s="6" t="str">
        <f>supply_chain_data!W:W</f>
        <v>Route C</v>
      </c>
      <c r="F32" s="6">
        <f>supply_chain_data!K:K</f>
        <v>7</v>
      </c>
      <c r="G32" s="6" t="str">
        <f>IF(F32 &lt;= supply_chain_data!K:K, "Delivered", "Delayed")</f>
        <v>Delivered</v>
      </c>
    </row>
    <row r="33">
      <c r="A33" s="6" t="s">
        <v>308</v>
      </c>
      <c r="B33" s="11">
        <f ca="1">'order FulLfillment'!G:G-F33</f>
        <v>45038</v>
      </c>
      <c r="C33" s="6" t="str">
        <f>supply_chain_data!L:L</f>
        <v>Carrier B</v>
      </c>
      <c r="D33" s="6" t="str">
        <f>supply_chain_data!O:O</f>
        <v>Chennai</v>
      </c>
      <c r="E33" s="6" t="str">
        <f>supply_chain_data!W:W</f>
        <v>Route C</v>
      </c>
      <c r="F33" s="6">
        <f>supply_chain_data!K:K</f>
        <v>4</v>
      </c>
      <c r="G33" s="6" t="str">
        <f>IF(F33 &lt;= supply_chain_data!K:K, "Delivered", "Delayed")</f>
        <v>Delivered</v>
      </c>
    </row>
    <row r="34">
      <c r="A34" s="6" t="s">
        <v>309</v>
      </c>
      <c r="B34" s="11">
        <f ca="1">'order FulLfillment'!G:G-F34</f>
        <v>45312</v>
      </c>
      <c r="C34" s="6" t="str">
        <f>supply_chain_data!L:L</f>
        <v>Carrier C</v>
      </c>
      <c r="D34" s="6" t="str">
        <f>supply_chain_data!O:O</f>
        <v>Kolkata</v>
      </c>
      <c r="E34" s="6" t="str">
        <f>supply_chain_data!W:W</f>
        <v>Route A</v>
      </c>
      <c r="F34" s="6">
        <f>supply_chain_data!K:K</f>
        <v>4</v>
      </c>
      <c r="G34" s="6" t="str">
        <f>IF(F34 &lt;= supply_chain_data!K:K, "Delivered", "Delayed")</f>
        <v>Delivered</v>
      </c>
    </row>
    <row r="35">
      <c r="A35" s="6" t="s">
        <v>310</v>
      </c>
      <c r="B35" s="11">
        <f ca="1">'order FulLfillment'!G:G-F35</f>
        <v>45260</v>
      </c>
      <c r="C35" s="6" t="str">
        <f>supply_chain_data!L:L</f>
        <v>Carrier C</v>
      </c>
      <c r="D35" s="6" t="str">
        <f>supply_chain_data!O:O</f>
        <v>Chennai</v>
      </c>
      <c r="E35" s="6" t="str">
        <f>supply_chain_data!W:W</f>
        <v>Route A</v>
      </c>
      <c r="F35" s="6">
        <f>supply_chain_data!K:K</f>
        <v>9</v>
      </c>
      <c r="G35" s="6" t="str">
        <f>IF(F35 &lt;= supply_chain_data!K:K, "Delivered", "Delayed")</f>
        <v>Delivered</v>
      </c>
    </row>
    <row r="36">
      <c r="A36" s="6" t="s">
        <v>311</v>
      </c>
      <c r="B36" s="11">
        <f ca="1">'order FulLfillment'!G:G-F36</f>
        <v>45106</v>
      </c>
      <c r="C36" s="6" t="str">
        <f>supply_chain_data!L:L</f>
        <v>Carrier A</v>
      </c>
      <c r="D36" s="6" t="str">
        <f>supply_chain_data!O:O</f>
        <v>Chennai</v>
      </c>
      <c r="E36" s="6" t="str">
        <f>supply_chain_data!W:W</f>
        <v>Route B</v>
      </c>
      <c r="F36" s="6">
        <f>supply_chain_data!K:K</f>
        <v>7</v>
      </c>
      <c r="G36" s="6" t="str">
        <f>IF(F36 &lt;= supply_chain_data!K:K, "Delivered", "Delayed")</f>
        <v>Delivered</v>
      </c>
    </row>
    <row r="37">
      <c r="A37" s="6" t="s">
        <v>312</v>
      </c>
      <c r="B37" s="11">
        <f ca="1">'order FulLfillment'!G:G-F37</f>
        <v>45319</v>
      </c>
      <c r="C37" s="6" t="str">
        <f>supply_chain_data!L:L</f>
        <v>Carrier C</v>
      </c>
      <c r="D37" s="6" t="str">
        <f>supply_chain_data!O:O</f>
        <v>Delhi</v>
      </c>
      <c r="E37" s="6" t="str">
        <f>supply_chain_data!W:W</f>
        <v>Route C</v>
      </c>
      <c r="F37" s="6">
        <f>supply_chain_data!K:K</f>
        <v>8</v>
      </c>
      <c r="G37" s="6" t="str">
        <f>IF(F37 &lt;= supply_chain_data!K:K, "Delivered", "Delayed")</f>
        <v>Delivered</v>
      </c>
    </row>
    <row r="38">
      <c r="A38" s="6" t="s">
        <v>313</v>
      </c>
      <c r="B38" s="11">
        <f ca="1">'order FulLfillment'!G:G-F38</f>
        <v>45319</v>
      </c>
      <c r="C38" s="6" t="str">
        <f>supply_chain_data!L:L</f>
        <v>Carrier B</v>
      </c>
      <c r="D38" s="6" t="str">
        <f>supply_chain_data!O:O</f>
        <v>Delhi</v>
      </c>
      <c r="E38" s="6" t="str">
        <f>supply_chain_data!W:W</f>
        <v>Route C</v>
      </c>
      <c r="F38" s="6">
        <f>supply_chain_data!K:K</f>
        <v>3</v>
      </c>
      <c r="G38" s="6" t="str">
        <f>IF(F38 &lt;= supply_chain_data!K:K, "Delivered", "Delayed")</f>
        <v>Delivered</v>
      </c>
    </row>
    <row r="39">
      <c r="A39" s="6" t="s">
        <v>314</v>
      </c>
      <c r="B39" s="11">
        <f ca="1">'order FulLfillment'!G:G-F39</f>
        <v>45002</v>
      </c>
      <c r="C39" s="6" t="str">
        <f>supply_chain_data!L:L</f>
        <v>Carrier A</v>
      </c>
      <c r="D39" s="6" t="str">
        <f>supply_chain_data!O:O</f>
        <v>Kolkata</v>
      </c>
      <c r="E39" s="6" t="str">
        <f>supply_chain_data!W:W</f>
        <v>Route A</v>
      </c>
      <c r="F39" s="6">
        <f>supply_chain_data!K:K</f>
        <v>9</v>
      </c>
      <c r="G39" s="6" t="str">
        <f>IF(F39 &lt;= supply_chain_data!K:K, "Delivered", "Delayed")</f>
        <v>Delivered</v>
      </c>
    </row>
    <row r="40">
      <c r="A40" s="6" t="s">
        <v>315</v>
      </c>
      <c r="B40" s="11">
        <f ca="1">'order FulLfillment'!G:G-F40</f>
        <v>45230</v>
      </c>
      <c r="C40" s="6" t="str">
        <f>supply_chain_data!L:L</f>
        <v>Carrier B</v>
      </c>
      <c r="D40" s="6" t="str">
        <f>supply_chain_data!O:O</f>
        <v>Mumbai</v>
      </c>
      <c r="E40" s="6" t="str">
        <f>supply_chain_data!W:W</f>
        <v>Route B</v>
      </c>
      <c r="F40" s="6">
        <f>supply_chain_data!K:K</f>
        <v>5</v>
      </c>
      <c r="G40" s="6" t="str">
        <f>IF(F40 &lt;= supply_chain_data!K:K, "Delivered", "Delayed")</f>
        <v>Delivered</v>
      </c>
    </row>
    <row r="41">
      <c r="A41" s="6" t="s">
        <v>316</v>
      </c>
      <c r="B41" s="11">
        <f ca="1">'order FulLfillment'!G:G-F41</f>
        <v>45347</v>
      </c>
      <c r="C41" s="6" t="str">
        <f>supply_chain_data!L:L</f>
        <v>Carrier A</v>
      </c>
      <c r="D41" s="6" t="str">
        <f>supply_chain_data!O:O</f>
        <v>Kolkata</v>
      </c>
      <c r="E41" s="6" t="str">
        <f>supply_chain_data!W:W</f>
        <v>Route B</v>
      </c>
      <c r="F41" s="6">
        <f>supply_chain_data!K:K</f>
        <v>3</v>
      </c>
      <c r="G41" s="6" t="str">
        <f>IF(F41 &lt;= supply_chain_data!K:K, "Delivered", "Delayed")</f>
        <v>Delivered</v>
      </c>
    </row>
    <row r="42">
      <c r="A42" s="6" t="s">
        <v>317</v>
      </c>
      <c r="B42" s="11">
        <f ca="1">'order FulLfillment'!G:G-F42</f>
        <v>44971</v>
      </c>
      <c r="C42" s="6" t="str">
        <f>supply_chain_data!L:L</f>
        <v>Carrier C</v>
      </c>
      <c r="D42" s="6" t="str">
        <f>supply_chain_data!O:O</f>
        <v>Kolkata</v>
      </c>
      <c r="E42" s="6" t="str">
        <f>supply_chain_data!W:W</f>
        <v>Route A</v>
      </c>
      <c r="F42" s="6">
        <f>supply_chain_data!K:K</f>
        <v>8</v>
      </c>
      <c r="G42" s="6" t="str">
        <f>IF(F42 &lt;= supply_chain_data!K:K, "Delivered", "Delayed")</f>
        <v>Delivered</v>
      </c>
    </row>
    <row r="43">
      <c r="A43" s="6" t="s">
        <v>318</v>
      </c>
      <c r="B43" s="11">
        <f ca="1">'order FulLfillment'!G:G-F43</f>
        <v>44971</v>
      </c>
      <c r="C43" s="6" t="str">
        <f>supply_chain_data!L:L</f>
        <v>Carrier B</v>
      </c>
      <c r="D43" s="6" t="str">
        <f>supply_chain_data!O:O</f>
        <v>Chennai</v>
      </c>
      <c r="E43" s="6" t="str">
        <f>supply_chain_data!W:W</f>
        <v>Route A</v>
      </c>
      <c r="F43" s="6">
        <f>supply_chain_data!K:K</f>
        <v>8</v>
      </c>
      <c r="G43" s="6" t="str">
        <f>IF(F43 &lt;= supply_chain_data!K:K, "Delivered", "Delayed")</f>
        <v>Delivered</v>
      </c>
    </row>
    <row r="44">
      <c r="A44" s="6" t="s">
        <v>319</v>
      </c>
      <c r="B44" s="11">
        <f ca="1">'order FulLfillment'!G:G-F44</f>
        <v>45091</v>
      </c>
      <c r="C44" s="6" t="str">
        <f>supply_chain_data!L:L</f>
        <v>Carrier C</v>
      </c>
      <c r="D44" s="6" t="str">
        <f>supply_chain_data!O:O</f>
        <v>Bangalore</v>
      </c>
      <c r="E44" s="6" t="str">
        <f>supply_chain_data!W:W</f>
        <v>Route A</v>
      </c>
      <c r="F44" s="6">
        <f>supply_chain_data!K:K</f>
        <v>4</v>
      </c>
      <c r="G44" s="6" t="str">
        <f>IF(F44 &lt;= supply_chain_data!K:K, "Delivered", "Delayed")</f>
        <v>Delivered</v>
      </c>
    </row>
    <row r="45">
      <c r="A45" s="6" t="s">
        <v>320</v>
      </c>
      <c r="B45" s="11">
        <f ca="1">'order FulLfillment'!G:G-F45</f>
        <v>45133</v>
      </c>
      <c r="C45" s="6" t="str">
        <f>supply_chain_data!L:L</f>
        <v>Carrier B</v>
      </c>
      <c r="D45" s="6" t="str">
        <f>supply_chain_data!O:O</f>
        <v>Mumbai</v>
      </c>
      <c r="E45" s="6" t="str">
        <f>supply_chain_data!W:W</f>
        <v>Route A</v>
      </c>
      <c r="F45" s="6">
        <f>supply_chain_data!K:K</f>
        <v>9</v>
      </c>
      <c r="G45" s="6" t="str">
        <f>IF(F45 &lt;= supply_chain_data!K:K, "Delivered", "Delayed")</f>
        <v>Delivered</v>
      </c>
    </row>
    <row r="46">
      <c r="A46" s="6" t="s">
        <v>321</v>
      </c>
      <c r="B46" s="11">
        <f ca="1">'order FulLfillment'!G:G-F46</f>
        <v>44927</v>
      </c>
      <c r="C46" s="6" t="str">
        <f>supply_chain_data!L:L</f>
        <v>Carrier C</v>
      </c>
      <c r="D46" s="6" t="str">
        <f>supply_chain_data!O:O</f>
        <v>Delhi</v>
      </c>
      <c r="E46" s="6" t="str">
        <f>supply_chain_data!W:W</f>
        <v>Route A</v>
      </c>
      <c r="F46" s="6">
        <f>supply_chain_data!K:K</f>
        <v>6</v>
      </c>
      <c r="G46" s="6" t="str">
        <f>IF(F46 &lt;= supply_chain_data!K:K, "Delivered", "Delayed")</f>
        <v>Delivered</v>
      </c>
    </row>
    <row r="47">
      <c r="A47" s="6" t="s">
        <v>322</v>
      </c>
      <c r="B47" s="11">
        <f ca="1">'order FulLfillment'!G:G-F47</f>
        <v>45190</v>
      </c>
      <c r="C47" s="6" t="str">
        <f>supply_chain_data!L:L</f>
        <v>Carrier B</v>
      </c>
      <c r="D47" s="6" t="str">
        <f>supply_chain_data!O:O</f>
        <v>Chennai</v>
      </c>
      <c r="E47" s="6" t="str">
        <f>supply_chain_data!W:W</f>
        <v>Route A</v>
      </c>
      <c r="F47" s="6">
        <f>supply_chain_data!K:K</f>
        <v>6</v>
      </c>
      <c r="G47" s="6" t="str">
        <f>IF(F47 &lt;= supply_chain_data!K:K, "Delivered", "Delayed")</f>
        <v>Delivered</v>
      </c>
    </row>
    <row r="48">
      <c r="A48" s="6" t="s">
        <v>323</v>
      </c>
      <c r="B48" s="11">
        <f ca="1">'order FulLfillment'!G:G-F48</f>
        <v>45232</v>
      </c>
      <c r="C48" s="6" t="str">
        <f>supply_chain_data!L:L</f>
        <v>Carrier B</v>
      </c>
      <c r="D48" s="6" t="str">
        <f>supply_chain_data!O:O</f>
        <v>Chennai</v>
      </c>
      <c r="E48" s="6" t="str">
        <f>supply_chain_data!W:W</f>
        <v>Route B</v>
      </c>
      <c r="F48" s="6">
        <f>supply_chain_data!K:K</f>
        <v>8</v>
      </c>
      <c r="G48" s="6" t="str">
        <f>IF(F48 &lt;= supply_chain_data!K:K, "Delivered", "Delayed")</f>
        <v>Delivered</v>
      </c>
    </row>
    <row r="49">
      <c r="A49" s="6" t="s">
        <v>324</v>
      </c>
      <c r="B49" s="11">
        <f ca="1">'order FulLfillment'!G:G-F49</f>
        <v>45287</v>
      </c>
      <c r="C49" s="6" t="str">
        <f>supply_chain_data!L:L</f>
        <v>Carrier B</v>
      </c>
      <c r="D49" s="6" t="str">
        <f>supply_chain_data!O:O</f>
        <v>Kolkata</v>
      </c>
      <c r="E49" s="6" t="str">
        <f>supply_chain_data!W:W</f>
        <v>Route A</v>
      </c>
      <c r="F49" s="6">
        <f>supply_chain_data!K:K</f>
        <v>9</v>
      </c>
      <c r="G49" s="6" t="str">
        <f>IF(F49 &lt;= supply_chain_data!K:K, "Delivered", "Delayed")</f>
        <v>Delivered</v>
      </c>
    </row>
    <row r="50">
      <c r="A50" s="6" t="s">
        <v>325</v>
      </c>
      <c r="B50" s="11">
        <f ca="1">'order FulLfillment'!G:G-F50</f>
        <v>45176</v>
      </c>
      <c r="C50" s="6" t="str">
        <f>supply_chain_data!L:L</f>
        <v>Carrier C</v>
      </c>
      <c r="D50" s="6" t="str">
        <f>supply_chain_data!O:O</f>
        <v>Mumbai</v>
      </c>
      <c r="E50" s="6" t="str">
        <f>supply_chain_data!W:W</f>
        <v>Route B</v>
      </c>
      <c r="F50" s="6">
        <f>supply_chain_data!K:K</f>
        <v>3</v>
      </c>
      <c r="G50" s="6" t="str">
        <f>IF(F50 &lt;= supply_chain_data!K:K, "Delivered", "Delayed")</f>
        <v>Delivered</v>
      </c>
    </row>
    <row r="51">
      <c r="A51" s="6" t="s">
        <v>326</v>
      </c>
      <c r="B51" s="11">
        <f ca="1">'order FulLfillment'!G:G-F51</f>
        <v>45176</v>
      </c>
      <c r="C51" s="6" t="str">
        <f>supply_chain_data!L:L</f>
        <v>Carrier C</v>
      </c>
      <c r="D51" s="6" t="str">
        <f>supply_chain_data!O:O</f>
        <v>Delhi</v>
      </c>
      <c r="E51" s="6" t="str">
        <f>supply_chain_data!W:W</f>
        <v>Route A</v>
      </c>
      <c r="F51" s="6">
        <f>supply_chain_data!K:K</f>
        <v>6</v>
      </c>
      <c r="G51" s="6" t="str">
        <f>IF(F51 &lt;= supply_chain_data!K:K, "Delivered", "Delayed")</f>
        <v>Delivered</v>
      </c>
    </row>
    <row r="52">
      <c r="A52" s="6" t="s">
        <v>327</v>
      </c>
      <c r="B52" s="11">
        <f ca="1">'order FulLfillment'!G:G-F52</f>
        <v>45029</v>
      </c>
      <c r="C52" s="6" t="str">
        <f>supply_chain_data!L:L</f>
        <v>Carrier A</v>
      </c>
      <c r="D52" s="6" t="str">
        <f>supply_chain_data!O:O</f>
        <v>Delhi</v>
      </c>
      <c r="E52" s="6" t="str">
        <f>supply_chain_data!W:W</f>
        <v>Route B</v>
      </c>
      <c r="F52" s="6">
        <f>supply_chain_data!K:K</f>
        <v>10</v>
      </c>
      <c r="G52" s="6" t="str">
        <f>IF(F52 &lt;= supply_chain_data!K:K, "Delivered", "Delayed")</f>
        <v>Delivered</v>
      </c>
    </row>
    <row r="53">
      <c r="A53" s="6" t="s">
        <v>328</v>
      </c>
      <c r="B53" s="11">
        <f ca="1">'order FulLfillment'!G:G-F53</f>
        <v>45245</v>
      </c>
      <c r="C53" s="6" t="str">
        <f>supply_chain_data!L:L</f>
        <v>Carrier A</v>
      </c>
      <c r="D53" s="6" t="str">
        <f>supply_chain_data!O:O</f>
        <v>Bangalore</v>
      </c>
      <c r="E53" s="6" t="str">
        <f>supply_chain_data!W:W</f>
        <v>Route A</v>
      </c>
      <c r="F53" s="6">
        <f>supply_chain_data!K:K</f>
        <v>1</v>
      </c>
      <c r="G53" s="6" t="str">
        <f>IF(F53 &lt;= supply_chain_data!K:K, "Delivered", "Delayed")</f>
        <v>Delivered</v>
      </c>
    </row>
    <row r="54">
      <c r="A54" s="6" t="s">
        <v>329</v>
      </c>
      <c r="B54" s="11">
        <f ca="1">'order FulLfillment'!G:G-F54</f>
        <v>45003</v>
      </c>
      <c r="C54" s="6" t="str">
        <f>supply_chain_data!L:L</f>
        <v>Carrier B</v>
      </c>
      <c r="D54" s="6" t="str">
        <f>supply_chain_data!O:O</f>
        <v>Mumbai</v>
      </c>
      <c r="E54" s="6" t="str">
        <f>supply_chain_data!W:W</f>
        <v>Route C</v>
      </c>
      <c r="F54" s="6">
        <f>supply_chain_data!K:K</f>
        <v>1</v>
      </c>
      <c r="G54" s="6" t="str">
        <f>IF(F54 &lt;= supply_chain_data!K:K, "Delivered", "Delayed")</f>
        <v>Delivered</v>
      </c>
    </row>
    <row r="55">
      <c r="A55" s="6" t="s">
        <v>330</v>
      </c>
      <c r="B55" s="11">
        <f ca="1">'order FulLfillment'!G:G-F55</f>
        <v>45196</v>
      </c>
      <c r="C55" s="6" t="str">
        <f>supply_chain_data!L:L</f>
        <v>Carrier B</v>
      </c>
      <c r="D55" s="6" t="str">
        <f>supply_chain_data!O:O</f>
        <v>Delhi</v>
      </c>
      <c r="E55" s="6" t="str">
        <f>supply_chain_data!W:W</f>
        <v>Route B</v>
      </c>
      <c r="F55" s="6">
        <f>supply_chain_data!K:K</f>
        <v>3</v>
      </c>
      <c r="G55" s="6" t="str">
        <f>IF(F55 &lt;= supply_chain_data!K:K, "Delivered", "Delayed")</f>
        <v>Delivered</v>
      </c>
    </row>
    <row r="56">
      <c r="A56" s="6" t="s">
        <v>331</v>
      </c>
      <c r="B56" s="11">
        <f ca="1">'order FulLfillment'!G:G-F56</f>
        <v>45132</v>
      </c>
      <c r="C56" s="6" t="str">
        <f>supply_chain_data!L:L</f>
        <v>Carrier B</v>
      </c>
      <c r="D56" s="6" t="str">
        <f>supply_chain_data!O:O</f>
        <v>Kolkata</v>
      </c>
      <c r="E56" s="6" t="str">
        <f>supply_chain_data!W:W</f>
        <v>Route B</v>
      </c>
      <c r="F56" s="6">
        <f>supply_chain_data!K:K</f>
        <v>3</v>
      </c>
      <c r="G56" s="6" t="str">
        <f>IF(F56 &lt;= supply_chain_data!K:K, "Delivered", "Delayed")</f>
        <v>Delivered</v>
      </c>
    </row>
    <row r="57">
      <c r="A57" s="6" t="s">
        <v>332</v>
      </c>
      <c r="B57" s="11">
        <f ca="1">'order FulLfillment'!G:G-F57</f>
        <v>45324</v>
      </c>
      <c r="C57" s="6" t="str">
        <f>supply_chain_data!L:L</f>
        <v>Carrier A</v>
      </c>
      <c r="D57" s="6" t="str">
        <f>supply_chain_data!O:O</f>
        <v>Delhi</v>
      </c>
      <c r="E57" s="6" t="str">
        <f>supply_chain_data!W:W</f>
        <v>Route B</v>
      </c>
      <c r="F57" s="6">
        <f>supply_chain_data!K:K</f>
        <v>5</v>
      </c>
      <c r="G57" s="6" t="str">
        <f>IF(F57 &lt;= supply_chain_data!K:K, "Delivered", "Delayed")</f>
        <v>Delivered</v>
      </c>
    </row>
    <row r="58">
      <c r="A58" s="6" t="s">
        <v>333</v>
      </c>
      <c r="B58" s="11">
        <f ca="1">'order FulLfillment'!G:G-F58</f>
        <v>44953</v>
      </c>
      <c r="C58" s="6" t="str">
        <f>supply_chain_data!L:L</f>
        <v>Carrier C</v>
      </c>
      <c r="D58" s="6" t="str">
        <f>supply_chain_data!O:O</f>
        <v>Mumbai</v>
      </c>
      <c r="E58" s="6" t="str">
        <f>supply_chain_data!W:W</f>
        <v>Route B</v>
      </c>
      <c r="F58" s="6">
        <f>supply_chain_data!K:K</f>
        <v>5</v>
      </c>
      <c r="G58" s="6" t="str">
        <f>IF(F58 &lt;= supply_chain_data!K:K, "Delivered", "Delayed")</f>
        <v>Delivered</v>
      </c>
    </row>
    <row r="59">
      <c r="A59" s="6" t="s">
        <v>334</v>
      </c>
      <c r="B59" s="11">
        <f ca="1">'order FulLfillment'!G:G-F59</f>
        <v>45260</v>
      </c>
      <c r="C59" s="6" t="str">
        <f>supply_chain_data!L:L</f>
        <v>Carrier B</v>
      </c>
      <c r="D59" s="6" t="str">
        <f>supply_chain_data!O:O</f>
        <v>Delhi</v>
      </c>
      <c r="E59" s="6" t="str">
        <f>supply_chain_data!W:W</f>
        <v>Route A</v>
      </c>
      <c r="F59" s="6">
        <f>supply_chain_data!K:K</f>
        <v>1</v>
      </c>
      <c r="G59" s="6" t="str">
        <f>IF(F59 &lt;= supply_chain_data!K:K, "Delivered", "Delayed")</f>
        <v>Delivered</v>
      </c>
    </row>
    <row r="60">
      <c r="A60" s="6" t="s">
        <v>335</v>
      </c>
      <c r="B60" s="11">
        <f ca="1">'order FulLfillment'!G:G-F60</f>
        <v>45150</v>
      </c>
      <c r="C60" s="6" t="str">
        <f>supply_chain_data!L:L</f>
        <v>Carrier A</v>
      </c>
      <c r="D60" s="6" t="str">
        <f>supply_chain_data!O:O</f>
        <v>Delhi</v>
      </c>
      <c r="E60" s="6" t="str">
        <f>supply_chain_data!W:W</f>
        <v>Route B</v>
      </c>
      <c r="F60" s="6">
        <f>supply_chain_data!K:K</f>
        <v>7</v>
      </c>
      <c r="G60" s="6" t="str">
        <f>IF(F60 &lt;= supply_chain_data!K:K, "Delivered", "Delayed")</f>
        <v>Delivered</v>
      </c>
    </row>
    <row r="61">
      <c r="A61" s="6" t="s">
        <v>336</v>
      </c>
      <c r="B61" s="11">
        <f ca="1">'order FulLfillment'!G:G-F61</f>
        <v>44930</v>
      </c>
      <c r="C61" s="6" t="str">
        <f>supply_chain_data!L:L</f>
        <v>Carrier B</v>
      </c>
      <c r="D61" s="6" t="str">
        <f>supply_chain_data!O:O</f>
        <v>Kolkata</v>
      </c>
      <c r="E61" s="6" t="str">
        <f>supply_chain_data!W:W</f>
        <v>Route A</v>
      </c>
      <c r="F61" s="6">
        <f>supply_chain_data!K:K</f>
        <v>7</v>
      </c>
      <c r="G61" s="6" t="str">
        <f>IF(F61 &lt;= supply_chain_data!K:K, "Delivered", "Delayed")</f>
        <v>Delivered</v>
      </c>
    </row>
    <row r="62">
      <c r="A62" s="6" t="s">
        <v>337</v>
      </c>
      <c r="B62" s="11">
        <f ca="1">'order FulLfillment'!G:G-F62</f>
        <v>45328</v>
      </c>
      <c r="C62" s="6" t="str">
        <f>supply_chain_data!L:L</f>
        <v>Carrier C</v>
      </c>
      <c r="D62" s="6" t="str">
        <f>supply_chain_data!O:O</f>
        <v>Mumbai</v>
      </c>
      <c r="E62" s="6" t="str">
        <f>supply_chain_data!W:W</f>
        <v>Route A</v>
      </c>
      <c r="F62" s="6">
        <f>supply_chain_data!K:K</f>
        <v>8</v>
      </c>
      <c r="G62" s="6" t="str">
        <f>IF(F62 &lt;= supply_chain_data!K:K, "Delivered", "Delayed")</f>
        <v>Delivered</v>
      </c>
    </row>
    <row r="63">
      <c r="A63" s="6" t="s">
        <v>338</v>
      </c>
      <c r="B63" s="11">
        <f ca="1">'order FulLfillment'!G:G-F63</f>
        <v>45067</v>
      </c>
      <c r="C63" s="6" t="str">
        <f>supply_chain_data!L:L</f>
        <v>Carrier C</v>
      </c>
      <c r="D63" s="6" t="str">
        <f>supply_chain_data!O:O</f>
        <v>Kolkata</v>
      </c>
      <c r="E63" s="6" t="str">
        <f>supply_chain_data!W:W</f>
        <v>Route A</v>
      </c>
      <c r="F63" s="6">
        <f>supply_chain_data!K:K</f>
        <v>7</v>
      </c>
      <c r="G63" s="6" t="str">
        <f>IF(F63 &lt;= supply_chain_data!K:K, "Delivered", "Delayed")</f>
        <v>Delivered</v>
      </c>
    </row>
    <row r="64">
      <c r="A64" s="6" t="s">
        <v>339</v>
      </c>
      <c r="B64" s="11">
        <f ca="1">'order FulLfillment'!G:G-F64</f>
        <v>45343</v>
      </c>
      <c r="C64" s="6" t="str">
        <f>supply_chain_data!L:L</f>
        <v>Carrier C</v>
      </c>
      <c r="D64" s="6" t="str">
        <f>supply_chain_data!O:O</f>
        <v>Mumbai</v>
      </c>
      <c r="E64" s="6" t="str">
        <f>supply_chain_data!W:W</f>
        <v>Route C</v>
      </c>
      <c r="F64" s="6">
        <f>supply_chain_data!K:K</f>
        <v>7</v>
      </c>
      <c r="G64" s="6" t="str">
        <f>IF(F64 &lt;= supply_chain_data!K:K, "Delivered", "Delayed")</f>
        <v>Delivered</v>
      </c>
    </row>
    <row r="65">
      <c r="A65" s="6" t="s">
        <v>340</v>
      </c>
      <c r="B65" s="11">
        <f ca="1">'order FulLfillment'!G:G-F65</f>
        <v>45120</v>
      </c>
      <c r="C65" s="6" t="str">
        <f>supply_chain_data!L:L</f>
        <v>Carrier A</v>
      </c>
      <c r="D65" s="6" t="str">
        <f>supply_chain_data!O:O</f>
        <v>Bangalore</v>
      </c>
      <c r="E65" s="6" t="str">
        <f>supply_chain_data!W:W</f>
        <v>Route A</v>
      </c>
      <c r="F65" s="6">
        <f>supply_chain_data!K:K</f>
        <v>4</v>
      </c>
      <c r="G65" s="6" t="str">
        <f>IF(F65 &lt;= supply_chain_data!K:K, "Delivered", "Delayed")</f>
        <v>Delivered</v>
      </c>
    </row>
    <row r="66">
      <c r="A66" s="6" t="s">
        <v>341</v>
      </c>
      <c r="B66" s="11">
        <f ca="1">'order FulLfillment'!G:G-F66</f>
        <v>44969</v>
      </c>
      <c r="C66" s="6" t="str">
        <f>supply_chain_data!L:L</f>
        <v>Carrier C</v>
      </c>
      <c r="D66" s="6" t="str">
        <f>supply_chain_data!O:O</f>
        <v>Delhi</v>
      </c>
      <c r="E66" s="6" t="str">
        <f>supply_chain_data!W:W</f>
        <v>Route C</v>
      </c>
      <c r="F66" s="6">
        <f>supply_chain_data!K:K</f>
        <v>6</v>
      </c>
      <c r="G66" s="6" t="str">
        <f>IF(F66 &lt;= supply_chain_data!K:K, "Delivered", "Delayed")</f>
        <v>Delivered</v>
      </c>
    </row>
    <row r="67">
      <c r="A67" s="6" t="s">
        <v>342</v>
      </c>
      <c r="B67" s="11">
        <f ca="1">'order FulLfillment'!G:G-F67</f>
        <v>45070</v>
      </c>
      <c r="C67" s="6" t="str">
        <f>supply_chain_data!L:L</f>
        <v>Carrier C</v>
      </c>
      <c r="D67" s="6" t="str">
        <f>supply_chain_data!O:O</f>
        <v>Kolkata</v>
      </c>
      <c r="E67" s="6" t="str">
        <f>supply_chain_data!W:W</f>
        <v>Route C</v>
      </c>
      <c r="F67" s="6">
        <f>supply_chain_data!K:K</f>
        <v>8</v>
      </c>
      <c r="G67" s="6" t="str">
        <f>IF(F67 &lt;= supply_chain_data!K:K, "Delivered", "Delayed")</f>
        <v>Delivered</v>
      </c>
    </row>
    <row r="68">
      <c r="A68" s="6" t="s">
        <v>343</v>
      </c>
      <c r="B68" s="11">
        <f ca="1">'order FulLfillment'!G:G-F68</f>
        <v>45037</v>
      </c>
      <c r="C68" s="6" t="str">
        <f>supply_chain_data!L:L</f>
        <v>Carrier A</v>
      </c>
      <c r="D68" s="6" t="str">
        <f>supply_chain_data!O:O</f>
        <v>Kolkata</v>
      </c>
      <c r="E68" s="6" t="str">
        <f>supply_chain_data!W:W</f>
        <v>Route A</v>
      </c>
      <c r="F68" s="6">
        <f>supply_chain_data!K:K</f>
        <v>8</v>
      </c>
      <c r="G68" s="6" t="str">
        <f>IF(F68 &lt;= supply_chain_data!K:K, "Delivered", "Delayed")</f>
        <v>Delivered</v>
      </c>
    </row>
    <row r="69">
      <c r="A69" s="6" t="s">
        <v>344</v>
      </c>
      <c r="B69" s="11">
        <f ca="1">'order FulLfillment'!G:G-F69</f>
        <v>45121</v>
      </c>
      <c r="C69" s="6" t="str">
        <f>supply_chain_data!L:L</f>
        <v>Carrier C</v>
      </c>
      <c r="D69" s="6" t="str">
        <f>supply_chain_data!O:O</f>
        <v>Mumbai</v>
      </c>
      <c r="E69" s="6" t="str">
        <f>supply_chain_data!W:W</f>
        <v>Route C</v>
      </c>
      <c r="F69" s="6">
        <f>supply_chain_data!K:K</f>
        <v>9</v>
      </c>
      <c r="G69" s="6" t="str">
        <f>IF(F69 &lt;= supply_chain_data!K:K, "Delivered", "Delayed")</f>
        <v>Delivered</v>
      </c>
    </row>
    <row r="70">
      <c r="A70" s="6" t="s">
        <v>345</v>
      </c>
      <c r="B70" s="11">
        <f ca="1">'order FulLfillment'!G:G-F70</f>
        <v>45250</v>
      </c>
      <c r="C70" s="6" t="str">
        <f>supply_chain_data!L:L</f>
        <v>Carrier B</v>
      </c>
      <c r="D70" s="6" t="str">
        <f>supply_chain_data!O:O</f>
        <v>Bangalore</v>
      </c>
      <c r="E70" s="6" t="str">
        <f>supply_chain_data!W:W</f>
        <v>Route A</v>
      </c>
      <c r="F70" s="6">
        <f>supply_chain_data!K:K</f>
        <v>8</v>
      </c>
      <c r="G70" s="6" t="str">
        <f>IF(F70 &lt;= supply_chain_data!K:K, "Delivered", "Delayed")</f>
        <v>Delivered</v>
      </c>
    </row>
    <row r="71">
      <c r="A71" s="6" t="s">
        <v>346</v>
      </c>
      <c r="B71" s="11">
        <f ca="1">'order FulLfillment'!G:G-F71</f>
        <v>45002</v>
      </c>
      <c r="C71" s="6" t="str">
        <f>supply_chain_data!L:L</f>
        <v>Carrier B</v>
      </c>
      <c r="D71" s="6" t="str">
        <f>supply_chain_data!O:O</f>
        <v>Kolkata</v>
      </c>
      <c r="E71" s="6" t="str">
        <f>supply_chain_data!W:W</f>
        <v>Route A</v>
      </c>
      <c r="F71" s="6">
        <f>supply_chain_data!K:K</f>
        <v>3</v>
      </c>
      <c r="G71" s="6" t="str">
        <f>IF(F71 &lt;= supply_chain_data!K:K, "Delivered", "Delayed")</f>
        <v>Delivered</v>
      </c>
    </row>
    <row r="72">
      <c r="A72" s="6" t="s">
        <v>347</v>
      </c>
      <c r="B72" s="11">
        <f ca="1">'order FulLfillment'!G:G-F72</f>
        <v>45180</v>
      </c>
      <c r="C72" s="6" t="str">
        <f>supply_chain_data!L:L</f>
        <v>Carrier B</v>
      </c>
      <c r="D72" s="6" t="str">
        <f>supply_chain_data!O:O</f>
        <v>Bangalore</v>
      </c>
      <c r="E72" s="6" t="str">
        <f>supply_chain_data!W:W</f>
        <v>Route C</v>
      </c>
      <c r="F72" s="6">
        <f>supply_chain_data!K:K</f>
        <v>4</v>
      </c>
      <c r="G72" s="6" t="str">
        <f>IF(F72 &lt;= supply_chain_data!K:K, "Delivered", "Delayed")</f>
        <v>Delivered</v>
      </c>
    </row>
    <row r="73">
      <c r="A73" s="6" t="s">
        <v>348</v>
      </c>
      <c r="B73" s="11">
        <f ca="1">'order FulLfillment'!G:G-F73</f>
        <v>44966</v>
      </c>
      <c r="C73" s="6" t="str">
        <f>supply_chain_data!L:L</f>
        <v>Carrier A</v>
      </c>
      <c r="D73" s="6" t="str">
        <f>supply_chain_data!O:O</f>
        <v>Bangalore</v>
      </c>
      <c r="E73" s="6" t="str">
        <f>supply_chain_data!W:W</f>
        <v>Route A</v>
      </c>
      <c r="F73" s="6">
        <f>supply_chain_data!K:K</f>
        <v>6</v>
      </c>
      <c r="G73" s="6" t="str">
        <f>IF(F73 &lt;= supply_chain_data!K:K, "Delivered", "Delayed")</f>
        <v>Delivered</v>
      </c>
    </row>
    <row r="74">
      <c r="A74" s="6" t="s">
        <v>349</v>
      </c>
      <c r="B74" s="11">
        <f ca="1">'order FulLfillment'!G:G-F74</f>
        <v>44935</v>
      </c>
      <c r="C74" s="6" t="str">
        <f>supply_chain_data!L:L</f>
        <v>Carrier A</v>
      </c>
      <c r="D74" s="6" t="str">
        <f>supply_chain_data!O:O</f>
        <v>Bangalore</v>
      </c>
      <c r="E74" s="6" t="str">
        <f>supply_chain_data!W:W</f>
        <v>Route B</v>
      </c>
      <c r="F74" s="6">
        <f>supply_chain_data!K:K</f>
        <v>9</v>
      </c>
      <c r="G74" s="6" t="str">
        <f>IF(F74 &lt;= supply_chain_data!K:K, "Delivered", "Delayed")</f>
        <v>Delivered</v>
      </c>
    </row>
    <row r="75">
      <c r="A75" s="6" t="s">
        <v>350</v>
      </c>
      <c r="B75" s="11">
        <f ca="1">'order FulLfillment'!G:G-F75</f>
        <v>45016</v>
      </c>
      <c r="C75" s="6" t="str">
        <f>supply_chain_data!L:L</f>
        <v>Carrier B</v>
      </c>
      <c r="D75" s="6" t="str">
        <f>supply_chain_data!O:O</f>
        <v>Chennai</v>
      </c>
      <c r="E75" s="6" t="str">
        <f>supply_chain_data!W:W</f>
        <v>Route A</v>
      </c>
      <c r="F75" s="6">
        <f>supply_chain_data!K:K</f>
        <v>5</v>
      </c>
      <c r="G75" s="6" t="str">
        <f>IF(F75 &lt;= supply_chain_data!K:K, "Delivered", "Delayed")</f>
        <v>Delivered</v>
      </c>
    </row>
    <row r="76">
      <c r="A76" s="6" t="s">
        <v>351</v>
      </c>
      <c r="B76" s="11">
        <f ca="1">'order FulLfillment'!G:G-F76</f>
        <v>45096</v>
      </c>
      <c r="C76" s="6" t="str">
        <f>supply_chain_data!L:L</f>
        <v>Carrier A</v>
      </c>
      <c r="D76" s="6" t="str">
        <f>supply_chain_data!O:O</f>
        <v>Delhi</v>
      </c>
      <c r="E76" s="6" t="str">
        <f>supply_chain_data!W:W</f>
        <v>Route A</v>
      </c>
      <c r="F76" s="6">
        <f>supply_chain_data!K:K</f>
        <v>5</v>
      </c>
      <c r="G76" s="6" t="str">
        <f>IF(F76 &lt;= supply_chain_data!K:K, "Delivered", "Delayed")</f>
        <v>Delivered</v>
      </c>
    </row>
    <row r="77">
      <c r="A77" s="6" t="s">
        <v>352</v>
      </c>
      <c r="B77" s="11">
        <f ca="1">'order FulLfillment'!G:G-F77</f>
        <v>45090</v>
      </c>
      <c r="C77" s="6" t="str">
        <f>supply_chain_data!L:L</f>
        <v>Carrier C</v>
      </c>
      <c r="D77" s="6" t="str">
        <f>supply_chain_data!O:O</f>
        <v>Chennai</v>
      </c>
      <c r="E77" s="6" t="str">
        <f>supply_chain_data!W:W</f>
        <v>Route C</v>
      </c>
      <c r="F77" s="6">
        <f>supply_chain_data!K:K</f>
        <v>10</v>
      </c>
      <c r="G77" s="6" t="str">
        <f>IF(F77 &lt;= supply_chain_data!K:K, "Delivered", "Delayed")</f>
        <v>Delivered</v>
      </c>
    </row>
    <row r="78">
      <c r="A78" s="6" t="s">
        <v>353</v>
      </c>
      <c r="B78" s="11">
        <f ca="1">'order FulLfillment'!G:G-F78</f>
        <v>44984</v>
      </c>
      <c r="C78" s="6" t="str">
        <f>supply_chain_data!L:L</f>
        <v>Carrier A</v>
      </c>
      <c r="D78" s="6" t="str">
        <f>supply_chain_data!O:O</f>
        <v>Bangalore</v>
      </c>
      <c r="E78" s="6" t="str">
        <f>supply_chain_data!W:W</f>
        <v>Route A</v>
      </c>
      <c r="F78" s="6">
        <f>supply_chain_data!K:K</f>
        <v>10</v>
      </c>
      <c r="G78" s="6" t="str">
        <f>IF(F78 &lt;= supply_chain_data!K:K, "Delivered", "Delayed")</f>
        <v>Delivered</v>
      </c>
    </row>
    <row r="79">
      <c r="A79" s="6" t="s">
        <v>354</v>
      </c>
      <c r="B79" s="11">
        <f ca="1">'order FulLfillment'!G:G-F79</f>
        <v>45339</v>
      </c>
      <c r="C79" s="6" t="str">
        <f>supply_chain_data!L:L</f>
        <v>Carrier B</v>
      </c>
      <c r="D79" s="6" t="str">
        <f>supply_chain_data!O:O</f>
        <v>Kolkata</v>
      </c>
      <c r="E79" s="6" t="str">
        <f>supply_chain_data!W:W</f>
        <v>Route B</v>
      </c>
      <c r="F79" s="6">
        <f>supply_chain_data!K:K</f>
        <v>4</v>
      </c>
      <c r="G79" s="6" t="str">
        <f>IF(F79 &lt;= supply_chain_data!K:K, "Delivered", "Delayed")</f>
        <v>Delivered</v>
      </c>
    </row>
    <row r="80">
      <c r="A80" s="6" t="s">
        <v>355</v>
      </c>
      <c r="B80" s="11">
        <f ca="1">'order FulLfillment'!G:G-F80</f>
        <v>45339</v>
      </c>
      <c r="C80" s="6" t="str">
        <f>supply_chain_data!L:L</f>
        <v>Carrier B</v>
      </c>
      <c r="D80" s="6" t="str">
        <f>supply_chain_data!O:O</f>
        <v>Mumbai</v>
      </c>
      <c r="E80" s="6" t="str">
        <f>supply_chain_data!W:W</f>
        <v>Route C</v>
      </c>
      <c r="F80" s="6">
        <f>supply_chain_data!K:K</f>
        <v>5</v>
      </c>
      <c r="G80" s="6" t="str">
        <f>IF(F80 &lt;= supply_chain_data!K:K, "Delivered", "Delayed")</f>
        <v>Delivered</v>
      </c>
    </row>
    <row r="81">
      <c r="A81" s="6" t="s">
        <v>356</v>
      </c>
      <c r="B81" s="11">
        <f ca="1">'order FulLfillment'!G:G-F81</f>
        <v>45325</v>
      </c>
      <c r="C81" s="6" t="str">
        <f>supply_chain_data!L:L</f>
        <v>Carrier B</v>
      </c>
      <c r="D81" s="6" t="str">
        <f>supply_chain_data!O:O</f>
        <v>Bangalore</v>
      </c>
      <c r="E81" s="6" t="str">
        <f>supply_chain_data!W:W</f>
        <v>Route C</v>
      </c>
      <c r="F81" s="6">
        <f>supply_chain_data!K:K</f>
        <v>1</v>
      </c>
      <c r="G81" s="6" t="str">
        <f>IF(F81 &lt;= supply_chain_data!K:K, "Delivered", "Delayed")</f>
        <v>Delivered</v>
      </c>
    </row>
    <row r="82">
      <c r="A82" s="6" t="s">
        <v>357</v>
      </c>
      <c r="B82" s="11">
        <f ca="1">'order FulLfillment'!G:G-F82</f>
        <v>45056</v>
      </c>
      <c r="C82" s="6" t="str">
        <f>supply_chain_data!L:L</f>
        <v>Carrier C</v>
      </c>
      <c r="D82" s="6" t="str">
        <f>supply_chain_data!O:O</f>
        <v>Chennai</v>
      </c>
      <c r="E82" s="6" t="str">
        <f>supply_chain_data!W:W</f>
        <v>Route B</v>
      </c>
      <c r="F82" s="6">
        <f>supply_chain_data!K:K</f>
        <v>2</v>
      </c>
      <c r="G82" s="6" t="str">
        <f>IF(F82 &lt;= supply_chain_data!K:K, "Delivered", "Delayed")</f>
        <v>Delivered</v>
      </c>
    </row>
    <row r="83">
      <c r="A83" s="6" t="s">
        <v>358</v>
      </c>
      <c r="B83" s="11">
        <f ca="1">'order FulLfillment'!G:G-F83</f>
        <v>45178</v>
      </c>
      <c r="C83" s="6" t="str">
        <f>supply_chain_data!L:L</f>
        <v>Carrier B</v>
      </c>
      <c r="D83" s="6" t="str">
        <f>supply_chain_data!O:O</f>
        <v>Delhi</v>
      </c>
      <c r="E83" s="6" t="str">
        <f>supply_chain_data!W:W</f>
        <v>Route B</v>
      </c>
      <c r="F83" s="6">
        <f>supply_chain_data!K:K</f>
        <v>5</v>
      </c>
      <c r="G83" s="6" t="str">
        <f>IF(F83 &lt;= supply_chain_data!K:K, "Delivered", "Delayed")</f>
        <v>Delivered</v>
      </c>
    </row>
    <row r="84">
      <c r="A84" s="6" t="s">
        <v>359</v>
      </c>
      <c r="B84" s="11">
        <f ca="1">'order FulLfillment'!G:G-F84</f>
        <v>45180</v>
      </c>
      <c r="C84" s="6" t="str">
        <f>supply_chain_data!L:L</f>
        <v>Carrier A</v>
      </c>
      <c r="D84" s="6" t="str">
        <f>supply_chain_data!O:O</f>
        <v>Mumbai</v>
      </c>
      <c r="E84" s="6" t="str">
        <f>supply_chain_data!W:W</f>
        <v>Route C</v>
      </c>
      <c r="F84" s="6">
        <f>supply_chain_data!K:K</f>
        <v>1</v>
      </c>
      <c r="G84" s="6" t="str">
        <f>IF(F84 &lt;= supply_chain_data!K:K, "Delivered", "Delayed")</f>
        <v>Delivered</v>
      </c>
    </row>
    <row r="85">
      <c r="A85" s="6" t="s">
        <v>360</v>
      </c>
      <c r="B85" s="11">
        <f ca="1">'order FulLfillment'!G:G-F85</f>
        <v>45263</v>
      </c>
      <c r="C85" s="6" t="str">
        <f>supply_chain_data!L:L</f>
        <v>Carrier B</v>
      </c>
      <c r="D85" s="6" t="str">
        <f>supply_chain_data!O:O</f>
        <v>Bangalore</v>
      </c>
      <c r="E85" s="6" t="str">
        <f>supply_chain_data!W:W</f>
        <v>Route A</v>
      </c>
      <c r="F85" s="6">
        <f>supply_chain_data!K:K</f>
        <v>8</v>
      </c>
      <c r="G85" s="6" t="str">
        <f>IF(F85 &lt;= supply_chain_data!K:K, "Delivered", "Delayed")</f>
        <v>Delivered</v>
      </c>
    </row>
    <row r="86">
      <c r="A86" s="6" t="s">
        <v>361</v>
      </c>
      <c r="B86" s="11">
        <f ca="1">'order FulLfillment'!G:G-F86</f>
        <v>45257</v>
      </c>
      <c r="C86" s="6" t="str">
        <f>supply_chain_data!L:L</f>
        <v>Carrier A</v>
      </c>
      <c r="D86" s="6" t="str">
        <f>supply_chain_data!O:O</f>
        <v>Chennai</v>
      </c>
      <c r="E86" s="6" t="str">
        <f>supply_chain_data!W:W</f>
        <v>Route B</v>
      </c>
      <c r="F86" s="6">
        <f>supply_chain_data!K:K</f>
        <v>10</v>
      </c>
      <c r="G86" s="6" t="str">
        <f>IF(F86 &lt;= supply_chain_data!K:K, "Delivered", "Delayed")</f>
        <v>Delivered</v>
      </c>
    </row>
    <row r="87">
      <c r="A87" s="6" t="s">
        <v>362</v>
      </c>
      <c r="B87" s="11">
        <f ca="1">'order FulLfillment'!G:G-F87</f>
        <v>45165</v>
      </c>
      <c r="C87" s="6" t="str">
        <f>supply_chain_data!L:L</f>
        <v>Carrier C</v>
      </c>
      <c r="D87" s="6" t="str">
        <f>supply_chain_data!O:O</f>
        <v>Chennai</v>
      </c>
      <c r="E87" s="6" t="str">
        <f>supply_chain_data!W:W</f>
        <v>Route B</v>
      </c>
      <c r="F87" s="6">
        <f>supply_chain_data!K:K</f>
        <v>2</v>
      </c>
      <c r="G87" s="6" t="str">
        <f>IF(F87 &lt;= supply_chain_data!K:K, "Delivered", "Delayed")</f>
        <v>Delivered</v>
      </c>
    </row>
    <row r="88">
      <c r="A88" s="6" t="s">
        <v>363</v>
      </c>
      <c r="B88" s="11">
        <f ca="1">'order FulLfillment'!G:G-F88</f>
        <v>45194</v>
      </c>
      <c r="C88" s="6" t="str">
        <f>supply_chain_data!L:L</f>
        <v>Carrier B</v>
      </c>
      <c r="D88" s="6" t="str">
        <f>supply_chain_data!O:O</f>
        <v>Mumbai</v>
      </c>
      <c r="E88" s="6" t="str">
        <f>supply_chain_data!W:W</f>
        <v>Route A</v>
      </c>
      <c r="F88" s="6">
        <f>supply_chain_data!K:K</f>
        <v>6</v>
      </c>
      <c r="G88" s="6" t="str">
        <f>IF(F88 &lt;= supply_chain_data!K:K, "Delivered", "Delayed")</f>
        <v>Delivered</v>
      </c>
    </row>
    <row r="89">
      <c r="A89" s="6" t="s">
        <v>364</v>
      </c>
      <c r="B89" s="11">
        <f ca="1">'order FulLfillment'!G:G-F89</f>
        <v>44987</v>
      </c>
      <c r="C89" s="6" t="str">
        <f>supply_chain_data!L:L</f>
        <v>Carrier A</v>
      </c>
      <c r="D89" s="6" t="str">
        <f>supply_chain_data!O:O</f>
        <v>Chennai</v>
      </c>
      <c r="E89" s="6" t="str">
        <f>supply_chain_data!W:W</f>
        <v>Route B</v>
      </c>
      <c r="F89" s="6">
        <f>supply_chain_data!K:K</f>
        <v>10</v>
      </c>
      <c r="G89" s="6" t="str">
        <f>IF(F89 &lt;= supply_chain_data!K:K, "Delivered", "Delayed")</f>
        <v>Delivered</v>
      </c>
    </row>
    <row r="90">
      <c r="A90" s="6" t="s">
        <v>365</v>
      </c>
      <c r="B90" s="11">
        <f ca="1">'order FulLfillment'!G:G-F90</f>
        <v>45134</v>
      </c>
      <c r="C90" s="6" t="str">
        <f>supply_chain_data!L:L</f>
        <v>Carrier A</v>
      </c>
      <c r="D90" s="6" t="str">
        <f>supply_chain_data!O:O</f>
        <v>Mumbai</v>
      </c>
      <c r="E90" s="6" t="str">
        <f>supply_chain_data!W:W</f>
        <v>Route A</v>
      </c>
      <c r="F90" s="6">
        <f>supply_chain_data!K:K</f>
        <v>7</v>
      </c>
      <c r="G90" s="6" t="str">
        <f>IF(F90 &lt;= supply_chain_data!K:K, "Delivered", "Delayed")</f>
        <v>Delivered</v>
      </c>
    </row>
    <row r="91">
      <c r="A91" s="6" t="s">
        <v>366</v>
      </c>
      <c r="B91" s="11">
        <f ca="1">'order FulLfillment'!G:G-F91</f>
        <v>45134</v>
      </c>
      <c r="C91" s="6" t="str">
        <f>supply_chain_data!L:L</f>
        <v>Carrier B</v>
      </c>
      <c r="D91" s="6" t="str">
        <f>supply_chain_data!O:O</f>
        <v>Kolkata</v>
      </c>
      <c r="E91" s="6" t="str">
        <f>supply_chain_data!W:W</f>
        <v>Route B</v>
      </c>
      <c r="F91" s="6">
        <f>supply_chain_data!K:K</f>
        <v>8</v>
      </c>
      <c r="G91" s="6" t="str">
        <f>IF(F91 &lt;= supply_chain_data!K:K, "Delivered", "Delayed")</f>
        <v>Delivered</v>
      </c>
    </row>
    <row r="92">
      <c r="A92" s="6" t="s">
        <v>367</v>
      </c>
      <c r="B92" s="11">
        <f ca="1">'order FulLfillment'!G:G-F92</f>
        <v>45141</v>
      </c>
      <c r="C92" s="6" t="str">
        <f>supply_chain_data!L:L</f>
        <v>Carrier B</v>
      </c>
      <c r="D92" s="6" t="str">
        <f>supply_chain_data!O:O</f>
        <v>Bangalore</v>
      </c>
      <c r="E92" s="6" t="str">
        <f>supply_chain_data!W:W</f>
        <v>Route B</v>
      </c>
      <c r="F92" s="6">
        <f>supply_chain_data!K:K</f>
        <v>7</v>
      </c>
      <c r="G92" s="6" t="str">
        <f>IF(F92 &lt;= supply_chain_data!K:K, "Delivered", "Delayed")</f>
        <v>Delivered</v>
      </c>
    </row>
    <row r="93">
      <c r="A93" s="6" t="s">
        <v>368</v>
      </c>
      <c r="B93" s="11">
        <f ca="1">'order FulLfillment'!G:G-F93</f>
        <v>45141</v>
      </c>
      <c r="C93" s="6" t="str">
        <f>supply_chain_data!L:L</f>
        <v>Carrier B</v>
      </c>
      <c r="D93" s="6" t="str">
        <f>supply_chain_data!O:O</f>
        <v>Delhi</v>
      </c>
      <c r="E93" s="6" t="str">
        <f>supply_chain_data!W:W</f>
        <v>Route B</v>
      </c>
      <c r="F93" s="6">
        <f>supply_chain_data!K:K</f>
        <v>7</v>
      </c>
      <c r="G93" s="6" t="str">
        <f>IF(F93 &lt;= supply_chain_data!K:K, "Delivered", "Delayed")</f>
        <v>Delivered</v>
      </c>
    </row>
    <row r="94">
      <c r="A94" s="6" t="s">
        <v>369</v>
      </c>
      <c r="B94" s="11">
        <f ca="1">'order FulLfillment'!G:G-F94</f>
        <v>45141</v>
      </c>
      <c r="C94" s="6" t="str">
        <f>supply_chain_data!L:L</f>
        <v>Carrier B</v>
      </c>
      <c r="D94" s="6" t="str">
        <f>supply_chain_data!O:O</f>
        <v>Mumbai</v>
      </c>
      <c r="E94" s="6" t="str">
        <f>supply_chain_data!W:W</f>
        <v>Route B</v>
      </c>
      <c r="F94" s="6">
        <f>supply_chain_data!K:K</f>
        <v>8</v>
      </c>
      <c r="G94" s="6" t="str">
        <f>IF(F94 &lt;= supply_chain_data!K:K, "Delivered", "Delayed")</f>
        <v>Delivered</v>
      </c>
    </row>
    <row r="95">
      <c r="A95" s="6" t="s">
        <v>370</v>
      </c>
      <c r="B95" s="11">
        <f ca="1">'order FulLfillment'!G:G-F95</f>
        <v>45113</v>
      </c>
      <c r="C95" s="6" t="str">
        <f>supply_chain_data!L:L</f>
        <v>Carrier C</v>
      </c>
      <c r="D95" s="6" t="str">
        <f>supply_chain_data!O:O</f>
        <v>Chennai</v>
      </c>
      <c r="E95" s="6" t="str">
        <f>supply_chain_data!W:W</f>
        <v>Route A</v>
      </c>
      <c r="F95" s="6">
        <f>supply_chain_data!K:K</f>
        <v>1</v>
      </c>
      <c r="G95" s="6" t="str">
        <f>IF(F95 &lt;= supply_chain_data!K:K, "Delivered", "Delayed")</f>
        <v>Delivered</v>
      </c>
    </row>
    <row r="96">
      <c r="A96" s="6" t="s">
        <v>371</v>
      </c>
      <c r="B96" s="11">
        <f ca="1">'order FulLfillment'!G:G-F96</f>
        <v>45145</v>
      </c>
      <c r="C96" s="6" t="str">
        <f>supply_chain_data!L:L</f>
        <v>Carrier B</v>
      </c>
      <c r="D96" s="6" t="str">
        <f>supply_chain_data!O:O</f>
        <v>Delhi</v>
      </c>
      <c r="E96" s="6" t="str">
        <f>supply_chain_data!W:W</f>
        <v>Route B</v>
      </c>
      <c r="F96" s="6">
        <f>supply_chain_data!K:K</f>
        <v>9</v>
      </c>
      <c r="G96" s="6" t="str">
        <f>IF(F96 &lt;= supply_chain_data!K:K, "Delivered", "Delayed")</f>
        <v>Delivered</v>
      </c>
    </row>
    <row r="97">
      <c r="A97" s="6" t="s">
        <v>372</v>
      </c>
      <c r="B97" s="11">
        <f ca="1">'order FulLfillment'!G:G-F97</f>
        <v>45349</v>
      </c>
      <c r="C97" s="6" t="str">
        <f>supply_chain_data!L:L</f>
        <v>Carrier B</v>
      </c>
      <c r="D97" s="6" t="str">
        <f>supply_chain_data!O:O</f>
        <v>Mumbai</v>
      </c>
      <c r="E97" s="6" t="str">
        <f>supply_chain_data!W:W</f>
        <v>Route A</v>
      </c>
      <c r="F97" s="6">
        <f>supply_chain_data!K:K</f>
        <v>9</v>
      </c>
      <c r="G97" s="6" t="str">
        <f>IF(F97 &lt;= supply_chain_data!K:K, "Delivered", "Delayed")</f>
        <v>Delivered</v>
      </c>
    </row>
    <row r="98">
      <c r="A98" s="6" t="s">
        <v>373</v>
      </c>
      <c r="B98" s="11">
        <f ca="1">'order FulLfillment'!G:G-F98</f>
        <v>45010</v>
      </c>
      <c r="C98" s="6" t="str">
        <f>supply_chain_data!L:L</f>
        <v>Carrier C</v>
      </c>
      <c r="D98" s="6" t="str">
        <f>supply_chain_data!O:O</f>
        <v>Mumbai</v>
      </c>
      <c r="E98" s="6" t="str">
        <f>supply_chain_data!W:W</f>
        <v>Route A</v>
      </c>
      <c r="F98" s="6">
        <f>supply_chain_data!K:K</f>
        <v>3</v>
      </c>
      <c r="G98" s="6" t="str">
        <f>IF(F98 &lt;= supply_chain_data!K:K, "Delivered", "Delayed")</f>
        <v>Delivered</v>
      </c>
    </row>
    <row r="99">
      <c r="A99" s="6" t="s">
        <v>374</v>
      </c>
      <c r="B99" s="11">
        <f ca="1">'order FulLfillment'!G:G-F99</f>
        <v>45287</v>
      </c>
      <c r="C99" s="6" t="str">
        <f>supply_chain_data!L:L</f>
        <v>Carrier A</v>
      </c>
      <c r="D99" s="6" t="str">
        <f>supply_chain_data!O:O</f>
        <v>Mumbai</v>
      </c>
      <c r="E99" s="6" t="str">
        <f>supply_chain_data!W:W</f>
        <v>Route A</v>
      </c>
      <c r="F99" s="6">
        <f>supply_chain_data!K:K</f>
        <v>9</v>
      </c>
      <c r="G99" s="6" t="str">
        <f>IF(F99 &lt;= supply_chain_data!K:K, "Delivered", "Delayed")</f>
        <v>Delivered</v>
      </c>
    </row>
    <row r="100">
      <c r="A100" s="6" t="s">
        <v>375</v>
      </c>
      <c r="B100" s="11">
        <f ca="1">'order FulLfillment'!G:G-F100</f>
        <v>45063</v>
      </c>
      <c r="C100" s="6" t="str">
        <f>supply_chain_data!L:L</f>
        <v>Carrier B</v>
      </c>
      <c r="D100" s="6" t="str">
        <f>supply_chain_data!O:O</f>
        <v>Chennai</v>
      </c>
      <c r="E100" s="6" t="str">
        <f>supply_chain_data!W:W</f>
        <v>Route A</v>
      </c>
      <c r="F100" s="6">
        <f>supply_chain_data!K:K</f>
        <v>7</v>
      </c>
      <c r="G100" s="6" t="str">
        <f>IF(F100 &lt;= supply_chain_data!K:K, "Delivered", "Delayed")</f>
        <v>Delivered</v>
      </c>
    </row>
    <row r="101">
      <c r="A101" s="6" t="s">
        <v>376</v>
      </c>
      <c r="B101" s="11">
        <f ca="1">'order FulLfillment'!G:G-F101</f>
        <v>45085</v>
      </c>
      <c r="C101" s="6" t="str">
        <f>supply_chain_data!L:L</f>
        <v>Carrier B</v>
      </c>
      <c r="D101" s="6" t="str">
        <f>supply_chain_data!O:O</f>
        <v>Chennai</v>
      </c>
      <c r="E101" s="6" t="str">
        <f>supply_chain_data!W:W</f>
        <v>Route B</v>
      </c>
      <c r="F101" s="6">
        <f>supply_chain_data!K:K</f>
        <v>6</v>
      </c>
      <c r="G101" s="6" t="str">
        <f>IF(F101 &lt;= supply_chain_data!K:K, "Delivered", "Delayed")</f>
        <v>Delivered</v>
      </c>
    </row>
  </sheetData>
</worksheet>
</file>

<file path=xl/worksheets/sheet6.xml><?xml version="1.0" encoding="utf-8"?>
<worksheet xmlns:r="http://schemas.openxmlformats.org/officeDocument/2006/relationships" xmlns="http://schemas.openxmlformats.org/spreadsheetml/2006/main">
  <sheetViews>
    <sheetView workbookViewId="0">
      <selection activeCell="F1" sqref="F1"/>
    </sheetView>
  </sheetViews>
  <sheetFormatPr defaultRowHeight="15"/>
  <cols>
    <col min="1" max="1" width="17.14063" customWidth="1"/>
    <col min="2" max="2" width="18.42578" customWidth="1"/>
    <col min="3" max="3" width="18.71094" customWidth="1"/>
  </cols>
  <sheetData>
    <row r="1" s="2" customFormat="1" ht="18.75">
      <c r="A1" s="17" t="s">
        <v>154</v>
      </c>
      <c r="B1" s="17" t="s">
        <v>377</v>
      </c>
      <c r="C1" s="17" t="s">
        <v>378</v>
      </c>
    </row>
    <row r="2">
      <c r="A2" s="11">
        <f ca="1">'order FulLfillment'!B2-supply_chain_data!R2</f>
        <v>44935</v>
      </c>
      <c r="B2" s="6" t="s">
        <v>379</v>
      </c>
      <c r="C2" s="6">
        <v>46.279879240508322</v>
      </c>
    </row>
    <row r="3">
      <c r="A3" s="11">
        <f ca="1">'order FulLfillment'!B3-supply_chain_data!R3</f>
        <v>45149</v>
      </c>
      <c r="B3" s="6" t="s">
        <v>379</v>
      </c>
      <c r="C3" s="6">
        <v>33.616768953730002</v>
      </c>
    </row>
    <row r="4">
      <c r="A4" s="11">
        <f ca="1">'order FulLfillment'!B4-supply_chain_data!R4</f>
        <v>45049</v>
      </c>
      <c r="B4" s="6" t="s">
        <v>379</v>
      </c>
      <c r="C4" s="6">
        <v>30.688019348284204</v>
      </c>
    </row>
    <row r="5">
      <c r="A5" s="11">
        <f ca="1">'order FulLfillment'!B5-supply_chain_data!R5</f>
        <v>45170</v>
      </c>
      <c r="B5" s="6" t="s">
        <v>379</v>
      </c>
      <c r="C5" s="6">
        <v>35.624741397125028</v>
      </c>
    </row>
    <row r="6">
      <c r="A6" s="11">
        <f ca="1">'order FulLfillment'!B6-supply_chain_data!R6</f>
        <v>45239</v>
      </c>
      <c r="B6" s="6" t="s">
        <v>379</v>
      </c>
      <c r="C6" s="6">
        <v>92.065160598712851</v>
      </c>
    </row>
    <row r="7">
      <c r="A7" s="11">
        <f ca="1">'order FulLfillment'!B7-supply_chain_data!R7</f>
        <v>45182</v>
      </c>
      <c r="B7" s="6" t="s">
        <v>379</v>
      </c>
      <c r="C7" s="6">
        <v>56.766475557431797</v>
      </c>
    </row>
    <row r="8">
      <c r="A8" s="11">
        <f ca="1">'order FulLfillment'!B8-supply_chain_data!R8</f>
        <v>45045</v>
      </c>
      <c r="B8" s="6" t="s">
        <v>379</v>
      </c>
      <c r="C8" s="6">
        <v>1.0850685695870688</v>
      </c>
    </row>
    <row r="9">
      <c r="A9" s="11">
        <f ca="1">'order FulLfillment'!B9-supply_chain_data!R9</f>
        <v>45314</v>
      </c>
      <c r="B9" s="6" t="s">
        <v>379</v>
      </c>
      <c r="C9" s="6">
        <v>99.466108603599125</v>
      </c>
    </row>
    <row r="10">
      <c r="A10" s="11">
        <f ca="1">'order FulLfillment'!B10-supply_chain_data!R10</f>
        <v>45170</v>
      </c>
      <c r="B10" s="6" t="s">
        <v>379</v>
      </c>
      <c r="C10" s="6">
        <v>11.423027139565695</v>
      </c>
    </row>
    <row r="11">
      <c r="A11" s="11">
        <f ca="1">'order FulLfillment'!B11-supply_chain_data!R11</f>
        <v>45056</v>
      </c>
      <c r="B11" s="6" t="s">
        <v>379</v>
      </c>
      <c r="C11" s="6">
        <v>47.95760163495158</v>
      </c>
    </row>
    <row r="12">
      <c r="A12" s="11">
        <f ca="1">'order FulLfillment'!B12-supply_chain_data!R12</f>
        <v>45068</v>
      </c>
      <c r="B12" s="6" t="s">
        <v>379</v>
      </c>
      <c r="C12" s="6">
        <v>96.52735278531091</v>
      </c>
    </row>
    <row r="13">
      <c r="A13" s="11">
        <f ca="1">'order FulLfillment'!B13-supply_chain_data!R13</f>
        <v>44929</v>
      </c>
      <c r="B13" s="6" t="s">
        <v>379</v>
      </c>
      <c r="C13" s="6">
        <v>27.592363086663696</v>
      </c>
    </row>
    <row r="14">
      <c r="A14" s="11">
        <f ca="1">'order FulLfillment'!B14-supply_chain_data!R14</f>
        <v>45121</v>
      </c>
      <c r="B14" s="6" t="s">
        <v>379</v>
      </c>
      <c r="C14" s="6">
        <v>32.321286213424031</v>
      </c>
    </row>
    <row r="15">
      <c r="A15" s="11">
        <f ca="1">'order FulLfillment'!B15-supply_chain_data!R15</f>
        <v>45194</v>
      </c>
      <c r="B15" s="6" t="s">
        <v>379</v>
      </c>
      <c r="C15" s="6">
        <v>97.82905011017327</v>
      </c>
    </row>
    <row r="16">
      <c r="A16" s="11">
        <f ca="1">'order FulLfillment'!B16-supply_chain_data!R16</f>
        <v>45077</v>
      </c>
      <c r="B16" s="6" t="s">
        <v>379</v>
      </c>
      <c r="C16" s="6">
        <v>5.7914366298629893</v>
      </c>
    </row>
    <row r="17">
      <c r="A17" s="11">
        <f ca="1">'order FulLfillment'!B17-supply_chain_data!R17</f>
        <v>45057</v>
      </c>
      <c r="B17" s="6" t="s">
        <v>379</v>
      </c>
      <c r="C17" s="6">
        <v>97.121281751474314</v>
      </c>
    </row>
    <row r="18">
      <c r="A18" s="11">
        <f ca="1">'order FulLfillment'!B18-supply_chain_data!R18</f>
        <v>44972</v>
      </c>
      <c r="B18" s="6" t="s">
        <v>379</v>
      </c>
      <c r="C18" s="6">
        <v>77.106342497850008</v>
      </c>
    </row>
    <row r="19">
      <c r="A19" s="11">
        <f ca="1">'order FulLfillment'!B19-supply_chain_data!R19</f>
        <v>45242</v>
      </c>
      <c r="B19" s="6" t="s">
        <v>379</v>
      </c>
      <c r="C19" s="6">
        <v>47.679680368355335</v>
      </c>
    </row>
    <row r="20">
      <c r="A20" s="11">
        <f ca="1">'order FulLfillment'!B20-supply_chain_data!R20</f>
        <v>45319</v>
      </c>
      <c r="B20" s="6" t="s">
        <v>379</v>
      </c>
      <c r="C20" s="6">
        <v>27.10798085484392</v>
      </c>
    </row>
    <row r="21">
      <c r="A21" s="11">
        <f ca="1">'order FulLfillment'!B21-supply_chain_data!R21</f>
        <v>45186</v>
      </c>
      <c r="B21" s="6" t="s">
        <v>379</v>
      </c>
      <c r="C21" s="6">
        <v>82.373320587990207</v>
      </c>
    </row>
    <row r="22">
      <c r="A22" s="11">
        <f ca="1">'order FulLfillment'!B22-supply_chain_data!R22</f>
        <v>45111</v>
      </c>
      <c r="B22" s="6" t="s">
        <v>379</v>
      </c>
      <c r="C22" s="6">
        <v>65.686259608488626</v>
      </c>
    </row>
    <row r="23">
      <c r="A23" s="11">
        <f ca="1">'order FulLfillment'!B23-supply_chain_data!R23</f>
        <v>45113</v>
      </c>
      <c r="B23" s="6" t="s">
        <v>379</v>
      </c>
      <c r="C23" s="6">
        <v>61.735728954160933</v>
      </c>
    </row>
    <row r="24">
      <c r="A24" s="11">
        <f ca="1">'order FulLfillment'!B24-supply_chain_data!R24</f>
        <v>45161</v>
      </c>
      <c r="B24" s="6" t="s">
        <v>379</v>
      </c>
      <c r="C24" s="6">
        <v>50.120839612977349</v>
      </c>
    </row>
    <row r="25">
      <c r="A25" s="11">
        <f ca="1">'order FulLfillment'!B25-supply_chain_data!R25</f>
        <v>45041</v>
      </c>
      <c r="B25" s="6" t="s">
        <v>379</v>
      </c>
      <c r="C25" s="6">
        <v>98.609957242703871</v>
      </c>
    </row>
    <row r="26">
      <c r="A26" s="11">
        <f ca="1">'order FulLfillment'!B26-supply_chain_data!R26</f>
        <v>45150</v>
      </c>
      <c r="B26" s="6" t="s">
        <v>379</v>
      </c>
      <c r="C26" s="6">
        <v>40.382359702924816</v>
      </c>
    </row>
    <row r="27">
      <c r="A27" s="11">
        <f ca="1">'order FulLfillment'!B27-supply_chain_data!R27</f>
        <v>45282</v>
      </c>
      <c r="B27" s="6" t="s">
        <v>379</v>
      </c>
      <c r="C27" s="6">
        <v>78.280383118415386</v>
      </c>
    </row>
    <row r="28">
      <c r="A28" s="11">
        <f ca="1">'order FulLfillment'!B28-supply_chain_data!R28</f>
        <v>45019</v>
      </c>
      <c r="B28" s="6" t="s">
        <v>379</v>
      </c>
      <c r="C28" s="6">
        <v>15.972229757181761</v>
      </c>
    </row>
    <row r="29">
      <c r="A29" s="11">
        <f ca="1">'order FulLfillment'!B29-supply_chain_data!R29</f>
        <v>45298</v>
      </c>
      <c r="B29" s="6" t="s">
        <v>379</v>
      </c>
      <c r="C29" s="6">
        <v>10.528245070042162</v>
      </c>
    </row>
    <row r="30">
      <c r="A30" s="11">
        <f ca="1">'order FulLfillment'!B30-supply_chain_data!R30</f>
        <v>44933</v>
      </c>
      <c r="B30" s="6" t="s">
        <v>379</v>
      </c>
      <c r="C30" s="6">
        <v>59.429381810691567</v>
      </c>
    </row>
    <row r="31">
      <c r="A31" s="11">
        <f ca="1">'order FulLfillment'!B31-supply_chain_data!R31</f>
        <v>44933</v>
      </c>
      <c r="B31" s="6" t="s">
        <v>379</v>
      </c>
      <c r="C31" s="6">
        <v>39.292875586065747</v>
      </c>
    </row>
    <row r="32">
      <c r="A32" s="11">
        <f ca="1">'order FulLfillment'!B32-supply_chain_data!R32</f>
        <v>45213</v>
      </c>
      <c r="B32" s="6" t="s">
        <v>379</v>
      </c>
      <c r="C32" s="6">
        <v>51.634893400109334</v>
      </c>
    </row>
    <row r="33">
      <c r="A33" s="11">
        <f ca="1">'order FulLfillment'!B33-supply_chain_data!R33</f>
        <v>45030</v>
      </c>
      <c r="B33" s="6" t="s">
        <v>379</v>
      </c>
      <c r="C33" s="6">
        <v>60.25114566159808</v>
      </c>
    </row>
    <row r="34">
      <c r="A34" s="11">
        <f ca="1">'order FulLfillment'!B34-supply_chain_data!R34</f>
        <v>45305</v>
      </c>
      <c r="B34" s="6" t="s">
        <v>379</v>
      </c>
      <c r="C34" s="6">
        <v>29.692467153749774</v>
      </c>
    </row>
    <row r="35">
      <c r="A35" s="11">
        <f ca="1">'order FulLfillment'!B35-supply_chain_data!R35</f>
        <v>45237</v>
      </c>
      <c r="B35" s="6" t="s">
        <v>379</v>
      </c>
      <c r="C35" s="6">
        <v>23.853427512896133</v>
      </c>
    </row>
    <row r="36">
      <c r="A36" s="11">
        <f ca="1">'order FulLfillment'!B36-supply_chain_data!R36</f>
        <v>45096</v>
      </c>
      <c r="B36" s="6" t="s">
        <v>379</v>
      </c>
      <c r="C36" s="6">
        <v>10.754272815029333</v>
      </c>
    </row>
    <row r="37">
      <c r="A37" s="11">
        <f ca="1">'order FulLfillment'!B37-supply_chain_data!R37</f>
        <v>45317</v>
      </c>
      <c r="B37" s="6" t="s">
        <v>379</v>
      </c>
      <c r="C37" s="6">
        <v>58.004787044743765</v>
      </c>
    </row>
    <row r="38">
      <c r="A38" s="11">
        <f ca="1">'order FulLfillment'!B38-supply_chain_data!R38</f>
        <v>45300</v>
      </c>
      <c r="B38" s="6" t="s">
        <v>379</v>
      </c>
      <c r="C38" s="6">
        <v>45.531364237162144</v>
      </c>
    </row>
    <row r="39">
      <c r="A39" s="11">
        <f ca="1">'order FulLfillment'!B39-supply_chain_data!R39</f>
        <v>44987</v>
      </c>
      <c r="B39" s="6" t="s">
        <v>379</v>
      </c>
      <c r="C39" s="6">
        <v>34.343277465075381</v>
      </c>
    </row>
    <row r="40">
      <c r="A40" s="11">
        <f ca="1">'order FulLfillment'!B40-supply_chain_data!R40</f>
        <v>45218</v>
      </c>
      <c r="B40" s="6" t="s">
        <v>379</v>
      </c>
      <c r="C40" s="6">
        <v>5.9306936455283177</v>
      </c>
    </row>
    <row r="41">
      <c r="A41" s="11">
        <f ca="1">'order FulLfillment'!B41-supply_chain_data!R41</f>
        <v>45341</v>
      </c>
      <c r="B41" s="6" t="s">
        <v>379</v>
      </c>
      <c r="C41" s="6">
        <v>9.0058074287816421</v>
      </c>
    </row>
    <row r="42">
      <c r="A42" s="11">
        <f ca="1">'order FulLfillment'!B42-supply_chain_data!R42</f>
        <v>44970</v>
      </c>
      <c r="B42" s="6" t="s">
        <v>379</v>
      </c>
      <c r="C42" s="6">
        <v>88.179407104217461</v>
      </c>
    </row>
    <row r="43">
      <c r="A43" s="11">
        <f ca="1">'order FulLfillment'!B43-supply_chain_data!R43</f>
        <v>44964</v>
      </c>
      <c r="B43" s="6" t="s">
        <v>379</v>
      </c>
      <c r="C43" s="6">
        <v>95.332064548772493</v>
      </c>
    </row>
    <row r="44">
      <c r="A44" s="11">
        <f ca="1">'order FulLfillment'!B44-supply_chain_data!R44</f>
        <v>45084</v>
      </c>
      <c r="B44" s="6" t="s">
        <v>379</v>
      </c>
      <c r="C44" s="6">
        <v>96.422820639571867</v>
      </c>
    </row>
    <row r="45">
      <c r="A45" s="11">
        <f ca="1">'order FulLfillment'!B45-supply_chain_data!R45</f>
        <v>45110</v>
      </c>
      <c r="B45" s="6" t="s">
        <v>379</v>
      </c>
      <c r="C45" s="6">
        <v>26.27736595733241</v>
      </c>
    </row>
    <row r="46">
      <c r="A46" s="11">
        <f ca="1">'order FulLfillment'!B46-supply_chain_data!R46</f>
        <v>44909</v>
      </c>
      <c r="B46" s="6" t="s">
        <v>379</v>
      </c>
      <c r="C46" s="6">
        <v>22.554106620887744</v>
      </c>
    </row>
    <row r="47">
      <c r="A47" s="11">
        <f ca="1">'order FulLfillment'!B47-supply_chain_data!R47</f>
        <v>45165</v>
      </c>
      <c r="B47" s="6" t="s">
        <v>379</v>
      </c>
      <c r="C47" s="6">
        <v>66.312544439991655</v>
      </c>
    </row>
    <row r="48">
      <c r="A48" s="11">
        <f ca="1">'order FulLfillment'!B48-supply_chain_data!R48</f>
        <v>45209</v>
      </c>
      <c r="B48" s="6" t="s">
        <v>379</v>
      </c>
      <c r="C48" s="6">
        <v>77.32235321105162</v>
      </c>
    </row>
    <row r="49">
      <c r="A49" s="11">
        <f ca="1">'order FulLfillment'!B49-supply_chain_data!R49</f>
        <v>45267</v>
      </c>
      <c r="B49" s="6" t="s">
        <v>379</v>
      </c>
      <c r="C49" s="6">
        <v>19.712992911293647</v>
      </c>
    </row>
    <row r="50">
      <c r="A50" s="11">
        <f ca="1">'order FulLfillment'!B50-supply_chain_data!R50</f>
        <v>45158</v>
      </c>
      <c r="B50" s="6" t="s">
        <v>379</v>
      </c>
      <c r="C50" s="6">
        <v>23.126363582464776</v>
      </c>
    </row>
    <row r="51">
      <c r="A51" s="11">
        <f ca="1">'order FulLfillment'!B51-supply_chain_data!R51</f>
        <v>45148</v>
      </c>
      <c r="B51" s="6" t="s">
        <v>379</v>
      </c>
      <c r="C51" s="6">
        <v>14.147815443979217</v>
      </c>
    </row>
    <row r="52">
      <c r="A52" s="11">
        <f ca="1">'order FulLfillment'!B52-supply_chain_data!R52</f>
        <v>45008</v>
      </c>
      <c r="B52" s="6" t="s">
        <v>379</v>
      </c>
      <c r="C52" s="6">
        <v>45.178757924634517</v>
      </c>
    </row>
    <row r="53">
      <c r="A53" s="11">
        <f ca="1">'order FulLfillment'!B53-supply_chain_data!R53</f>
        <v>45217</v>
      </c>
      <c r="B53" s="6" t="s">
        <v>379</v>
      </c>
      <c r="C53" s="6">
        <v>14.190328344569981</v>
      </c>
    </row>
    <row r="54">
      <c r="A54" s="11">
        <f ca="1">'order FulLfillment'!B54-supply_chain_data!R54</f>
        <v>44976</v>
      </c>
      <c r="B54" s="6" t="s">
        <v>379</v>
      </c>
      <c r="C54" s="6">
        <v>9.1668491485971515</v>
      </c>
    </row>
    <row r="55">
      <c r="A55" s="11">
        <f ca="1">'order FulLfillment'!B55-supply_chain_data!R55</f>
        <v>45179</v>
      </c>
      <c r="B55" s="6" t="s">
        <v>379</v>
      </c>
      <c r="C55" s="6">
        <v>83.344058991677969</v>
      </c>
    </row>
    <row r="56">
      <c r="A56" s="11">
        <f ca="1">'order FulLfillment'!B56-supply_chain_data!R56</f>
        <v>45103</v>
      </c>
      <c r="B56" s="6" t="s">
        <v>379</v>
      </c>
      <c r="C56" s="6">
        <v>30.186023375822508</v>
      </c>
    </row>
    <row r="57">
      <c r="A57" s="11">
        <f ca="1">'order FulLfillment'!B57-supply_chain_data!R57</f>
        <v>45319</v>
      </c>
      <c r="B57" s="6" t="s">
        <v>379</v>
      </c>
      <c r="C57" s="6">
        <v>30.323545256616502</v>
      </c>
    </row>
    <row r="58">
      <c r="A58" s="11">
        <f ca="1">'order FulLfillment'!B58-supply_chain_data!R58</f>
        <v>44925</v>
      </c>
      <c r="B58" s="6" t="s">
        <v>379</v>
      </c>
      <c r="C58" s="6">
        <v>12.836284572832753</v>
      </c>
    </row>
    <row r="59">
      <c r="A59" s="11">
        <f ca="1">'order FulLfillment'!B59-supply_chain_data!R59</f>
        <v>45235</v>
      </c>
      <c r="B59" s="6" t="s">
        <v>379</v>
      </c>
      <c r="C59" s="6">
        <v>67.779622987078142</v>
      </c>
    </row>
    <row r="60">
      <c r="A60" s="11">
        <f ca="1">'order FulLfillment'!B60-supply_chain_data!R60</f>
        <v>45143</v>
      </c>
      <c r="B60" s="6" t="s">
        <v>379</v>
      </c>
      <c r="C60" s="6">
        <v>65.047415094691459</v>
      </c>
    </row>
    <row r="61">
      <c r="A61" s="11">
        <f ca="1">'order FulLfillment'!B61-supply_chain_data!R61</f>
        <v>44926</v>
      </c>
      <c r="B61" s="6" t="s">
        <v>379</v>
      </c>
      <c r="C61" s="6">
        <v>1.900762243519458</v>
      </c>
    </row>
    <row r="62">
      <c r="A62" s="11">
        <f ca="1">'order FulLfillment'!B62-supply_chain_data!R62</f>
        <v>45304</v>
      </c>
      <c r="B62" s="6" t="s">
        <v>379</v>
      </c>
      <c r="C62" s="6">
        <v>87.213057815135684</v>
      </c>
    </row>
    <row r="63">
      <c r="A63" s="11">
        <f ca="1">'order FulLfillment'!B63-supply_chain_data!R63</f>
        <v>45055</v>
      </c>
      <c r="B63" s="6" t="s">
        <v>379</v>
      </c>
      <c r="C63" s="6">
        <v>78.702393968878894</v>
      </c>
    </row>
    <row r="64">
      <c r="A64" s="11">
        <f ca="1">'order FulLfillment'!B64-supply_chain_data!R64</f>
        <v>45329</v>
      </c>
      <c r="B64" s="6" t="s">
        <v>379</v>
      </c>
      <c r="C64" s="6">
        <v>21.048642725168644</v>
      </c>
    </row>
    <row r="65">
      <c r="A65" s="11">
        <f ca="1">'order FulLfillment'!B65-supply_chain_data!R65</f>
        <v>45110</v>
      </c>
      <c r="B65" s="6" t="s">
        <v>379</v>
      </c>
      <c r="C65" s="6">
        <v>20.075003975630484</v>
      </c>
    </row>
    <row r="66">
      <c r="A66" s="11">
        <f ca="1">'order FulLfillment'!B66-supply_chain_data!R66</f>
        <v>44963</v>
      </c>
      <c r="B66" s="6" t="s">
        <v>379</v>
      </c>
      <c r="C66" s="6">
        <v>8.6930424258772874</v>
      </c>
    </row>
    <row r="67">
      <c r="A67" s="11">
        <f ca="1">'order FulLfillment'!B67-supply_chain_data!R67</f>
        <v>45049</v>
      </c>
      <c r="B67" s="6" t="s">
        <v>379</v>
      </c>
      <c r="C67" s="6">
        <v>1.5972227430506774</v>
      </c>
    </row>
    <row r="68">
      <c r="A68" s="11">
        <f ca="1">'order FulLfillment'!B68-supply_chain_data!R68</f>
        <v>45009</v>
      </c>
      <c r="B68" s="6" t="s">
        <v>379</v>
      </c>
      <c r="C68" s="6">
        <v>42.084436738309961</v>
      </c>
    </row>
    <row r="69">
      <c r="A69" s="11">
        <f ca="1">'order FulLfillment'!B69-supply_chain_data!R69</f>
        <v>45110</v>
      </c>
      <c r="B69" s="6" t="s">
        <v>379</v>
      </c>
      <c r="C69" s="6">
        <v>7.0578761469782307</v>
      </c>
    </row>
    <row r="70">
      <c r="A70" s="11">
        <f ca="1">'order FulLfillment'!B70-supply_chain_data!R70</f>
        <v>45232</v>
      </c>
      <c r="B70" s="6" t="s">
        <v>379</v>
      </c>
      <c r="C70" s="6">
        <v>97.113581563462205</v>
      </c>
    </row>
    <row r="71">
      <c r="A71" s="11">
        <f ca="1">'order FulLfillment'!B71-supply_chain_data!R71</f>
        <v>44995</v>
      </c>
      <c r="B71" s="6" t="s">
        <v>379</v>
      </c>
      <c r="C71" s="6">
        <v>77.627765812748166</v>
      </c>
    </row>
    <row r="72">
      <c r="A72" s="11">
        <f ca="1">'order FulLfillment'!B72-supply_chain_data!R72</f>
        <v>45164</v>
      </c>
      <c r="B72" s="6" t="s">
        <v>379</v>
      </c>
      <c r="C72" s="6">
        <v>11.440781823761265</v>
      </c>
    </row>
    <row r="73">
      <c r="A73" s="11">
        <f ca="1">'order FulLfillment'!B73-supply_chain_data!R73</f>
        <v>44956</v>
      </c>
      <c r="B73" s="6" t="s">
        <v>379</v>
      </c>
      <c r="C73" s="6">
        <v>30.661677477859556</v>
      </c>
    </row>
    <row r="74">
      <c r="A74" s="11">
        <f ca="1">'order FulLfillment'!B74-supply_chain_data!R74</f>
        <v>44924</v>
      </c>
      <c r="B74" s="6" t="s">
        <v>379</v>
      </c>
      <c r="C74" s="6">
        <v>55.760492895244212</v>
      </c>
    </row>
    <row r="75">
      <c r="A75" s="11">
        <f ca="1">'order FulLfillment'!B75-supply_chain_data!R75</f>
        <v>45012</v>
      </c>
      <c r="B75" s="6" t="s">
        <v>379</v>
      </c>
      <c r="C75" s="6">
        <v>46.870238797617155</v>
      </c>
    </row>
    <row r="76">
      <c r="A76" s="11">
        <f ca="1">'order FulLfillment'!B76-supply_chain_data!R76</f>
        <v>45087</v>
      </c>
      <c r="B76" s="6" t="s">
        <v>379</v>
      </c>
      <c r="C76" s="6">
        <v>80.580852156447818</v>
      </c>
    </row>
    <row r="77">
      <c r="A77" s="11">
        <f ca="1">'order FulLfillment'!B77-supply_chain_data!R77</f>
        <v>45079</v>
      </c>
      <c r="B77" s="6" t="s">
        <v>379</v>
      </c>
      <c r="C77" s="6">
        <v>48.064782640006591</v>
      </c>
    </row>
    <row r="78">
      <c r="A78" s="11">
        <f ca="1">'order FulLfillment'!B78-supply_chain_data!R78</f>
        <v>44960</v>
      </c>
      <c r="B78" s="6" t="s">
        <v>379</v>
      </c>
      <c r="C78" s="6">
        <v>64.323597795600222</v>
      </c>
    </row>
    <row r="79">
      <c r="A79" s="11">
        <f ca="1">'order FulLfillment'!B79-supply_chain_data!R79</f>
        <v>45334</v>
      </c>
      <c r="B79" s="6" t="s">
        <v>379</v>
      </c>
      <c r="C79" s="6">
        <v>42.952444748991837</v>
      </c>
    </row>
    <row r="80">
      <c r="A80" s="11">
        <f ca="1">'order FulLfillment'!B80-supply_chain_data!R80</f>
        <v>45318</v>
      </c>
      <c r="B80" s="6" t="s">
        <v>379</v>
      </c>
      <c r="C80" s="6">
        <v>71.126514720403378</v>
      </c>
    </row>
    <row r="81">
      <c r="A81" s="11">
        <f ca="1">'order FulLfillment'!B81-supply_chain_data!R81</f>
        <v>45313</v>
      </c>
      <c r="B81" s="6" t="s">
        <v>379</v>
      </c>
      <c r="C81" s="6">
        <v>57.87090292403628</v>
      </c>
    </row>
    <row r="82">
      <c r="A82" s="11">
        <f ca="1">'order FulLfillment'!B82-supply_chain_data!R82</f>
        <v>45051</v>
      </c>
      <c r="B82" s="6" t="s">
        <v>379</v>
      </c>
      <c r="C82" s="6">
        <v>76.961228023820013</v>
      </c>
    </row>
    <row r="83">
      <c r="A83" s="11">
        <f ca="1">'order FulLfillment'!B83-supply_chain_data!R83</f>
        <v>45177</v>
      </c>
      <c r="B83" s="6" t="s">
        <v>379</v>
      </c>
      <c r="C83" s="6">
        <v>19.789592941903603</v>
      </c>
    </row>
    <row r="84">
      <c r="A84" s="11">
        <f ca="1">'order FulLfillment'!B84-supply_chain_data!R84</f>
        <v>45154</v>
      </c>
      <c r="B84" s="6" t="s">
        <v>379</v>
      </c>
      <c r="C84" s="6">
        <v>4.4652784349432402</v>
      </c>
    </row>
    <row r="85">
      <c r="A85" s="11">
        <f ca="1">'order FulLfillment'!B85-supply_chain_data!R85</f>
        <v>45258</v>
      </c>
      <c r="B85" s="6" t="s">
        <v>379</v>
      </c>
      <c r="C85" s="6">
        <v>97.730593800533043</v>
      </c>
    </row>
    <row r="86">
      <c r="A86" s="11">
        <f ca="1">'order FulLfillment'!B86-supply_chain_data!R86</f>
        <v>45235</v>
      </c>
      <c r="B86" s="6" t="s">
        <v>379</v>
      </c>
      <c r="C86" s="6">
        <v>33.808636513209095</v>
      </c>
    </row>
    <row r="87">
      <c r="A87" s="11">
        <f ca="1">'order FulLfillment'!B87-supply_chain_data!R87</f>
        <v>45163</v>
      </c>
      <c r="B87" s="6" t="s">
        <v>379</v>
      </c>
      <c r="C87" s="6">
        <v>69.929345518672307</v>
      </c>
    </row>
    <row r="88">
      <c r="A88" s="11">
        <f ca="1">'order FulLfillment'!B88-supply_chain_data!R88</f>
        <v>45176</v>
      </c>
      <c r="B88" s="6" t="s">
        <v>379</v>
      </c>
      <c r="C88" s="6">
        <v>74.608969995194684</v>
      </c>
    </row>
    <row r="89">
      <c r="A89" s="11">
        <f ca="1">'order FulLfillment'!B89-supply_chain_data!R89</f>
        <v>44970</v>
      </c>
      <c r="B89" s="6" t="s">
        <v>379</v>
      </c>
      <c r="C89" s="6">
        <v>28.69699682414317</v>
      </c>
    </row>
    <row r="90">
      <c r="A90" s="11">
        <f ca="1">'order FulLfillment'!B90-supply_chain_data!R90</f>
        <v>45123</v>
      </c>
      <c r="B90" s="6" t="s">
        <v>379</v>
      </c>
      <c r="C90" s="6">
        <v>68.184919057041171</v>
      </c>
    </row>
    <row r="91">
      <c r="A91" s="11">
        <f ca="1">'order FulLfillment'!B91-supply_chain_data!R91</f>
        <v>45123</v>
      </c>
      <c r="B91" s="6" t="s">
        <v>379</v>
      </c>
      <c r="C91" s="6">
        <v>46.603873381644469</v>
      </c>
    </row>
    <row r="92">
      <c r="A92" s="11">
        <f ca="1">'order FulLfillment'!B92-supply_chain_data!R92</f>
        <v>45133</v>
      </c>
      <c r="B92" s="6" t="s">
        <v>379</v>
      </c>
      <c r="C92" s="6">
        <v>85.675963335797974</v>
      </c>
    </row>
    <row r="93">
      <c r="A93" s="11">
        <f ca="1">'order FulLfillment'!B93-supply_chain_data!R93</f>
        <v>45113</v>
      </c>
      <c r="B93" s="6" t="s">
        <v>379</v>
      </c>
      <c r="C93" s="6">
        <v>39.772882502339975</v>
      </c>
    </row>
    <row r="94">
      <c r="A94" s="11">
        <f ca="1">'order FulLfillment'!B94-supply_chain_data!R94</f>
        <v>45112</v>
      </c>
      <c r="B94" s="6" t="s">
        <v>379</v>
      </c>
      <c r="C94" s="6">
        <v>62.612690395614344</v>
      </c>
    </row>
    <row r="95">
      <c r="A95" s="11">
        <f ca="1">'order FulLfillment'!B95-supply_chain_data!R95</f>
        <v>45093</v>
      </c>
      <c r="B95" s="6" t="s">
        <v>379</v>
      </c>
      <c r="C95" s="6">
        <v>35.633652343343876</v>
      </c>
    </row>
    <row r="96">
      <c r="A96" s="11">
        <f ca="1">'order FulLfillment'!B96-supply_chain_data!R96</f>
        <v>45131</v>
      </c>
      <c r="B96" s="6" t="s">
        <v>379</v>
      </c>
      <c r="C96" s="6">
        <v>60.387378614862122</v>
      </c>
    </row>
    <row r="97">
      <c r="A97" s="11">
        <f ca="1">'order FulLfillment'!B97-supply_chain_data!R97</f>
        <v>45323</v>
      </c>
      <c r="B97" s="6" t="s">
        <v>379</v>
      </c>
      <c r="C97" s="6">
        <v>58.890685768589982</v>
      </c>
    </row>
    <row r="98">
      <c r="A98" s="11">
        <f ca="1">'order FulLfillment'!B98-supply_chain_data!R98</f>
        <v>44982</v>
      </c>
      <c r="B98" s="6" t="s">
        <v>379</v>
      </c>
      <c r="C98" s="6">
        <v>17.80375633139127</v>
      </c>
    </row>
    <row r="99">
      <c r="A99" s="11">
        <f ca="1">'order FulLfillment'!B99-supply_chain_data!R99</f>
        <v>45274</v>
      </c>
      <c r="B99" s="6" t="s">
        <v>379</v>
      </c>
      <c r="C99" s="6">
        <v>65.765155926367456</v>
      </c>
    </row>
    <row r="100">
      <c r="A100" s="11">
        <f ca="1">'order FulLfillment'!B100-supply_chain_data!R100</f>
        <v>45054</v>
      </c>
      <c r="B100" s="6" t="s">
        <v>379</v>
      </c>
      <c r="C100" s="6">
        <v>5.604690864371781</v>
      </c>
    </row>
    <row r="101">
      <c r="A101" s="11">
        <f ca="1">'order FulLfillment'!B101-supply_chain_data!R101</f>
        <v>45083</v>
      </c>
      <c r="B101" s="6" t="s">
        <v>379</v>
      </c>
      <c r="C101" s="6">
        <v>38.07289852062604</v>
      </c>
    </row>
    <row r="102">
      <c r="A102" s="11">
        <v>44951</v>
      </c>
      <c r="B102" s="6" t="s">
        <v>380</v>
      </c>
      <c r="C102" s="6">
        <v>2.9565721394308069</v>
      </c>
    </row>
    <row r="103">
      <c r="A103" s="11">
        <v>45318</v>
      </c>
      <c r="B103" s="6" t="s">
        <v>380</v>
      </c>
      <c r="C103" s="6">
        <v>9.7165747714313095</v>
      </c>
    </row>
    <row r="104">
      <c r="A104" s="11">
        <v>45004</v>
      </c>
      <c r="B104" s="6" t="s">
        <v>380</v>
      </c>
      <c r="C104" s="6">
        <v>8.0544792617321548</v>
      </c>
    </row>
    <row r="105">
      <c r="A105" s="11">
        <v>45004</v>
      </c>
      <c r="B105" s="6" t="s">
        <v>380</v>
      </c>
      <c r="C105" s="6">
        <v>1.7295685635434288</v>
      </c>
    </row>
    <row r="106">
      <c r="A106" s="11">
        <v>45077</v>
      </c>
      <c r="B106" s="6" t="s">
        <v>380</v>
      </c>
      <c r="C106" s="6">
        <v>3.8905479158706715</v>
      </c>
    </row>
    <row r="107">
      <c r="A107" s="11">
        <v>45201</v>
      </c>
      <c r="B107" s="6" t="s">
        <v>380</v>
      </c>
      <c r="C107" s="6">
        <v>4.4440988643822932</v>
      </c>
    </row>
    <row r="108">
      <c r="A108" s="11">
        <v>45160</v>
      </c>
      <c r="B108" s="6" t="s">
        <v>380</v>
      </c>
      <c r="C108" s="6">
        <v>3.8807633029520034</v>
      </c>
    </row>
    <row r="109">
      <c r="A109" s="11">
        <v>45209</v>
      </c>
      <c r="B109" s="6" t="s">
        <v>380</v>
      </c>
      <c r="C109" s="6">
        <v>2.3483387844177805</v>
      </c>
    </row>
    <row r="110">
      <c r="A110" s="11">
        <v>45262</v>
      </c>
      <c r="B110" s="6" t="s">
        <v>380</v>
      </c>
      <c r="C110" s="6">
        <v>3.4047338570830266</v>
      </c>
    </row>
    <row r="111">
      <c r="A111" s="11">
        <v>45303</v>
      </c>
      <c r="B111" s="6" t="s">
        <v>380</v>
      </c>
      <c r="C111" s="6">
        <v>7.1666452910482157</v>
      </c>
    </row>
    <row r="112">
      <c r="A112" s="11">
        <v>45303</v>
      </c>
      <c r="B112" s="6" t="s">
        <v>380</v>
      </c>
      <c r="C112" s="6">
        <v>8.6732112112786126</v>
      </c>
    </row>
    <row r="113">
      <c r="A113" s="11">
        <v>45093</v>
      </c>
      <c r="B113" s="6" t="s">
        <v>380</v>
      </c>
      <c r="C113" s="6">
        <v>4.5239431243166628</v>
      </c>
    </row>
    <row r="114">
      <c r="A114" s="11">
        <v>44954</v>
      </c>
      <c r="B114" s="6" t="s">
        <v>380</v>
      </c>
      <c r="C114" s="6">
        <v>1.325274010184522</v>
      </c>
    </row>
    <row r="115">
      <c r="A115" s="11">
        <v>45238</v>
      </c>
      <c r="B115" s="6" t="s">
        <v>380</v>
      </c>
      <c r="C115" s="6">
        <v>9.5372830611083383</v>
      </c>
    </row>
    <row r="116">
      <c r="A116" s="11">
        <v>45299</v>
      </c>
      <c r="B116" s="6" t="s">
        <v>380</v>
      </c>
      <c r="C116" s="6">
        <v>2.0397701894493316</v>
      </c>
    </row>
    <row r="117">
      <c r="A117" s="11">
        <v>45299</v>
      </c>
      <c r="B117" s="6" t="s">
        <v>380</v>
      </c>
      <c r="C117" s="6">
        <v>2.4220397232752044</v>
      </c>
    </row>
    <row r="118">
      <c r="A118" s="11">
        <v>44932</v>
      </c>
      <c r="B118" s="6" t="s">
        <v>380</v>
      </c>
      <c r="C118" s="6">
        <v>4.1913245857055017</v>
      </c>
    </row>
    <row r="119">
      <c r="A119" s="11">
        <v>45039</v>
      </c>
      <c r="B119" s="6" t="s">
        <v>380</v>
      </c>
      <c r="C119" s="6">
        <v>3.5854189582323421</v>
      </c>
    </row>
    <row r="120">
      <c r="A120" s="11">
        <v>44996</v>
      </c>
      <c r="B120" s="6" t="s">
        <v>380</v>
      </c>
      <c r="C120" s="6">
        <v>4.339224714110709</v>
      </c>
    </row>
    <row r="121">
      <c r="A121" s="11">
        <v>44995</v>
      </c>
      <c r="B121" s="6" t="s">
        <v>380</v>
      </c>
      <c r="C121" s="6">
        <v>4.7426358828418769</v>
      </c>
    </row>
    <row r="122">
      <c r="A122" s="11">
        <v>45215</v>
      </c>
      <c r="B122" s="6" t="s">
        <v>380</v>
      </c>
      <c r="C122" s="6">
        <v>8.8783346509268402</v>
      </c>
    </row>
    <row r="123">
      <c r="A123" s="11">
        <v>45055</v>
      </c>
      <c r="B123" s="6" t="s">
        <v>380</v>
      </c>
      <c r="C123" s="6">
        <v>6.0378837692182978</v>
      </c>
    </row>
    <row r="124">
      <c r="A124" s="11">
        <v>44954</v>
      </c>
      <c r="B124" s="6" t="s">
        <v>380</v>
      </c>
      <c r="C124" s="6">
        <v>9.5676489209230393</v>
      </c>
    </row>
    <row r="125">
      <c r="A125" s="11">
        <v>45349</v>
      </c>
      <c r="B125" s="6" t="s">
        <v>380</v>
      </c>
      <c r="C125" s="6">
        <v>2.924857601145554</v>
      </c>
    </row>
    <row r="126">
      <c r="A126" s="11">
        <v>45137</v>
      </c>
      <c r="B126" s="6" t="s">
        <v>380</v>
      </c>
      <c r="C126" s="6">
        <v>9.7412916892843686</v>
      </c>
    </row>
    <row r="127">
      <c r="A127" s="11">
        <v>45321</v>
      </c>
      <c r="B127" s="6" t="s">
        <v>380</v>
      </c>
      <c r="C127" s="6">
        <v>2.2310736812817278</v>
      </c>
    </row>
    <row r="128">
      <c r="A128" s="11">
        <v>45321</v>
      </c>
      <c r="B128" s="6" t="s">
        <v>380</v>
      </c>
      <c r="C128" s="6">
        <v>6.5075486210785511</v>
      </c>
    </row>
    <row r="129">
      <c r="A129" s="11">
        <v>45325</v>
      </c>
      <c r="B129" s="6" t="s">
        <v>380</v>
      </c>
      <c r="C129" s="6">
        <v>7.406750952998074</v>
      </c>
    </row>
    <row r="130">
      <c r="A130" s="11">
        <v>45231</v>
      </c>
      <c r="B130" s="6" t="s">
        <v>380</v>
      </c>
      <c r="C130" s="6">
        <v>9.898140508069222</v>
      </c>
    </row>
    <row r="131">
      <c r="A131" s="11">
        <v>45049</v>
      </c>
      <c r="B131" s="6" t="s">
        <v>380</v>
      </c>
      <c r="C131" s="6">
        <v>8.1009731453970311</v>
      </c>
    </row>
    <row r="132">
      <c r="A132" s="11">
        <v>45243</v>
      </c>
      <c r="B132" s="6" t="s">
        <v>380</v>
      </c>
      <c r="C132" s="6">
        <v>8.9545283153180151</v>
      </c>
    </row>
    <row r="133">
      <c r="A133" s="11">
        <v>45310</v>
      </c>
      <c r="B133" s="6" t="s">
        <v>380</v>
      </c>
      <c r="C133" s="6">
        <v>2.6796609649814065</v>
      </c>
    </row>
    <row r="134">
      <c r="A134" s="11">
        <v>45165</v>
      </c>
      <c r="B134" s="6" t="s">
        <v>380</v>
      </c>
      <c r="C134" s="6">
        <v>6.5991049012385838</v>
      </c>
    </row>
    <row r="135">
      <c r="A135" s="11">
        <v>45174</v>
      </c>
      <c r="B135" s="6" t="s">
        <v>380</v>
      </c>
      <c r="C135" s="6">
        <v>4.85827050343664</v>
      </c>
    </row>
    <row r="136">
      <c r="A136" s="11">
        <v>44958</v>
      </c>
      <c r="B136" s="6" t="s">
        <v>380</v>
      </c>
      <c r="C136" s="6">
        <v>1.0194875708221189</v>
      </c>
    </row>
    <row r="137">
      <c r="A137" s="11">
        <v>45231</v>
      </c>
      <c r="B137" s="6" t="s">
        <v>380</v>
      </c>
      <c r="C137" s="6">
        <v>5.2881899903274094</v>
      </c>
    </row>
    <row r="138">
      <c r="A138" s="11">
        <v>45053</v>
      </c>
      <c r="B138" s="6" t="s">
        <v>380</v>
      </c>
      <c r="C138" s="6">
        <v>2.107951267159081</v>
      </c>
    </row>
    <row r="139">
      <c r="A139" s="11">
        <v>45343</v>
      </c>
      <c r="B139" s="6" t="s">
        <v>380</v>
      </c>
      <c r="C139" s="6">
        <v>1.5326552735904306</v>
      </c>
    </row>
    <row r="140">
      <c r="A140" s="11">
        <v>45130</v>
      </c>
      <c r="B140" s="6" t="s">
        <v>380</v>
      </c>
      <c r="C140" s="6">
        <v>9.2359314372492278</v>
      </c>
    </row>
    <row r="141">
      <c r="A141" s="11">
        <v>45222</v>
      </c>
      <c r="B141" s="6" t="s">
        <v>380</v>
      </c>
      <c r="C141" s="6">
        <v>5.5625037788303837</v>
      </c>
    </row>
    <row r="142">
      <c r="A142" s="11">
        <v>45307</v>
      </c>
      <c r="B142" s="6" t="s">
        <v>380</v>
      </c>
      <c r="C142" s="6">
        <v>7.2295951397364737</v>
      </c>
    </row>
    <row r="143">
      <c r="A143" s="11">
        <v>45118</v>
      </c>
      <c r="B143" s="6" t="s">
        <v>380</v>
      </c>
      <c r="C143" s="6">
        <v>5.7732637437666536</v>
      </c>
    </row>
    <row r="144">
      <c r="A144" s="11">
        <v>45072</v>
      </c>
      <c r="B144" s="6" t="s">
        <v>380</v>
      </c>
      <c r="C144" s="6">
        <v>7.5262483268515084</v>
      </c>
    </row>
    <row r="145">
      <c r="A145" s="11">
        <v>45172</v>
      </c>
      <c r="B145" s="6" t="s">
        <v>380</v>
      </c>
      <c r="C145" s="6">
        <v>3.6940212683884543</v>
      </c>
    </row>
    <row r="146">
      <c r="A146" s="11">
        <v>45227</v>
      </c>
      <c r="B146" s="6" t="s">
        <v>380</v>
      </c>
      <c r="C146" s="6">
        <v>7.5774496573766932</v>
      </c>
    </row>
    <row r="147">
      <c r="A147" s="11">
        <v>45017</v>
      </c>
      <c r="B147" s="6" t="s">
        <v>380</v>
      </c>
      <c r="C147" s="6">
        <v>5.2151550087119096</v>
      </c>
    </row>
    <row r="148">
      <c r="A148" s="11">
        <v>44978</v>
      </c>
      <c r="B148" s="6" t="s">
        <v>380</v>
      </c>
      <c r="C148" s="6">
        <v>4.0709558370840826</v>
      </c>
    </row>
    <row r="149">
      <c r="A149" s="11">
        <v>45243</v>
      </c>
      <c r="B149" s="6" t="s">
        <v>380</v>
      </c>
      <c r="C149" s="6">
        <v>8.9787507559499709</v>
      </c>
    </row>
    <row r="150">
      <c r="A150" s="11">
        <v>45243</v>
      </c>
      <c r="B150" s="6" t="s">
        <v>380</v>
      </c>
      <c r="C150" s="6">
        <v>7.0958331565551385</v>
      </c>
    </row>
    <row r="151">
      <c r="A151" s="11">
        <v>44943</v>
      </c>
      <c r="B151" s="6" t="s">
        <v>380</v>
      </c>
      <c r="C151" s="6">
        <v>2.5056210329009154</v>
      </c>
    </row>
    <row r="152">
      <c r="A152" s="11">
        <v>45126</v>
      </c>
      <c r="B152" s="6" t="s">
        <v>380</v>
      </c>
      <c r="C152" s="6">
        <v>6.2478609149759912</v>
      </c>
    </row>
    <row r="153">
      <c r="A153" s="11">
        <v>45129</v>
      </c>
      <c r="B153" s="6" t="s">
        <v>380</v>
      </c>
      <c r="C153" s="6">
        <v>4.7830005579476653</v>
      </c>
    </row>
    <row r="154">
      <c r="A154" s="11">
        <v>45294</v>
      </c>
      <c r="B154" s="6" t="s">
        <v>380</v>
      </c>
      <c r="C154" s="6">
        <v>8.6310521797689468</v>
      </c>
    </row>
    <row r="155">
      <c r="A155" s="11">
        <v>44983</v>
      </c>
      <c r="B155" s="6" t="s">
        <v>380</v>
      </c>
      <c r="C155" s="6">
        <v>1.0134865660958963</v>
      </c>
    </row>
    <row r="156">
      <c r="A156" s="11">
        <v>45085</v>
      </c>
      <c r="B156" s="6" t="s">
        <v>380</v>
      </c>
      <c r="C156" s="6">
        <v>4.3051034712876355</v>
      </c>
    </row>
    <row r="157">
      <c r="A157" s="11">
        <v>45069</v>
      </c>
      <c r="B157" s="6" t="s">
        <v>380</v>
      </c>
      <c r="C157" s="6">
        <v>5.0143649550309073</v>
      </c>
    </row>
    <row r="158">
      <c r="A158" s="11">
        <v>45006</v>
      </c>
      <c r="B158" s="6" t="s">
        <v>380</v>
      </c>
      <c r="C158" s="6">
        <v>1.7744297140717396</v>
      </c>
    </row>
    <row r="159">
      <c r="A159" s="11">
        <v>45263</v>
      </c>
      <c r="B159" s="6" t="s">
        <v>380</v>
      </c>
      <c r="C159" s="6">
        <v>9.1605585353818704</v>
      </c>
    </row>
    <row r="160">
      <c r="A160" s="11">
        <v>45332</v>
      </c>
      <c r="B160" s="6" t="s">
        <v>380</v>
      </c>
      <c r="C160" s="6">
        <v>4.9384385647120901</v>
      </c>
    </row>
    <row r="161">
      <c r="A161" s="11">
        <v>45123</v>
      </c>
      <c r="B161" s="6" t="s">
        <v>380</v>
      </c>
      <c r="C161" s="6">
        <v>7.2937225968677284</v>
      </c>
    </row>
    <row r="162">
      <c r="A162" s="11">
        <v>45341</v>
      </c>
      <c r="B162" s="6" t="s">
        <v>380</v>
      </c>
      <c r="C162" s="6">
        <v>4.3813681581023145</v>
      </c>
    </row>
    <row r="163">
      <c r="A163" s="11">
        <v>44982</v>
      </c>
      <c r="B163" s="6" t="s">
        <v>380</v>
      </c>
      <c r="C163" s="6">
        <v>9.0303404225219488</v>
      </c>
    </row>
    <row r="164">
      <c r="A164" s="11">
        <v>45184</v>
      </c>
      <c r="B164" s="6" t="s">
        <v>380</v>
      </c>
      <c r="C164" s="6">
        <v>7.2917013887767759</v>
      </c>
    </row>
    <row r="165">
      <c r="A165" s="11">
        <v>45184</v>
      </c>
      <c r="B165" s="6" t="s">
        <v>380</v>
      </c>
      <c r="C165" s="6">
        <v>2.45793352798733</v>
      </c>
    </row>
    <row r="166">
      <c r="A166" s="11">
        <v>45084</v>
      </c>
      <c r="B166" s="6" t="s">
        <v>380</v>
      </c>
      <c r="C166" s="6">
        <v>4.5853534681946524</v>
      </c>
    </row>
    <row r="167">
      <c r="A167" s="11">
        <v>45021</v>
      </c>
      <c r="B167" s="6" t="s">
        <v>380</v>
      </c>
      <c r="C167" s="6">
        <v>6.5805413478845951</v>
      </c>
    </row>
    <row r="168">
      <c r="A168" s="11">
        <v>45149</v>
      </c>
      <c r="B168" s="6" t="s">
        <v>380</v>
      </c>
      <c r="C168" s="6">
        <v>2.2161427287713633</v>
      </c>
    </row>
    <row r="169">
      <c r="A169" s="11">
        <v>44992</v>
      </c>
      <c r="B169" s="6" t="s">
        <v>380</v>
      </c>
      <c r="C169" s="6">
        <v>9.147811544710633</v>
      </c>
    </row>
    <row r="170">
      <c r="A170" s="11">
        <v>45035</v>
      </c>
      <c r="B170" s="6" t="s">
        <v>380</v>
      </c>
      <c r="C170" s="6">
        <v>1.1942518648849991</v>
      </c>
    </row>
    <row r="171">
      <c r="A171" s="11">
        <v>45261</v>
      </c>
      <c r="B171" s="6" t="s">
        <v>380</v>
      </c>
      <c r="C171" s="6">
        <v>9.7052867901203488</v>
      </c>
    </row>
    <row r="172">
      <c r="A172" s="11">
        <v>45168</v>
      </c>
      <c r="B172" s="6" t="s">
        <v>380</v>
      </c>
      <c r="C172" s="6">
        <v>6.3157177546007226</v>
      </c>
    </row>
    <row r="173">
      <c r="A173" s="11">
        <v>45153</v>
      </c>
      <c r="B173" s="6" t="s">
        <v>380</v>
      </c>
      <c r="C173" s="6">
        <v>9.2281903170525172</v>
      </c>
    </row>
    <row r="174">
      <c r="A174" s="11">
        <v>45295</v>
      </c>
      <c r="B174" s="6" t="s">
        <v>380</v>
      </c>
      <c r="C174" s="6">
        <v>6.5996141596895441</v>
      </c>
    </row>
    <row r="175">
      <c r="A175" s="11">
        <v>45295</v>
      </c>
      <c r="B175" s="6" t="s">
        <v>380</v>
      </c>
      <c r="C175" s="6">
        <v>1.5129368369160772</v>
      </c>
    </row>
    <row r="176">
      <c r="A176" s="11">
        <v>45319</v>
      </c>
      <c r="B176" s="6" t="s">
        <v>380</v>
      </c>
      <c r="C176" s="6">
        <v>5.2376546500374479</v>
      </c>
    </row>
    <row r="177">
      <c r="A177" s="11">
        <v>45319</v>
      </c>
      <c r="B177" s="6" t="s">
        <v>380</v>
      </c>
      <c r="C177" s="6">
        <v>2.4738977610454609</v>
      </c>
    </row>
    <row r="178">
      <c r="A178" s="11">
        <v>45153</v>
      </c>
      <c r="B178" s="6" t="s">
        <v>380</v>
      </c>
      <c r="C178" s="6">
        <v>7.0545383368369263</v>
      </c>
    </row>
    <row r="179">
      <c r="A179" s="11">
        <v>45180</v>
      </c>
      <c r="B179" s="6" t="s">
        <v>380</v>
      </c>
      <c r="C179" s="6">
        <v>6.7809466256178954</v>
      </c>
    </row>
    <row r="180">
      <c r="A180" s="11">
        <v>44988</v>
      </c>
      <c r="B180" s="6" t="s">
        <v>380</v>
      </c>
      <c r="C180" s="6">
        <v>8.4670497708619905</v>
      </c>
    </row>
    <row r="181">
      <c r="A181" s="11">
        <v>45197</v>
      </c>
      <c r="B181" s="6" t="s">
        <v>380</v>
      </c>
      <c r="C181" s="6">
        <v>6.4963253642950445</v>
      </c>
    </row>
    <row r="182">
      <c r="A182" s="11">
        <v>45138</v>
      </c>
      <c r="B182" s="6" t="s">
        <v>380</v>
      </c>
      <c r="C182" s="6">
        <v>2.8331846794189746</v>
      </c>
    </row>
    <row r="183">
      <c r="A183" s="11">
        <v>44953</v>
      </c>
      <c r="B183" s="6" t="s">
        <v>380</v>
      </c>
      <c r="C183" s="6">
        <v>4.0662775015120438</v>
      </c>
    </row>
    <row r="184">
      <c r="A184" s="11">
        <v>45331</v>
      </c>
      <c r="B184" s="6" t="s">
        <v>380</v>
      </c>
      <c r="C184" s="6">
        <v>4.7081818735419301</v>
      </c>
    </row>
    <row r="185">
      <c r="A185" s="11">
        <v>45035</v>
      </c>
      <c r="B185" s="6" t="s">
        <v>380</v>
      </c>
      <c r="C185" s="6">
        <v>4.9498395779969488</v>
      </c>
    </row>
    <row r="186">
      <c r="A186" s="11">
        <v>45009</v>
      </c>
      <c r="B186" s="6" t="s">
        <v>380</v>
      </c>
      <c r="C186" s="6">
        <v>8.381615624922631</v>
      </c>
    </row>
    <row r="187">
      <c r="A187" s="11">
        <v>45181</v>
      </c>
      <c r="B187" s="6" t="s">
        <v>380</v>
      </c>
      <c r="C187" s="6">
        <v>8.2491687048717282</v>
      </c>
    </row>
    <row r="188">
      <c r="A188" s="11">
        <v>45204</v>
      </c>
      <c r="B188" s="6" t="s">
        <v>380</v>
      </c>
      <c r="C188" s="6">
        <v>1.4543053101535515</v>
      </c>
    </row>
    <row r="189">
      <c r="A189" s="11">
        <v>45294</v>
      </c>
      <c r="B189" s="6" t="s">
        <v>380</v>
      </c>
      <c r="C189" s="6">
        <v>6.5758037975485353</v>
      </c>
    </row>
    <row r="190">
      <c r="A190" s="11">
        <v>45118</v>
      </c>
      <c r="B190" s="6" t="s">
        <v>380</v>
      </c>
      <c r="C190" s="6">
        <v>3.8012531329310777</v>
      </c>
    </row>
    <row r="191">
      <c r="A191" s="11">
        <v>44994</v>
      </c>
      <c r="B191" s="6" t="s">
        <v>380</v>
      </c>
      <c r="C191" s="6">
        <v>9.9298162452772587</v>
      </c>
    </row>
    <row r="192">
      <c r="A192" s="11">
        <v>45157</v>
      </c>
      <c r="B192" s="6" t="s">
        <v>380</v>
      </c>
      <c r="C192" s="6">
        <v>7.6744307081126939</v>
      </c>
    </row>
    <row r="193">
      <c r="A193" s="11">
        <v>45059</v>
      </c>
      <c r="B193" s="6" t="s">
        <v>380</v>
      </c>
      <c r="C193" s="6">
        <v>7.4715140844011456</v>
      </c>
    </row>
    <row r="194">
      <c r="A194" s="11">
        <v>45218</v>
      </c>
      <c r="B194" s="6" t="s">
        <v>380</v>
      </c>
      <c r="C194" s="6">
        <v>4.4695000261236011</v>
      </c>
    </row>
    <row r="195">
      <c r="A195" s="11">
        <v>45218</v>
      </c>
      <c r="B195" s="6" t="s">
        <v>380</v>
      </c>
      <c r="C195" s="6">
        <v>7.0064320590043945</v>
      </c>
    </row>
    <row r="196">
      <c r="A196" s="11">
        <v>44966</v>
      </c>
      <c r="B196" s="6" t="s">
        <v>380</v>
      </c>
      <c r="C196" s="6">
        <v>6.9429459420325808</v>
      </c>
    </row>
    <row r="197">
      <c r="A197" s="11">
        <v>45118</v>
      </c>
      <c r="B197" s="6" t="s">
        <v>380</v>
      </c>
      <c r="C197" s="6">
        <v>8.6303388696027543</v>
      </c>
    </row>
    <row r="198">
      <c r="A198" s="11">
        <v>45349</v>
      </c>
      <c r="B198" s="6" t="s">
        <v>380</v>
      </c>
      <c r="C198" s="6">
        <v>5.3528780439968093</v>
      </c>
    </row>
    <row r="199">
      <c r="A199" s="11">
        <v>45307</v>
      </c>
      <c r="B199" s="6" t="s">
        <v>380</v>
      </c>
      <c r="C199" s="6">
        <v>7.9048456112096748</v>
      </c>
    </row>
    <row r="200">
      <c r="A200" s="11">
        <v>44979</v>
      </c>
      <c r="B200" s="6" t="s">
        <v>380</v>
      </c>
      <c r="C200" s="6">
        <v>1.4098010951380731</v>
      </c>
    </row>
    <row r="201">
      <c r="A201" s="11">
        <v>45031</v>
      </c>
      <c r="B201" s="6" t="s">
        <v>380</v>
      </c>
      <c r="C201" s="6">
        <v>1.3110237561206226</v>
      </c>
    </row>
    <row r="202">
      <c r="A202" s="8">
        <f ca="1">'order FulLfillment'!B2</f>
        <v>44964</v>
      </c>
      <c r="B202" s="6" t="s">
        <v>381</v>
      </c>
      <c r="C202" s="6">
        <v>187.75207545920392</v>
      </c>
    </row>
    <row r="203">
      <c r="A203" s="8">
        <f ca="1">'order FulLfillment'!B3</f>
        <v>45179</v>
      </c>
      <c r="B203" s="6" t="s">
        <v>381</v>
      </c>
      <c r="C203" s="6">
        <v>503.06557914966919</v>
      </c>
    </row>
    <row r="204">
      <c r="A204" s="8">
        <f ca="1">'order FulLfillment'!B4</f>
        <v>45076</v>
      </c>
      <c r="B204" s="6" t="s">
        <v>381</v>
      </c>
      <c r="C204" s="6">
        <v>141.92028177151906</v>
      </c>
    </row>
    <row r="205">
      <c r="A205" s="8">
        <f ca="1">'order FulLfillment'!B5</f>
        <v>45188</v>
      </c>
      <c r="B205" s="6" t="s">
        <v>381</v>
      </c>
      <c r="C205" s="6">
        <v>254.77615921928663</v>
      </c>
    </row>
    <row r="206">
      <c r="A206" s="8">
        <f ca="1">'order FulLfillment'!B6</f>
        <v>45242</v>
      </c>
      <c r="B206" s="6" t="s">
        <v>381</v>
      </c>
      <c r="C206" s="6">
        <v>923.44063171192215</v>
      </c>
    </row>
    <row r="207">
      <c r="A207" s="8">
        <f ca="1">'order FulLfillment'!B7</f>
        <v>45199</v>
      </c>
      <c r="B207" s="6" t="s">
        <v>381</v>
      </c>
      <c r="C207" s="6">
        <v>235.46123673553751</v>
      </c>
    </row>
    <row r="208">
      <c r="A208" s="8">
        <f ca="1">'order FulLfillment'!B8</f>
        <v>45069</v>
      </c>
      <c r="B208" s="6" t="s">
        <v>381</v>
      </c>
      <c r="C208" s="6">
        <v>134.36909686103172</v>
      </c>
    </row>
    <row r="209">
      <c r="A209" s="8">
        <f ca="1">'order FulLfillment'!B9</f>
        <v>45315</v>
      </c>
      <c r="B209" s="6" t="s">
        <v>381</v>
      </c>
      <c r="C209" s="6">
        <v>802.05631181755859</v>
      </c>
    </row>
    <row r="210">
      <c r="A210" s="8">
        <f ca="1">'order FulLfillment'!B10</f>
        <v>45178</v>
      </c>
      <c r="B210" s="6" t="s">
        <v>381</v>
      </c>
      <c r="C210" s="6">
        <v>505.55713422546415</v>
      </c>
    </row>
    <row r="211">
      <c r="A211" s="8">
        <f ca="1">'order FulLfillment'!B11</f>
        <v>45079</v>
      </c>
      <c r="B211" s="6" t="s">
        <v>381</v>
      </c>
      <c r="C211" s="6">
        <v>995.92946149864167</v>
      </c>
    </row>
    <row r="212">
      <c r="A212" s="8">
        <f ca="1">'order FulLfillment'!B12</f>
        <v>45073</v>
      </c>
      <c r="B212" s="6" t="s">
        <v>381</v>
      </c>
      <c r="C212" s="6">
        <v>806.10317770292295</v>
      </c>
    </row>
    <row r="213">
      <c r="A213" s="8">
        <f ca="1">'order FulLfillment'!B13</f>
        <v>44940</v>
      </c>
      <c r="B213" s="6" t="s">
        <v>381</v>
      </c>
      <c r="C213" s="6">
        <v>126.72303340940725</v>
      </c>
    </row>
    <row r="214">
      <c r="A214" s="8">
        <f ca="1">'order FulLfillment'!B14</f>
        <v>45124</v>
      </c>
      <c r="B214" s="6" t="s">
        <v>381</v>
      </c>
      <c r="C214" s="6">
        <v>402.96878907377061</v>
      </c>
    </row>
    <row r="215">
      <c r="A215" s="8">
        <f ca="1">'order FulLfillment'!B15</f>
        <v>45204</v>
      </c>
      <c r="B215" s="6" t="s">
        <v>381</v>
      </c>
      <c r="C215" s="6">
        <v>547.24100516096848</v>
      </c>
    </row>
    <row r="216">
      <c r="A216" s="8">
        <f ca="1">'order FulLfillment'!B16</f>
        <v>45091</v>
      </c>
      <c r="B216" s="6" t="s">
        <v>381</v>
      </c>
      <c r="C216" s="6">
        <v>929.23528996088965</v>
      </c>
    </row>
    <row r="217">
      <c r="A217" s="8">
        <f ca="1">'order FulLfillment'!B17</f>
        <v>45064</v>
      </c>
      <c r="B217" s="6" t="s">
        <v>381</v>
      </c>
      <c r="C217" s="6">
        <v>127.86180000162541</v>
      </c>
    </row>
    <row r="218">
      <c r="A218" s="8">
        <f ca="1">'order FulLfillment'!B18</f>
        <v>44993</v>
      </c>
      <c r="B218" s="6" t="s">
        <v>381</v>
      </c>
      <c r="C218" s="6">
        <v>865.52577977124031</v>
      </c>
    </row>
    <row r="219">
      <c r="A219" s="8">
        <f ca="1">'order FulLfillment'!B19</f>
        <v>45258</v>
      </c>
      <c r="B219" s="6" t="s">
        <v>381</v>
      </c>
      <c r="C219" s="6">
        <v>670.93439079241034</v>
      </c>
    </row>
    <row r="220">
      <c r="A220" s="8">
        <f ca="1">'order FulLfillment'!B20</f>
        <v>45336</v>
      </c>
      <c r="B220" s="6" t="s">
        <v>381</v>
      </c>
      <c r="C220" s="6">
        <v>593.48025872065182</v>
      </c>
    </row>
    <row r="221">
      <c r="A221" s="8">
        <f ca="1">'order FulLfillment'!B21</f>
        <v>45202</v>
      </c>
      <c r="B221" s="6" t="s">
        <v>381</v>
      </c>
      <c r="C221" s="6">
        <v>477.30763109090344</v>
      </c>
    </row>
    <row r="222">
      <c r="A222" s="8">
        <f ca="1">'order FulLfillment'!B22</f>
        <v>45117</v>
      </c>
      <c r="B222" s="6" t="s">
        <v>381</v>
      </c>
      <c r="C222" s="6">
        <v>493.87121531620585</v>
      </c>
    </row>
    <row r="223">
      <c r="A223" s="8">
        <f ca="1">'order FulLfillment'!B23</f>
        <v>45117</v>
      </c>
      <c r="B223" s="6" t="s">
        <v>381</v>
      </c>
      <c r="C223" s="6">
        <v>523.36091472015801</v>
      </c>
    </row>
    <row r="224">
      <c r="A224" s="8">
        <f ca="1">'order FulLfillment'!B24</f>
        <v>45189</v>
      </c>
      <c r="B224" s="6" t="s">
        <v>381</v>
      </c>
      <c r="C224" s="6">
        <v>205.57199582694707</v>
      </c>
    </row>
    <row r="225">
      <c r="A225" s="8">
        <f ca="1">'order FulLfillment'!B25</f>
        <v>45070</v>
      </c>
      <c r="B225" s="6" t="s">
        <v>381</v>
      </c>
      <c r="C225" s="6">
        <v>196.32944611241268</v>
      </c>
    </row>
    <row r="226">
      <c r="A226" s="8">
        <f ca="1">'order FulLfillment'!B26</f>
        <v>45153</v>
      </c>
      <c r="B226" s="6" t="s">
        <v>381</v>
      </c>
      <c r="C226" s="6">
        <v>758.72477260293829</v>
      </c>
    </row>
    <row r="227">
      <c r="A227" s="8">
        <f ca="1">'order FulLfillment'!B27</f>
        <v>45305</v>
      </c>
      <c r="B227" s="6" t="s">
        <v>381</v>
      </c>
      <c r="C227" s="6">
        <v>458.53594573920907</v>
      </c>
    </row>
    <row r="228">
      <c r="A228" s="8">
        <f ca="1">'order FulLfillment'!B28</f>
        <v>45023</v>
      </c>
      <c r="B228" s="6" t="s">
        <v>381</v>
      </c>
      <c r="C228" s="6">
        <v>617.8669164583772</v>
      </c>
    </row>
    <row r="229">
      <c r="A229" s="8">
        <f ca="1">'order FulLfillment'!B29</f>
        <v>45302</v>
      </c>
      <c r="B229" s="6" t="s">
        <v>381</v>
      </c>
      <c r="C229" s="6">
        <v>762.45918215568372</v>
      </c>
    </row>
    <row r="230">
      <c r="A230" s="8">
        <f ca="1">'order FulLfillment'!B30</f>
        <v>44940</v>
      </c>
      <c r="B230" s="6" t="s">
        <v>381</v>
      </c>
      <c r="C230" s="6">
        <v>123.43702751182708</v>
      </c>
    </row>
    <row r="231">
      <c r="A231" s="8">
        <f ca="1">'order FulLfillment'!B31</f>
        <v>44940</v>
      </c>
      <c r="B231" s="6" t="s">
        <v>381</v>
      </c>
      <c r="C231" s="6">
        <v>764.93537594070813</v>
      </c>
    </row>
    <row r="232">
      <c r="A232" s="8">
        <f ca="1">'order FulLfillment'!B32</f>
        <v>45243</v>
      </c>
      <c r="B232" s="6" t="s">
        <v>381</v>
      </c>
      <c r="C232" s="6">
        <v>880.08098824716103</v>
      </c>
    </row>
    <row r="233">
      <c r="A233" s="8">
        <f ca="1">'order FulLfillment'!B33</f>
        <v>45038</v>
      </c>
      <c r="B233" s="6" t="s">
        <v>381</v>
      </c>
      <c r="C233" s="6">
        <v>609.37920661842668</v>
      </c>
    </row>
    <row r="234">
      <c r="A234" s="8">
        <f ca="1">'order FulLfillment'!B34</f>
        <v>45312</v>
      </c>
      <c r="B234" s="6" t="s">
        <v>381</v>
      </c>
      <c r="C234" s="6">
        <v>761.17390951487755</v>
      </c>
    </row>
    <row r="235">
      <c r="A235" s="8">
        <f ca="1">'order FulLfillment'!B35</f>
        <v>45260</v>
      </c>
      <c r="B235" s="6" t="s">
        <v>381</v>
      </c>
      <c r="C235" s="6">
        <v>371.25529551987103</v>
      </c>
    </row>
    <row r="236">
      <c r="A236" s="8">
        <f ca="1">'order FulLfillment'!B36</f>
        <v>45106</v>
      </c>
      <c r="B236" s="6" t="s">
        <v>381</v>
      </c>
      <c r="C236" s="6">
        <v>510.3580004335235</v>
      </c>
    </row>
    <row r="237">
      <c r="A237" s="8">
        <f ca="1">'order FulLfillment'!B37</f>
        <v>45319</v>
      </c>
      <c r="B237" s="6" t="s">
        <v>381</v>
      </c>
      <c r="C237" s="6">
        <v>553.42047123035582</v>
      </c>
    </row>
    <row r="238">
      <c r="A238" s="8">
        <f ca="1">'order FulLfillment'!B38</f>
        <v>45319</v>
      </c>
      <c r="B238" s="6" t="s">
        <v>381</v>
      </c>
      <c r="C238" s="6">
        <v>403.8089742481805</v>
      </c>
    </row>
    <row r="239">
      <c r="A239" s="8">
        <f ca="1">'order FulLfillment'!B39</f>
        <v>45002</v>
      </c>
      <c r="B239" s="6" t="s">
        <v>381</v>
      </c>
      <c r="C239" s="6">
        <v>183.93296804359437</v>
      </c>
    </row>
    <row r="240">
      <c r="A240" s="8">
        <f ca="1">'order FulLfillment'!B40</f>
        <v>45230</v>
      </c>
      <c r="B240" s="6" t="s">
        <v>381</v>
      </c>
      <c r="C240" s="6">
        <v>339.67286994860615</v>
      </c>
    </row>
    <row r="241">
      <c r="A241" s="8">
        <f ca="1">'order FulLfillment'!B41</f>
        <v>45347</v>
      </c>
      <c r="B241" s="6" t="s">
        <v>381</v>
      </c>
      <c r="C241" s="6">
        <v>653.67299455203317</v>
      </c>
    </row>
    <row r="242">
      <c r="A242" s="8">
        <f ca="1">'order FulLfillment'!B42</f>
        <v>44971</v>
      </c>
      <c r="B242" s="6" t="s">
        <v>381</v>
      </c>
      <c r="C242" s="6">
        <v>529.80872398069187</v>
      </c>
    </row>
    <row r="243">
      <c r="A243" s="8">
        <f ca="1">'order FulLfillment'!B43</f>
        <v>44971</v>
      </c>
      <c r="B243" s="6" t="s">
        <v>381</v>
      </c>
      <c r="C243" s="6">
        <v>275.52437113130981</v>
      </c>
    </row>
    <row r="244">
      <c r="A244" s="8">
        <f ca="1">'order FulLfillment'!B44</f>
        <v>45091</v>
      </c>
      <c r="B244" s="6" t="s">
        <v>381</v>
      </c>
      <c r="C244" s="6">
        <v>635.65712050199193</v>
      </c>
    </row>
    <row r="245">
      <c r="A245" s="8">
        <f ca="1">'order FulLfillment'!B45</f>
        <v>45133</v>
      </c>
      <c r="B245" s="6" t="s">
        <v>381</v>
      </c>
      <c r="C245" s="6">
        <v>716.04411975934067</v>
      </c>
    </row>
    <row r="246">
      <c r="A246" s="8">
        <f ca="1">'order FulLfillment'!B46</f>
        <v>44927</v>
      </c>
      <c r="B246" s="6" t="s">
        <v>381</v>
      </c>
      <c r="C246" s="6">
        <v>610.45326961922774</v>
      </c>
    </row>
    <row r="247">
      <c r="A247" s="8">
        <f ca="1">'order FulLfillment'!B47</f>
        <v>45190</v>
      </c>
      <c r="B247" s="6" t="s">
        <v>381</v>
      </c>
      <c r="C247" s="6">
        <v>495.30569702847396</v>
      </c>
    </row>
    <row r="248">
      <c r="A248" s="8">
        <f ca="1">'order FulLfillment'!B48</f>
        <v>45232</v>
      </c>
      <c r="B248" s="6" t="s">
        <v>381</v>
      </c>
      <c r="C248" s="6">
        <v>380.43593711196428</v>
      </c>
    </row>
    <row r="249">
      <c r="A249" s="8">
        <f ca="1">'order FulLfillment'!B49</f>
        <v>45287</v>
      </c>
      <c r="B249" s="6" t="s">
        <v>381</v>
      </c>
      <c r="C249" s="6">
        <v>581.60235505058677</v>
      </c>
    </row>
    <row r="250">
      <c r="A250" s="8">
        <f ca="1">'order FulLfillment'!B50</f>
        <v>45176</v>
      </c>
      <c r="B250" s="6" t="s">
        <v>381</v>
      </c>
      <c r="C250" s="6">
        <v>768.65191395437</v>
      </c>
    </row>
    <row r="251">
      <c r="A251" s="8">
        <f ca="1">'order FulLfillment'!B51</f>
        <v>45176</v>
      </c>
      <c r="B251" s="6" t="s">
        <v>381</v>
      </c>
      <c r="C251" s="6">
        <v>336.89016851997792</v>
      </c>
    </row>
    <row r="252">
      <c r="A252" s="8">
        <f ca="1">'order FulLfillment'!B52</f>
        <v>45029</v>
      </c>
      <c r="B252" s="6" t="s">
        <v>381</v>
      </c>
      <c r="C252" s="6">
        <v>496.24865029194046</v>
      </c>
    </row>
    <row r="253">
      <c r="A253" s="8">
        <f ca="1">'order FulLfillment'!B53</f>
        <v>45245</v>
      </c>
      <c r="B253" s="6" t="s">
        <v>381</v>
      </c>
      <c r="C253" s="6">
        <v>694.98231757944586</v>
      </c>
    </row>
    <row r="254">
      <c r="A254" s="8">
        <f ca="1">'order FulLfillment'!B54</f>
        <v>45003</v>
      </c>
      <c r="B254" s="6" t="s">
        <v>381</v>
      </c>
      <c r="C254" s="6">
        <v>602.89849883838338</v>
      </c>
    </row>
    <row r="255">
      <c r="A255" s="8">
        <f ca="1">'order FulLfillment'!B55</f>
        <v>45196</v>
      </c>
      <c r="B255" s="6" t="s">
        <v>381</v>
      </c>
      <c r="C255" s="6">
        <v>750.73784066827091</v>
      </c>
    </row>
    <row r="256">
      <c r="A256" s="8">
        <f ca="1">'order FulLfillment'!B56</f>
        <v>45132</v>
      </c>
      <c r="B256" s="6" t="s">
        <v>381</v>
      </c>
      <c r="C256" s="6">
        <v>814.06999658218751</v>
      </c>
    </row>
    <row r="257">
      <c r="A257" s="8">
        <f ca="1">'order FulLfillment'!B57</f>
        <v>45324</v>
      </c>
      <c r="B257" s="6" t="s">
        <v>381</v>
      </c>
      <c r="C257" s="6">
        <v>323.01292795247883</v>
      </c>
    </row>
    <row r="258">
      <c r="A258" s="8">
        <f ca="1">'order FulLfillment'!B58</f>
        <v>44953</v>
      </c>
      <c r="B258" s="6" t="s">
        <v>381</v>
      </c>
      <c r="C258" s="6">
        <v>832.21080870602168</v>
      </c>
    </row>
    <row r="259">
      <c r="A259" s="8">
        <f ca="1">'order FulLfillment'!B59</f>
        <v>45260</v>
      </c>
      <c r="B259" s="6" t="s">
        <v>381</v>
      </c>
      <c r="C259" s="6">
        <v>482.19123860252813</v>
      </c>
    </row>
    <row r="260">
      <c r="A260" s="8">
        <f ca="1">'order FulLfillment'!B60</f>
        <v>45150</v>
      </c>
      <c r="B260" s="6" t="s">
        <v>381</v>
      </c>
      <c r="C260" s="6">
        <v>110.36433523136472</v>
      </c>
    </row>
    <row r="261">
      <c r="A261" s="8">
        <f ca="1">'order FulLfillment'!B61</f>
        <v>44930</v>
      </c>
      <c r="B261" s="6" t="s">
        <v>381</v>
      </c>
      <c r="C261" s="6">
        <v>312.57427361009331</v>
      </c>
    </row>
    <row r="262">
      <c r="A262" s="8">
        <f ca="1">'order FulLfillment'!B62</f>
        <v>45328</v>
      </c>
      <c r="B262" s="6" t="s">
        <v>381</v>
      </c>
      <c r="C262" s="6">
        <v>430.16909697513654</v>
      </c>
    </row>
    <row r="263">
      <c r="A263" s="8">
        <f ca="1">'order FulLfillment'!B63</f>
        <v>45067</v>
      </c>
      <c r="B263" s="6" t="s">
        <v>381</v>
      </c>
      <c r="C263" s="6">
        <v>164.36652824341942</v>
      </c>
    </row>
    <row r="264">
      <c r="A264" s="8">
        <f ca="1">'order FulLfillment'!B64</f>
        <v>45343</v>
      </c>
      <c r="B264" s="6" t="s">
        <v>381</v>
      </c>
      <c r="C264" s="6">
        <v>320.84651575911158</v>
      </c>
    </row>
    <row r="265">
      <c r="A265" s="8">
        <f ca="1">'order FulLfillment'!B65</f>
        <v>45120</v>
      </c>
      <c r="B265" s="6" t="s">
        <v>381</v>
      </c>
      <c r="C265" s="6">
        <v>687.28617786641735</v>
      </c>
    </row>
    <row r="266">
      <c r="A266" s="8">
        <f ca="1">'order FulLfillment'!B66</f>
        <v>44969</v>
      </c>
      <c r="B266" s="6" t="s">
        <v>381</v>
      </c>
      <c r="C266" s="6">
        <v>771.22508468115745</v>
      </c>
    </row>
    <row r="267">
      <c r="A267" s="8">
        <f ca="1">'order FulLfillment'!B67</f>
        <v>45070</v>
      </c>
      <c r="B267" s="6" t="s">
        <v>381</v>
      </c>
      <c r="C267" s="6">
        <v>555.85910367174347</v>
      </c>
    </row>
    <row r="268">
      <c r="A268" s="8">
        <f ca="1">'order FulLfillment'!B68</f>
        <v>45037</v>
      </c>
      <c r="B268" s="6" t="s">
        <v>381</v>
      </c>
      <c r="C268" s="6">
        <v>393.84334857842788</v>
      </c>
    </row>
    <row r="269">
      <c r="A269" s="8">
        <f ca="1">'order FulLfillment'!B69</f>
        <v>45121</v>
      </c>
      <c r="B269" s="6" t="s">
        <v>381</v>
      </c>
      <c r="C269" s="6">
        <v>169.2718013847869</v>
      </c>
    </row>
    <row r="270">
      <c r="A270" s="8">
        <f ca="1">'order FulLfillment'!B70</f>
        <v>45250</v>
      </c>
      <c r="B270" s="6" t="s">
        <v>381</v>
      </c>
      <c r="C270" s="6">
        <v>299.70630311810316</v>
      </c>
    </row>
    <row r="271">
      <c r="A271" s="8">
        <f ca="1">'order FulLfillment'!B71</f>
        <v>45002</v>
      </c>
      <c r="B271" s="6" t="s">
        <v>381</v>
      </c>
      <c r="C271" s="6">
        <v>207.66320620857562</v>
      </c>
    </row>
    <row r="272">
      <c r="A272" s="8">
        <f ca="1">'order FulLfillment'!B72</f>
        <v>45180</v>
      </c>
      <c r="B272" s="6" t="s">
        <v>381</v>
      </c>
      <c r="C272" s="6">
        <v>183.27289874871101</v>
      </c>
    </row>
    <row r="273">
      <c r="A273" s="8">
        <f ca="1">'order FulLfillment'!B73</f>
        <v>44966</v>
      </c>
      <c r="B273" s="6" t="s">
        <v>381</v>
      </c>
      <c r="C273" s="6">
        <v>405.16706788885585</v>
      </c>
    </row>
    <row r="274">
      <c r="A274" s="8">
        <f ca="1">'order FulLfillment'!B74</f>
        <v>44935</v>
      </c>
      <c r="B274" s="6" t="s">
        <v>381</v>
      </c>
      <c r="C274" s="6">
        <v>677.9445698461833</v>
      </c>
    </row>
    <row r="275">
      <c r="A275" s="8">
        <f ca="1">'order FulLfillment'!B75</f>
        <v>45016</v>
      </c>
      <c r="B275" s="6" t="s">
        <v>381</v>
      </c>
      <c r="C275" s="6">
        <v>866.4728001296578</v>
      </c>
    </row>
    <row r="276">
      <c r="A276" s="8">
        <f ca="1">'order FulLfillment'!B76</f>
        <v>45096</v>
      </c>
      <c r="B276" s="6" t="s">
        <v>381</v>
      </c>
      <c r="C276" s="6">
        <v>341.55265678322337</v>
      </c>
    </row>
    <row r="277">
      <c r="A277" s="8">
        <f ca="1">'order FulLfillment'!B77</f>
        <v>45090</v>
      </c>
      <c r="B277" s="6" t="s">
        <v>381</v>
      </c>
      <c r="C277" s="6">
        <v>873.12964801765145</v>
      </c>
    </row>
    <row r="278">
      <c r="A278" s="8">
        <f ca="1">'order FulLfillment'!B78</f>
        <v>44984</v>
      </c>
      <c r="B278" s="6" t="s">
        <v>381</v>
      </c>
      <c r="C278" s="6">
        <v>997.4134501331946</v>
      </c>
    </row>
    <row r="279">
      <c r="A279" s="8">
        <f ca="1">'order FulLfillment'!B79</f>
        <v>45339</v>
      </c>
      <c r="B279" s="6" t="s">
        <v>381</v>
      </c>
      <c r="C279" s="6">
        <v>852.56809891984994</v>
      </c>
    </row>
    <row r="280">
      <c r="A280" s="8">
        <f ca="1">'order FulLfillment'!B80</f>
        <v>45339</v>
      </c>
      <c r="B280" s="6" t="s">
        <v>381</v>
      </c>
      <c r="C280" s="6">
        <v>323.59220343132216</v>
      </c>
    </row>
    <row r="281">
      <c r="A281" s="8">
        <f ca="1">'order FulLfillment'!B81</f>
        <v>45325</v>
      </c>
      <c r="B281" s="6" t="s">
        <v>381</v>
      </c>
      <c r="C281" s="6">
        <v>351.50421933503867</v>
      </c>
    </row>
    <row r="282">
      <c r="A282" s="8">
        <f ca="1">'order FulLfillment'!B82</f>
        <v>45056</v>
      </c>
      <c r="B282" s="6" t="s">
        <v>381</v>
      </c>
      <c r="C282" s="6">
        <v>787.77985049434449</v>
      </c>
    </row>
    <row r="283">
      <c r="A283" s="8">
        <f ca="1">'order FulLfillment'!B83</f>
        <v>45178</v>
      </c>
      <c r="B283" s="6" t="s">
        <v>381</v>
      </c>
      <c r="C283" s="6">
        <v>276.77833594679885</v>
      </c>
    </row>
    <row r="284">
      <c r="A284" s="8">
        <f ca="1">'order FulLfillment'!B84</f>
        <v>45180</v>
      </c>
      <c r="B284" s="6" t="s">
        <v>381</v>
      </c>
      <c r="C284" s="6">
        <v>589.97855562804068</v>
      </c>
    </row>
    <row r="285">
      <c r="A285" s="8">
        <f ca="1">'order FulLfillment'!B85</f>
        <v>45263</v>
      </c>
      <c r="B285" s="6" t="s">
        <v>381</v>
      </c>
      <c r="C285" s="6">
        <v>682.97101822609329</v>
      </c>
    </row>
    <row r="286">
      <c r="A286" s="8">
        <f ca="1">'order FulLfillment'!B86</f>
        <v>45257</v>
      </c>
      <c r="B286" s="6" t="s">
        <v>381</v>
      </c>
      <c r="C286" s="6">
        <v>465.45700596368795</v>
      </c>
    </row>
    <row r="287">
      <c r="A287" s="8">
        <f ca="1">'order FulLfillment'!B87</f>
        <v>45165</v>
      </c>
      <c r="B287" s="6" t="s">
        <v>381</v>
      </c>
      <c r="C287" s="6">
        <v>842.68683000464148</v>
      </c>
    </row>
    <row r="288">
      <c r="A288" s="8">
        <f ca="1">'order FulLfillment'!B88</f>
        <v>45194</v>
      </c>
      <c r="B288" s="6" t="s">
        <v>381</v>
      </c>
      <c r="C288" s="6">
        <v>264.25488983586649</v>
      </c>
    </row>
    <row r="289">
      <c r="A289" s="8">
        <f ca="1">'order FulLfillment'!B89</f>
        <v>44987</v>
      </c>
      <c r="B289" s="6" t="s">
        <v>381</v>
      </c>
      <c r="C289" s="6">
        <v>879.3592177349243</v>
      </c>
    </row>
    <row r="290">
      <c r="A290" s="8">
        <f ca="1">'order FulLfillment'!B90</f>
        <v>45134</v>
      </c>
      <c r="B290" s="6" t="s">
        <v>381</v>
      </c>
      <c r="C290" s="6">
        <v>103.91624796070495</v>
      </c>
    </row>
    <row r="291">
      <c r="A291" s="8">
        <f ca="1">'order FulLfillment'!B91</f>
        <v>45134</v>
      </c>
      <c r="B291" s="6" t="s">
        <v>381</v>
      </c>
      <c r="C291" s="6">
        <v>517.4999739290605</v>
      </c>
    </row>
    <row r="292">
      <c r="A292" s="8">
        <f ca="1">'order FulLfillment'!B92</f>
        <v>45141</v>
      </c>
      <c r="B292" s="6" t="s">
        <v>381</v>
      </c>
      <c r="C292" s="6">
        <v>990.07847250581119</v>
      </c>
    </row>
    <row r="293">
      <c r="A293" s="8">
        <f ca="1">'order FulLfillment'!B93</f>
        <v>45141</v>
      </c>
      <c r="B293" s="6" t="s">
        <v>381</v>
      </c>
      <c r="C293" s="6">
        <v>996.77831495062378</v>
      </c>
    </row>
    <row r="294">
      <c r="A294" s="8">
        <f ca="1">'order FulLfillment'!B94</f>
        <v>45141</v>
      </c>
      <c r="B294" s="6" t="s">
        <v>381</v>
      </c>
      <c r="C294" s="6">
        <v>230.09278253676294</v>
      </c>
    </row>
    <row r="295">
      <c r="A295" s="8">
        <f ca="1">'order FulLfillment'!B95</f>
        <v>45113</v>
      </c>
      <c r="B295" s="6" t="s">
        <v>381</v>
      </c>
      <c r="C295" s="6">
        <v>823.52384588815585</v>
      </c>
    </row>
    <row r="296">
      <c r="A296" s="8">
        <f ca="1">'order FulLfillment'!B96</f>
        <v>45145</v>
      </c>
      <c r="B296" s="6" t="s">
        <v>381</v>
      </c>
      <c r="C296" s="6">
        <v>846.66525698669477</v>
      </c>
    </row>
    <row r="297">
      <c r="A297" s="8">
        <f ca="1">'order FulLfillment'!B97</f>
        <v>45349</v>
      </c>
      <c r="B297" s="6" t="s">
        <v>381</v>
      </c>
      <c r="C297" s="6">
        <v>778.8642413766479</v>
      </c>
    </row>
    <row r="298">
      <c r="A298" s="8">
        <f ca="1">'order FulLfillment'!B98</f>
        <v>45010</v>
      </c>
      <c r="B298" s="6" t="s">
        <v>381</v>
      </c>
      <c r="C298" s="6">
        <v>188.74214114905698</v>
      </c>
    </row>
    <row r="299">
      <c r="A299" s="8">
        <f ca="1">'order FulLfillment'!B99</f>
        <v>45287</v>
      </c>
      <c r="B299" s="6" t="s">
        <v>381</v>
      </c>
      <c r="C299" s="6">
        <v>540.13242286796776</v>
      </c>
    </row>
    <row r="300">
      <c r="A300" s="8">
        <f ca="1">'order FulLfillment'!B100</f>
        <v>45063</v>
      </c>
      <c r="B300" s="6" t="s">
        <v>381</v>
      </c>
      <c r="C300" s="6">
        <v>882.19886354704147</v>
      </c>
    </row>
    <row r="301">
      <c r="A301" s="8">
        <f ca="1">'order FulLfillment'!B101</f>
        <v>45085</v>
      </c>
      <c r="B301" s="6" t="s">
        <v>381</v>
      </c>
      <c r="C301" s="6">
        <v>210.74300896424614</v>
      </c>
    </row>
  </sheetData>
</worksheet>
</file>

<file path=docProps/app.xml><?xml version="1.0" encoding="utf-8"?>
<Properties xmlns="http://schemas.openxmlformats.org/officeDocument/2006/extended-properties"/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DESKTOP-1H9BP0F\HrutujaGawande</cp:lastModifiedBy>
  <dcterms:modified xsi:type="dcterms:W3CDTF">2025-03-19T06:50:01Z</dcterms:modified>
</cp:coreProperties>
</file>