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/Works/Repo/Nucleus/samples/sma/rox/"/>
    </mc:Choice>
  </mc:AlternateContent>
  <xr:revisionPtr revIDLastSave="0" documentId="13_ncr:1_{22F569F4-D7FA-D54C-B3FA-65AFE3ADC7E6}" xr6:coauthVersionLast="47" xr6:coauthVersionMax="47" xr10:uidLastSave="{00000000-0000-0000-0000-000000000000}"/>
  <bookViews>
    <workbookView xWindow="0" yWindow="0" windowWidth="28800" windowHeight="18000" activeTab="1" xr2:uid="{8FE85FAF-4F0C-45AF-ADFE-8033163C014D}"/>
  </bookViews>
  <sheets>
    <sheet name="工作表1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F19" i="1"/>
  <c r="E19" i="1"/>
  <c r="P75" i="1"/>
  <c r="R75" i="1"/>
  <c r="Q75" i="1"/>
  <c r="O75" i="1"/>
  <c r="N75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" i="1"/>
  <c r="E62" i="1"/>
  <c r="E63" i="1"/>
  <c r="E64" i="1"/>
  <c r="E65" i="1"/>
  <c r="E66" i="1"/>
  <c r="E67" i="1"/>
  <c r="E68" i="1"/>
  <c r="E69" i="1"/>
  <c r="E70" i="1"/>
  <c r="E71" i="1"/>
  <c r="E72" i="1"/>
  <c r="E74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" i="1"/>
  <c r="E4" i="1"/>
  <c r="U57" i="1" s="1"/>
  <c r="E3" i="1"/>
  <c r="T41" i="1" s="1"/>
  <c r="F3" i="1"/>
  <c r="T54" i="1" l="1"/>
  <c r="T22" i="1"/>
  <c r="X9" i="1"/>
  <c r="T6" i="1"/>
  <c r="T46" i="1"/>
  <c r="T57" i="1"/>
  <c r="T68" i="1"/>
  <c r="T47" i="1"/>
  <c r="T36" i="1"/>
  <c r="T72" i="1"/>
  <c r="T27" i="1"/>
  <c r="T63" i="1"/>
  <c r="T60" i="1"/>
  <c r="T64" i="1"/>
  <c r="T52" i="1"/>
  <c r="T35" i="1"/>
  <c r="U14" i="1"/>
  <c r="U30" i="1"/>
  <c r="U53" i="1"/>
  <c r="U29" i="1"/>
  <c r="U73" i="1"/>
  <c r="U45" i="1"/>
  <c r="U13" i="1"/>
  <c r="T25" i="1"/>
  <c r="U61" i="1"/>
  <c r="U37" i="1"/>
  <c r="U21" i="1"/>
  <c r="U19" i="1"/>
  <c r="U68" i="1"/>
  <c r="U15" i="1"/>
  <c r="U44" i="1"/>
  <c r="T70" i="1"/>
  <c r="T62" i="1"/>
  <c r="U8" i="1"/>
  <c r="U59" i="1"/>
  <c r="U16" i="1"/>
  <c r="U41" i="1"/>
  <c r="U9" i="1"/>
  <c r="U69" i="1"/>
  <c r="U28" i="1"/>
  <c r="U51" i="1"/>
  <c r="U43" i="1"/>
  <c r="U48" i="1"/>
  <c r="U24" i="1"/>
  <c r="U6" i="1"/>
  <c r="U22" i="1"/>
  <c r="U62" i="1"/>
  <c r="X63" i="1"/>
  <c r="T49" i="1"/>
  <c r="T33" i="1"/>
  <c r="T17" i="1"/>
  <c r="T9" i="1"/>
  <c r="T30" i="1"/>
  <c r="U70" i="1"/>
  <c r="U46" i="1"/>
  <c r="U27" i="1"/>
  <c r="T32" i="1"/>
  <c r="U54" i="1"/>
  <c r="T56" i="1"/>
  <c r="T48" i="1"/>
  <c r="T40" i="1"/>
  <c r="U67" i="1"/>
  <c r="X44" i="1"/>
  <c r="X20" i="1"/>
  <c r="U33" i="1"/>
  <c r="U56" i="1"/>
  <c r="T39" i="1"/>
  <c r="T59" i="1"/>
  <c r="U64" i="1"/>
  <c r="T67" i="1"/>
  <c r="U72" i="1"/>
  <c r="X51" i="1"/>
  <c r="X43" i="1"/>
  <c r="X27" i="1"/>
  <c r="T15" i="1"/>
  <c r="U40" i="1"/>
  <c r="T71" i="1"/>
  <c r="T73" i="1"/>
  <c r="U65" i="1"/>
  <c r="X16" i="1"/>
  <c r="X68" i="1"/>
  <c r="T11" i="1"/>
  <c r="T23" i="1"/>
  <c r="T55" i="1"/>
  <c r="U60" i="1"/>
  <c r="X67" i="1"/>
  <c r="U11" i="1"/>
  <c r="U23" i="1"/>
  <c r="T38" i="1"/>
  <c r="T43" i="1"/>
  <c r="U55" i="1"/>
  <c r="T58" i="1"/>
  <c r="U63" i="1"/>
  <c r="T66" i="1"/>
  <c r="U71" i="1"/>
  <c r="T74" i="1"/>
  <c r="T65" i="1"/>
  <c r="X6" i="1"/>
  <c r="X46" i="1"/>
  <c r="X38" i="1"/>
  <c r="X22" i="1"/>
  <c r="T7" i="1"/>
  <c r="T14" i="1"/>
  <c r="U17" i="1"/>
  <c r="T31" i="1"/>
  <c r="U38" i="1"/>
  <c r="U49" i="1"/>
  <c r="U58" i="1"/>
  <c r="T61" i="1"/>
  <c r="U66" i="1"/>
  <c r="T69" i="1"/>
  <c r="U74" i="1"/>
  <c r="U35" i="1"/>
  <c r="T24" i="1"/>
  <c r="T16" i="1"/>
  <c r="T8" i="1"/>
  <c r="U7" i="1"/>
  <c r="T19" i="1"/>
  <c r="U32" i="1"/>
  <c r="T51" i="1"/>
  <c r="U52" i="1"/>
  <c r="U36" i="1"/>
  <c r="U31" i="1"/>
  <c r="T34" i="1"/>
  <c r="U39" i="1"/>
  <c r="T42" i="1"/>
  <c r="U47" i="1"/>
  <c r="T50" i="1"/>
  <c r="T44" i="1"/>
  <c r="U34" i="1"/>
  <c r="T37" i="1"/>
  <c r="U42" i="1"/>
  <c r="T45" i="1"/>
  <c r="U50" i="1"/>
  <c r="T53" i="1"/>
  <c r="T12" i="1"/>
  <c r="T20" i="1"/>
  <c r="U25" i="1"/>
  <c r="T28" i="1"/>
  <c r="U12" i="1"/>
  <c r="U20" i="1"/>
  <c r="T10" i="1"/>
  <c r="T18" i="1"/>
  <c r="T26" i="1"/>
  <c r="U10" i="1"/>
  <c r="T13" i="1"/>
  <c r="U18" i="1"/>
  <c r="T21" i="1"/>
  <c r="U26" i="1"/>
  <c r="T29" i="1"/>
  <c r="X48" i="1"/>
  <c r="X8" i="1"/>
  <c r="X30" i="1"/>
  <c r="X39" i="1"/>
  <c r="X35" i="1"/>
  <c r="X14" i="1"/>
  <c r="X28" i="1"/>
  <c r="X40" i="1"/>
  <c r="X52" i="1"/>
  <c r="X12" i="1"/>
  <c r="X60" i="1"/>
  <c r="X72" i="1"/>
  <c r="X64" i="1"/>
  <c r="X32" i="1"/>
  <c r="X54" i="1"/>
  <c r="X36" i="1"/>
  <c r="X56" i="1"/>
  <c r="X24" i="1"/>
  <c r="X11" i="1"/>
  <c r="X47" i="1"/>
  <c r="X59" i="1"/>
  <c r="X19" i="1"/>
  <c r="X62" i="1"/>
  <c r="X70" i="1"/>
  <c r="X17" i="1"/>
  <c r="X25" i="1"/>
  <c r="X33" i="1"/>
  <c r="X41" i="1"/>
  <c r="X49" i="1"/>
  <c r="X57" i="1"/>
  <c r="X65" i="1"/>
  <c r="X73" i="1"/>
  <c r="X23" i="1"/>
  <c r="X7" i="1"/>
  <c r="X31" i="1"/>
  <c r="X10" i="1"/>
  <c r="X18" i="1"/>
  <c r="X26" i="1"/>
  <c r="X34" i="1"/>
  <c r="X42" i="1"/>
  <c r="X50" i="1"/>
  <c r="X58" i="1"/>
  <c r="X66" i="1"/>
  <c r="X74" i="1"/>
  <c r="X15" i="1"/>
  <c r="X55" i="1"/>
  <c r="X71" i="1"/>
  <c r="X13" i="1"/>
  <c r="X21" i="1"/>
  <c r="X29" i="1"/>
  <c r="X37" i="1"/>
  <c r="X45" i="1"/>
  <c r="X53" i="1"/>
  <c r="X61" i="1"/>
  <c r="X69" i="1"/>
  <c r="F4" i="1"/>
  <c r="Y61" i="1" s="1"/>
  <c r="Y34" i="1" l="1"/>
  <c r="Y68" i="1"/>
  <c r="Y23" i="1"/>
  <c r="Y58" i="1"/>
  <c r="Y70" i="1"/>
  <c r="Y17" i="1"/>
  <c r="Y29" i="1"/>
  <c r="Y41" i="1"/>
  <c r="Y62" i="1"/>
  <c r="Y55" i="1"/>
  <c r="Y28" i="1"/>
  <c r="Y20" i="1"/>
  <c r="Y72" i="1"/>
  <c r="Y40" i="1"/>
  <c r="Y44" i="1"/>
  <c r="Y36" i="1"/>
  <c r="Y12" i="1"/>
  <c r="Y65" i="1"/>
  <c r="Y32" i="1"/>
  <c r="Y8" i="1"/>
  <c r="Y60" i="1"/>
  <c r="Y52" i="1"/>
  <c r="Y73" i="1"/>
  <c r="Y16" i="1"/>
  <c r="Y59" i="1"/>
  <c r="Y51" i="1"/>
  <c r="Y43" i="1"/>
  <c r="Y35" i="1"/>
  <c r="Y27" i="1"/>
  <c r="Y19" i="1"/>
  <c r="Y11" i="1"/>
  <c r="Y64" i="1"/>
  <c r="Y56" i="1"/>
  <c r="Y48" i="1"/>
  <c r="Y24" i="1"/>
  <c r="Y47" i="1"/>
  <c r="Y9" i="1"/>
  <c r="Y66" i="1"/>
  <c r="Y10" i="1"/>
  <c r="Y63" i="1"/>
  <c r="Y31" i="1"/>
  <c r="Y46" i="1"/>
  <c r="Y21" i="1"/>
  <c r="Y37" i="1"/>
  <c r="Y45" i="1"/>
  <c r="Y53" i="1"/>
  <c r="Y26" i="1"/>
  <c r="Y67" i="1"/>
  <c r="Y57" i="1"/>
  <c r="Y14" i="1"/>
  <c r="Y25" i="1"/>
  <c r="Y18" i="1"/>
  <c r="Y39" i="1"/>
  <c r="Y7" i="1"/>
  <c r="Y49" i="1"/>
  <c r="Y38" i="1"/>
  <c r="Y30" i="1"/>
  <c r="Y69" i="1"/>
  <c r="Y50" i="1"/>
  <c r="Y15" i="1"/>
  <c r="Y74" i="1"/>
  <c r="Y71" i="1"/>
  <c r="Y42" i="1"/>
  <c r="Y33" i="1"/>
  <c r="Y6" i="1"/>
  <c r="Y22" i="1"/>
  <c r="Y13" i="1"/>
  <c r="Y54" i="1"/>
  <c r="E5" i="1"/>
  <c r="F5" i="1"/>
  <c r="G4" i="1"/>
  <c r="H4" i="1"/>
  <c r="V16" i="1" l="1"/>
  <c r="V67" i="1"/>
  <c r="V70" i="1"/>
  <c r="V62" i="1"/>
  <c r="V54" i="1"/>
  <c r="V22" i="1"/>
  <c r="V57" i="1"/>
  <c r="V48" i="1"/>
  <c r="V59" i="1"/>
  <c r="V8" i="1"/>
  <c r="V69" i="1"/>
  <c r="V32" i="1"/>
  <c r="V14" i="1"/>
  <c r="V40" i="1"/>
  <c r="V68" i="1"/>
  <c r="V65" i="1"/>
  <c r="V18" i="1"/>
  <c r="V35" i="1"/>
  <c r="V43" i="1"/>
  <c r="V24" i="1"/>
  <c r="V52" i="1"/>
  <c r="V21" i="1"/>
  <c r="V73" i="1"/>
  <c r="V37" i="1"/>
  <c r="V58" i="1"/>
  <c r="V50" i="1"/>
  <c r="V42" i="1"/>
  <c r="V53" i="1"/>
  <c r="V38" i="1"/>
  <c r="V71" i="1"/>
  <c r="V10" i="1"/>
  <c r="V60" i="1"/>
  <c r="V49" i="1"/>
  <c r="V27" i="1"/>
  <c r="V29" i="1"/>
  <c r="V63" i="1"/>
  <c r="V31" i="1"/>
  <c r="V56" i="1"/>
  <c r="V28" i="1"/>
  <c r="V17" i="1"/>
  <c r="V44" i="1"/>
  <c r="V9" i="1"/>
  <c r="V66" i="1"/>
  <c r="V47" i="1"/>
  <c r="V61" i="1"/>
  <c r="V41" i="1"/>
  <c r="V36" i="1"/>
  <c r="V51" i="1"/>
  <c r="V33" i="1"/>
  <c r="V19" i="1"/>
  <c r="V64" i="1"/>
  <c r="V55" i="1"/>
  <c r="V39" i="1"/>
  <c r="V46" i="1"/>
  <c r="V25" i="1"/>
  <c r="V6" i="1"/>
  <c r="V23" i="1"/>
  <c r="V45" i="1"/>
  <c r="V30" i="1"/>
  <c r="V15" i="1"/>
  <c r="V72" i="1"/>
  <c r="V34" i="1"/>
  <c r="V74" i="1"/>
  <c r="V7" i="1"/>
  <c r="V11" i="1"/>
  <c r="V26" i="1"/>
  <c r="V20" i="1"/>
  <c r="V12" i="1"/>
  <c r="V13" i="1"/>
  <c r="Z54" i="1"/>
  <c r="Z46" i="1"/>
  <c r="Z53" i="1"/>
  <c r="Z45" i="1"/>
  <c r="Z69" i="1"/>
  <c r="Z21" i="1"/>
  <c r="Z65" i="1"/>
  <c r="Z30" i="1"/>
  <c r="Z22" i="1"/>
  <c r="Z6" i="1"/>
  <c r="Z38" i="1"/>
  <c r="Z14" i="1"/>
  <c r="Z61" i="1"/>
  <c r="Z59" i="1"/>
  <c r="Z51" i="1"/>
  <c r="Z43" i="1"/>
  <c r="Z35" i="1"/>
  <c r="Z27" i="1"/>
  <c r="Z19" i="1"/>
  <c r="Z11" i="1"/>
  <c r="Z72" i="1"/>
  <c r="Z64" i="1"/>
  <c r="Z56" i="1"/>
  <c r="Z48" i="1"/>
  <c r="Z40" i="1"/>
  <c r="Z32" i="1"/>
  <c r="Z24" i="1"/>
  <c r="Z16" i="1"/>
  <c r="Z8" i="1"/>
  <c r="Z37" i="1"/>
  <c r="Z29" i="1"/>
  <c r="Z13" i="1"/>
  <c r="Z49" i="1"/>
  <c r="Z10" i="1"/>
  <c r="Z71" i="1"/>
  <c r="Z47" i="1"/>
  <c r="Z66" i="1"/>
  <c r="Z7" i="1"/>
  <c r="Z70" i="1"/>
  <c r="Z73" i="1"/>
  <c r="Z52" i="1"/>
  <c r="Z63" i="1"/>
  <c r="Z68" i="1"/>
  <c r="Z23" i="1"/>
  <c r="Z58" i="1"/>
  <c r="Z62" i="1"/>
  <c r="Z74" i="1"/>
  <c r="Z25" i="1"/>
  <c r="Z36" i="1"/>
  <c r="Z50" i="1"/>
  <c r="Z33" i="1"/>
  <c r="Z42" i="1"/>
  <c r="Z41" i="1"/>
  <c r="Z55" i="1"/>
  <c r="Z12" i="1"/>
  <c r="Z34" i="1"/>
  <c r="Z9" i="1"/>
  <c r="Z31" i="1"/>
  <c r="Z57" i="1"/>
  <c r="Z60" i="1"/>
  <c r="Z18" i="1"/>
  <c r="Z67" i="1"/>
  <c r="Z15" i="1"/>
  <c r="Z28" i="1"/>
  <c r="Z17" i="1"/>
  <c r="Z39" i="1"/>
  <c r="Z20" i="1"/>
  <c r="Z26" i="1"/>
  <c r="Z44" i="1"/>
</calcChain>
</file>

<file path=xl/sharedStrings.xml><?xml version="1.0" encoding="utf-8"?>
<sst xmlns="http://schemas.openxmlformats.org/spreadsheetml/2006/main" count="1650" uniqueCount="296">
  <si>
    <t>Sample Name</t>
  </si>
  <si>
    <t>Delta Ct (RNP-SMN1)</t>
  </si>
  <si>
    <t>Delta Ct (RNP-SMN2)</t>
  </si>
  <si>
    <t xml:space="preserve">SMN1
(FAM) </t>
  </si>
  <si>
    <t>SMN2
(VIC)</t>
  </si>
  <si>
    <t>RNP
(ROX)</t>
  </si>
  <si>
    <t>SC1</t>
    <phoneticPr fontId="3" type="noConversion"/>
  </si>
  <si>
    <t>SC2</t>
    <phoneticPr fontId="3" type="noConversion"/>
  </si>
  <si>
    <t>SMN1</t>
    <phoneticPr fontId="3" type="noConversion"/>
  </si>
  <si>
    <t>SMN2</t>
    <phoneticPr fontId="3" type="noConversion"/>
  </si>
  <si>
    <r>
      <t>SMN1:SMN2</t>
    </r>
    <r>
      <rPr>
        <sz val="12"/>
        <color theme="1"/>
        <rFont val="BiauKai"/>
        <family val="1"/>
        <charset val="136"/>
      </rPr>
      <t>試算</t>
    </r>
    <phoneticPr fontId="3" type="noConversion"/>
  </si>
  <si>
    <r>
      <rPr>
        <sz val="12"/>
        <color theme="1"/>
        <rFont val="BiauKai"/>
        <family val="1"/>
        <charset val="136"/>
      </rPr>
      <t>答案</t>
    </r>
    <phoneticPr fontId="3" type="noConversion"/>
  </si>
  <si>
    <t>SC3</t>
    <phoneticPr fontId="3" type="noConversion"/>
  </si>
  <si>
    <t>1:1</t>
    <phoneticPr fontId="3" type="noConversion"/>
  </si>
  <si>
    <t>2:2</t>
    <phoneticPr fontId="3" type="noConversion"/>
  </si>
  <si>
    <t>3:2</t>
    <phoneticPr fontId="3" type="noConversion"/>
  </si>
  <si>
    <t>3:3</t>
    <phoneticPr fontId="3" type="noConversion"/>
  </si>
  <si>
    <t>2:3</t>
    <phoneticPr fontId="3" type="noConversion"/>
  </si>
  <si>
    <t>1:2</t>
    <phoneticPr fontId="3" type="noConversion"/>
  </si>
  <si>
    <t>2:1</t>
    <phoneticPr fontId="3" type="noConversion"/>
  </si>
  <si>
    <t>3:1</t>
    <phoneticPr fontId="3" type="noConversion"/>
  </si>
  <si>
    <t>v</t>
    <phoneticPr fontId="3" type="noConversion"/>
  </si>
  <si>
    <t>x</t>
    <phoneticPr fontId="3" type="noConversion"/>
  </si>
  <si>
    <t>4:1</t>
    <phoneticPr fontId="3" type="noConversion"/>
  </si>
  <si>
    <t>20230605-08-SMA-test-rox-Auto</t>
    <phoneticPr fontId="3" type="noConversion"/>
  </si>
  <si>
    <t>0605-1</t>
  </si>
  <si>
    <t>0605-2</t>
  </si>
  <si>
    <t>0605-3</t>
  </si>
  <si>
    <t>0605-4</t>
  </si>
  <si>
    <t>0605-5</t>
  </si>
  <si>
    <t>0605-6</t>
  </si>
  <si>
    <t>0605-7</t>
  </si>
  <si>
    <t>0606-1</t>
  </si>
  <si>
    <t>0606-2</t>
  </si>
  <si>
    <t>0606-3</t>
  </si>
  <si>
    <t>0606-4</t>
  </si>
  <si>
    <t>0606-5</t>
  </si>
  <si>
    <t>0606-6</t>
  </si>
  <si>
    <t>0606-7</t>
  </si>
  <si>
    <t>0606-8</t>
  </si>
  <si>
    <t>0606-9</t>
  </si>
  <si>
    <t>0606-10</t>
  </si>
  <si>
    <t>0606-11</t>
  </si>
  <si>
    <t>0606-12</t>
  </si>
  <si>
    <t>0606-13</t>
  </si>
  <si>
    <t>0606-14</t>
  </si>
  <si>
    <t>0606-15</t>
  </si>
  <si>
    <t>0606-16</t>
  </si>
  <si>
    <t>0606-17</t>
  </si>
  <si>
    <t>0606-18</t>
  </si>
  <si>
    <t>0606-19</t>
  </si>
  <si>
    <t>0606-20</t>
  </si>
  <si>
    <t>0606-21</t>
  </si>
  <si>
    <t>0606-22</t>
  </si>
  <si>
    <t>0606-23</t>
  </si>
  <si>
    <t>0606-24</t>
  </si>
  <si>
    <t>0606-25</t>
  </si>
  <si>
    <t>0606-26</t>
  </si>
  <si>
    <t>0607-1</t>
  </si>
  <si>
    <t>0607-2</t>
  </si>
  <si>
    <t>0607-3</t>
  </si>
  <si>
    <t>0607-4</t>
  </si>
  <si>
    <t>0607-5</t>
  </si>
  <si>
    <t>0607-6</t>
  </si>
  <si>
    <t>0607-7</t>
  </si>
  <si>
    <t>0607-8</t>
  </si>
  <si>
    <t>0607-9</t>
  </si>
  <si>
    <t>0607-10</t>
  </si>
  <si>
    <t>0607-11</t>
  </si>
  <si>
    <t>0607-12</t>
  </si>
  <si>
    <t>0607-13</t>
  </si>
  <si>
    <t>0607-14</t>
  </si>
  <si>
    <t>0607-15</t>
  </si>
  <si>
    <t>0607-16</t>
  </si>
  <si>
    <t>0607-17</t>
  </si>
  <si>
    <t>0607-18</t>
  </si>
  <si>
    <t>0607-19</t>
  </si>
  <si>
    <t>0607-20</t>
  </si>
  <si>
    <t>0607-21</t>
  </si>
  <si>
    <t>0607-22</t>
  </si>
  <si>
    <t>0608-1</t>
  </si>
  <si>
    <t>0608-2</t>
  </si>
  <si>
    <t>0608-3</t>
  </si>
  <si>
    <t>0608-4</t>
  </si>
  <si>
    <t>0608-5</t>
  </si>
  <si>
    <t>0608-6</t>
  </si>
  <si>
    <t>0608-7</t>
  </si>
  <si>
    <t>0608-8</t>
  </si>
  <si>
    <t>0608-9</t>
  </si>
  <si>
    <t>0608-10</t>
  </si>
  <si>
    <t>0608-11</t>
  </si>
  <si>
    <t>0608-12</t>
  </si>
  <si>
    <t>0608-13</t>
  </si>
  <si>
    <t>0608-14</t>
  </si>
  <si>
    <t>2:0</t>
    <phoneticPr fontId="3" type="noConversion"/>
  </si>
  <si>
    <r>
      <t>SMN1 &amp; SMN2(</t>
    </r>
    <r>
      <rPr>
        <sz val="12"/>
        <color theme="1"/>
        <rFont val="BiauKai"/>
        <family val="1"/>
        <charset val="136"/>
      </rPr>
      <t>小炳</t>
    </r>
    <r>
      <rPr>
        <sz val="12"/>
        <color theme="1"/>
        <rFont val="Consolas"/>
        <family val="2"/>
      </rPr>
      <t>)</t>
    </r>
    <phoneticPr fontId="3" type="noConversion"/>
  </si>
  <si>
    <r>
      <t>SMN1(</t>
    </r>
    <r>
      <rPr>
        <sz val="12"/>
        <color theme="1"/>
        <rFont val="BiauKai"/>
        <family val="1"/>
        <charset val="136"/>
      </rPr>
      <t>天花板概念</t>
    </r>
    <r>
      <rPr>
        <sz val="12"/>
        <color theme="1"/>
        <rFont val="Consolas"/>
        <family val="2"/>
      </rPr>
      <t>)+SMN2(</t>
    </r>
    <r>
      <rPr>
        <sz val="12"/>
        <color theme="1"/>
        <rFont val="BiauKai"/>
        <family val="1"/>
        <charset val="136"/>
      </rPr>
      <t>小炳</t>
    </r>
    <r>
      <rPr>
        <sz val="12"/>
        <color theme="1"/>
        <rFont val="Consolas"/>
        <family val="2"/>
      </rPr>
      <t>)</t>
    </r>
    <phoneticPr fontId="3" type="noConversion"/>
  </si>
  <si>
    <r>
      <t>SMN1 &amp; SMN2(</t>
    </r>
    <r>
      <rPr>
        <sz val="12"/>
        <color theme="1"/>
        <rFont val="BiauKai"/>
        <family val="1"/>
        <charset val="136"/>
      </rPr>
      <t>天花板概念</t>
    </r>
    <r>
      <rPr>
        <sz val="12"/>
        <color theme="1"/>
        <rFont val="Consolas"/>
        <family val="2"/>
      </rPr>
      <t>)</t>
    </r>
    <phoneticPr fontId="3" type="noConversion"/>
  </si>
  <si>
    <r>
      <t>Normal/Carrier</t>
    </r>
    <r>
      <rPr>
        <sz val="12"/>
        <color theme="1"/>
        <rFont val="BiauKai"/>
        <family val="1"/>
        <charset val="136"/>
      </rPr>
      <t>比較</t>
    </r>
    <phoneticPr fontId="3" type="noConversion"/>
  </si>
  <si>
    <r>
      <t>SMN1:SMN2 copy</t>
    </r>
    <r>
      <rPr>
        <sz val="12"/>
        <color theme="1"/>
        <rFont val="BiauKai"/>
        <family val="1"/>
        <charset val="136"/>
      </rPr>
      <t>比較</t>
    </r>
    <phoneticPr fontId="3" type="noConversion"/>
  </si>
  <si>
    <t>C7</t>
    <phoneticPr fontId="3" type="noConversion"/>
  </si>
  <si>
    <t>C8</t>
    <phoneticPr fontId="3" type="noConversion"/>
  </si>
  <si>
    <t>C9</t>
    <phoneticPr fontId="3" type="noConversion"/>
  </si>
  <si>
    <t>C10</t>
    <phoneticPr fontId="3" type="noConversion"/>
  </si>
  <si>
    <t>C11</t>
    <phoneticPr fontId="3" type="noConversion"/>
  </si>
  <si>
    <t>C12</t>
    <phoneticPr fontId="3" type="noConversion"/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</si>
  <si>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</si>
  <si>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</si>
  <si>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</si>
  <si>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</si>
  <si>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</si>
  <si>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</si>
  <si>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D7</t>
    <phoneticPr fontId="3" type="noConversion"/>
  </si>
  <si>
    <t>D8</t>
    <phoneticPr fontId="3" type="noConversion"/>
  </si>
  <si>
    <t>D9</t>
    <phoneticPr fontId="3" type="noConversion"/>
  </si>
  <si>
    <t>D10</t>
    <phoneticPr fontId="3" type="noConversion"/>
  </si>
  <si>
    <t>D11</t>
    <phoneticPr fontId="3" type="noConversion"/>
  </si>
  <si>
    <t>D12</t>
    <phoneticPr fontId="3" type="noConversion"/>
  </si>
  <si>
    <t>E1</t>
    <phoneticPr fontId="3" type="noConversion"/>
  </si>
  <si>
    <t>E2</t>
    <phoneticPr fontId="3" type="noConversion"/>
  </si>
  <si>
    <t>E3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</si>
  <si>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</si>
  <si>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</si>
  <si>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</si>
  <si>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E7</t>
    <phoneticPr fontId="3" type="noConversion"/>
  </si>
  <si>
    <t>E8</t>
    <phoneticPr fontId="3" type="noConversion"/>
  </si>
  <si>
    <t>E9</t>
    <phoneticPr fontId="3" type="noConversion"/>
  </si>
  <si>
    <t>E10</t>
    <phoneticPr fontId="3" type="noConversion"/>
  </si>
  <si>
    <t>E11</t>
    <phoneticPr fontId="3" type="noConversion"/>
  </si>
  <si>
    <t>E12</t>
    <phoneticPr fontId="3" type="noConversion"/>
  </si>
  <si>
    <t>F1</t>
    <phoneticPr fontId="3" type="noConversion"/>
  </si>
  <si>
    <t>F2</t>
    <phoneticPr fontId="3" type="noConversion"/>
  </si>
  <si>
    <t>F3</t>
    <phoneticPr fontId="3" type="noConversion"/>
  </si>
  <si>
    <t>F4</t>
    <phoneticPr fontId="3" type="noConversion"/>
  </si>
  <si>
    <t>F5</t>
    <phoneticPr fontId="3" type="noConversion"/>
  </si>
  <si>
    <t>F6</t>
    <phoneticPr fontId="3" type="noConversion"/>
  </si>
  <si>
    <t>F7</t>
    <phoneticPr fontId="3" type="noConversion"/>
  </si>
  <si>
    <t>F8</t>
    <phoneticPr fontId="3" type="noConversion"/>
  </si>
  <si>
    <t>F9</t>
    <phoneticPr fontId="3" type="noConversion"/>
  </si>
  <si>
    <t>F10</t>
    <phoneticPr fontId="3" type="noConversion"/>
  </si>
  <si>
    <t>F11</t>
    <phoneticPr fontId="3" type="noConversion"/>
  </si>
  <si>
    <t>F12</t>
    <phoneticPr fontId="3" type="noConversion"/>
  </si>
  <si>
    <t>0608-11</t>
    <phoneticPr fontId="3" type="noConversion"/>
  </si>
  <si>
    <t>Block Type</t>
    <phoneticPr fontId="3" type="noConversion"/>
  </si>
  <si>
    <t>Calibration Background is expired </t>
    <phoneticPr fontId="3" type="noConversion"/>
  </si>
  <si>
    <t>Calibration Background performed on</t>
    <phoneticPr fontId="3" type="noConversion"/>
  </si>
  <si>
    <t>Calibration Pure Dye ABY is expired</t>
    <phoneticPr fontId="3" type="noConversion"/>
  </si>
  <si>
    <t>Calibration Pure Dye ABY performed on</t>
    <phoneticPr fontId="3" type="noConversion"/>
  </si>
  <si>
    <t>Calibration Pure Dye FAM is expired</t>
    <phoneticPr fontId="3" type="noConversion"/>
  </si>
  <si>
    <t>Calibration Pure Dye FAM performed on</t>
    <phoneticPr fontId="3" type="noConversion"/>
  </si>
  <si>
    <t>Calibration Pure Dye JUN is expired</t>
    <phoneticPr fontId="3" type="noConversion"/>
  </si>
  <si>
    <t>Calibration Pure Dye JUN performed on</t>
    <phoneticPr fontId="3" type="noConversion"/>
  </si>
  <si>
    <t>Calibration Pure Dye NED is expired</t>
    <phoneticPr fontId="3" type="noConversion"/>
  </si>
  <si>
    <t>Calibration Pure Dye NED performed on</t>
    <phoneticPr fontId="3" type="noConversion"/>
  </si>
  <si>
    <t>Calibration Pure Dye ROX is expired</t>
    <phoneticPr fontId="3" type="noConversion"/>
  </si>
  <si>
    <t>Calibration Pure Dye ROX performed on</t>
    <phoneticPr fontId="3" type="noConversion"/>
  </si>
  <si>
    <t>Calibration Pure Dye SYBR is expired</t>
    <phoneticPr fontId="3" type="noConversion"/>
  </si>
  <si>
    <t>Calibration Pure Dye SYBR performed on</t>
    <phoneticPr fontId="3" type="noConversion"/>
  </si>
  <si>
    <t>Calibration Pure Dye TAMRA performed on</t>
    <phoneticPr fontId="3" type="noConversion"/>
  </si>
  <si>
    <t>Calibration Pure Dye VIC is expired</t>
    <phoneticPr fontId="3" type="noConversion"/>
  </si>
  <si>
    <t>Calibration Pure Dye VIC performed on</t>
    <phoneticPr fontId="3" type="noConversion"/>
  </si>
  <si>
    <t>Calibration ROI is expired </t>
    <phoneticPr fontId="3" type="noConversion"/>
  </si>
  <si>
    <t>Calibration ROI performed on</t>
    <phoneticPr fontId="3" type="noConversion"/>
  </si>
  <si>
    <t>Calibration Uniformity is expired </t>
    <phoneticPr fontId="3" type="noConversion"/>
  </si>
  <si>
    <t>Calibration Uniformity performed on</t>
    <phoneticPr fontId="3" type="noConversion"/>
  </si>
  <si>
    <t>Chemistry</t>
    <phoneticPr fontId="3" type="noConversion"/>
  </si>
  <si>
    <t>Date Created</t>
    <phoneticPr fontId="3" type="noConversion"/>
  </si>
  <si>
    <t>Experiment Barcode</t>
    <phoneticPr fontId="3" type="noConversion"/>
  </si>
  <si>
    <t>Experiment Comment</t>
    <phoneticPr fontId="3" type="noConversion"/>
  </si>
  <si>
    <t>Experiment File Name</t>
    <phoneticPr fontId="3" type="noConversion"/>
  </si>
  <si>
    <t>Experiment Name</t>
    <phoneticPr fontId="3" type="noConversion"/>
  </si>
  <si>
    <t>Experiment Run End Time</t>
    <phoneticPr fontId="3" type="noConversion"/>
  </si>
  <si>
    <t>Experiment Type</t>
    <phoneticPr fontId="3" type="noConversion"/>
  </si>
  <si>
    <t>Instrument Name</t>
    <phoneticPr fontId="3" type="noConversion"/>
  </si>
  <si>
    <t>Instrument Serial Number</t>
    <phoneticPr fontId="3" type="noConversion"/>
  </si>
  <si>
    <t>Instrument Type</t>
    <phoneticPr fontId="3" type="noConversion"/>
  </si>
  <si>
    <t>Passive Reference</t>
    <phoneticPr fontId="3" type="noConversion"/>
  </si>
  <si>
    <t>Post-read Stage/Step</t>
    <phoneticPr fontId="3" type="noConversion"/>
  </si>
  <si>
    <t>Pre-read Stage/Step</t>
    <phoneticPr fontId="3" type="noConversion"/>
  </si>
  <si>
    <t>Quantification Cycle Method</t>
    <phoneticPr fontId="3" type="noConversion"/>
  </si>
  <si>
    <t>Signal Smoothing On</t>
    <phoneticPr fontId="3" type="noConversion"/>
  </si>
  <si>
    <t>Stage/ Cycle where Ct Analysis is performed</t>
    <phoneticPr fontId="3" type="noConversion"/>
  </si>
  <si>
    <t>User Name</t>
    <phoneticPr fontId="3" type="noConversion"/>
  </si>
  <si>
    <t>Well</t>
    <phoneticPr fontId="3" type="noConversion"/>
  </si>
  <si>
    <t>Well Position</t>
    <phoneticPr fontId="3" type="noConversion"/>
  </si>
  <si>
    <t>Sample Name</t>
    <phoneticPr fontId="3" type="noConversion"/>
  </si>
  <si>
    <t>Target Name</t>
    <phoneticPr fontId="3" type="noConversion"/>
  </si>
  <si>
    <t>Reporter</t>
    <phoneticPr fontId="3" type="noConversion"/>
  </si>
  <si>
    <t>CT</t>
    <phoneticPr fontId="3" type="noConversion"/>
  </si>
  <si>
    <t>A1</t>
    <phoneticPr fontId="3" type="noConversion"/>
  </si>
  <si>
    <t>RNP</t>
    <phoneticPr fontId="3" type="noConversion"/>
  </si>
  <si>
    <t>ROX</t>
    <phoneticPr fontId="3" type="noConversion"/>
  </si>
  <si>
    <t>FAM</t>
    <phoneticPr fontId="3" type="noConversion"/>
  </si>
  <si>
    <t>VIC</t>
    <phoneticPr fontId="3" type="noConversion"/>
  </si>
  <si>
    <t>A2</t>
    <phoneticPr fontId="3" type="noConversion"/>
  </si>
  <si>
    <t>A3</t>
    <phoneticPr fontId="3" type="noConversion"/>
  </si>
  <si>
    <t>Undetermined</t>
    <phoneticPr fontId="3" type="noConversion"/>
  </si>
  <si>
    <t>A4</t>
    <phoneticPr fontId="3" type="noConversion"/>
  </si>
  <si>
    <t>0605-1</t>
    <phoneticPr fontId="3" type="noConversion"/>
  </si>
  <si>
    <t>A5</t>
    <phoneticPr fontId="3" type="noConversion"/>
  </si>
  <si>
    <t>0605-2</t>
    <phoneticPr fontId="3" type="noConversion"/>
  </si>
  <si>
    <t>A6</t>
    <phoneticPr fontId="3" type="noConversion"/>
  </si>
  <si>
    <t>0605-3</t>
    <phoneticPr fontId="3" type="noConversion"/>
  </si>
  <si>
    <t>A7</t>
    <phoneticPr fontId="3" type="noConversion"/>
  </si>
  <si>
    <t>0605-4</t>
    <phoneticPr fontId="3" type="noConversion"/>
  </si>
  <si>
    <t>A8</t>
    <phoneticPr fontId="3" type="noConversion"/>
  </si>
  <si>
    <t>0605-5</t>
    <phoneticPr fontId="3" type="noConversion"/>
  </si>
  <si>
    <t>A9</t>
    <phoneticPr fontId="3" type="noConversion"/>
  </si>
  <si>
    <t>0605-6</t>
    <phoneticPr fontId="3" type="noConversion"/>
  </si>
  <si>
    <t>A10</t>
    <phoneticPr fontId="3" type="noConversion"/>
  </si>
  <si>
    <t>0605-7</t>
    <phoneticPr fontId="3" type="noConversion"/>
  </si>
  <si>
    <t>A11</t>
    <phoneticPr fontId="3" type="noConversion"/>
  </si>
  <si>
    <t>0606-1</t>
    <phoneticPr fontId="3" type="noConversion"/>
  </si>
  <si>
    <t>A12</t>
    <phoneticPr fontId="3" type="noConversion"/>
  </si>
  <si>
    <t>0606-2</t>
    <phoneticPr fontId="3" type="noConversion"/>
  </si>
  <si>
    <t>B1</t>
    <phoneticPr fontId="3" type="noConversion"/>
  </si>
  <si>
    <t>0606-3</t>
    <phoneticPr fontId="3" type="noConversion"/>
  </si>
  <si>
    <t>B2</t>
    <phoneticPr fontId="3" type="noConversion"/>
  </si>
  <si>
    <t>0606-4</t>
    <phoneticPr fontId="3" type="noConversion"/>
  </si>
  <si>
    <t>B3</t>
    <phoneticPr fontId="3" type="noConversion"/>
  </si>
  <si>
    <t>0606-5</t>
    <phoneticPr fontId="3" type="noConversion"/>
  </si>
  <si>
    <t>B4</t>
    <phoneticPr fontId="3" type="noConversion"/>
  </si>
  <si>
    <t>0606-6</t>
    <phoneticPr fontId="3" type="noConversion"/>
  </si>
  <si>
    <t>B5</t>
    <phoneticPr fontId="3" type="noConversion"/>
  </si>
  <si>
    <t>0606-7</t>
    <phoneticPr fontId="3" type="noConversion"/>
  </si>
  <si>
    <t>B6</t>
    <phoneticPr fontId="3" type="noConversion"/>
  </si>
  <si>
    <t>0606-8</t>
    <phoneticPr fontId="3" type="noConversion"/>
  </si>
  <si>
    <t>B7</t>
    <phoneticPr fontId="3" type="noConversion"/>
  </si>
  <si>
    <t>0606-9</t>
    <phoneticPr fontId="3" type="noConversion"/>
  </si>
  <si>
    <t>B8</t>
    <phoneticPr fontId="3" type="noConversion"/>
  </si>
  <si>
    <t>0606-10</t>
    <phoneticPr fontId="3" type="noConversion"/>
  </si>
  <si>
    <t>B9</t>
    <phoneticPr fontId="3" type="noConversion"/>
  </si>
  <si>
    <t>0606-11</t>
    <phoneticPr fontId="3" type="noConversion"/>
  </si>
  <si>
    <t>B10</t>
    <phoneticPr fontId="3" type="noConversion"/>
  </si>
  <si>
    <t>0606-12</t>
    <phoneticPr fontId="3" type="noConversion"/>
  </si>
  <si>
    <t>B11</t>
    <phoneticPr fontId="3" type="noConversion"/>
  </si>
  <si>
    <t>0606-13</t>
    <phoneticPr fontId="3" type="noConversion"/>
  </si>
  <si>
    <t>B12</t>
    <phoneticPr fontId="3" type="noConversion"/>
  </si>
  <si>
    <t>0606-14</t>
    <phoneticPr fontId="3" type="noConversion"/>
  </si>
  <si>
    <t>C1</t>
    <phoneticPr fontId="3" type="noConversion"/>
  </si>
  <si>
    <t>0606-15</t>
    <phoneticPr fontId="3" type="noConversion"/>
  </si>
  <si>
    <t>C2</t>
    <phoneticPr fontId="3" type="noConversion"/>
  </si>
  <si>
    <t>0606-16</t>
    <phoneticPr fontId="3" type="noConversion"/>
  </si>
  <si>
    <t>C3</t>
    <phoneticPr fontId="3" type="noConversion"/>
  </si>
  <si>
    <t>0606-17</t>
    <phoneticPr fontId="3" type="noConversion"/>
  </si>
  <si>
    <t>C4</t>
    <phoneticPr fontId="3" type="noConversion"/>
  </si>
  <si>
    <t>0606-18</t>
    <phoneticPr fontId="3" type="noConversion"/>
  </si>
  <si>
    <t>C5</t>
    <phoneticPr fontId="3" type="noConversion"/>
  </si>
  <si>
    <t>0606-19</t>
    <phoneticPr fontId="3" type="noConversion"/>
  </si>
  <si>
    <t>C6</t>
    <phoneticPr fontId="3" type="noConversion"/>
  </si>
  <si>
    <t>0606-20</t>
    <phoneticPr fontId="3" type="noConversion"/>
  </si>
  <si>
    <t>0606-21</t>
    <phoneticPr fontId="3" type="noConversion"/>
  </si>
  <si>
    <t>0606-22</t>
    <phoneticPr fontId="3" type="noConversion"/>
  </si>
  <si>
    <t>0606-23</t>
    <phoneticPr fontId="3" type="noConversion"/>
  </si>
  <si>
    <t>0606-24</t>
    <phoneticPr fontId="3" type="noConversion"/>
  </si>
  <si>
    <t>0606-25</t>
    <phoneticPr fontId="3" type="noConversion"/>
  </si>
  <si>
    <t>0606-26</t>
    <phoneticPr fontId="3" type="noConversion"/>
  </si>
  <si>
    <t>0607-1</t>
    <phoneticPr fontId="3" type="noConversion"/>
  </si>
  <si>
    <t>0607-2</t>
    <phoneticPr fontId="3" type="noConversion"/>
  </si>
  <si>
    <t>0607-3</t>
    <phoneticPr fontId="3" type="noConversion"/>
  </si>
  <si>
    <t>0607-4</t>
    <phoneticPr fontId="3" type="noConversion"/>
  </si>
  <si>
    <t>0607-5</t>
    <phoneticPr fontId="3" type="noConversion"/>
  </si>
  <si>
    <t>0607-6</t>
    <phoneticPr fontId="3" type="noConversion"/>
  </si>
  <si>
    <t>0607-7</t>
    <phoneticPr fontId="3" type="noConversion"/>
  </si>
  <si>
    <t>0607-8</t>
    <phoneticPr fontId="3" type="noConversion"/>
  </si>
  <si>
    <t>0607-9</t>
    <phoneticPr fontId="3" type="noConversion"/>
  </si>
  <si>
    <t>0607-10</t>
    <phoneticPr fontId="3" type="noConversion"/>
  </si>
  <si>
    <t>0607-11</t>
    <phoneticPr fontId="3" type="noConversion"/>
  </si>
  <si>
    <t>0607-12</t>
    <phoneticPr fontId="3" type="noConversion"/>
  </si>
  <si>
    <t>0607-13</t>
    <phoneticPr fontId="3" type="noConversion"/>
  </si>
  <si>
    <t>0607-14</t>
    <phoneticPr fontId="3" type="noConversion"/>
  </si>
  <si>
    <t>0607-15</t>
    <phoneticPr fontId="3" type="noConversion"/>
  </si>
  <si>
    <t>0607-16</t>
    <phoneticPr fontId="3" type="noConversion"/>
  </si>
  <si>
    <t>0607-17</t>
    <phoneticPr fontId="3" type="noConversion"/>
  </si>
  <si>
    <t>0607-18</t>
    <phoneticPr fontId="3" type="noConversion"/>
  </si>
  <si>
    <t>0607-19</t>
    <phoneticPr fontId="3" type="noConversion"/>
  </si>
  <si>
    <t>0607-20</t>
    <phoneticPr fontId="3" type="noConversion"/>
  </si>
  <si>
    <t>0607-21</t>
    <phoneticPr fontId="3" type="noConversion"/>
  </si>
  <si>
    <t>0607-22</t>
    <phoneticPr fontId="3" type="noConversion"/>
  </si>
  <si>
    <t>0608-1</t>
    <phoneticPr fontId="3" type="noConversion"/>
  </si>
  <si>
    <t>0608-2</t>
    <phoneticPr fontId="3" type="noConversion"/>
  </si>
  <si>
    <t>0608-3</t>
    <phoneticPr fontId="3" type="noConversion"/>
  </si>
  <si>
    <t>0608-4</t>
    <phoneticPr fontId="3" type="noConversion"/>
  </si>
  <si>
    <t>0608-5</t>
    <phoneticPr fontId="3" type="noConversion"/>
  </si>
  <si>
    <t>0608-6</t>
    <phoneticPr fontId="3" type="noConversion"/>
  </si>
  <si>
    <t>0608-7</t>
    <phoneticPr fontId="3" type="noConversion"/>
  </si>
  <si>
    <t>0608-8</t>
    <phoneticPr fontId="3" type="noConversion"/>
  </si>
  <si>
    <t>0608-9</t>
    <phoneticPr fontId="3" type="noConversion"/>
  </si>
  <si>
    <t>0608-10</t>
    <phoneticPr fontId="3" type="noConversion"/>
  </si>
  <si>
    <t>0608-12</t>
    <phoneticPr fontId="3" type="noConversion"/>
  </si>
  <si>
    <t>0608-13</t>
    <phoneticPr fontId="3" type="noConversion"/>
  </si>
  <si>
    <t>0608-14</t>
    <phoneticPr fontId="3" type="noConversion"/>
  </si>
  <si>
    <t>G1</t>
    <phoneticPr fontId="3" type="noConversion"/>
  </si>
  <si>
    <t>NTC</t>
    <phoneticPr fontId="3" type="noConversion"/>
  </si>
  <si>
    <t>2:2</t>
  </si>
  <si>
    <t>Model3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</si>
</sst>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0.0%"/>
  </numFmts>
  <fonts count="14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2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Consolas"/>
      <family val="2"/>
    </font>
    <font>
      <sz val="12"/>
      <name val="Consolas"/>
      <family val="2"/>
    </font>
    <font>
      <sz val="12"/>
      <color rgb="FF000000"/>
      <name val="Consolas"/>
      <family val="2"/>
    </font>
    <font>
      <sz val="12"/>
      <color theme="1"/>
      <name val="BiauKai"/>
      <family val="1"/>
      <charset val="136"/>
    </font>
    <font>
      <b/>
      <sz val="12"/>
      <color rgb="FF0033CC"/>
      <name val="Consolas"/>
      <family val="2"/>
    </font>
    <font>
      <sz val="12"/>
      <color rgb="FFFF0000"/>
      <name val="Consolas"/>
      <family val="2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Consolas"/>
      <family val="2"/>
    </font>
    <font>
      <sz val="12"/>
      <color theme="1"/>
      <name val="Helvetica"/>
      <family val="2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10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20" fontId="4" fillId="0" borderId="0" xfId="0" quotePrefix="1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0" fontId="9" fillId="0" borderId="0" xfId="0" quotePrefix="1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177" fontId="4" fillId="0" borderId="0" xfId="3" applyNumberFormat="1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2" fillId="0" borderId="0" xfId="0" applyFont="1"/>
    <xf numFmtId="0" fontId="9" fillId="0" borderId="3" xfId="0" quotePrefix="1" applyFont="1" applyBorder="1" applyAlignment="1">
      <alignment horizontal="center" vertical="center"/>
    </xf>
    <xf numFmtId="0" fontId="13" fillId="0" borderId="0" xfId="0" applyFont="1"/>
  </cellXfs>
  <cellStyles count="4">
    <cellStyle name="Normal" xfId="0" builtinId="0"/>
    <cellStyle name="Percent" xfId="3" builtinId="5"/>
    <cellStyle name="一般 10" xfId="2" xr:uid="{1553D5DC-D929-4CD1-86DC-929332EE8A60}"/>
    <cellStyle name="一般 5" xfId="1" xr:uid="{42B05E10-D150-41E5-AE13-F0FE32A02B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17AF-41DC-44E4-B639-59A9837BCB60}">
  <dimension ref="A1:Z75"/>
  <sheetViews>
    <sheetView topLeftCell="B1" zoomScale="75" zoomScaleNormal="90" workbookViewId="0">
      <selection activeCell="J5" sqref="J5"/>
    </sheetView>
  </sheetViews>
  <sheetFormatPr baseColWidth="10" defaultColWidth="8.83203125" defaultRowHeight="16"/>
  <cols>
    <col min="1" max="1" width="38.83203125" style="5" bestFit="1" customWidth="1"/>
    <col min="2" max="4" width="8.1640625" style="5" bestFit="1" customWidth="1"/>
    <col min="5" max="5" width="25.6640625" style="5" bestFit="1" customWidth="1"/>
    <col min="6" max="6" width="25.6640625" style="5" customWidth="1"/>
    <col min="7" max="8" width="7" style="5" bestFit="1" customWidth="1"/>
    <col min="9" max="9" width="22.6640625" style="5" bestFit="1" customWidth="1"/>
    <col min="10" max="10" width="22.6640625" style="5" customWidth="1"/>
    <col min="11" max="11" width="34.33203125" style="5" bestFit="1" customWidth="1"/>
    <col min="12" max="12" width="29.6640625" style="5" bestFit="1" customWidth="1"/>
    <col min="13" max="13" width="6.6640625" style="5" customWidth="1"/>
    <col min="14" max="14" width="22.6640625" style="5" customWidth="1"/>
    <col min="15" max="16" width="34.33203125" style="5" customWidth="1"/>
    <col min="17" max="17" width="29.6640625" style="5" customWidth="1"/>
    <col min="18" max="18" width="29.6640625" style="5" bestFit="1" customWidth="1"/>
    <col min="19" max="19" width="29.6640625" style="5" customWidth="1"/>
    <col min="20" max="22" width="7" style="5" bestFit="1" customWidth="1"/>
    <col min="23" max="23" width="15.33203125" style="5" customWidth="1"/>
    <col min="24" max="26" width="7" style="5" bestFit="1" customWidth="1"/>
    <col min="27" max="16384" width="8.83203125" style="5"/>
  </cols>
  <sheetData>
    <row r="1" spans="1:26">
      <c r="A1" s="10" t="s">
        <v>24</v>
      </c>
      <c r="B1" s="4"/>
      <c r="C1" s="4"/>
      <c r="D1" s="4"/>
      <c r="E1" s="4"/>
      <c r="F1" s="4"/>
    </row>
    <row r="2" spans="1:26" ht="34">
      <c r="A2" s="1" t="s">
        <v>0</v>
      </c>
      <c r="B2" s="2" t="s">
        <v>3</v>
      </c>
      <c r="C2" s="2" t="s">
        <v>4</v>
      </c>
      <c r="D2" s="2" t="s">
        <v>5</v>
      </c>
      <c r="E2" s="3" t="s">
        <v>1</v>
      </c>
      <c r="F2" s="3" t="s">
        <v>2</v>
      </c>
      <c r="G2" s="6" t="s">
        <v>8</v>
      </c>
      <c r="H2" s="5" t="s">
        <v>9</v>
      </c>
      <c r="I2" s="5" t="s">
        <v>10</v>
      </c>
      <c r="M2" s="5" t="s">
        <v>11</v>
      </c>
      <c r="N2" s="5" t="s">
        <v>95</v>
      </c>
      <c r="O2" s="5" t="s">
        <v>96</v>
      </c>
      <c r="P2" s="5" t="s">
        <v>96</v>
      </c>
      <c r="Q2" s="5" t="s">
        <v>97</v>
      </c>
      <c r="R2" s="5" t="s">
        <v>97</v>
      </c>
    </row>
    <row r="3" spans="1:26">
      <c r="A3" s="16" t="s">
        <v>6</v>
      </c>
      <c r="B3" s="4">
        <v>23.13</v>
      </c>
      <c r="C3" s="4">
        <v>23.01</v>
      </c>
      <c r="D3" s="4">
        <v>24.28</v>
      </c>
      <c r="E3" s="8">
        <f>D3-B3</f>
        <v>1.1500000000000021</v>
      </c>
      <c r="F3" s="8">
        <f>D3-C3</f>
        <v>1.2699999999999996</v>
      </c>
    </row>
    <row r="4" spans="1:26">
      <c r="A4" s="16" t="s">
        <v>7</v>
      </c>
      <c r="B4" s="4">
        <v>20.68</v>
      </c>
      <c r="C4" s="4">
        <v>20.93</v>
      </c>
      <c r="D4" s="4">
        <v>23.31</v>
      </c>
      <c r="E4" s="8">
        <f>D4-B4</f>
        <v>2.629999999999999</v>
      </c>
      <c r="F4" s="8">
        <f>D4-C4</f>
        <v>2.379999999999999</v>
      </c>
      <c r="G4" s="5">
        <f>E4-E3</f>
        <v>1.4799999999999969</v>
      </c>
      <c r="H4" s="5">
        <f>F4-F3</f>
        <v>1.1099999999999994</v>
      </c>
    </row>
    <row r="5" spans="1:26" ht="17" thickBot="1">
      <c r="A5" s="4" t="s">
        <v>12</v>
      </c>
      <c r="B5" s="4"/>
      <c r="C5" s="4"/>
      <c r="D5" s="4"/>
      <c r="E5" s="8">
        <f>E4+(E4-E3)</f>
        <v>4.1099999999999959</v>
      </c>
      <c r="F5" s="8">
        <f>F4+(F4-F3)</f>
        <v>3.4899999999999984</v>
      </c>
      <c r="I5" s="22" t="s">
        <v>95</v>
      </c>
      <c r="J5" s="22" t="s">
        <v>295</v>
      </c>
      <c r="K5" s="22" t="s">
        <v>96</v>
      </c>
      <c r="L5" s="22" t="s">
        <v>97</v>
      </c>
      <c r="O5" s="5" t="s">
        <v>98</v>
      </c>
      <c r="P5" s="5" t="s">
        <v>99</v>
      </c>
      <c r="Q5" s="5" t="s">
        <v>98</v>
      </c>
      <c r="R5" s="5" t="s">
        <v>99</v>
      </c>
      <c r="T5" s="5" t="s">
        <v>8</v>
      </c>
      <c r="X5" s="5" t="s">
        <v>9</v>
      </c>
    </row>
    <row r="6" spans="1:26">
      <c r="A6" s="4" t="s">
        <v>25</v>
      </c>
      <c r="B6" s="4">
        <v>19.38</v>
      </c>
      <c r="C6" s="4">
        <v>19.329999999999998</v>
      </c>
      <c r="D6" s="4">
        <v>21.61</v>
      </c>
      <c r="E6" s="9">
        <f>D6-B6</f>
        <v>2.2300000000000004</v>
      </c>
      <c r="F6" s="9">
        <f>D6-C6</f>
        <v>2.2800000000000011</v>
      </c>
      <c r="I6" s="12" t="s">
        <v>14</v>
      </c>
      <c r="J6" s="12" t="s">
        <v>14</v>
      </c>
      <c r="K6" s="12" t="s">
        <v>14</v>
      </c>
      <c r="L6" s="12" t="s">
        <v>14</v>
      </c>
      <c r="M6" s="21" t="s">
        <v>14</v>
      </c>
      <c r="N6" s="15" t="s">
        <v>21</v>
      </c>
      <c r="O6" s="15" t="s">
        <v>21</v>
      </c>
      <c r="P6" s="15" t="s">
        <v>21</v>
      </c>
      <c r="Q6" s="15" t="s">
        <v>21</v>
      </c>
      <c r="R6" s="15" t="s">
        <v>21</v>
      </c>
      <c r="S6" s="15"/>
      <c r="T6" s="18">
        <f>ABS(E6-$E$3)</f>
        <v>1.0799999999999983</v>
      </c>
      <c r="U6" s="7">
        <f>ABS(E6-$E$4)</f>
        <v>0.39999999999999858</v>
      </c>
      <c r="V6" s="18">
        <f>ABS(E6-$E$5)</f>
        <v>1.8799999999999955</v>
      </c>
      <c r="W6" s="11"/>
      <c r="X6" s="18">
        <f t="shared" ref="X6:X37" si="0">ABS(F6-$F$3)</f>
        <v>1.0100000000000016</v>
      </c>
      <c r="Y6" s="7">
        <f>ABS(F6-$F$4)</f>
        <v>9.9999999999997868E-2</v>
      </c>
      <c r="Z6" s="18">
        <f>ABS(F6-$F$5)</f>
        <v>1.2099999999999973</v>
      </c>
    </row>
    <row r="7" spans="1:26">
      <c r="A7" s="4" t="s">
        <v>26</v>
      </c>
      <c r="B7" s="4">
        <v>20.12</v>
      </c>
      <c r="C7" s="4">
        <v>20.75</v>
      </c>
      <c r="D7" s="4">
        <v>22.27</v>
      </c>
      <c r="E7" s="9">
        <f t="shared" ref="E7:E70" si="1">D7-B7</f>
        <v>2.1499999999999986</v>
      </c>
      <c r="F7" s="9">
        <f t="shared" ref="F7:F70" si="2">D7-C7</f>
        <v>1.5199999999999996</v>
      </c>
      <c r="I7" s="13" t="s">
        <v>19</v>
      </c>
      <c r="J7" s="13" t="s">
        <v>19</v>
      </c>
      <c r="K7" s="13" t="s">
        <v>19</v>
      </c>
      <c r="L7" s="13" t="s">
        <v>14</v>
      </c>
      <c r="M7" s="21" t="s">
        <v>19</v>
      </c>
      <c r="N7" s="15" t="s">
        <v>21</v>
      </c>
      <c r="O7" s="15" t="s">
        <v>21</v>
      </c>
      <c r="P7" s="15" t="s">
        <v>21</v>
      </c>
      <c r="Q7" s="15" t="s">
        <v>21</v>
      </c>
      <c r="R7" s="17" t="s">
        <v>22</v>
      </c>
      <c r="S7" s="15"/>
      <c r="T7" s="18">
        <f>ABS(E7-$E$3)</f>
        <v>0.99999999999999645</v>
      </c>
      <c r="U7" s="7">
        <f>ABS(E7-$E$4)</f>
        <v>0.48000000000000043</v>
      </c>
      <c r="V7" s="18">
        <f>ABS(E7-$E$5)</f>
        <v>1.9599999999999973</v>
      </c>
      <c r="W7" s="11"/>
      <c r="X7" s="7">
        <f t="shared" si="0"/>
        <v>0.25</v>
      </c>
      <c r="Y7" s="18">
        <f t="shared" ref="Y7:Y70" si="3">ABS(F7-$F$4)</f>
        <v>0.85999999999999943</v>
      </c>
      <c r="Z7" s="18">
        <f t="shared" ref="Z7:Z70" si="4">ABS(F7-$F$5)</f>
        <v>1.9699999999999989</v>
      </c>
    </row>
    <row r="8" spans="1:26">
      <c r="A8" s="4" t="s">
        <v>27</v>
      </c>
      <c r="B8" s="4">
        <v>19.29</v>
      </c>
      <c r="C8" s="4">
        <v>20.5</v>
      </c>
      <c r="D8" s="4">
        <v>21.36</v>
      </c>
      <c r="E8" s="9">
        <f t="shared" si="1"/>
        <v>2.0700000000000003</v>
      </c>
      <c r="F8" s="9">
        <f t="shared" si="2"/>
        <v>0.85999999999999943</v>
      </c>
      <c r="I8" s="13" t="s">
        <v>19</v>
      </c>
      <c r="J8" s="13" t="s">
        <v>19</v>
      </c>
      <c r="K8" s="13" t="s">
        <v>19</v>
      </c>
      <c r="L8" s="13" t="s">
        <v>19</v>
      </c>
      <c r="M8" s="21" t="s">
        <v>94</v>
      </c>
      <c r="N8" s="15" t="s">
        <v>21</v>
      </c>
      <c r="O8" s="15" t="s">
        <v>21</v>
      </c>
      <c r="P8" s="17" t="s">
        <v>22</v>
      </c>
      <c r="Q8" s="15" t="s">
        <v>21</v>
      </c>
      <c r="R8" s="17" t="s">
        <v>22</v>
      </c>
      <c r="S8" s="15"/>
      <c r="T8" s="18">
        <f t="shared" ref="T8:T33" si="5">ABS(E8-$E$3)</f>
        <v>0.91999999999999815</v>
      </c>
      <c r="U8" s="7">
        <f t="shared" ref="U8:U33" si="6">ABS(E8-$E$4)</f>
        <v>0.55999999999999872</v>
      </c>
      <c r="V8" s="18">
        <f t="shared" ref="V8:V33" si="7">ABS(E8-$E$5)</f>
        <v>2.0399999999999956</v>
      </c>
      <c r="W8" s="11"/>
      <c r="X8" s="7">
        <f t="shared" si="0"/>
        <v>0.41000000000000014</v>
      </c>
      <c r="Y8" s="18">
        <f t="shared" si="3"/>
        <v>1.5199999999999996</v>
      </c>
      <c r="Z8" s="18">
        <f t="shared" si="4"/>
        <v>2.629999999999999</v>
      </c>
    </row>
    <row r="9" spans="1:26">
      <c r="A9" s="4" t="s">
        <v>28</v>
      </c>
      <c r="B9" s="4">
        <v>18.8</v>
      </c>
      <c r="C9" s="4">
        <v>20.190000000000001</v>
      </c>
      <c r="D9" s="4">
        <v>20.9</v>
      </c>
      <c r="E9" s="9">
        <f t="shared" si="1"/>
        <v>2.0999999999999979</v>
      </c>
      <c r="F9" s="9">
        <f t="shared" si="2"/>
        <v>0.7099999999999973</v>
      </c>
      <c r="I9" s="13" t="s">
        <v>19</v>
      </c>
      <c r="J9" s="13" t="s">
        <v>294</v>
      </c>
      <c r="K9" s="13" t="s">
        <v>19</v>
      </c>
      <c r="L9" s="13" t="s">
        <v>19</v>
      </c>
      <c r="M9" s="21" t="s">
        <v>19</v>
      </c>
      <c r="N9" s="15" t="s">
        <v>21</v>
      </c>
      <c r="O9" s="15" t="s">
        <v>21</v>
      </c>
      <c r="P9" s="15" t="s">
        <v>21</v>
      </c>
      <c r="Q9" s="15" t="s">
        <v>21</v>
      </c>
      <c r="R9" s="15" t="s">
        <v>21</v>
      </c>
      <c r="S9" s="15"/>
      <c r="T9" s="18">
        <f t="shared" si="5"/>
        <v>0.94999999999999574</v>
      </c>
      <c r="U9" s="7">
        <f t="shared" si="6"/>
        <v>0.53000000000000114</v>
      </c>
      <c r="V9" s="18">
        <f t="shared" si="7"/>
        <v>2.009999999999998</v>
      </c>
      <c r="W9" s="11"/>
      <c r="X9" s="7">
        <f t="shared" si="0"/>
        <v>0.56000000000000227</v>
      </c>
      <c r="Y9" s="18">
        <f t="shared" si="3"/>
        <v>1.6700000000000017</v>
      </c>
      <c r="Z9" s="18">
        <f t="shared" si="4"/>
        <v>2.7800000000000011</v>
      </c>
    </row>
    <row r="10" spans="1:26">
      <c r="A10" s="4" t="s">
        <v>29</v>
      </c>
      <c r="B10" s="4">
        <v>21.85</v>
      </c>
      <c r="C10" s="4">
        <v>21.28</v>
      </c>
      <c r="D10" s="4">
        <v>23.81</v>
      </c>
      <c r="E10" s="9">
        <f t="shared" si="1"/>
        <v>1.9599999999999973</v>
      </c>
      <c r="F10" s="9">
        <f t="shared" si="2"/>
        <v>2.5299999999999976</v>
      </c>
      <c r="I10" s="13" t="s">
        <v>14</v>
      </c>
      <c r="J10" s="24" t="s">
        <v>18</v>
      </c>
      <c r="K10" s="13" t="s">
        <v>14</v>
      </c>
      <c r="L10" s="13" t="s">
        <v>17</v>
      </c>
      <c r="M10" s="21" t="s">
        <v>14</v>
      </c>
      <c r="N10" s="15" t="s">
        <v>21</v>
      </c>
      <c r="O10" s="15" t="s">
        <v>21</v>
      </c>
      <c r="P10" s="15" t="s">
        <v>21</v>
      </c>
      <c r="Q10" s="15" t="s">
        <v>21</v>
      </c>
      <c r="R10" s="17" t="s">
        <v>22</v>
      </c>
      <c r="S10" s="15"/>
      <c r="T10" s="18">
        <f t="shared" si="5"/>
        <v>0.80999999999999517</v>
      </c>
      <c r="U10" s="7">
        <f t="shared" si="6"/>
        <v>0.67000000000000171</v>
      </c>
      <c r="V10" s="18">
        <f t="shared" si="7"/>
        <v>2.1499999999999986</v>
      </c>
      <c r="W10" s="11"/>
      <c r="X10" s="18">
        <f t="shared" si="0"/>
        <v>1.259999999999998</v>
      </c>
      <c r="Y10" s="7">
        <f t="shared" si="3"/>
        <v>0.14999999999999858</v>
      </c>
      <c r="Z10" s="18">
        <f t="shared" si="4"/>
        <v>0.96000000000000085</v>
      </c>
    </row>
    <row r="11" spans="1:26">
      <c r="A11" s="4" t="s">
        <v>30</v>
      </c>
      <c r="B11" s="4">
        <v>20.8</v>
      </c>
      <c r="C11" s="4">
        <v>21.04</v>
      </c>
      <c r="D11" s="4">
        <v>22.36</v>
      </c>
      <c r="E11" s="9">
        <f t="shared" si="1"/>
        <v>1.5599999999999987</v>
      </c>
      <c r="F11" s="9">
        <f t="shared" si="2"/>
        <v>1.3200000000000003</v>
      </c>
      <c r="I11" s="13" t="s">
        <v>13</v>
      </c>
      <c r="J11" s="13"/>
      <c r="K11" s="13" t="s">
        <v>19</v>
      </c>
      <c r="L11" s="13" t="s">
        <v>14</v>
      </c>
      <c r="M11" s="21" t="s">
        <v>14</v>
      </c>
      <c r="N11" s="17" t="s">
        <v>22</v>
      </c>
      <c r="O11" s="15" t="s">
        <v>21</v>
      </c>
      <c r="P11" s="17" t="s">
        <v>22</v>
      </c>
      <c r="Q11" s="15" t="s">
        <v>21</v>
      </c>
      <c r="R11" s="15" t="s">
        <v>21</v>
      </c>
      <c r="S11" s="15"/>
      <c r="T11" s="7">
        <f t="shared" si="5"/>
        <v>0.40999999999999659</v>
      </c>
      <c r="U11" s="18">
        <f t="shared" si="6"/>
        <v>1.0700000000000003</v>
      </c>
      <c r="V11" s="18">
        <f t="shared" si="7"/>
        <v>2.5499999999999972</v>
      </c>
      <c r="W11" s="11"/>
      <c r="X11" s="7">
        <f t="shared" si="0"/>
        <v>5.0000000000000711E-2</v>
      </c>
      <c r="Y11" s="18">
        <f t="shared" si="3"/>
        <v>1.0599999999999987</v>
      </c>
      <c r="Z11" s="18">
        <f t="shared" si="4"/>
        <v>2.1699999999999982</v>
      </c>
    </row>
    <row r="12" spans="1:26">
      <c r="A12" s="4" t="s">
        <v>31</v>
      </c>
      <c r="B12" s="4">
        <v>21.49</v>
      </c>
      <c r="C12" s="4">
        <v>21.21</v>
      </c>
      <c r="D12" s="4">
        <v>23.26</v>
      </c>
      <c r="E12" s="9">
        <f t="shared" si="1"/>
        <v>1.7700000000000031</v>
      </c>
      <c r="F12" s="9">
        <f t="shared" si="2"/>
        <v>2.0500000000000007</v>
      </c>
      <c r="I12" s="13" t="s">
        <v>18</v>
      </c>
      <c r="J12" s="13"/>
      <c r="K12" s="13" t="s">
        <v>14</v>
      </c>
      <c r="L12" s="13" t="s">
        <v>14</v>
      </c>
      <c r="M12" s="21" t="s">
        <v>14</v>
      </c>
      <c r="N12" s="17" t="s">
        <v>22</v>
      </c>
      <c r="O12" s="15" t="s">
        <v>21</v>
      </c>
      <c r="P12" s="15" t="s">
        <v>21</v>
      </c>
      <c r="Q12" s="15" t="s">
        <v>21</v>
      </c>
      <c r="R12" s="15" t="s">
        <v>21</v>
      </c>
      <c r="S12" s="15"/>
      <c r="T12" s="7">
        <f t="shared" si="5"/>
        <v>0.62000000000000099</v>
      </c>
      <c r="U12" s="18">
        <f t="shared" si="6"/>
        <v>0.85999999999999588</v>
      </c>
      <c r="V12" s="18">
        <f t="shared" si="7"/>
        <v>2.3399999999999928</v>
      </c>
      <c r="X12" s="18">
        <f t="shared" si="0"/>
        <v>0.78000000000000114</v>
      </c>
      <c r="Y12" s="7">
        <f t="shared" si="3"/>
        <v>0.32999999999999829</v>
      </c>
      <c r="Z12" s="18">
        <f t="shared" si="4"/>
        <v>1.4399999999999977</v>
      </c>
    </row>
    <row r="13" spans="1:26">
      <c r="A13" s="4" t="s">
        <v>32</v>
      </c>
      <c r="B13" s="4">
        <v>23.83</v>
      </c>
      <c r="C13" s="4">
        <v>24.75</v>
      </c>
      <c r="D13" s="4">
        <v>25.55</v>
      </c>
      <c r="E13" s="9">
        <f t="shared" si="1"/>
        <v>1.7200000000000024</v>
      </c>
      <c r="F13" s="9">
        <f t="shared" si="2"/>
        <v>0.80000000000000071</v>
      </c>
      <c r="I13" s="13" t="s">
        <v>13</v>
      </c>
      <c r="J13" s="13"/>
      <c r="K13" s="13" t="s">
        <v>19</v>
      </c>
      <c r="L13" s="13" t="s">
        <v>19</v>
      </c>
      <c r="M13" s="21" t="s">
        <v>14</v>
      </c>
      <c r="N13" s="17" t="s">
        <v>22</v>
      </c>
      <c r="O13" s="15" t="s">
        <v>21</v>
      </c>
      <c r="P13" s="17" t="s">
        <v>22</v>
      </c>
      <c r="Q13" s="15" t="s">
        <v>21</v>
      </c>
      <c r="R13" s="17" t="s">
        <v>22</v>
      </c>
      <c r="S13" s="15"/>
      <c r="T13" s="7">
        <f t="shared" si="5"/>
        <v>0.57000000000000028</v>
      </c>
      <c r="U13" s="18">
        <f t="shared" si="6"/>
        <v>0.90999999999999659</v>
      </c>
      <c r="V13" s="18">
        <f t="shared" si="7"/>
        <v>2.3899999999999935</v>
      </c>
      <c r="X13" s="7">
        <f t="shared" si="0"/>
        <v>0.46999999999999886</v>
      </c>
      <c r="Y13" s="18">
        <f t="shared" si="3"/>
        <v>1.5799999999999983</v>
      </c>
      <c r="Z13" s="18">
        <f t="shared" si="4"/>
        <v>2.6899999999999977</v>
      </c>
    </row>
    <row r="14" spans="1:26">
      <c r="A14" s="4" t="s">
        <v>33</v>
      </c>
      <c r="B14" s="4">
        <v>23.55</v>
      </c>
      <c r="C14" s="4">
        <v>24.75</v>
      </c>
      <c r="D14" s="4">
        <v>25.75</v>
      </c>
      <c r="E14" s="9">
        <f t="shared" si="1"/>
        <v>2.1999999999999993</v>
      </c>
      <c r="F14" s="9">
        <f t="shared" si="2"/>
        <v>1</v>
      </c>
      <c r="I14" s="13" t="s">
        <v>19</v>
      </c>
      <c r="J14" s="13"/>
      <c r="K14" s="13" t="s">
        <v>19</v>
      </c>
      <c r="L14" s="13" t="s">
        <v>19</v>
      </c>
      <c r="M14" s="21" t="s">
        <v>19</v>
      </c>
      <c r="N14" s="15" t="s">
        <v>21</v>
      </c>
      <c r="O14" s="15" t="s">
        <v>21</v>
      </c>
      <c r="P14" s="15" t="s">
        <v>21</v>
      </c>
      <c r="Q14" s="15" t="s">
        <v>21</v>
      </c>
      <c r="R14" s="15" t="s">
        <v>21</v>
      </c>
      <c r="S14" s="15"/>
      <c r="T14" s="18">
        <f t="shared" si="5"/>
        <v>1.0499999999999972</v>
      </c>
      <c r="U14" s="7">
        <f t="shared" si="6"/>
        <v>0.42999999999999972</v>
      </c>
      <c r="V14" s="18">
        <f t="shared" si="7"/>
        <v>1.9099999999999966</v>
      </c>
      <c r="X14" s="7">
        <f t="shared" si="0"/>
        <v>0.26999999999999957</v>
      </c>
      <c r="Y14" s="18">
        <f t="shared" si="3"/>
        <v>1.379999999999999</v>
      </c>
      <c r="Z14" s="18">
        <f t="shared" si="4"/>
        <v>2.4899999999999984</v>
      </c>
    </row>
    <row r="15" spans="1:26">
      <c r="A15" s="4" t="s">
        <v>34</v>
      </c>
      <c r="B15" s="4">
        <v>19.850000000000001</v>
      </c>
      <c r="C15" s="4">
        <v>20.329999999999998</v>
      </c>
      <c r="D15" s="4">
        <v>22.05</v>
      </c>
      <c r="E15" s="9">
        <f t="shared" si="1"/>
        <v>2.1999999999999993</v>
      </c>
      <c r="F15" s="9">
        <f t="shared" si="2"/>
        <v>1.7200000000000024</v>
      </c>
      <c r="I15" s="13" t="s">
        <v>19</v>
      </c>
      <c r="J15" s="13"/>
      <c r="K15" s="13" t="s">
        <v>19</v>
      </c>
      <c r="L15" s="13" t="s">
        <v>14</v>
      </c>
      <c r="M15" s="21" t="s">
        <v>14</v>
      </c>
      <c r="N15" s="15" t="s">
        <v>21</v>
      </c>
      <c r="O15" s="15" t="s">
        <v>21</v>
      </c>
      <c r="P15" s="17" t="s">
        <v>22</v>
      </c>
      <c r="Q15" s="15" t="s">
        <v>21</v>
      </c>
      <c r="R15" s="15" t="s">
        <v>21</v>
      </c>
      <c r="S15" s="15"/>
      <c r="T15" s="18">
        <f t="shared" si="5"/>
        <v>1.0499999999999972</v>
      </c>
      <c r="U15" s="7">
        <f t="shared" si="6"/>
        <v>0.42999999999999972</v>
      </c>
      <c r="V15" s="18">
        <f t="shared" si="7"/>
        <v>1.9099999999999966</v>
      </c>
      <c r="X15" s="7">
        <f t="shared" si="0"/>
        <v>0.45000000000000284</v>
      </c>
      <c r="Y15" s="18">
        <f t="shared" si="3"/>
        <v>0.65999999999999659</v>
      </c>
      <c r="Z15" s="18">
        <f t="shared" si="4"/>
        <v>1.769999999999996</v>
      </c>
    </row>
    <row r="16" spans="1:26">
      <c r="A16" s="4" t="s">
        <v>35</v>
      </c>
      <c r="B16" s="4">
        <v>19.98</v>
      </c>
      <c r="C16" s="4">
        <v>19.23</v>
      </c>
      <c r="D16" s="4">
        <v>21.59</v>
      </c>
      <c r="E16" s="9">
        <f t="shared" si="1"/>
        <v>1.6099999999999994</v>
      </c>
      <c r="F16" s="9">
        <f t="shared" si="2"/>
        <v>2.3599999999999994</v>
      </c>
      <c r="I16" s="13" t="s">
        <v>18</v>
      </c>
      <c r="J16" s="13"/>
      <c r="K16" s="13" t="s">
        <v>14</v>
      </c>
      <c r="L16" s="13" t="s">
        <v>14</v>
      </c>
      <c r="M16" s="21" t="s">
        <v>14</v>
      </c>
      <c r="N16" s="17" t="s">
        <v>22</v>
      </c>
      <c r="O16" s="15" t="s">
        <v>21</v>
      </c>
      <c r="P16" s="15" t="s">
        <v>21</v>
      </c>
      <c r="Q16" s="15" t="s">
        <v>21</v>
      </c>
      <c r="R16" s="15" t="s">
        <v>21</v>
      </c>
      <c r="S16" s="15"/>
      <c r="T16" s="7">
        <f t="shared" si="5"/>
        <v>0.4599999999999973</v>
      </c>
      <c r="U16" s="18">
        <f t="shared" si="6"/>
        <v>1.0199999999999996</v>
      </c>
      <c r="V16" s="18">
        <f t="shared" si="7"/>
        <v>2.4999999999999964</v>
      </c>
      <c r="X16" s="18">
        <f t="shared" si="0"/>
        <v>1.0899999999999999</v>
      </c>
      <c r="Y16" s="7">
        <f t="shared" si="3"/>
        <v>1.9999999999999574E-2</v>
      </c>
      <c r="Z16" s="18">
        <f t="shared" si="4"/>
        <v>1.129999999999999</v>
      </c>
    </row>
    <row r="17" spans="1:26">
      <c r="A17" s="4" t="s">
        <v>36</v>
      </c>
      <c r="B17" s="4">
        <v>19.82</v>
      </c>
      <c r="C17" s="4">
        <v>19.62</v>
      </c>
      <c r="D17" s="4">
        <v>22.12</v>
      </c>
      <c r="E17" s="9">
        <f t="shared" si="1"/>
        <v>2.3000000000000007</v>
      </c>
      <c r="F17" s="9">
        <f t="shared" si="2"/>
        <v>2.5</v>
      </c>
      <c r="I17" s="13" t="s">
        <v>14</v>
      </c>
      <c r="J17" s="13"/>
      <c r="K17" s="13" t="s">
        <v>14</v>
      </c>
      <c r="L17" s="13" t="s">
        <v>17</v>
      </c>
      <c r="M17" s="21" t="s">
        <v>14</v>
      </c>
      <c r="N17" s="15" t="s">
        <v>21</v>
      </c>
      <c r="O17" s="15" t="s">
        <v>21</v>
      </c>
      <c r="P17" s="15" t="s">
        <v>21</v>
      </c>
      <c r="Q17" s="15" t="s">
        <v>21</v>
      </c>
      <c r="R17" s="17" t="s">
        <v>22</v>
      </c>
      <c r="S17" s="15"/>
      <c r="T17" s="18">
        <f t="shared" si="5"/>
        <v>1.1499999999999986</v>
      </c>
      <c r="U17" s="7">
        <f t="shared" si="6"/>
        <v>0.32999999999999829</v>
      </c>
      <c r="V17" s="18">
        <f t="shared" si="7"/>
        <v>1.8099999999999952</v>
      </c>
      <c r="X17" s="18">
        <f t="shared" si="0"/>
        <v>1.2300000000000004</v>
      </c>
      <c r="Y17" s="7">
        <f t="shared" si="3"/>
        <v>0.12000000000000099</v>
      </c>
      <c r="Z17" s="18">
        <f t="shared" si="4"/>
        <v>0.98999999999999844</v>
      </c>
    </row>
    <row r="18" spans="1:26">
      <c r="A18" s="4" t="s">
        <v>37</v>
      </c>
      <c r="B18" s="4">
        <v>21.24</v>
      </c>
      <c r="C18" s="4">
        <v>22.31</v>
      </c>
      <c r="D18" s="4">
        <v>23.76</v>
      </c>
      <c r="E18" s="9">
        <f t="shared" si="1"/>
        <v>2.5200000000000031</v>
      </c>
      <c r="F18" s="9">
        <f t="shared" si="2"/>
        <v>1.4500000000000028</v>
      </c>
      <c r="I18" s="13" t="s">
        <v>19</v>
      </c>
      <c r="J18" s="13"/>
      <c r="K18" s="13" t="s">
        <v>19</v>
      </c>
      <c r="L18" s="13" t="s">
        <v>14</v>
      </c>
      <c r="M18" s="21" t="s">
        <v>19</v>
      </c>
      <c r="N18" s="15" t="s">
        <v>21</v>
      </c>
      <c r="O18" s="15" t="s">
        <v>21</v>
      </c>
      <c r="P18" s="15" t="s">
        <v>21</v>
      </c>
      <c r="Q18" s="15" t="s">
        <v>21</v>
      </c>
      <c r="R18" s="17" t="s">
        <v>22</v>
      </c>
      <c r="S18" s="15"/>
      <c r="T18" s="18">
        <f t="shared" si="5"/>
        <v>1.370000000000001</v>
      </c>
      <c r="U18" s="7">
        <f t="shared" si="6"/>
        <v>0.10999999999999588</v>
      </c>
      <c r="V18" s="18">
        <f t="shared" si="7"/>
        <v>1.5899999999999928</v>
      </c>
      <c r="X18" s="7">
        <f t="shared" si="0"/>
        <v>0.18000000000000327</v>
      </c>
      <c r="Y18" s="18">
        <f t="shared" si="3"/>
        <v>0.92999999999999616</v>
      </c>
      <c r="Z18" s="18">
        <f t="shared" si="4"/>
        <v>2.0399999999999956</v>
      </c>
    </row>
    <row r="19" spans="1:26">
      <c r="A19" s="4" t="s">
        <v>38</v>
      </c>
      <c r="B19" s="4">
        <v>19.100000000000001</v>
      </c>
      <c r="C19" s="4">
        <v>19.899999999999999</v>
      </c>
      <c r="D19" s="4">
        <v>22.1</v>
      </c>
      <c r="E19" s="9">
        <f>D19-B19</f>
        <v>3</v>
      </c>
      <c r="F19" s="9">
        <f>D19-C19</f>
        <v>2.2000000000000028</v>
      </c>
      <c r="I19" s="13" t="s">
        <v>14</v>
      </c>
      <c r="J19" s="13"/>
      <c r="K19" s="13" t="s">
        <v>15</v>
      </c>
      <c r="L19" s="13" t="s">
        <v>15</v>
      </c>
      <c r="M19" s="21" t="s">
        <v>19</v>
      </c>
      <c r="N19" s="15" t="s">
        <v>21</v>
      </c>
      <c r="O19" s="15" t="s">
        <v>21</v>
      </c>
      <c r="P19" s="17" t="s">
        <v>22</v>
      </c>
      <c r="Q19" s="15" t="s">
        <v>21</v>
      </c>
      <c r="R19" s="17" t="s">
        <v>22</v>
      </c>
      <c r="S19" s="15"/>
      <c r="T19" s="18">
        <f t="shared" si="5"/>
        <v>1.8499999999999979</v>
      </c>
      <c r="U19" s="7">
        <f t="shared" si="6"/>
        <v>0.37000000000000099</v>
      </c>
      <c r="V19" s="18">
        <f t="shared" si="7"/>
        <v>1.1099999999999959</v>
      </c>
      <c r="X19" s="18">
        <f t="shared" si="0"/>
        <v>0.93000000000000327</v>
      </c>
      <c r="Y19" s="7">
        <f t="shared" si="3"/>
        <v>0.17999999999999616</v>
      </c>
      <c r="Z19" s="18">
        <f t="shared" si="4"/>
        <v>1.2899999999999956</v>
      </c>
    </row>
    <row r="20" spans="1:26">
      <c r="A20" s="4" t="s">
        <v>39</v>
      </c>
      <c r="B20" s="4">
        <v>21.53</v>
      </c>
      <c r="C20" s="4">
        <v>21.15</v>
      </c>
      <c r="D20" s="4">
        <v>22.7</v>
      </c>
      <c r="E20" s="9">
        <f t="shared" si="1"/>
        <v>1.1699999999999982</v>
      </c>
      <c r="F20" s="9">
        <f t="shared" si="2"/>
        <v>1.5500000000000007</v>
      </c>
      <c r="I20" s="13" t="s">
        <v>13</v>
      </c>
      <c r="J20" s="13"/>
      <c r="K20" s="13" t="s">
        <v>19</v>
      </c>
      <c r="L20" s="13" t="s">
        <v>14</v>
      </c>
      <c r="M20" s="21" t="s">
        <v>14</v>
      </c>
      <c r="N20" s="17" t="s">
        <v>22</v>
      </c>
      <c r="O20" s="15" t="s">
        <v>21</v>
      </c>
      <c r="P20" s="17" t="s">
        <v>22</v>
      </c>
      <c r="Q20" s="15" t="s">
        <v>21</v>
      </c>
      <c r="R20" s="15" t="s">
        <v>21</v>
      </c>
      <c r="S20" s="15"/>
      <c r="T20" s="7">
        <f t="shared" si="5"/>
        <v>1.9999999999996021E-2</v>
      </c>
      <c r="U20" s="18">
        <f t="shared" si="6"/>
        <v>1.4600000000000009</v>
      </c>
      <c r="V20" s="18">
        <f t="shared" si="7"/>
        <v>2.9399999999999977</v>
      </c>
      <c r="X20" s="7">
        <f t="shared" si="0"/>
        <v>0.28000000000000114</v>
      </c>
      <c r="Y20" s="18">
        <f t="shared" si="3"/>
        <v>0.82999999999999829</v>
      </c>
      <c r="Z20" s="18">
        <f t="shared" si="4"/>
        <v>1.9399999999999977</v>
      </c>
    </row>
    <row r="21" spans="1:26">
      <c r="A21" s="4" t="s">
        <v>40</v>
      </c>
      <c r="B21" s="4">
        <v>21.77</v>
      </c>
      <c r="C21" s="4">
        <v>22.18</v>
      </c>
      <c r="D21" s="4">
        <v>23.57</v>
      </c>
      <c r="E21" s="9">
        <f t="shared" si="1"/>
        <v>1.8000000000000007</v>
      </c>
      <c r="F21" s="9">
        <f t="shared" si="2"/>
        <v>1.3900000000000006</v>
      </c>
      <c r="I21" s="13" t="s">
        <v>13</v>
      </c>
      <c r="J21" s="13"/>
      <c r="K21" s="13" t="s">
        <v>19</v>
      </c>
      <c r="L21" s="13" t="s">
        <v>14</v>
      </c>
      <c r="M21" s="21" t="s">
        <v>14</v>
      </c>
      <c r="N21" s="17" t="s">
        <v>22</v>
      </c>
      <c r="O21" s="15" t="s">
        <v>21</v>
      </c>
      <c r="P21" s="17" t="s">
        <v>22</v>
      </c>
      <c r="Q21" s="15" t="s">
        <v>21</v>
      </c>
      <c r="R21" s="15" t="s">
        <v>21</v>
      </c>
      <c r="S21" s="15"/>
      <c r="T21" s="7">
        <f t="shared" si="5"/>
        <v>0.64999999999999858</v>
      </c>
      <c r="U21" s="18">
        <f t="shared" si="6"/>
        <v>0.82999999999999829</v>
      </c>
      <c r="V21" s="18">
        <f t="shared" si="7"/>
        <v>2.3099999999999952</v>
      </c>
      <c r="X21" s="7">
        <f t="shared" si="0"/>
        <v>0.12000000000000099</v>
      </c>
      <c r="Y21" s="18">
        <f t="shared" si="3"/>
        <v>0.98999999999999844</v>
      </c>
      <c r="Z21" s="18">
        <f t="shared" si="4"/>
        <v>2.0999999999999979</v>
      </c>
    </row>
    <row r="22" spans="1:26">
      <c r="A22" s="4" t="s">
        <v>41</v>
      </c>
      <c r="B22" s="4">
        <v>19.22</v>
      </c>
      <c r="C22" s="4">
        <v>20.23</v>
      </c>
      <c r="D22" s="4">
        <v>22.19</v>
      </c>
      <c r="E22" s="9">
        <f t="shared" si="1"/>
        <v>2.9700000000000024</v>
      </c>
      <c r="F22" s="9">
        <f t="shared" si="2"/>
        <v>1.9600000000000009</v>
      </c>
      <c r="I22" s="13" t="s">
        <v>14</v>
      </c>
      <c r="J22" s="13"/>
      <c r="K22" s="13" t="s">
        <v>15</v>
      </c>
      <c r="L22" s="13" t="s">
        <v>15</v>
      </c>
      <c r="M22" s="21" t="s">
        <v>19</v>
      </c>
      <c r="N22" s="15" t="s">
        <v>21</v>
      </c>
      <c r="O22" s="15" t="s">
        <v>21</v>
      </c>
      <c r="P22" s="17" t="s">
        <v>22</v>
      </c>
      <c r="Q22" s="15" t="s">
        <v>21</v>
      </c>
      <c r="R22" s="17" t="s">
        <v>22</v>
      </c>
      <c r="S22" s="15"/>
      <c r="T22" s="18">
        <f t="shared" si="5"/>
        <v>1.8200000000000003</v>
      </c>
      <c r="U22" s="7">
        <f t="shared" si="6"/>
        <v>0.34000000000000341</v>
      </c>
      <c r="V22" s="18">
        <f t="shared" si="7"/>
        <v>1.1399999999999935</v>
      </c>
      <c r="X22" s="18">
        <f t="shared" si="0"/>
        <v>0.69000000000000128</v>
      </c>
      <c r="Y22" s="7">
        <f t="shared" si="3"/>
        <v>0.41999999999999815</v>
      </c>
      <c r="Z22" s="18">
        <f t="shared" si="4"/>
        <v>1.5299999999999976</v>
      </c>
    </row>
    <row r="23" spans="1:26">
      <c r="A23" s="4" t="s">
        <v>42</v>
      </c>
      <c r="B23" s="4">
        <v>21</v>
      </c>
      <c r="C23" s="4">
        <v>21.23</v>
      </c>
      <c r="D23" s="4">
        <v>23.18</v>
      </c>
      <c r="E23" s="9">
        <f t="shared" si="1"/>
        <v>2.1799999999999997</v>
      </c>
      <c r="F23" s="9">
        <f t="shared" si="2"/>
        <v>1.9499999999999993</v>
      </c>
      <c r="I23" s="13" t="s">
        <v>14</v>
      </c>
      <c r="J23" s="13"/>
      <c r="K23" s="13" t="s">
        <v>14</v>
      </c>
      <c r="L23" s="13" t="s">
        <v>14</v>
      </c>
      <c r="M23" s="21" t="s">
        <v>14</v>
      </c>
      <c r="N23" s="15" t="s">
        <v>21</v>
      </c>
      <c r="O23" s="15" t="s">
        <v>21</v>
      </c>
      <c r="P23" s="15" t="s">
        <v>21</v>
      </c>
      <c r="Q23" s="15" t="s">
        <v>21</v>
      </c>
      <c r="R23" s="15" t="s">
        <v>21</v>
      </c>
      <c r="S23" s="15"/>
      <c r="T23" s="18">
        <f t="shared" si="5"/>
        <v>1.0299999999999976</v>
      </c>
      <c r="U23" s="7">
        <f t="shared" si="6"/>
        <v>0.44999999999999929</v>
      </c>
      <c r="V23" s="18">
        <f t="shared" si="7"/>
        <v>1.9299999999999962</v>
      </c>
      <c r="X23" s="18">
        <f t="shared" si="0"/>
        <v>0.67999999999999972</v>
      </c>
      <c r="Y23" s="7">
        <f t="shared" si="3"/>
        <v>0.42999999999999972</v>
      </c>
      <c r="Z23" s="18">
        <f t="shared" si="4"/>
        <v>1.5399999999999991</v>
      </c>
    </row>
    <row r="24" spans="1:26">
      <c r="A24" s="4" t="s">
        <v>43</v>
      </c>
      <c r="B24" s="4">
        <v>20.03</v>
      </c>
      <c r="C24" s="4">
        <v>20.78</v>
      </c>
      <c r="D24" s="4">
        <v>22.69</v>
      </c>
      <c r="E24" s="9">
        <f t="shared" si="1"/>
        <v>2.66</v>
      </c>
      <c r="F24" s="9">
        <f t="shared" si="2"/>
        <v>1.9100000000000001</v>
      </c>
      <c r="I24" s="13" t="s">
        <v>14</v>
      </c>
      <c r="J24" s="13"/>
      <c r="K24" s="13" t="s">
        <v>15</v>
      </c>
      <c r="L24" s="13" t="s">
        <v>15</v>
      </c>
      <c r="M24" s="21" t="s">
        <v>14</v>
      </c>
      <c r="N24" s="15" t="s">
        <v>21</v>
      </c>
      <c r="O24" s="15" t="s">
        <v>21</v>
      </c>
      <c r="P24" s="17" t="s">
        <v>22</v>
      </c>
      <c r="Q24" s="15" t="s">
        <v>21</v>
      </c>
      <c r="R24" s="17" t="s">
        <v>22</v>
      </c>
      <c r="S24" s="15"/>
      <c r="T24" s="18">
        <f t="shared" si="5"/>
        <v>1.509999999999998</v>
      </c>
      <c r="U24" s="7">
        <f t="shared" si="6"/>
        <v>3.0000000000001137E-2</v>
      </c>
      <c r="V24" s="18">
        <f t="shared" si="7"/>
        <v>1.4499999999999957</v>
      </c>
      <c r="X24" s="18">
        <f t="shared" si="0"/>
        <v>0.64000000000000057</v>
      </c>
      <c r="Y24" s="7">
        <f t="shared" si="3"/>
        <v>0.46999999999999886</v>
      </c>
      <c r="Z24" s="18">
        <f t="shared" si="4"/>
        <v>1.5799999999999983</v>
      </c>
    </row>
    <row r="25" spans="1:26">
      <c r="A25" s="4" t="s">
        <v>44</v>
      </c>
      <c r="B25" s="4">
        <v>21.56</v>
      </c>
      <c r="C25" s="4">
        <v>21.97</v>
      </c>
      <c r="D25" s="4">
        <v>23.74</v>
      </c>
      <c r="E25" s="9">
        <f t="shared" si="1"/>
        <v>2.1799999999999997</v>
      </c>
      <c r="F25" s="9">
        <f t="shared" si="2"/>
        <v>1.7699999999999996</v>
      </c>
      <c r="I25" s="13" t="s">
        <v>19</v>
      </c>
      <c r="J25" s="13"/>
      <c r="K25" s="13" t="s">
        <v>19</v>
      </c>
      <c r="L25" s="13" t="s">
        <v>14</v>
      </c>
      <c r="M25" s="21" t="s">
        <v>19</v>
      </c>
      <c r="N25" s="15" t="s">
        <v>21</v>
      </c>
      <c r="O25" s="15" t="s">
        <v>21</v>
      </c>
      <c r="P25" s="15" t="s">
        <v>21</v>
      </c>
      <c r="Q25" s="15" t="s">
        <v>21</v>
      </c>
      <c r="R25" s="17" t="s">
        <v>22</v>
      </c>
      <c r="S25" s="15"/>
      <c r="T25" s="18">
        <f t="shared" si="5"/>
        <v>1.0299999999999976</v>
      </c>
      <c r="U25" s="7">
        <f t="shared" si="6"/>
        <v>0.44999999999999929</v>
      </c>
      <c r="V25" s="18">
        <f t="shared" si="7"/>
        <v>1.9299999999999962</v>
      </c>
      <c r="X25" s="7">
        <f t="shared" si="0"/>
        <v>0.5</v>
      </c>
      <c r="Y25" s="18">
        <f t="shared" si="3"/>
        <v>0.60999999999999943</v>
      </c>
      <c r="Z25" s="18">
        <f t="shared" si="4"/>
        <v>1.7199999999999989</v>
      </c>
    </row>
    <row r="26" spans="1:26">
      <c r="A26" s="4" t="s">
        <v>45</v>
      </c>
      <c r="B26" s="4">
        <v>19.940000000000001</v>
      </c>
      <c r="C26" s="4">
        <v>21.06</v>
      </c>
      <c r="D26" s="4">
        <v>22.47</v>
      </c>
      <c r="E26" s="9">
        <f t="shared" si="1"/>
        <v>2.5299999999999976</v>
      </c>
      <c r="F26" s="9">
        <f t="shared" si="2"/>
        <v>1.4100000000000001</v>
      </c>
      <c r="I26" s="13" t="s">
        <v>19</v>
      </c>
      <c r="J26" s="13"/>
      <c r="K26" s="13" t="s">
        <v>19</v>
      </c>
      <c r="L26" s="13" t="s">
        <v>14</v>
      </c>
      <c r="M26" s="21" t="s">
        <v>19</v>
      </c>
      <c r="N26" s="15" t="s">
        <v>21</v>
      </c>
      <c r="O26" s="15" t="s">
        <v>21</v>
      </c>
      <c r="P26" s="15" t="s">
        <v>21</v>
      </c>
      <c r="Q26" s="15" t="s">
        <v>21</v>
      </c>
      <c r="R26" s="17" t="s">
        <v>22</v>
      </c>
      <c r="S26" s="15"/>
      <c r="T26" s="18">
        <f t="shared" si="5"/>
        <v>1.3799999999999955</v>
      </c>
      <c r="U26" s="7">
        <f t="shared" si="6"/>
        <v>0.10000000000000142</v>
      </c>
      <c r="V26" s="18">
        <f t="shared" si="7"/>
        <v>1.5799999999999983</v>
      </c>
      <c r="X26" s="7">
        <f t="shared" si="0"/>
        <v>0.14000000000000057</v>
      </c>
      <c r="Y26" s="18">
        <f t="shared" si="3"/>
        <v>0.96999999999999886</v>
      </c>
      <c r="Z26" s="18">
        <f t="shared" si="4"/>
        <v>2.0799999999999983</v>
      </c>
    </row>
    <row r="27" spans="1:26">
      <c r="A27" s="4" t="s">
        <v>46</v>
      </c>
      <c r="B27" s="4">
        <v>19.420000000000002</v>
      </c>
      <c r="C27" s="4">
        <v>19.829999999999998</v>
      </c>
      <c r="D27" s="4">
        <v>21.38</v>
      </c>
      <c r="E27" s="9">
        <f t="shared" si="1"/>
        <v>1.9599999999999973</v>
      </c>
      <c r="F27" s="9">
        <f t="shared" si="2"/>
        <v>1.5500000000000007</v>
      </c>
      <c r="I27" s="13" t="s">
        <v>19</v>
      </c>
      <c r="J27" s="13"/>
      <c r="K27" s="13" t="s">
        <v>19</v>
      </c>
      <c r="L27" s="13" t="s">
        <v>14</v>
      </c>
      <c r="M27" s="21" t="s">
        <v>14</v>
      </c>
      <c r="N27" s="15" t="s">
        <v>21</v>
      </c>
      <c r="O27" s="15" t="s">
        <v>21</v>
      </c>
      <c r="P27" s="17" t="s">
        <v>22</v>
      </c>
      <c r="Q27" s="15" t="s">
        <v>21</v>
      </c>
      <c r="R27" s="15" t="s">
        <v>21</v>
      </c>
      <c r="S27" s="15"/>
      <c r="T27" s="18">
        <f t="shared" si="5"/>
        <v>0.80999999999999517</v>
      </c>
      <c r="U27" s="7">
        <f t="shared" si="6"/>
        <v>0.67000000000000171</v>
      </c>
      <c r="V27" s="18">
        <f t="shared" si="7"/>
        <v>2.1499999999999986</v>
      </c>
      <c r="X27" s="7">
        <f t="shared" si="0"/>
        <v>0.28000000000000114</v>
      </c>
      <c r="Y27" s="18">
        <f t="shared" si="3"/>
        <v>0.82999999999999829</v>
      </c>
      <c r="Z27" s="18">
        <f t="shared" si="4"/>
        <v>1.9399999999999977</v>
      </c>
    </row>
    <row r="28" spans="1:26">
      <c r="A28" s="4" t="s">
        <v>47</v>
      </c>
      <c r="B28" s="4">
        <v>20.49</v>
      </c>
      <c r="C28" s="4">
        <v>21.14</v>
      </c>
      <c r="D28" s="4">
        <v>23.12</v>
      </c>
      <c r="E28" s="9">
        <f t="shared" si="1"/>
        <v>2.6300000000000026</v>
      </c>
      <c r="F28" s="9">
        <f t="shared" si="2"/>
        <v>1.9800000000000004</v>
      </c>
      <c r="I28" s="13" t="s">
        <v>14</v>
      </c>
      <c r="J28" s="13"/>
      <c r="K28" s="13" t="s">
        <v>14</v>
      </c>
      <c r="L28" s="13" t="s">
        <v>14</v>
      </c>
      <c r="M28" s="21" t="s">
        <v>20</v>
      </c>
      <c r="N28" s="15" t="s">
        <v>21</v>
      </c>
      <c r="O28" s="15" t="s">
        <v>21</v>
      </c>
      <c r="P28" s="17" t="s">
        <v>22</v>
      </c>
      <c r="Q28" s="15" t="s">
        <v>21</v>
      </c>
      <c r="R28" s="17" t="s">
        <v>22</v>
      </c>
      <c r="S28" s="15"/>
      <c r="T28" s="18">
        <f t="shared" si="5"/>
        <v>1.4800000000000004</v>
      </c>
      <c r="U28" s="7">
        <f t="shared" si="6"/>
        <v>3.5527136788005009E-15</v>
      </c>
      <c r="V28" s="18">
        <f t="shared" si="7"/>
        <v>1.4799999999999933</v>
      </c>
      <c r="X28" s="18">
        <f t="shared" si="0"/>
        <v>0.71000000000000085</v>
      </c>
      <c r="Y28" s="7">
        <f t="shared" si="3"/>
        <v>0.39999999999999858</v>
      </c>
      <c r="Z28" s="18">
        <f t="shared" si="4"/>
        <v>1.509999999999998</v>
      </c>
    </row>
    <row r="29" spans="1:26">
      <c r="A29" s="4" t="s">
        <v>48</v>
      </c>
      <c r="B29" s="4">
        <v>21.28</v>
      </c>
      <c r="C29" s="4">
        <v>21.36</v>
      </c>
      <c r="D29" s="4">
        <v>22.66</v>
      </c>
      <c r="E29" s="9">
        <f t="shared" si="1"/>
        <v>1.379999999999999</v>
      </c>
      <c r="F29" s="9">
        <f t="shared" si="2"/>
        <v>1.3000000000000007</v>
      </c>
      <c r="I29" s="13" t="s">
        <v>13</v>
      </c>
      <c r="J29" s="13"/>
      <c r="K29" s="13" t="s">
        <v>19</v>
      </c>
      <c r="L29" s="13" t="s">
        <v>14</v>
      </c>
      <c r="M29" s="21" t="s">
        <v>14</v>
      </c>
      <c r="N29" s="17" t="s">
        <v>22</v>
      </c>
      <c r="O29" s="15" t="s">
        <v>21</v>
      </c>
      <c r="P29" s="17" t="s">
        <v>22</v>
      </c>
      <c r="Q29" s="15" t="s">
        <v>21</v>
      </c>
      <c r="R29" s="15" t="s">
        <v>21</v>
      </c>
      <c r="S29" s="15"/>
      <c r="T29" s="7">
        <f t="shared" si="5"/>
        <v>0.22999999999999687</v>
      </c>
      <c r="U29" s="18">
        <f t="shared" si="6"/>
        <v>1.25</v>
      </c>
      <c r="V29" s="18">
        <f t="shared" si="7"/>
        <v>2.7299999999999969</v>
      </c>
      <c r="X29" s="7">
        <f t="shared" si="0"/>
        <v>3.0000000000001137E-2</v>
      </c>
      <c r="Y29" s="18">
        <f t="shared" si="3"/>
        <v>1.0799999999999983</v>
      </c>
      <c r="Z29" s="18">
        <f t="shared" si="4"/>
        <v>2.1899999999999977</v>
      </c>
    </row>
    <row r="30" spans="1:26">
      <c r="A30" s="4" t="s">
        <v>49</v>
      </c>
      <c r="B30" s="4">
        <v>19.64</v>
      </c>
      <c r="C30" s="4">
        <v>19.46</v>
      </c>
      <c r="D30" s="4">
        <v>22.1</v>
      </c>
      <c r="E30" s="9">
        <f t="shared" si="1"/>
        <v>2.4600000000000009</v>
      </c>
      <c r="F30" s="9">
        <f t="shared" si="2"/>
        <v>2.6400000000000006</v>
      </c>
      <c r="I30" s="13" t="s">
        <v>14</v>
      </c>
      <c r="J30" s="13"/>
      <c r="K30" s="13" t="s">
        <v>14</v>
      </c>
      <c r="L30" s="13" t="s">
        <v>17</v>
      </c>
      <c r="M30" s="21" t="s">
        <v>14</v>
      </c>
      <c r="N30" s="15" t="s">
        <v>21</v>
      </c>
      <c r="O30" s="15" t="s">
        <v>21</v>
      </c>
      <c r="P30" s="15" t="s">
        <v>21</v>
      </c>
      <c r="Q30" s="15" t="s">
        <v>21</v>
      </c>
      <c r="R30" s="17" t="s">
        <v>22</v>
      </c>
      <c r="S30" s="15"/>
      <c r="T30" s="18">
        <f t="shared" si="5"/>
        <v>1.3099999999999987</v>
      </c>
      <c r="U30" s="7">
        <f t="shared" si="6"/>
        <v>0.16999999999999815</v>
      </c>
      <c r="V30" s="18">
        <f t="shared" si="7"/>
        <v>1.649999999999995</v>
      </c>
      <c r="X30" s="18">
        <f t="shared" si="0"/>
        <v>1.370000000000001</v>
      </c>
      <c r="Y30" s="7">
        <f t="shared" si="3"/>
        <v>0.26000000000000156</v>
      </c>
      <c r="Z30" s="18">
        <f t="shared" si="4"/>
        <v>0.84999999999999787</v>
      </c>
    </row>
    <row r="31" spans="1:26">
      <c r="A31" s="4" t="s">
        <v>50</v>
      </c>
      <c r="B31" s="4">
        <v>20.309999999999999</v>
      </c>
      <c r="C31" s="4">
        <v>20.81</v>
      </c>
      <c r="D31" s="4">
        <v>22.91</v>
      </c>
      <c r="E31" s="9">
        <f t="shared" si="1"/>
        <v>2.6000000000000014</v>
      </c>
      <c r="F31" s="9">
        <f t="shared" si="2"/>
        <v>2.1000000000000014</v>
      </c>
      <c r="I31" s="13" t="s">
        <v>14</v>
      </c>
      <c r="J31" s="13"/>
      <c r="K31" s="13" t="s">
        <v>14</v>
      </c>
      <c r="L31" s="13" t="s">
        <v>14</v>
      </c>
      <c r="M31" s="21" t="s">
        <v>14</v>
      </c>
      <c r="N31" s="15" t="s">
        <v>21</v>
      </c>
      <c r="O31" s="15" t="s">
        <v>21</v>
      </c>
      <c r="P31" s="15" t="s">
        <v>21</v>
      </c>
      <c r="Q31" s="15" t="s">
        <v>21</v>
      </c>
      <c r="R31" s="15" t="s">
        <v>21</v>
      </c>
      <c r="S31" s="15"/>
      <c r="T31" s="18">
        <f t="shared" si="5"/>
        <v>1.4499999999999993</v>
      </c>
      <c r="U31" s="7">
        <f t="shared" si="6"/>
        <v>2.9999999999997584E-2</v>
      </c>
      <c r="V31" s="18">
        <f t="shared" si="7"/>
        <v>1.5099999999999945</v>
      </c>
      <c r="X31" s="18">
        <f t="shared" si="0"/>
        <v>0.83000000000000185</v>
      </c>
      <c r="Y31" s="7">
        <f t="shared" si="3"/>
        <v>0.27999999999999758</v>
      </c>
      <c r="Z31" s="18">
        <f t="shared" si="4"/>
        <v>1.389999999999997</v>
      </c>
    </row>
    <row r="32" spans="1:26">
      <c r="A32" s="4" t="s">
        <v>51</v>
      </c>
      <c r="B32" s="4">
        <v>19.88</v>
      </c>
      <c r="C32" s="4">
        <v>20</v>
      </c>
      <c r="D32" s="4">
        <v>22.63</v>
      </c>
      <c r="E32" s="9">
        <f t="shared" si="1"/>
        <v>2.75</v>
      </c>
      <c r="F32" s="9">
        <f t="shared" si="2"/>
        <v>2.629999999999999</v>
      </c>
      <c r="I32" s="13" t="s">
        <v>14</v>
      </c>
      <c r="J32" s="13"/>
      <c r="K32" s="13" t="s">
        <v>15</v>
      </c>
      <c r="L32" s="13" t="s">
        <v>16</v>
      </c>
      <c r="M32" s="21" t="s">
        <v>14</v>
      </c>
      <c r="N32" s="15" t="s">
        <v>21</v>
      </c>
      <c r="O32" s="15" t="s">
        <v>21</v>
      </c>
      <c r="P32" s="17" t="s">
        <v>22</v>
      </c>
      <c r="Q32" s="15" t="s">
        <v>21</v>
      </c>
      <c r="R32" s="17" t="s">
        <v>22</v>
      </c>
      <c r="S32" s="15"/>
      <c r="T32" s="18">
        <f t="shared" si="5"/>
        <v>1.5999999999999979</v>
      </c>
      <c r="U32" s="7">
        <f t="shared" si="6"/>
        <v>0.12000000000000099</v>
      </c>
      <c r="V32" s="18">
        <f t="shared" si="7"/>
        <v>1.3599999999999959</v>
      </c>
      <c r="X32" s="18">
        <f t="shared" si="0"/>
        <v>1.3599999999999994</v>
      </c>
      <c r="Y32" s="7">
        <f t="shared" si="3"/>
        <v>0.25</v>
      </c>
      <c r="Z32" s="18">
        <f t="shared" si="4"/>
        <v>0.85999999999999943</v>
      </c>
    </row>
    <row r="33" spans="1:26">
      <c r="A33" s="4" t="s">
        <v>52</v>
      </c>
      <c r="B33" s="4">
        <v>21.29</v>
      </c>
      <c r="C33" s="4">
        <v>22.41</v>
      </c>
      <c r="D33" s="4">
        <v>23.37</v>
      </c>
      <c r="E33" s="9">
        <f t="shared" si="1"/>
        <v>2.0800000000000018</v>
      </c>
      <c r="F33" s="9">
        <f t="shared" si="2"/>
        <v>0.96000000000000085</v>
      </c>
      <c r="I33" s="13" t="s">
        <v>19</v>
      </c>
      <c r="J33" s="13"/>
      <c r="K33" s="13" t="s">
        <v>19</v>
      </c>
      <c r="L33" s="13" t="s">
        <v>19</v>
      </c>
      <c r="M33" s="21" t="s">
        <v>19</v>
      </c>
      <c r="N33" s="15" t="s">
        <v>21</v>
      </c>
      <c r="O33" s="15" t="s">
        <v>21</v>
      </c>
      <c r="P33" s="15" t="s">
        <v>21</v>
      </c>
      <c r="Q33" s="15" t="s">
        <v>21</v>
      </c>
      <c r="R33" s="15" t="s">
        <v>21</v>
      </c>
      <c r="S33" s="15"/>
      <c r="T33" s="18">
        <f t="shared" si="5"/>
        <v>0.92999999999999972</v>
      </c>
      <c r="U33" s="7">
        <f t="shared" si="6"/>
        <v>0.54999999999999716</v>
      </c>
      <c r="V33" s="18">
        <f t="shared" si="7"/>
        <v>2.029999999999994</v>
      </c>
      <c r="X33" s="7">
        <f t="shared" si="0"/>
        <v>0.30999999999999872</v>
      </c>
      <c r="Y33" s="18">
        <f t="shared" si="3"/>
        <v>1.4199999999999982</v>
      </c>
      <c r="Z33" s="18">
        <f t="shared" si="4"/>
        <v>2.5299999999999976</v>
      </c>
    </row>
    <row r="34" spans="1:26">
      <c r="A34" s="4" t="s">
        <v>53</v>
      </c>
      <c r="B34" s="4">
        <v>19.07</v>
      </c>
      <c r="C34" s="4">
        <v>19.64</v>
      </c>
      <c r="D34" s="4">
        <v>22.01</v>
      </c>
      <c r="E34" s="9">
        <f t="shared" si="1"/>
        <v>2.9400000000000013</v>
      </c>
      <c r="F34" s="9">
        <f t="shared" si="2"/>
        <v>2.370000000000001</v>
      </c>
      <c r="I34" s="13" t="s">
        <v>14</v>
      </c>
      <c r="J34" s="13"/>
      <c r="K34" s="13" t="s">
        <v>15</v>
      </c>
      <c r="L34" s="13" t="s">
        <v>15</v>
      </c>
      <c r="M34" s="21" t="s">
        <v>14</v>
      </c>
      <c r="N34" s="15" t="s">
        <v>21</v>
      </c>
      <c r="O34" s="15" t="s">
        <v>21</v>
      </c>
      <c r="P34" s="17" t="s">
        <v>22</v>
      </c>
      <c r="Q34" s="15" t="s">
        <v>21</v>
      </c>
      <c r="R34" s="17" t="s">
        <v>22</v>
      </c>
      <c r="S34" s="15"/>
      <c r="T34" s="18">
        <f>ABS(E34-$E$3)</f>
        <v>1.7899999999999991</v>
      </c>
      <c r="U34" s="7">
        <f>ABS(E34-$E$4)</f>
        <v>0.31000000000000227</v>
      </c>
      <c r="V34" s="18">
        <f>ABS(E34-$E$5)</f>
        <v>1.1699999999999946</v>
      </c>
      <c r="X34" s="18">
        <f t="shared" si="0"/>
        <v>1.1000000000000014</v>
      </c>
      <c r="Y34" s="7">
        <f t="shared" si="3"/>
        <v>9.9999999999980105E-3</v>
      </c>
      <c r="Z34" s="18">
        <f t="shared" si="4"/>
        <v>1.1199999999999974</v>
      </c>
    </row>
    <row r="35" spans="1:26">
      <c r="A35" s="4" t="s">
        <v>54</v>
      </c>
      <c r="B35" s="4">
        <v>22.94</v>
      </c>
      <c r="C35" s="4">
        <v>22.94</v>
      </c>
      <c r="D35" s="4">
        <v>24.89</v>
      </c>
      <c r="E35" s="9">
        <f t="shared" si="1"/>
        <v>1.9499999999999993</v>
      </c>
      <c r="F35" s="9">
        <f t="shared" si="2"/>
        <v>1.9499999999999993</v>
      </c>
      <c r="I35" s="13" t="s">
        <v>14</v>
      </c>
      <c r="J35" s="13"/>
      <c r="K35" s="13" t="s">
        <v>14</v>
      </c>
      <c r="L35" s="13" t="s">
        <v>14</v>
      </c>
      <c r="M35" s="21" t="s">
        <v>14</v>
      </c>
      <c r="N35" s="15" t="s">
        <v>21</v>
      </c>
      <c r="O35" s="15" t="s">
        <v>21</v>
      </c>
      <c r="P35" s="15" t="s">
        <v>21</v>
      </c>
      <c r="Q35" s="15" t="s">
        <v>21</v>
      </c>
      <c r="R35" s="15" t="s">
        <v>21</v>
      </c>
      <c r="S35" s="15"/>
      <c r="T35" s="18">
        <f t="shared" ref="T35:T74" si="8">ABS(E35-$E$3)</f>
        <v>0.79999999999999716</v>
      </c>
      <c r="U35" s="7">
        <f t="shared" ref="U35:U74" si="9">ABS(E35-$E$4)</f>
        <v>0.67999999999999972</v>
      </c>
      <c r="V35" s="18">
        <f t="shared" ref="V35:V74" si="10">ABS(E35-$E$5)</f>
        <v>2.1599999999999966</v>
      </c>
      <c r="X35" s="18">
        <f t="shared" si="0"/>
        <v>0.67999999999999972</v>
      </c>
      <c r="Y35" s="7">
        <f t="shared" si="3"/>
        <v>0.42999999999999972</v>
      </c>
      <c r="Z35" s="18">
        <f t="shared" si="4"/>
        <v>1.5399999999999991</v>
      </c>
    </row>
    <row r="36" spans="1:26">
      <c r="A36" s="4" t="s">
        <v>55</v>
      </c>
      <c r="B36" s="4">
        <v>20.87</v>
      </c>
      <c r="C36" s="4">
        <v>21.45</v>
      </c>
      <c r="D36" s="4">
        <v>23.42</v>
      </c>
      <c r="E36" s="9">
        <f t="shared" si="1"/>
        <v>2.5500000000000007</v>
      </c>
      <c r="F36" s="9">
        <f t="shared" si="2"/>
        <v>1.9700000000000024</v>
      </c>
      <c r="I36" s="13" t="s">
        <v>14</v>
      </c>
      <c r="J36" s="13"/>
      <c r="K36" s="13" t="s">
        <v>14</v>
      </c>
      <c r="L36" s="13" t="s">
        <v>14</v>
      </c>
      <c r="M36" s="21" t="s">
        <v>14</v>
      </c>
      <c r="N36" s="15" t="s">
        <v>21</v>
      </c>
      <c r="O36" s="15" t="s">
        <v>21</v>
      </c>
      <c r="P36" s="15" t="s">
        <v>21</v>
      </c>
      <c r="Q36" s="15" t="s">
        <v>21</v>
      </c>
      <c r="R36" s="15" t="s">
        <v>21</v>
      </c>
      <c r="S36" s="15"/>
      <c r="T36" s="18">
        <f t="shared" si="8"/>
        <v>1.3999999999999986</v>
      </c>
      <c r="U36" s="7">
        <f t="shared" si="9"/>
        <v>7.9999999999998295E-2</v>
      </c>
      <c r="V36" s="18">
        <f t="shared" si="10"/>
        <v>1.5599999999999952</v>
      </c>
      <c r="X36" s="18">
        <f t="shared" si="0"/>
        <v>0.70000000000000284</v>
      </c>
      <c r="Y36" s="7">
        <f t="shared" si="3"/>
        <v>0.40999999999999659</v>
      </c>
      <c r="Z36" s="18">
        <f t="shared" si="4"/>
        <v>1.519999999999996</v>
      </c>
    </row>
    <row r="37" spans="1:26">
      <c r="A37" s="4" t="s">
        <v>56</v>
      </c>
      <c r="B37" s="4">
        <v>21.8</v>
      </c>
      <c r="C37" s="4">
        <v>22.33</v>
      </c>
      <c r="D37" s="4">
        <v>23.8</v>
      </c>
      <c r="E37" s="9">
        <f t="shared" si="1"/>
        <v>2</v>
      </c>
      <c r="F37" s="9">
        <f t="shared" si="2"/>
        <v>1.4700000000000024</v>
      </c>
      <c r="I37" s="13" t="s">
        <v>19</v>
      </c>
      <c r="J37" s="13"/>
      <c r="K37" s="13" t="s">
        <v>19</v>
      </c>
      <c r="L37" s="13" t="s">
        <v>14</v>
      </c>
      <c r="M37" s="21" t="s">
        <v>14</v>
      </c>
      <c r="N37" s="15" t="s">
        <v>21</v>
      </c>
      <c r="O37" s="15" t="s">
        <v>21</v>
      </c>
      <c r="P37" s="17" t="s">
        <v>22</v>
      </c>
      <c r="Q37" s="15" t="s">
        <v>21</v>
      </c>
      <c r="R37" s="15" t="s">
        <v>21</v>
      </c>
      <c r="S37" s="15"/>
      <c r="T37" s="18">
        <f t="shared" si="8"/>
        <v>0.84999999999999787</v>
      </c>
      <c r="U37" s="7">
        <f t="shared" si="9"/>
        <v>0.62999999999999901</v>
      </c>
      <c r="V37" s="18">
        <f t="shared" si="10"/>
        <v>2.1099999999999959</v>
      </c>
      <c r="X37" s="7">
        <f t="shared" si="0"/>
        <v>0.20000000000000284</v>
      </c>
      <c r="Y37" s="18">
        <f t="shared" si="3"/>
        <v>0.90999999999999659</v>
      </c>
      <c r="Z37" s="18">
        <f t="shared" si="4"/>
        <v>2.019999999999996</v>
      </c>
    </row>
    <row r="38" spans="1:26">
      <c r="A38" s="4" t="s">
        <v>57</v>
      </c>
      <c r="B38" s="4">
        <v>21.21</v>
      </c>
      <c r="C38" s="4">
        <v>21.84</v>
      </c>
      <c r="D38" s="4">
        <v>23.11</v>
      </c>
      <c r="E38" s="9">
        <f t="shared" si="1"/>
        <v>1.8999999999999986</v>
      </c>
      <c r="F38" s="9">
        <f t="shared" si="2"/>
        <v>1.2699999999999996</v>
      </c>
      <c r="I38" s="13" t="s">
        <v>19</v>
      </c>
      <c r="J38" s="13"/>
      <c r="K38" s="13" t="s">
        <v>19</v>
      </c>
      <c r="L38" s="13" t="s">
        <v>19</v>
      </c>
      <c r="M38" s="21" t="s">
        <v>14</v>
      </c>
      <c r="N38" s="15" t="s">
        <v>21</v>
      </c>
      <c r="O38" s="15" t="s">
        <v>21</v>
      </c>
      <c r="P38" s="17" t="s">
        <v>22</v>
      </c>
      <c r="Q38" s="15" t="s">
        <v>21</v>
      </c>
      <c r="R38" s="17" t="s">
        <v>22</v>
      </c>
      <c r="S38" s="15"/>
      <c r="T38" s="18">
        <f t="shared" si="8"/>
        <v>0.74999999999999645</v>
      </c>
      <c r="U38" s="7">
        <f t="shared" si="9"/>
        <v>0.73000000000000043</v>
      </c>
      <c r="V38" s="18">
        <f t="shared" si="10"/>
        <v>2.2099999999999973</v>
      </c>
      <c r="X38" s="7">
        <f t="shared" ref="X38:X70" si="11">ABS(F38-$F$3)</f>
        <v>0</v>
      </c>
      <c r="Y38" s="18">
        <f t="shared" si="3"/>
        <v>1.1099999999999994</v>
      </c>
      <c r="Z38" s="18">
        <f t="shared" si="4"/>
        <v>2.2199999999999989</v>
      </c>
    </row>
    <row r="39" spans="1:26">
      <c r="A39" s="4" t="s">
        <v>58</v>
      </c>
      <c r="B39" s="4">
        <v>20.83</v>
      </c>
      <c r="C39" s="4">
        <v>21.98</v>
      </c>
      <c r="D39" s="4">
        <v>23.58</v>
      </c>
      <c r="E39" s="9">
        <f t="shared" si="1"/>
        <v>2.75</v>
      </c>
      <c r="F39" s="9">
        <f t="shared" si="2"/>
        <v>1.5999999999999979</v>
      </c>
      <c r="I39" s="13" t="s">
        <v>19</v>
      </c>
      <c r="J39" s="13"/>
      <c r="K39" s="13" t="s">
        <v>20</v>
      </c>
      <c r="L39" s="13" t="s">
        <v>15</v>
      </c>
      <c r="M39" s="21" t="s">
        <v>19</v>
      </c>
      <c r="N39" s="15" t="s">
        <v>21</v>
      </c>
      <c r="O39" s="15" t="s">
        <v>21</v>
      </c>
      <c r="P39" s="17" t="s">
        <v>22</v>
      </c>
      <c r="Q39" s="15" t="s">
        <v>21</v>
      </c>
      <c r="R39" s="17" t="s">
        <v>22</v>
      </c>
      <c r="S39" s="15"/>
      <c r="T39" s="18">
        <f t="shared" si="8"/>
        <v>1.5999999999999979</v>
      </c>
      <c r="U39" s="7">
        <f t="shared" si="9"/>
        <v>0.12000000000000099</v>
      </c>
      <c r="V39" s="18">
        <f t="shared" si="10"/>
        <v>1.3599999999999959</v>
      </c>
      <c r="X39" s="7">
        <f t="shared" si="11"/>
        <v>0.32999999999999829</v>
      </c>
      <c r="Y39" s="18">
        <f t="shared" si="3"/>
        <v>0.78000000000000114</v>
      </c>
      <c r="Z39" s="18">
        <f t="shared" si="4"/>
        <v>1.8900000000000006</v>
      </c>
    </row>
    <row r="40" spans="1:26">
      <c r="A40" s="4" t="s">
        <v>59</v>
      </c>
      <c r="B40" s="4">
        <v>20.2</v>
      </c>
      <c r="C40" s="4">
        <v>23.71</v>
      </c>
      <c r="D40" s="4">
        <v>24.35</v>
      </c>
      <c r="E40" s="9">
        <f t="shared" si="1"/>
        <v>4.1500000000000021</v>
      </c>
      <c r="F40" s="9">
        <f t="shared" si="2"/>
        <v>0.64000000000000057</v>
      </c>
      <c r="I40" s="13" t="s">
        <v>20</v>
      </c>
      <c r="J40" s="13"/>
      <c r="K40" s="13" t="s">
        <v>23</v>
      </c>
      <c r="L40" s="13" t="s">
        <v>23</v>
      </c>
      <c r="M40" s="21" t="s">
        <v>94</v>
      </c>
      <c r="N40" s="15" t="s">
        <v>21</v>
      </c>
      <c r="O40" s="15" t="s">
        <v>21</v>
      </c>
      <c r="P40" s="17" t="s">
        <v>22</v>
      </c>
      <c r="Q40" s="15" t="s">
        <v>21</v>
      </c>
      <c r="R40" s="17" t="s">
        <v>22</v>
      </c>
      <c r="S40" s="15"/>
      <c r="T40" s="18">
        <f t="shared" si="8"/>
        <v>3</v>
      </c>
      <c r="U40" s="18">
        <f t="shared" si="9"/>
        <v>1.5200000000000031</v>
      </c>
      <c r="V40" s="7">
        <f t="shared" si="10"/>
        <v>4.0000000000006253E-2</v>
      </c>
      <c r="X40" s="7">
        <f t="shared" si="11"/>
        <v>0.62999999999999901</v>
      </c>
      <c r="Y40" s="18">
        <f t="shared" si="3"/>
        <v>1.7399999999999984</v>
      </c>
      <c r="Z40" s="18">
        <f t="shared" si="4"/>
        <v>2.8499999999999979</v>
      </c>
    </row>
    <row r="41" spans="1:26">
      <c r="A41" s="4" t="s">
        <v>60</v>
      </c>
      <c r="B41" s="4">
        <v>21.08</v>
      </c>
      <c r="C41" s="4">
        <v>22.37</v>
      </c>
      <c r="D41" s="4">
        <v>24.01</v>
      </c>
      <c r="E41" s="9">
        <f t="shared" si="1"/>
        <v>2.9300000000000033</v>
      </c>
      <c r="F41" s="9">
        <f t="shared" si="2"/>
        <v>1.6400000000000006</v>
      </c>
      <c r="I41" s="13" t="s">
        <v>19</v>
      </c>
      <c r="J41" s="13"/>
      <c r="K41" s="13" t="s">
        <v>20</v>
      </c>
      <c r="L41" s="13" t="s">
        <v>15</v>
      </c>
      <c r="M41" s="21" t="s">
        <v>19</v>
      </c>
      <c r="N41" s="15" t="s">
        <v>21</v>
      </c>
      <c r="O41" s="15" t="s">
        <v>21</v>
      </c>
      <c r="P41" s="17" t="s">
        <v>22</v>
      </c>
      <c r="Q41" s="15" t="s">
        <v>21</v>
      </c>
      <c r="R41" s="17" t="s">
        <v>22</v>
      </c>
      <c r="S41" s="15"/>
      <c r="T41" s="18">
        <f t="shared" si="8"/>
        <v>1.7800000000000011</v>
      </c>
      <c r="U41" s="7">
        <f t="shared" si="9"/>
        <v>0.30000000000000426</v>
      </c>
      <c r="V41" s="18">
        <f t="shared" si="10"/>
        <v>1.1799999999999926</v>
      </c>
      <c r="X41" s="7">
        <f t="shared" si="11"/>
        <v>0.37000000000000099</v>
      </c>
      <c r="Y41" s="18">
        <f t="shared" si="3"/>
        <v>0.73999999999999844</v>
      </c>
      <c r="Z41" s="18">
        <f t="shared" si="4"/>
        <v>1.8499999999999979</v>
      </c>
    </row>
    <row r="42" spans="1:26">
      <c r="A42" s="4" t="s">
        <v>61</v>
      </c>
      <c r="B42" s="4">
        <v>22.06</v>
      </c>
      <c r="C42" s="4">
        <v>22.26</v>
      </c>
      <c r="D42" s="4">
        <v>24.35</v>
      </c>
      <c r="E42" s="9">
        <f t="shared" si="1"/>
        <v>2.2900000000000027</v>
      </c>
      <c r="F42" s="9">
        <f t="shared" si="2"/>
        <v>2.09</v>
      </c>
      <c r="I42" s="13" t="s">
        <v>14</v>
      </c>
      <c r="J42" s="13"/>
      <c r="K42" s="13" t="s">
        <v>14</v>
      </c>
      <c r="L42" s="13" t="s">
        <v>14</v>
      </c>
      <c r="M42" s="21" t="s">
        <v>17</v>
      </c>
      <c r="N42" s="15" t="s">
        <v>21</v>
      </c>
      <c r="O42" s="15" t="s">
        <v>21</v>
      </c>
      <c r="P42" s="17" t="s">
        <v>22</v>
      </c>
      <c r="Q42" s="15" t="s">
        <v>21</v>
      </c>
      <c r="R42" s="17" t="s">
        <v>22</v>
      </c>
      <c r="S42" s="15"/>
      <c r="T42" s="18">
        <f t="shared" si="8"/>
        <v>1.1400000000000006</v>
      </c>
      <c r="U42" s="7">
        <f t="shared" si="9"/>
        <v>0.33999999999999631</v>
      </c>
      <c r="V42" s="18">
        <f t="shared" si="10"/>
        <v>1.8199999999999932</v>
      </c>
      <c r="X42" s="18">
        <f t="shared" si="11"/>
        <v>0.82000000000000028</v>
      </c>
      <c r="Y42" s="7">
        <f t="shared" si="3"/>
        <v>0.28999999999999915</v>
      </c>
      <c r="Z42" s="18">
        <f t="shared" si="4"/>
        <v>1.3999999999999986</v>
      </c>
    </row>
    <row r="43" spans="1:26">
      <c r="A43" s="4" t="s">
        <v>62</v>
      </c>
      <c r="B43" s="4">
        <v>22.02</v>
      </c>
      <c r="C43" s="4">
        <v>25.27</v>
      </c>
      <c r="D43" s="4">
        <v>24.63</v>
      </c>
      <c r="E43" s="9">
        <f t="shared" si="1"/>
        <v>2.6099999999999994</v>
      </c>
      <c r="F43" s="9">
        <f t="shared" si="2"/>
        <v>-0.64000000000000057</v>
      </c>
      <c r="I43" s="13" t="s">
        <v>19</v>
      </c>
      <c r="J43" s="13"/>
      <c r="K43" s="13" t="s">
        <v>19</v>
      </c>
      <c r="L43" s="13" t="s">
        <v>19</v>
      </c>
      <c r="M43" s="21" t="s">
        <v>94</v>
      </c>
      <c r="N43" s="15" t="s">
        <v>21</v>
      </c>
      <c r="O43" s="15" t="s">
        <v>21</v>
      </c>
      <c r="P43" s="17" t="s">
        <v>22</v>
      </c>
      <c r="Q43" s="15" t="s">
        <v>21</v>
      </c>
      <c r="R43" s="17" t="s">
        <v>22</v>
      </c>
      <c r="S43" s="15"/>
      <c r="T43" s="18">
        <f t="shared" si="8"/>
        <v>1.4599999999999973</v>
      </c>
      <c r="U43" s="7">
        <f t="shared" si="9"/>
        <v>1.9999999999999574E-2</v>
      </c>
      <c r="V43" s="18">
        <f t="shared" si="10"/>
        <v>1.4999999999999964</v>
      </c>
      <c r="X43" s="7">
        <f t="shared" si="11"/>
        <v>1.9100000000000001</v>
      </c>
      <c r="Y43" s="18">
        <f t="shared" si="3"/>
        <v>3.0199999999999996</v>
      </c>
      <c r="Z43" s="18">
        <f t="shared" si="4"/>
        <v>4.129999999999999</v>
      </c>
    </row>
    <row r="44" spans="1:26">
      <c r="A44" s="4" t="s">
        <v>63</v>
      </c>
      <c r="B44" s="4">
        <v>22.74</v>
      </c>
      <c r="C44" s="4">
        <v>22.66</v>
      </c>
      <c r="D44" s="4">
        <v>25.24</v>
      </c>
      <c r="E44" s="9">
        <f t="shared" si="1"/>
        <v>2.5</v>
      </c>
      <c r="F44" s="9">
        <f t="shared" si="2"/>
        <v>2.5799999999999983</v>
      </c>
      <c r="I44" s="13" t="s">
        <v>14</v>
      </c>
      <c r="J44" s="13"/>
      <c r="K44" s="13" t="s">
        <v>14</v>
      </c>
      <c r="L44" s="13" t="s">
        <v>17</v>
      </c>
      <c r="M44" s="21" t="s">
        <v>14</v>
      </c>
      <c r="N44" s="15" t="s">
        <v>21</v>
      </c>
      <c r="O44" s="15" t="s">
        <v>21</v>
      </c>
      <c r="P44" s="15" t="s">
        <v>21</v>
      </c>
      <c r="Q44" s="15" t="s">
        <v>21</v>
      </c>
      <c r="R44" s="17" t="s">
        <v>22</v>
      </c>
      <c r="S44" s="15"/>
      <c r="T44" s="18">
        <f t="shared" si="8"/>
        <v>1.3499999999999979</v>
      </c>
      <c r="U44" s="7">
        <f t="shared" si="9"/>
        <v>0.12999999999999901</v>
      </c>
      <c r="V44" s="18">
        <f t="shared" si="10"/>
        <v>1.6099999999999959</v>
      </c>
      <c r="X44" s="18">
        <f t="shared" si="11"/>
        <v>1.3099999999999987</v>
      </c>
      <c r="Y44" s="7">
        <f t="shared" si="3"/>
        <v>0.19999999999999929</v>
      </c>
      <c r="Z44" s="18">
        <f t="shared" si="4"/>
        <v>0.91000000000000014</v>
      </c>
    </row>
    <row r="45" spans="1:26">
      <c r="A45" s="4" t="s">
        <v>64</v>
      </c>
      <c r="B45" s="4">
        <v>20.190000000000001</v>
      </c>
      <c r="C45" s="4">
        <v>21.09</v>
      </c>
      <c r="D45" s="4">
        <v>23.17</v>
      </c>
      <c r="E45" s="9">
        <f t="shared" si="1"/>
        <v>2.9800000000000004</v>
      </c>
      <c r="F45" s="9">
        <f t="shared" si="2"/>
        <v>2.0800000000000018</v>
      </c>
      <c r="I45" s="13" t="s">
        <v>14</v>
      </c>
      <c r="J45" s="13"/>
      <c r="K45" s="13" t="s">
        <v>15</v>
      </c>
      <c r="L45" s="13" t="s">
        <v>15</v>
      </c>
      <c r="M45" s="21" t="s">
        <v>14</v>
      </c>
      <c r="N45" s="15" t="s">
        <v>21</v>
      </c>
      <c r="O45" s="15" t="s">
        <v>21</v>
      </c>
      <c r="P45" s="17" t="s">
        <v>22</v>
      </c>
      <c r="Q45" s="15" t="s">
        <v>21</v>
      </c>
      <c r="R45" s="17" t="s">
        <v>22</v>
      </c>
      <c r="S45" s="15"/>
      <c r="T45" s="18">
        <f t="shared" si="8"/>
        <v>1.8299999999999983</v>
      </c>
      <c r="U45" s="7">
        <f t="shared" si="9"/>
        <v>0.35000000000000142</v>
      </c>
      <c r="V45" s="18">
        <f t="shared" si="10"/>
        <v>1.1299999999999955</v>
      </c>
      <c r="X45" s="18">
        <f t="shared" si="11"/>
        <v>0.81000000000000227</v>
      </c>
      <c r="Y45" s="7">
        <f t="shared" si="3"/>
        <v>0.29999999999999716</v>
      </c>
      <c r="Z45" s="18">
        <f t="shared" si="4"/>
        <v>1.4099999999999966</v>
      </c>
    </row>
    <row r="46" spans="1:26">
      <c r="A46" s="4" t="s">
        <v>65</v>
      </c>
      <c r="B46" s="4">
        <v>21.2</v>
      </c>
      <c r="C46" s="4">
        <v>21.12</v>
      </c>
      <c r="D46" s="4">
        <v>23.46</v>
      </c>
      <c r="E46" s="9">
        <f t="shared" si="1"/>
        <v>2.2600000000000016</v>
      </c>
      <c r="F46" s="9">
        <f t="shared" si="2"/>
        <v>2.34</v>
      </c>
      <c r="I46" s="13" t="s">
        <v>14</v>
      </c>
      <c r="J46" s="13"/>
      <c r="K46" s="13" t="s">
        <v>14</v>
      </c>
      <c r="L46" s="13" t="s">
        <v>14</v>
      </c>
      <c r="M46" s="21" t="s">
        <v>14</v>
      </c>
      <c r="N46" s="15" t="s">
        <v>21</v>
      </c>
      <c r="O46" s="15" t="s">
        <v>21</v>
      </c>
      <c r="P46" s="15" t="s">
        <v>21</v>
      </c>
      <c r="Q46" s="15" t="s">
        <v>21</v>
      </c>
      <c r="R46" s="15" t="s">
        <v>21</v>
      </c>
      <c r="S46" s="15"/>
      <c r="T46" s="18">
        <f t="shared" si="8"/>
        <v>1.1099999999999994</v>
      </c>
      <c r="U46" s="7">
        <f t="shared" si="9"/>
        <v>0.36999999999999744</v>
      </c>
      <c r="V46" s="18">
        <f t="shared" si="10"/>
        <v>1.8499999999999943</v>
      </c>
      <c r="X46" s="18">
        <f t="shared" si="11"/>
        <v>1.0700000000000003</v>
      </c>
      <c r="Y46" s="7">
        <f t="shared" si="3"/>
        <v>3.9999999999999147E-2</v>
      </c>
      <c r="Z46" s="18">
        <f t="shared" si="4"/>
        <v>1.1499999999999986</v>
      </c>
    </row>
    <row r="47" spans="1:26">
      <c r="A47" s="4" t="s">
        <v>66</v>
      </c>
      <c r="B47" s="4">
        <v>20.73</v>
      </c>
      <c r="C47" s="4">
        <v>21.44</v>
      </c>
      <c r="D47" s="4">
        <v>23.05</v>
      </c>
      <c r="E47" s="9">
        <f t="shared" si="1"/>
        <v>2.3200000000000003</v>
      </c>
      <c r="F47" s="9">
        <f t="shared" si="2"/>
        <v>1.6099999999999994</v>
      </c>
      <c r="I47" s="13" t="s">
        <v>19</v>
      </c>
      <c r="J47" s="13"/>
      <c r="K47" s="13" t="s">
        <v>19</v>
      </c>
      <c r="L47" s="13" t="s">
        <v>14</v>
      </c>
      <c r="M47" s="21" t="s">
        <v>19</v>
      </c>
      <c r="N47" s="15" t="s">
        <v>21</v>
      </c>
      <c r="O47" s="15" t="s">
        <v>21</v>
      </c>
      <c r="P47" s="15" t="s">
        <v>21</v>
      </c>
      <c r="Q47" s="15" t="s">
        <v>21</v>
      </c>
      <c r="R47" s="17" t="s">
        <v>22</v>
      </c>
      <c r="S47" s="15"/>
      <c r="T47" s="18">
        <f t="shared" si="8"/>
        <v>1.1699999999999982</v>
      </c>
      <c r="U47" s="7">
        <f t="shared" si="9"/>
        <v>0.30999999999999872</v>
      </c>
      <c r="V47" s="18">
        <f t="shared" si="10"/>
        <v>1.7899999999999956</v>
      </c>
      <c r="X47" s="7">
        <f t="shared" si="11"/>
        <v>0.33999999999999986</v>
      </c>
      <c r="Y47" s="18">
        <f t="shared" si="3"/>
        <v>0.76999999999999957</v>
      </c>
      <c r="Z47" s="18">
        <f t="shared" si="4"/>
        <v>1.879999999999999</v>
      </c>
    </row>
    <row r="48" spans="1:26">
      <c r="A48" s="4" t="s">
        <v>67</v>
      </c>
      <c r="B48" s="4">
        <v>20.83</v>
      </c>
      <c r="C48" s="4">
        <v>21.07</v>
      </c>
      <c r="D48" s="4">
        <v>23.33</v>
      </c>
      <c r="E48" s="9">
        <f t="shared" si="1"/>
        <v>2.5</v>
      </c>
      <c r="F48" s="9">
        <f t="shared" si="2"/>
        <v>2.259999999999998</v>
      </c>
      <c r="I48" s="13" t="s">
        <v>14</v>
      </c>
      <c r="J48" s="13"/>
      <c r="K48" s="13" t="s">
        <v>14</v>
      </c>
      <c r="L48" s="13" t="s">
        <v>14</v>
      </c>
      <c r="M48" s="21" t="s">
        <v>14</v>
      </c>
      <c r="N48" s="15" t="s">
        <v>21</v>
      </c>
      <c r="O48" s="15" t="s">
        <v>21</v>
      </c>
      <c r="P48" s="15" t="s">
        <v>21</v>
      </c>
      <c r="Q48" s="15" t="s">
        <v>21</v>
      </c>
      <c r="R48" s="15" t="s">
        <v>21</v>
      </c>
      <c r="S48" s="15"/>
      <c r="T48" s="18">
        <f t="shared" si="8"/>
        <v>1.3499999999999979</v>
      </c>
      <c r="U48" s="7">
        <f t="shared" si="9"/>
        <v>0.12999999999999901</v>
      </c>
      <c r="V48" s="18">
        <f t="shared" si="10"/>
        <v>1.6099999999999959</v>
      </c>
      <c r="X48" s="18">
        <f t="shared" si="11"/>
        <v>0.98999999999999844</v>
      </c>
      <c r="Y48" s="7">
        <f t="shared" si="3"/>
        <v>0.12000000000000099</v>
      </c>
      <c r="Z48" s="18">
        <f t="shared" si="4"/>
        <v>1.2300000000000004</v>
      </c>
    </row>
    <row r="49" spans="1:26">
      <c r="A49" s="4" t="s">
        <v>68</v>
      </c>
      <c r="B49" s="4">
        <v>21.05</v>
      </c>
      <c r="C49" s="4">
        <v>21.32</v>
      </c>
      <c r="D49" s="4">
        <v>23.61</v>
      </c>
      <c r="E49" s="9">
        <f t="shared" si="1"/>
        <v>2.5599999999999987</v>
      </c>
      <c r="F49" s="9">
        <f t="shared" si="2"/>
        <v>2.2899999999999991</v>
      </c>
      <c r="I49" s="13" t="s">
        <v>14</v>
      </c>
      <c r="J49" s="13"/>
      <c r="K49" s="13" t="s">
        <v>14</v>
      </c>
      <c r="L49" s="13" t="s">
        <v>14</v>
      </c>
      <c r="M49" s="21" t="s">
        <v>19</v>
      </c>
      <c r="N49" s="15" t="s">
        <v>21</v>
      </c>
      <c r="O49" s="15" t="s">
        <v>21</v>
      </c>
      <c r="P49" s="17" t="s">
        <v>22</v>
      </c>
      <c r="Q49" s="15" t="s">
        <v>21</v>
      </c>
      <c r="R49" s="17" t="s">
        <v>22</v>
      </c>
      <c r="S49" s="15"/>
      <c r="T49" s="18">
        <f t="shared" si="8"/>
        <v>1.4099999999999966</v>
      </c>
      <c r="U49" s="7">
        <f t="shared" si="9"/>
        <v>7.0000000000000284E-2</v>
      </c>
      <c r="V49" s="18">
        <f t="shared" si="10"/>
        <v>1.5499999999999972</v>
      </c>
      <c r="X49" s="18">
        <f t="shared" si="11"/>
        <v>1.0199999999999996</v>
      </c>
      <c r="Y49" s="7">
        <f t="shared" si="3"/>
        <v>8.9999999999999858E-2</v>
      </c>
      <c r="Z49" s="18">
        <f t="shared" si="4"/>
        <v>1.1999999999999993</v>
      </c>
    </row>
    <row r="50" spans="1:26">
      <c r="A50" s="4" t="s">
        <v>69</v>
      </c>
      <c r="B50" s="4">
        <v>21.08</v>
      </c>
      <c r="C50" s="4">
        <v>20.92</v>
      </c>
      <c r="D50" s="4">
        <v>23.56</v>
      </c>
      <c r="E50" s="9">
        <f t="shared" si="1"/>
        <v>2.4800000000000004</v>
      </c>
      <c r="F50" s="9">
        <f t="shared" si="2"/>
        <v>2.639999999999997</v>
      </c>
      <c r="I50" s="13" t="s">
        <v>14</v>
      </c>
      <c r="J50" s="13"/>
      <c r="K50" s="13" t="s">
        <v>14</v>
      </c>
      <c r="L50" s="13" t="s">
        <v>17</v>
      </c>
      <c r="M50" s="21" t="s">
        <v>14</v>
      </c>
      <c r="N50" s="15" t="s">
        <v>21</v>
      </c>
      <c r="O50" s="15" t="s">
        <v>21</v>
      </c>
      <c r="P50" s="15" t="s">
        <v>21</v>
      </c>
      <c r="Q50" s="15" t="s">
        <v>21</v>
      </c>
      <c r="R50" s="17" t="s">
        <v>22</v>
      </c>
      <c r="S50" s="15"/>
      <c r="T50" s="18">
        <f t="shared" si="8"/>
        <v>1.3299999999999983</v>
      </c>
      <c r="U50" s="7">
        <f t="shared" si="9"/>
        <v>0.14999999999999858</v>
      </c>
      <c r="V50" s="18">
        <f t="shared" si="10"/>
        <v>1.6299999999999955</v>
      </c>
      <c r="X50" s="18">
        <f t="shared" si="11"/>
        <v>1.3699999999999974</v>
      </c>
      <c r="Y50" s="7">
        <f t="shared" si="3"/>
        <v>0.25999999999999801</v>
      </c>
      <c r="Z50" s="18">
        <f t="shared" si="4"/>
        <v>0.85000000000000142</v>
      </c>
    </row>
    <row r="51" spans="1:26">
      <c r="A51" s="4" t="s">
        <v>70</v>
      </c>
      <c r="B51" s="4">
        <v>20.73</v>
      </c>
      <c r="C51" s="4">
        <v>22.78</v>
      </c>
      <c r="D51" s="4">
        <v>23.54</v>
      </c>
      <c r="E51" s="9">
        <f t="shared" si="1"/>
        <v>2.8099999999999987</v>
      </c>
      <c r="F51" s="9">
        <f t="shared" si="2"/>
        <v>0.75999999999999801</v>
      </c>
      <c r="I51" s="13" t="s">
        <v>19</v>
      </c>
      <c r="J51" s="13"/>
      <c r="K51" s="13" t="s">
        <v>20</v>
      </c>
      <c r="L51" s="13" t="s">
        <v>20</v>
      </c>
      <c r="M51" s="21" t="s">
        <v>19</v>
      </c>
      <c r="N51" s="15" t="s">
        <v>21</v>
      </c>
      <c r="O51" s="15" t="s">
        <v>21</v>
      </c>
      <c r="P51" s="17" t="s">
        <v>22</v>
      </c>
      <c r="Q51" s="15" t="s">
        <v>21</v>
      </c>
      <c r="R51" s="17" t="s">
        <v>22</v>
      </c>
      <c r="S51" s="15"/>
      <c r="T51" s="18">
        <f t="shared" si="8"/>
        <v>1.6599999999999966</v>
      </c>
      <c r="U51" s="7">
        <f t="shared" si="9"/>
        <v>0.17999999999999972</v>
      </c>
      <c r="V51" s="18">
        <f t="shared" si="10"/>
        <v>1.2999999999999972</v>
      </c>
      <c r="X51" s="7">
        <f t="shared" si="11"/>
        <v>0.51000000000000156</v>
      </c>
      <c r="Y51" s="18">
        <f t="shared" si="3"/>
        <v>1.620000000000001</v>
      </c>
      <c r="Z51" s="18">
        <f t="shared" si="4"/>
        <v>2.7300000000000004</v>
      </c>
    </row>
    <row r="52" spans="1:26">
      <c r="A52" s="4" t="s">
        <v>71</v>
      </c>
      <c r="B52" s="4">
        <v>21.06</v>
      </c>
      <c r="C52" s="4">
        <v>21.48</v>
      </c>
      <c r="D52" s="4">
        <v>23.31</v>
      </c>
      <c r="E52" s="9">
        <f t="shared" si="1"/>
        <v>2.25</v>
      </c>
      <c r="F52" s="9">
        <f t="shared" si="2"/>
        <v>1.8299999999999983</v>
      </c>
      <c r="I52" s="13" t="s">
        <v>14</v>
      </c>
      <c r="J52" s="13"/>
      <c r="K52" s="13" t="s">
        <v>14</v>
      </c>
      <c r="L52" s="13" t="s">
        <v>14</v>
      </c>
      <c r="M52" s="21" t="s">
        <v>14</v>
      </c>
      <c r="N52" s="15" t="s">
        <v>21</v>
      </c>
      <c r="O52" s="15" t="s">
        <v>21</v>
      </c>
      <c r="P52" s="15" t="s">
        <v>21</v>
      </c>
      <c r="Q52" s="15" t="s">
        <v>21</v>
      </c>
      <c r="R52" s="15" t="s">
        <v>21</v>
      </c>
      <c r="S52" s="15"/>
      <c r="T52" s="18">
        <f t="shared" si="8"/>
        <v>1.0999999999999979</v>
      </c>
      <c r="U52" s="7">
        <f t="shared" si="9"/>
        <v>0.37999999999999901</v>
      </c>
      <c r="V52" s="18">
        <f t="shared" si="10"/>
        <v>1.8599999999999959</v>
      </c>
      <c r="X52" s="18">
        <f t="shared" si="11"/>
        <v>0.55999999999999872</v>
      </c>
      <c r="Y52" s="7">
        <f t="shared" si="3"/>
        <v>0.55000000000000071</v>
      </c>
      <c r="Z52" s="18">
        <f t="shared" si="4"/>
        <v>1.6600000000000001</v>
      </c>
    </row>
    <row r="53" spans="1:26">
      <c r="A53" s="4" t="s">
        <v>72</v>
      </c>
      <c r="B53" s="4">
        <v>20.57</v>
      </c>
      <c r="C53" s="4">
        <v>21.48</v>
      </c>
      <c r="D53" s="4">
        <v>22.83</v>
      </c>
      <c r="E53" s="9">
        <f t="shared" si="1"/>
        <v>2.259999999999998</v>
      </c>
      <c r="F53" s="9">
        <f t="shared" si="2"/>
        <v>1.3499999999999979</v>
      </c>
      <c r="I53" s="13" t="s">
        <v>19</v>
      </c>
      <c r="J53" s="13"/>
      <c r="K53" s="13" t="s">
        <v>19</v>
      </c>
      <c r="L53" s="13" t="s">
        <v>14</v>
      </c>
      <c r="M53" s="21" t="s">
        <v>19</v>
      </c>
      <c r="N53" s="15" t="s">
        <v>21</v>
      </c>
      <c r="O53" s="15" t="s">
        <v>21</v>
      </c>
      <c r="P53" s="15" t="s">
        <v>21</v>
      </c>
      <c r="Q53" s="15" t="s">
        <v>21</v>
      </c>
      <c r="R53" s="17" t="s">
        <v>22</v>
      </c>
      <c r="S53" s="15"/>
      <c r="T53" s="18">
        <f t="shared" si="8"/>
        <v>1.1099999999999959</v>
      </c>
      <c r="U53" s="7">
        <f t="shared" si="9"/>
        <v>0.37000000000000099</v>
      </c>
      <c r="V53" s="18">
        <f t="shared" si="10"/>
        <v>1.8499999999999979</v>
      </c>
      <c r="X53" s="7">
        <f t="shared" si="11"/>
        <v>7.9999999999998295E-2</v>
      </c>
      <c r="Y53" s="18">
        <f t="shared" si="3"/>
        <v>1.0300000000000011</v>
      </c>
      <c r="Z53" s="18">
        <f t="shared" si="4"/>
        <v>2.1400000000000006</v>
      </c>
    </row>
    <row r="54" spans="1:26">
      <c r="A54" s="4" t="s">
        <v>73</v>
      </c>
      <c r="B54" s="4">
        <v>21.17</v>
      </c>
      <c r="C54" s="4">
        <v>20.72</v>
      </c>
      <c r="D54" s="4">
        <v>23.03</v>
      </c>
      <c r="E54" s="9">
        <f t="shared" si="1"/>
        <v>1.8599999999999994</v>
      </c>
      <c r="F54" s="9">
        <f t="shared" si="2"/>
        <v>2.3100000000000023</v>
      </c>
      <c r="I54" s="13" t="s">
        <v>18</v>
      </c>
      <c r="J54" s="13"/>
      <c r="K54" s="13" t="s">
        <v>14</v>
      </c>
      <c r="L54" s="13" t="s">
        <v>14</v>
      </c>
      <c r="M54" s="21" t="s">
        <v>14</v>
      </c>
      <c r="N54" s="17" t="s">
        <v>22</v>
      </c>
      <c r="O54" s="15" t="s">
        <v>21</v>
      </c>
      <c r="P54" s="15" t="s">
        <v>21</v>
      </c>
      <c r="Q54" s="15" t="s">
        <v>21</v>
      </c>
      <c r="R54" s="15" t="s">
        <v>21</v>
      </c>
      <c r="S54" s="15"/>
      <c r="T54" s="7">
        <f t="shared" si="8"/>
        <v>0.7099999999999973</v>
      </c>
      <c r="U54" s="18">
        <f t="shared" si="9"/>
        <v>0.76999999999999957</v>
      </c>
      <c r="V54" s="18">
        <f t="shared" si="10"/>
        <v>2.2499999999999964</v>
      </c>
      <c r="X54" s="18">
        <f t="shared" si="11"/>
        <v>1.0400000000000027</v>
      </c>
      <c r="Y54" s="7">
        <f t="shared" si="3"/>
        <v>6.9999999999996732E-2</v>
      </c>
      <c r="Z54" s="18">
        <f t="shared" si="4"/>
        <v>1.1799999999999962</v>
      </c>
    </row>
    <row r="55" spans="1:26">
      <c r="A55" s="4" t="s">
        <v>74</v>
      </c>
      <c r="B55" s="4">
        <v>20.87</v>
      </c>
      <c r="C55" s="4">
        <v>20.12</v>
      </c>
      <c r="D55" s="4">
        <v>22.6</v>
      </c>
      <c r="E55" s="9">
        <f t="shared" si="1"/>
        <v>1.7300000000000004</v>
      </c>
      <c r="F55" s="9">
        <f t="shared" si="2"/>
        <v>2.4800000000000004</v>
      </c>
      <c r="I55" s="13" t="s">
        <v>18</v>
      </c>
      <c r="J55" s="13"/>
      <c r="K55" s="13" t="s">
        <v>14</v>
      </c>
      <c r="L55" s="13" t="s">
        <v>17</v>
      </c>
      <c r="M55" s="21" t="s">
        <v>14</v>
      </c>
      <c r="N55" s="17" t="s">
        <v>22</v>
      </c>
      <c r="O55" s="15" t="s">
        <v>21</v>
      </c>
      <c r="P55" s="15" t="s">
        <v>21</v>
      </c>
      <c r="Q55" s="15" t="s">
        <v>21</v>
      </c>
      <c r="R55" s="17" t="s">
        <v>22</v>
      </c>
      <c r="S55" s="15"/>
      <c r="T55" s="7">
        <f t="shared" si="8"/>
        <v>0.57999999999999829</v>
      </c>
      <c r="U55" s="18">
        <f t="shared" si="9"/>
        <v>0.89999999999999858</v>
      </c>
      <c r="V55" s="18">
        <f t="shared" si="10"/>
        <v>2.3799999999999955</v>
      </c>
      <c r="X55" s="18">
        <f t="shared" si="11"/>
        <v>1.2100000000000009</v>
      </c>
      <c r="Y55" s="7">
        <f t="shared" si="3"/>
        <v>0.10000000000000142</v>
      </c>
      <c r="Z55" s="18">
        <f t="shared" si="4"/>
        <v>1.009999999999998</v>
      </c>
    </row>
    <row r="56" spans="1:26">
      <c r="A56" s="4" t="s">
        <v>75</v>
      </c>
      <c r="B56" s="4">
        <v>20.9</v>
      </c>
      <c r="C56" s="4">
        <v>21.28</v>
      </c>
      <c r="D56" s="4">
        <v>23.38</v>
      </c>
      <c r="E56" s="9">
        <f t="shared" si="1"/>
        <v>2.4800000000000004</v>
      </c>
      <c r="F56" s="9">
        <f t="shared" si="2"/>
        <v>2.0999999999999979</v>
      </c>
      <c r="I56" s="13" t="s">
        <v>14</v>
      </c>
      <c r="J56" s="13"/>
      <c r="K56" s="13" t="s">
        <v>14</v>
      </c>
      <c r="L56" s="13" t="s">
        <v>14</v>
      </c>
      <c r="M56" s="21" t="s">
        <v>14</v>
      </c>
      <c r="N56" s="15" t="s">
        <v>21</v>
      </c>
      <c r="O56" s="15" t="s">
        <v>21</v>
      </c>
      <c r="P56" s="15" t="s">
        <v>21</v>
      </c>
      <c r="Q56" s="15" t="s">
        <v>21</v>
      </c>
      <c r="R56" s="15" t="s">
        <v>21</v>
      </c>
      <c r="S56" s="15"/>
      <c r="T56" s="18">
        <f t="shared" si="8"/>
        <v>1.3299999999999983</v>
      </c>
      <c r="U56" s="7">
        <f t="shared" si="9"/>
        <v>0.14999999999999858</v>
      </c>
      <c r="V56" s="18">
        <f t="shared" si="10"/>
        <v>1.6299999999999955</v>
      </c>
      <c r="X56" s="18">
        <f t="shared" si="11"/>
        <v>0.82999999999999829</v>
      </c>
      <c r="Y56" s="7">
        <f t="shared" si="3"/>
        <v>0.28000000000000114</v>
      </c>
      <c r="Z56" s="18">
        <f t="shared" si="4"/>
        <v>1.3900000000000006</v>
      </c>
    </row>
    <row r="57" spans="1:26">
      <c r="A57" s="4" t="s">
        <v>76</v>
      </c>
      <c r="B57" s="4">
        <v>21.35</v>
      </c>
      <c r="C57" s="4">
        <v>21.02</v>
      </c>
      <c r="D57" s="4">
        <v>23.21</v>
      </c>
      <c r="E57" s="9">
        <f t="shared" si="1"/>
        <v>1.8599999999999994</v>
      </c>
      <c r="F57" s="9">
        <f t="shared" si="2"/>
        <v>2.1900000000000013</v>
      </c>
      <c r="I57" s="13" t="s">
        <v>18</v>
      </c>
      <c r="J57" s="13"/>
      <c r="K57" s="13" t="s">
        <v>14</v>
      </c>
      <c r="L57" s="13" t="s">
        <v>14</v>
      </c>
      <c r="M57" s="21" t="s">
        <v>14</v>
      </c>
      <c r="N57" s="17" t="s">
        <v>22</v>
      </c>
      <c r="O57" s="15" t="s">
        <v>21</v>
      </c>
      <c r="P57" s="15" t="s">
        <v>21</v>
      </c>
      <c r="Q57" s="15" t="s">
        <v>21</v>
      </c>
      <c r="R57" s="15" t="s">
        <v>21</v>
      </c>
      <c r="S57" s="15"/>
      <c r="T57" s="7">
        <f t="shared" si="8"/>
        <v>0.7099999999999973</v>
      </c>
      <c r="U57" s="18">
        <f t="shared" si="9"/>
        <v>0.76999999999999957</v>
      </c>
      <c r="V57" s="18">
        <f t="shared" si="10"/>
        <v>2.2499999999999964</v>
      </c>
      <c r="X57" s="18">
        <f t="shared" si="11"/>
        <v>0.92000000000000171</v>
      </c>
      <c r="Y57" s="7">
        <f t="shared" si="3"/>
        <v>0.18999999999999773</v>
      </c>
      <c r="Z57" s="18">
        <f t="shared" si="4"/>
        <v>1.2999999999999972</v>
      </c>
    </row>
    <row r="58" spans="1:26">
      <c r="A58" s="4" t="s">
        <v>77</v>
      </c>
      <c r="B58" s="4">
        <v>21.01</v>
      </c>
      <c r="C58" s="4">
        <v>21.02</v>
      </c>
      <c r="D58" s="4">
        <v>23.43</v>
      </c>
      <c r="E58" s="9">
        <f t="shared" si="1"/>
        <v>2.4199999999999982</v>
      </c>
      <c r="F58" s="9">
        <f t="shared" si="2"/>
        <v>2.41</v>
      </c>
      <c r="I58" s="13" t="s">
        <v>14</v>
      </c>
      <c r="J58" s="13"/>
      <c r="K58" s="13" t="s">
        <v>14</v>
      </c>
      <c r="L58" s="13" t="s">
        <v>17</v>
      </c>
      <c r="M58" s="21" t="s">
        <v>14</v>
      </c>
      <c r="N58" s="15" t="s">
        <v>21</v>
      </c>
      <c r="O58" s="15" t="s">
        <v>21</v>
      </c>
      <c r="P58" s="15" t="s">
        <v>21</v>
      </c>
      <c r="Q58" s="15" t="s">
        <v>21</v>
      </c>
      <c r="R58" s="17" t="s">
        <v>22</v>
      </c>
      <c r="S58" s="15"/>
      <c r="T58" s="18">
        <f t="shared" si="8"/>
        <v>1.269999999999996</v>
      </c>
      <c r="U58" s="7">
        <f t="shared" si="9"/>
        <v>0.21000000000000085</v>
      </c>
      <c r="V58" s="18">
        <f t="shared" si="10"/>
        <v>1.6899999999999977</v>
      </c>
      <c r="X58" s="18">
        <f t="shared" si="11"/>
        <v>1.1400000000000006</v>
      </c>
      <c r="Y58" s="7">
        <f t="shared" si="3"/>
        <v>3.0000000000001137E-2</v>
      </c>
      <c r="Z58" s="18">
        <f t="shared" si="4"/>
        <v>1.0799999999999983</v>
      </c>
    </row>
    <row r="59" spans="1:26">
      <c r="A59" s="4" t="s">
        <v>78</v>
      </c>
      <c r="B59" s="4">
        <v>20.68</v>
      </c>
      <c r="C59" s="4">
        <v>22.3</v>
      </c>
      <c r="D59" s="4">
        <v>22.83</v>
      </c>
      <c r="E59" s="9">
        <f t="shared" si="1"/>
        <v>2.1499999999999986</v>
      </c>
      <c r="F59" s="9">
        <f t="shared" si="2"/>
        <v>0.52999999999999758</v>
      </c>
      <c r="I59" s="13" t="s">
        <v>19</v>
      </c>
      <c r="J59" s="13"/>
      <c r="K59" s="13" t="s">
        <v>19</v>
      </c>
      <c r="L59" s="13" t="s">
        <v>19</v>
      </c>
      <c r="M59" s="21" t="s">
        <v>19</v>
      </c>
      <c r="N59" s="15" t="s">
        <v>21</v>
      </c>
      <c r="O59" s="15" t="s">
        <v>21</v>
      </c>
      <c r="P59" s="15" t="s">
        <v>21</v>
      </c>
      <c r="Q59" s="15" t="s">
        <v>21</v>
      </c>
      <c r="R59" s="15" t="s">
        <v>21</v>
      </c>
      <c r="S59" s="15"/>
      <c r="T59" s="18">
        <f t="shared" si="8"/>
        <v>0.99999999999999645</v>
      </c>
      <c r="U59" s="7">
        <f t="shared" si="9"/>
        <v>0.48000000000000043</v>
      </c>
      <c r="V59" s="18">
        <f t="shared" si="10"/>
        <v>1.9599999999999973</v>
      </c>
      <c r="X59" s="7">
        <f t="shared" si="11"/>
        <v>0.74000000000000199</v>
      </c>
      <c r="Y59" s="18">
        <f t="shared" si="3"/>
        <v>1.8500000000000014</v>
      </c>
      <c r="Z59" s="18">
        <f t="shared" si="4"/>
        <v>2.9600000000000009</v>
      </c>
    </row>
    <row r="60" spans="1:26">
      <c r="A60" s="4" t="s">
        <v>79</v>
      </c>
      <c r="B60" s="4">
        <v>20.73</v>
      </c>
      <c r="C60" s="4">
        <v>20.95</v>
      </c>
      <c r="D60" s="4">
        <v>22.48</v>
      </c>
      <c r="E60" s="9">
        <f t="shared" si="1"/>
        <v>1.75</v>
      </c>
      <c r="F60" s="9">
        <f t="shared" si="2"/>
        <v>1.5300000000000011</v>
      </c>
      <c r="I60" s="13" t="s">
        <v>13</v>
      </c>
      <c r="J60" s="13"/>
      <c r="K60" s="13" t="s">
        <v>19</v>
      </c>
      <c r="L60" s="13" t="s">
        <v>14</v>
      </c>
      <c r="M60" s="21" t="s">
        <v>14</v>
      </c>
      <c r="N60" s="17" t="s">
        <v>22</v>
      </c>
      <c r="O60" s="15" t="s">
        <v>21</v>
      </c>
      <c r="P60" s="17" t="s">
        <v>22</v>
      </c>
      <c r="Q60" s="15" t="s">
        <v>21</v>
      </c>
      <c r="R60" s="15" t="s">
        <v>21</v>
      </c>
      <c r="S60" s="15"/>
      <c r="T60" s="7">
        <f t="shared" si="8"/>
        <v>0.59999999999999787</v>
      </c>
      <c r="U60" s="18">
        <f t="shared" si="9"/>
        <v>0.87999999999999901</v>
      </c>
      <c r="V60" s="18">
        <f t="shared" si="10"/>
        <v>2.3599999999999959</v>
      </c>
      <c r="X60" s="7">
        <f t="shared" si="11"/>
        <v>0.26000000000000156</v>
      </c>
      <c r="Y60" s="18">
        <f t="shared" si="3"/>
        <v>0.84999999999999787</v>
      </c>
      <c r="Z60" s="18">
        <f t="shared" si="4"/>
        <v>1.9599999999999973</v>
      </c>
    </row>
    <row r="61" spans="1:26">
      <c r="A61" s="4" t="s">
        <v>80</v>
      </c>
      <c r="B61" s="4">
        <v>22.06</v>
      </c>
      <c r="C61" s="4">
        <v>23.03</v>
      </c>
      <c r="D61" s="4">
        <v>23.77</v>
      </c>
      <c r="E61" s="9">
        <f t="shared" si="1"/>
        <v>1.7100000000000009</v>
      </c>
      <c r="F61" s="9">
        <f t="shared" si="2"/>
        <v>0.73999999999999844</v>
      </c>
      <c r="I61" s="13" t="s">
        <v>13</v>
      </c>
      <c r="J61" s="13"/>
      <c r="K61" s="13" t="s">
        <v>19</v>
      </c>
      <c r="L61" s="13" t="s">
        <v>19</v>
      </c>
      <c r="M61" s="21" t="s">
        <v>19</v>
      </c>
      <c r="N61" s="17" t="s">
        <v>22</v>
      </c>
      <c r="O61" s="15" t="s">
        <v>21</v>
      </c>
      <c r="P61" s="15" t="s">
        <v>21</v>
      </c>
      <c r="Q61" s="15" t="s">
        <v>21</v>
      </c>
      <c r="R61" s="15" t="s">
        <v>21</v>
      </c>
      <c r="S61" s="15"/>
      <c r="T61" s="7">
        <f t="shared" si="8"/>
        <v>0.55999999999999872</v>
      </c>
      <c r="U61" s="18">
        <f t="shared" si="9"/>
        <v>0.91999999999999815</v>
      </c>
      <c r="V61" s="18">
        <f t="shared" si="10"/>
        <v>2.399999999999995</v>
      </c>
      <c r="X61" s="7">
        <f t="shared" si="11"/>
        <v>0.53000000000000114</v>
      </c>
      <c r="Y61" s="18">
        <f t="shared" si="3"/>
        <v>1.6400000000000006</v>
      </c>
      <c r="Z61" s="18">
        <f t="shared" si="4"/>
        <v>2.75</v>
      </c>
    </row>
    <row r="62" spans="1:26">
      <c r="A62" s="4" t="s">
        <v>81</v>
      </c>
      <c r="B62" s="4">
        <v>20.28</v>
      </c>
      <c r="C62" s="4">
        <v>20.91</v>
      </c>
      <c r="D62" s="4">
        <v>22.35</v>
      </c>
      <c r="E62" s="9">
        <f>D62-B62</f>
        <v>2.0700000000000003</v>
      </c>
      <c r="F62" s="9">
        <f>D62-C62</f>
        <v>1.4400000000000013</v>
      </c>
      <c r="I62" s="13" t="s">
        <v>19</v>
      </c>
      <c r="J62" s="13"/>
      <c r="K62" s="13" t="s">
        <v>19</v>
      </c>
      <c r="L62" s="13" t="s">
        <v>14</v>
      </c>
      <c r="M62" s="21" t="s">
        <v>19</v>
      </c>
      <c r="N62" s="15" t="s">
        <v>21</v>
      </c>
      <c r="O62" s="15" t="s">
        <v>21</v>
      </c>
      <c r="P62" s="15" t="s">
        <v>21</v>
      </c>
      <c r="Q62" s="15" t="s">
        <v>21</v>
      </c>
      <c r="R62" s="17" t="s">
        <v>22</v>
      </c>
      <c r="S62" s="15"/>
      <c r="T62" s="18">
        <f t="shared" si="8"/>
        <v>0.91999999999999815</v>
      </c>
      <c r="U62" s="7">
        <f t="shared" si="9"/>
        <v>0.55999999999999872</v>
      </c>
      <c r="V62" s="18">
        <f t="shared" si="10"/>
        <v>2.0399999999999956</v>
      </c>
      <c r="X62" s="7">
        <f t="shared" si="11"/>
        <v>0.17000000000000171</v>
      </c>
      <c r="Y62" s="18">
        <f t="shared" si="3"/>
        <v>0.93999999999999773</v>
      </c>
      <c r="Z62" s="18">
        <f t="shared" si="4"/>
        <v>2.0499999999999972</v>
      </c>
    </row>
    <row r="63" spans="1:26">
      <c r="A63" s="4" t="s">
        <v>82</v>
      </c>
      <c r="B63" s="4">
        <v>20.6</v>
      </c>
      <c r="C63" s="4">
        <v>20.38</v>
      </c>
      <c r="D63" s="4">
        <v>22.71</v>
      </c>
      <c r="E63" s="9">
        <f t="shared" si="1"/>
        <v>2.1099999999999994</v>
      </c>
      <c r="F63" s="9">
        <f t="shared" si="2"/>
        <v>2.3300000000000018</v>
      </c>
      <c r="I63" s="13" t="s">
        <v>14</v>
      </c>
      <c r="J63" s="13"/>
      <c r="K63" s="13" t="s">
        <v>14</v>
      </c>
      <c r="L63" s="13" t="s">
        <v>14</v>
      </c>
      <c r="M63" s="21" t="s">
        <v>14</v>
      </c>
      <c r="N63" s="15" t="s">
        <v>21</v>
      </c>
      <c r="O63" s="15" t="s">
        <v>21</v>
      </c>
      <c r="P63" s="15" t="s">
        <v>21</v>
      </c>
      <c r="Q63" s="15" t="s">
        <v>21</v>
      </c>
      <c r="R63" s="15" t="s">
        <v>21</v>
      </c>
      <c r="S63" s="15"/>
      <c r="T63" s="18">
        <f t="shared" si="8"/>
        <v>0.9599999999999973</v>
      </c>
      <c r="U63" s="7">
        <f t="shared" si="9"/>
        <v>0.51999999999999957</v>
      </c>
      <c r="V63" s="18">
        <f t="shared" si="10"/>
        <v>1.9999999999999964</v>
      </c>
      <c r="X63" s="18">
        <f t="shared" si="11"/>
        <v>1.0600000000000023</v>
      </c>
      <c r="Y63" s="7">
        <f t="shared" si="3"/>
        <v>4.9999999999997158E-2</v>
      </c>
      <c r="Z63" s="18">
        <f t="shared" si="4"/>
        <v>1.1599999999999966</v>
      </c>
    </row>
    <row r="64" spans="1:26">
      <c r="A64" s="4" t="s">
        <v>83</v>
      </c>
      <c r="B64" s="4">
        <v>20.54</v>
      </c>
      <c r="C64" s="4">
        <v>20.57</v>
      </c>
      <c r="D64" s="4">
        <v>23.41</v>
      </c>
      <c r="E64" s="9">
        <f t="shared" si="1"/>
        <v>2.870000000000001</v>
      </c>
      <c r="F64" s="9">
        <f t="shared" si="2"/>
        <v>2.84</v>
      </c>
      <c r="I64" s="13" t="s">
        <v>14</v>
      </c>
      <c r="J64" s="13"/>
      <c r="K64" s="13" t="s">
        <v>15</v>
      </c>
      <c r="L64" s="13" t="s">
        <v>16</v>
      </c>
      <c r="M64" s="21" t="s">
        <v>14</v>
      </c>
      <c r="N64" s="15" t="s">
        <v>21</v>
      </c>
      <c r="O64" s="15" t="s">
        <v>21</v>
      </c>
      <c r="P64" s="17" t="s">
        <v>22</v>
      </c>
      <c r="Q64" s="15" t="s">
        <v>21</v>
      </c>
      <c r="R64" s="17" t="s">
        <v>22</v>
      </c>
      <c r="S64" s="15"/>
      <c r="T64" s="18">
        <f t="shared" si="8"/>
        <v>1.7199999999999989</v>
      </c>
      <c r="U64" s="7">
        <f t="shared" si="9"/>
        <v>0.24000000000000199</v>
      </c>
      <c r="V64" s="18">
        <f t="shared" si="10"/>
        <v>1.2399999999999949</v>
      </c>
      <c r="X64" s="18">
        <f t="shared" si="11"/>
        <v>1.5700000000000003</v>
      </c>
      <c r="Y64" s="7">
        <f t="shared" si="3"/>
        <v>0.46000000000000085</v>
      </c>
      <c r="Z64" s="18">
        <f t="shared" si="4"/>
        <v>0.64999999999999858</v>
      </c>
    </row>
    <row r="65" spans="1:26">
      <c r="A65" s="4" t="s">
        <v>84</v>
      </c>
      <c r="B65" s="4">
        <v>21.22</v>
      </c>
      <c r="C65" s="4">
        <v>21.33</v>
      </c>
      <c r="D65" s="4">
        <v>23.04</v>
      </c>
      <c r="E65" s="9">
        <f t="shared" si="1"/>
        <v>1.8200000000000003</v>
      </c>
      <c r="F65" s="9">
        <f t="shared" si="2"/>
        <v>1.7100000000000009</v>
      </c>
      <c r="I65" s="13" t="s">
        <v>13</v>
      </c>
      <c r="J65" s="13"/>
      <c r="K65" s="13" t="s">
        <v>19</v>
      </c>
      <c r="L65" s="13" t="s">
        <v>14</v>
      </c>
      <c r="M65" s="21" t="s">
        <v>14</v>
      </c>
      <c r="N65" s="17" t="s">
        <v>22</v>
      </c>
      <c r="O65" s="15" t="s">
        <v>21</v>
      </c>
      <c r="P65" s="17" t="s">
        <v>22</v>
      </c>
      <c r="Q65" s="15" t="s">
        <v>21</v>
      </c>
      <c r="R65" s="15" t="s">
        <v>21</v>
      </c>
      <c r="S65" s="15"/>
      <c r="T65" s="7">
        <f t="shared" si="8"/>
        <v>0.66999999999999815</v>
      </c>
      <c r="U65" s="18">
        <f t="shared" si="9"/>
        <v>0.80999999999999872</v>
      </c>
      <c r="V65" s="18">
        <f t="shared" si="10"/>
        <v>2.2899999999999956</v>
      </c>
      <c r="X65" s="7">
        <f t="shared" si="11"/>
        <v>0.44000000000000128</v>
      </c>
      <c r="Y65" s="18">
        <f t="shared" si="3"/>
        <v>0.66999999999999815</v>
      </c>
      <c r="Z65" s="18">
        <f t="shared" si="4"/>
        <v>1.7799999999999976</v>
      </c>
    </row>
    <row r="66" spans="1:26">
      <c r="A66" s="4" t="s">
        <v>85</v>
      </c>
      <c r="B66" s="4">
        <v>20.62</v>
      </c>
      <c r="C66" s="4">
        <v>20.49</v>
      </c>
      <c r="D66" s="4">
        <v>23.13</v>
      </c>
      <c r="E66" s="9">
        <f t="shared" si="1"/>
        <v>2.509999999999998</v>
      </c>
      <c r="F66" s="9">
        <f t="shared" si="2"/>
        <v>2.6400000000000006</v>
      </c>
      <c r="I66" s="13" t="s">
        <v>14</v>
      </c>
      <c r="J66" s="13"/>
      <c r="K66" s="13" t="s">
        <v>14</v>
      </c>
      <c r="L66" s="13" t="s">
        <v>17</v>
      </c>
      <c r="M66" s="21" t="s">
        <v>14</v>
      </c>
      <c r="N66" s="15" t="s">
        <v>21</v>
      </c>
      <c r="O66" s="15" t="s">
        <v>21</v>
      </c>
      <c r="P66" s="15" t="s">
        <v>21</v>
      </c>
      <c r="Q66" s="15" t="s">
        <v>21</v>
      </c>
      <c r="R66" s="17" t="s">
        <v>22</v>
      </c>
      <c r="S66" s="15"/>
      <c r="T66" s="18">
        <f t="shared" si="8"/>
        <v>1.3599999999999959</v>
      </c>
      <c r="U66" s="7">
        <f t="shared" si="9"/>
        <v>0.12000000000000099</v>
      </c>
      <c r="V66" s="18">
        <f t="shared" si="10"/>
        <v>1.5999999999999979</v>
      </c>
      <c r="X66" s="18">
        <f t="shared" si="11"/>
        <v>1.370000000000001</v>
      </c>
      <c r="Y66" s="7">
        <f t="shared" si="3"/>
        <v>0.26000000000000156</v>
      </c>
      <c r="Z66" s="18">
        <f t="shared" si="4"/>
        <v>0.84999999999999787</v>
      </c>
    </row>
    <row r="67" spans="1:26">
      <c r="A67" s="4" t="s">
        <v>86</v>
      </c>
      <c r="B67" s="4">
        <v>19.84</v>
      </c>
      <c r="C67" s="4">
        <v>20.05</v>
      </c>
      <c r="D67" s="4">
        <v>22.24</v>
      </c>
      <c r="E67" s="9">
        <f t="shared" si="1"/>
        <v>2.3999999999999986</v>
      </c>
      <c r="F67" s="9">
        <f t="shared" si="2"/>
        <v>2.1899999999999977</v>
      </c>
      <c r="I67" s="13" t="s">
        <v>14</v>
      </c>
      <c r="J67" s="13"/>
      <c r="K67" s="13" t="s">
        <v>14</v>
      </c>
      <c r="L67" s="13" t="s">
        <v>14</v>
      </c>
      <c r="M67" s="21" t="s">
        <v>19</v>
      </c>
      <c r="N67" s="15" t="s">
        <v>21</v>
      </c>
      <c r="O67" s="15" t="s">
        <v>21</v>
      </c>
      <c r="P67" s="17" t="s">
        <v>22</v>
      </c>
      <c r="Q67" s="15" t="s">
        <v>21</v>
      </c>
      <c r="R67" s="17" t="s">
        <v>22</v>
      </c>
      <c r="S67" s="15"/>
      <c r="T67" s="18">
        <f t="shared" si="8"/>
        <v>1.2499999999999964</v>
      </c>
      <c r="U67" s="7">
        <f t="shared" si="9"/>
        <v>0.23000000000000043</v>
      </c>
      <c r="V67" s="18">
        <f t="shared" si="10"/>
        <v>1.7099999999999973</v>
      </c>
      <c r="X67" s="18">
        <f t="shared" si="11"/>
        <v>0.91999999999999815</v>
      </c>
      <c r="Y67" s="7">
        <f t="shared" si="3"/>
        <v>0.19000000000000128</v>
      </c>
      <c r="Z67" s="18">
        <f t="shared" si="4"/>
        <v>1.3000000000000007</v>
      </c>
    </row>
    <row r="68" spans="1:26">
      <c r="A68" s="4" t="s">
        <v>87</v>
      </c>
      <c r="B68" s="4">
        <v>20.86</v>
      </c>
      <c r="C68" s="4">
        <v>21.64</v>
      </c>
      <c r="D68" s="4">
        <v>23.22</v>
      </c>
      <c r="E68" s="9">
        <f t="shared" si="1"/>
        <v>2.3599999999999994</v>
      </c>
      <c r="F68" s="9">
        <f t="shared" si="2"/>
        <v>1.5799999999999983</v>
      </c>
      <c r="I68" s="13" t="s">
        <v>19</v>
      </c>
      <c r="J68" s="13"/>
      <c r="K68" s="13" t="s">
        <v>19</v>
      </c>
      <c r="L68" s="13" t="s">
        <v>14</v>
      </c>
      <c r="M68" s="21" t="s">
        <v>19</v>
      </c>
      <c r="N68" s="15" t="s">
        <v>21</v>
      </c>
      <c r="O68" s="15" t="s">
        <v>21</v>
      </c>
      <c r="P68" s="15" t="s">
        <v>21</v>
      </c>
      <c r="Q68" s="15" t="s">
        <v>21</v>
      </c>
      <c r="R68" s="17" t="s">
        <v>22</v>
      </c>
      <c r="S68" s="15"/>
      <c r="T68" s="18">
        <f t="shared" si="8"/>
        <v>1.2099999999999973</v>
      </c>
      <c r="U68" s="7">
        <f t="shared" si="9"/>
        <v>0.26999999999999957</v>
      </c>
      <c r="V68" s="18">
        <f t="shared" si="10"/>
        <v>1.7499999999999964</v>
      </c>
      <c r="X68" s="7">
        <f t="shared" si="11"/>
        <v>0.30999999999999872</v>
      </c>
      <c r="Y68" s="18">
        <f t="shared" si="3"/>
        <v>0.80000000000000071</v>
      </c>
      <c r="Z68" s="18">
        <f t="shared" si="4"/>
        <v>1.9100000000000001</v>
      </c>
    </row>
    <row r="69" spans="1:26">
      <c r="A69" s="4" t="s">
        <v>88</v>
      </c>
      <c r="B69" s="4">
        <v>19.690000000000001</v>
      </c>
      <c r="C69" s="4">
        <v>20.09</v>
      </c>
      <c r="D69" s="4">
        <v>22.18</v>
      </c>
      <c r="E69" s="9">
        <f t="shared" si="1"/>
        <v>2.4899999999999984</v>
      </c>
      <c r="F69" s="9">
        <f t="shared" si="2"/>
        <v>2.09</v>
      </c>
      <c r="I69" s="13" t="s">
        <v>14</v>
      </c>
      <c r="J69" s="13"/>
      <c r="K69" s="13" t="s">
        <v>14</v>
      </c>
      <c r="L69" s="13" t="s">
        <v>14</v>
      </c>
      <c r="M69" s="21" t="s">
        <v>19</v>
      </c>
      <c r="N69" s="15" t="s">
        <v>21</v>
      </c>
      <c r="O69" s="15" t="s">
        <v>21</v>
      </c>
      <c r="P69" s="17" t="s">
        <v>22</v>
      </c>
      <c r="Q69" s="15" t="s">
        <v>21</v>
      </c>
      <c r="R69" s="17" t="s">
        <v>22</v>
      </c>
      <c r="S69" s="15"/>
      <c r="T69" s="18">
        <f t="shared" si="8"/>
        <v>1.3399999999999963</v>
      </c>
      <c r="U69" s="7">
        <f t="shared" si="9"/>
        <v>0.14000000000000057</v>
      </c>
      <c r="V69" s="18">
        <f t="shared" si="10"/>
        <v>1.6199999999999974</v>
      </c>
      <c r="X69" s="18">
        <f t="shared" si="11"/>
        <v>0.82000000000000028</v>
      </c>
      <c r="Y69" s="7">
        <f t="shared" si="3"/>
        <v>0.28999999999999915</v>
      </c>
      <c r="Z69" s="18">
        <f t="shared" si="4"/>
        <v>1.3999999999999986</v>
      </c>
    </row>
    <row r="70" spans="1:26">
      <c r="A70" s="4" t="s">
        <v>89</v>
      </c>
      <c r="B70" s="4">
        <v>18.63</v>
      </c>
      <c r="C70" s="4">
        <v>19.72</v>
      </c>
      <c r="D70" s="4">
        <v>22.15</v>
      </c>
      <c r="E70" s="9">
        <f t="shared" si="1"/>
        <v>3.5199999999999996</v>
      </c>
      <c r="F70" s="9">
        <f t="shared" si="2"/>
        <v>2.4299999999999997</v>
      </c>
      <c r="I70" s="13" t="s">
        <v>15</v>
      </c>
      <c r="J70" s="13"/>
      <c r="K70" s="13" t="s">
        <v>15</v>
      </c>
      <c r="L70" s="13" t="s">
        <v>16</v>
      </c>
      <c r="M70" s="21" t="s">
        <v>19</v>
      </c>
      <c r="N70" s="15" t="s">
        <v>21</v>
      </c>
      <c r="O70" s="15" t="s">
        <v>21</v>
      </c>
      <c r="P70" s="17" t="s">
        <v>22</v>
      </c>
      <c r="Q70" s="15" t="s">
        <v>21</v>
      </c>
      <c r="R70" s="17" t="s">
        <v>22</v>
      </c>
      <c r="S70" s="15"/>
      <c r="T70" s="18">
        <f t="shared" si="8"/>
        <v>2.3699999999999974</v>
      </c>
      <c r="U70" s="18">
        <f t="shared" si="9"/>
        <v>0.89000000000000057</v>
      </c>
      <c r="V70" s="7">
        <f t="shared" si="10"/>
        <v>0.58999999999999631</v>
      </c>
      <c r="X70" s="18">
        <f t="shared" si="11"/>
        <v>1.1600000000000001</v>
      </c>
      <c r="Y70" s="7">
        <f t="shared" si="3"/>
        <v>5.0000000000000711E-2</v>
      </c>
      <c r="Z70" s="18">
        <f t="shared" si="4"/>
        <v>1.0599999999999987</v>
      </c>
    </row>
    <row r="71" spans="1:26">
      <c r="A71" s="4" t="s">
        <v>90</v>
      </c>
      <c r="B71" s="4">
        <v>20</v>
      </c>
      <c r="C71" s="4">
        <v>19.57</v>
      </c>
      <c r="D71" s="4">
        <v>21.96</v>
      </c>
      <c r="E71" s="9">
        <f t="shared" ref="E71:E74" si="12">D71-B71</f>
        <v>1.9600000000000009</v>
      </c>
      <c r="F71" s="9">
        <f t="shared" ref="F71:F74" si="13">D71-C71</f>
        <v>2.3900000000000006</v>
      </c>
      <c r="I71" s="13" t="s">
        <v>14</v>
      </c>
      <c r="J71" s="13"/>
      <c r="K71" s="13" t="s">
        <v>14</v>
      </c>
      <c r="L71" s="13" t="s">
        <v>17</v>
      </c>
      <c r="M71" s="21" t="s">
        <v>14</v>
      </c>
      <c r="N71" s="15" t="s">
        <v>21</v>
      </c>
      <c r="O71" s="15" t="s">
        <v>21</v>
      </c>
      <c r="P71" s="15" t="s">
        <v>21</v>
      </c>
      <c r="Q71" s="15" t="s">
        <v>21</v>
      </c>
      <c r="R71" s="17" t="s">
        <v>22</v>
      </c>
      <c r="S71" s="15"/>
      <c r="T71" s="18">
        <f t="shared" si="8"/>
        <v>0.80999999999999872</v>
      </c>
      <c r="U71" s="7">
        <f t="shared" si="9"/>
        <v>0.66999999999999815</v>
      </c>
      <c r="V71" s="18">
        <f t="shared" si="10"/>
        <v>2.149999999999995</v>
      </c>
      <c r="X71" s="18">
        <f t="shared" ref="X71:X74" si="14">ABS(F71-$F$3)</f>
        <v>1.120000000000001</v>
      </c>
      <c r="Y71" s="7">
        <f t="shared" ref="Y71:Y74" si="15">ABS(F71-$F$4)</f>
        <v>1.0000000000001563E-2</v>
      </c>
      <c r="Z71" s="18">
        <f t="shared" ref="Z71:Z74" si="16">ABS(F71-$F$5)</f>
        <v>1.0999999999999979</v>
      </c>
    </row>
    <row r="72" spans="1:26">
      <c r="A72" s="4" t="s">
        <v>91</v>
      </c>
      <c r="B72" s="4">
        <v>20.059999999999999</v>
      </c>
      <c r="C72" s="4">
        <v>19.64</v>
      </c>
      <c r="D72" s="4">
        <v>22.31</v>
      </c>
      <c r="E72" s="9">
        <f t="shared" si="12"/>
        <v>2.25</v>
      </c>
      <c r="F72" s="9">
        <f t="shared" si="13"/>
        <v>2.6699999999999982</v>
      </c>
      <c r="I72" s="13" t="s">
        <v>14</v>
      </c>
      <c r="J72" s="13"/>
      <c r="K72" s="13" t="s">
        <v>14</v>
      </c>
      <c r="L72" s="13" t="s">
        <v>17</v>
      </c>
      <c r="M72" s="21" t="s">
        <v>14</v>
      </c>
      <c r="N72" s="15" t="s">
        <v>21</v>
      </c>
      <c r="O72" s="15" t="s">
        <v>21</v>
      </c>
      <c r="P72" s="15" t="s">
        <v>21</v>
      </c>
      <c r="Q72" s="15" t="s">
        <v>21</v>
      </c>
      <c r="R72" s="17" t="s">
        <v>22</v>
      </c>
      <c r="S72" s="15"/>
      <c r="T72" s="18">
        <f t="shared" si="8"/>
        <v>1.0999999999999979</v>
      </c>
      <c r="U72" s="7">
        <f t="shared" si="9"/>
        <v>0.37999999999999901</v>
      </c>
      <c r="V72" s="18">
        <f t="shared" si="10"/>
        <v>1.8599999999999959</v>
      </c>
      <c r="X72" s="18">
        <f t="shared" si="14"/>
        <v>1.3999999999999986</v>
      </c>
      <c r="Y72" s="7">
        <f t="shared" si="15"/>
        <v>0.28999999999999915</v>
      </c>
      <c r="Z72" s="18">
        <f t="shared" si="16"/>
        <v>0.82000000000000028</v>
      </c>
    </row>
    <row r="73" spans="1:26">
      <c r="A73" s="4" t="s">
        <v>92</v>
      </c>
      <c r="B73" s="4">
        <v>20.2</v>
      </c>
      <c r="C73" s="4">
        <v>21.89</v>
      </c>
      <c r="D73" s="4">
        <v>23.14</v>
      </c>
      <c r="E73" s="9">
        <f>D73-B73</f>
        <v>2.9400000000000013</v>
      </c>
      <c r="F73" s="9">
        <f t="shared" si="13"/>
        <v>1.25</v>
      </c>
      <c r="I73" s="13" t="s">
        <v>19</v>
      </c>
      <c r="J73" s="13"/>
      <c r="K73" s="13" t="s">
        <v>20</v>
      </c>
      <c r="L73" s="13" t="s">
        <v>20</v>
      </c>
      <c r="M73" s="21" t="s">
        <v>94</v>
      </c>
      <c r="N73" s="15" t="s">
        <v>21</v>
      </c>
      <c r="O73" s="15" t="s">
        <v>21</v>
      </c>
      <c r="P73" s="17" t="s">
        <v>22</v>
      </c>
      <c r="Q73" s="15" t="s">
        <v>21</v>
      </c>
      <c r="R73" s="17" t="s">
        <v>22</v>
      </c>
      <c r="S73" s="15"/>
      <c r="T73" s="18">
        <f t="shared" si="8"/>
        <v>1.7899999999999991</v>
      </c>
      <c r="U73" s="7">
        <f t="shared" si="9"/>
        <v>0.31000000000000227</v>
      </c>
      <c r="V73" s="18">
        <f t="shared" si="10"/>
        <v>1.1699999999999946</v>
      </c>
      <c r="X73" s="7">
        <f t="shared" si="14"/>
        <v>1.9999999999999574E-2</v>
      </c>
      <c r="Y73" s="18">
        <f t="shared" si="15"/>
        <v>1.129999999999999</v>
      </c>
      <c r="Z73" s="18">
        <f t="shared" si="16"/>
        <v>2.2399999999999984</v>
      </c>
    </row>
    <row r="74" spans="1:26" ht="17" thickBot="1">
      <c r="A74" s="4" t="s">
        <v>93</v>
      </c>
      <c r="B74" s="4">
        <v>20.14</v>
      </c>
      <c r="C74" s="4">
        <v>20.61</v>
      </c>
      <c r="D74" s="4">
        <v>21.83</v>
      </c>
      <c r="E74" s="9">
        <f t="shared" si="12"/>
        <v>1.6899999999999977</v>
      </c>
      <c r="F74" s="9">
        <f t="shared" si="13"/>
        <v>1.2199999999999989</v>
      </c>
      <c r="I74" s="14" t="s">
        <v>13</v>
      </c>
      <c r="J74" s="14"/>
      <c r="K74" s="14" t="s">
        <v>19</v>
      </c>
      <c r="L74" s="14" t="s">
        <v>19</v>
      </c>
      <c r="M74" s="21" t="s">
        <v>14</v>
      </c>
      <c r="N74" s="17" t="s">
        <v>22</v>
      </c>
      <c r="O74" s="15" t="s">
        <v>21</v>
      </c>
      <c r="P74" s="17" t="s">
        <v>22</v>
      </c>
      <c r="Q74" s="15" t="s">
        <v>21</v>
      </c>
      <c r="R74" s="17" t="s">
        <v>22</v>
      </c>
      <c r="S74" s="15"/>
      <c r="T74" s="7">
        <f t="shared" si="8"/>
        <v>0.53999999999999559</v>
      </c>
      <c r="U74" s="18">
        <f t="shared" si="9"/>
        <v>0.94000000000000128</v>
      </c>
      <c r="V74" s="18">
        <f t="shared" si="10"/>
        <v>2.4199999999999982</v>
      </c>
      <c r="X74" s="7">
        <f t="shared" si="14"/>
        <v>5.0000000000000711E-2</v>
      </c>
      <c r="Y74" s="18">
        <f t="shared" si="15"/>
        <v>1.1600000000000001</v>
      </c>
      <c r="Z74" s="18">
        <f t="shared" si="16"/>
        <v>2.2699999999999996</v>
      </c>
    </row>
    <row r="75" spans="1:26">
      <c r="N75" s="20">
        <f>(69-14)/69</f>
        <v>0.79710144927536231</v>
      </c>
      <c r="O75" s="19">
        <f>(69-0)/69</f>
        <v>1</v>
      </c>
      <c r="P75" s="20">
        <f>(69-32)/69</f>
        <v>0.53623188405797106</v>
      </c>
      <c r="Q75" s="19">
        <f>(69-0)/69</f>
        <v>1</v>
      </c>
      <c r="R75" s="20">
        <f>(69-41)/69</f>
        <v>0.40579710144927539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C807-7BAC-6A49-8883-B77E723047A8}">
  <dimension ref="A1:F331"/>
  <sheetViews>
    <sheetView tabSelected="1" topLeftCell="A20" workbookViewId="0">
      <selection activeCell="F52" sqref="F52"/>
    </sheetView>
  </sheetViews>
  <sheetFormatPr baseColWidth="10" defaultRowHeight="15"/>
  <sheetData>
    <row r="1" spans="1:1">
      <c r="A1" t="s">
        <v>143</v>
      </c>
    </row>
    <row r="2" spans="1:1">
      <c r="A2" t="s">
        <v>144</v>
      </c>
    </row>
    <row r="3" spans="1:1">
      <c r="A3" t="s">
        <v>145</v>
      </c>
    </row>
    <row r="4" spans="1:1">
      <c r="A4" t="s">
        <v>146</v>
      </c>
    </row>
    <row r="5" spans="1:1">
      <c r="A5" t="s">
        <v>147</v>
      </c>
    </row>
    <row r="6" spans="1:1">
      <c r="A6" t="s">
        <v>148</v>
      </c>
    </row>
    <row r="7" spans="1:1">
      <c r="A7" t="s">
        <v>149</v>
      </c>
    </row>
    <row r="8" spans="1:1">
      <c r="A8" t="s">
        <v>150</v>
      </c>
    </row>
    <row r="9" spans="1:1">
      <c r="A9" t="s">
        <v>151</v>
      </c>
    </row>
    <row r="10" spans="1:1">
      <c r="A10" t="s">
        <v>152</v>
      </c>
    </row>
    <row r="11" spans="1:1">
      <c r="A11" t="s">
        <v>153</v>
      </c>
    </row>
    <row r="12" spans="1:1">
      <c r="A12" t="s">
        <v>154</v>
      </c>
    </row>
    <row r="13" spans="1:1">
      <c r="A13" t="s">
        <v>155</v>
      </c>
    </row>
    <row r="14" spans="1:1">
      <c r="A14" t="s">
        <v>156</v>
      </c>
    </row>
    <row r="15" spans="1:1">
      <c r="A15" t="s">
        <v>157</v>
      </c>
    </row>
    <row r="16" spans="1:1">
      <c r="A16" t="s">
        <v>154</v>
      </c>
    </row>
    <row r="17" spans="1:1">
      <c r="A17" t="s">
        <v>158</v>
      </c>
    </row>
    <row r="18" spans="1:1">
      <c r="A18" t="s">
        <v>159</v>
      </c>
    </row>
    <row r="19" spans="1:1">
      <c r="A19" t="s">
        <v>160</v>
      </c>
    </row>
    <row r="20" spans="1:1">
      <c r="A20" t="s">
        <v>161</v>
      </c>
    </row>
    <row r="21" spans="1:1">
      <c r="A21" t="s">
        <v>162</v>
      </c>
    </row>
    <row r="22" spans="1:1">
      <c r="A22" t="s">
        <v>163</v>
      </c>
    </row>
    <row r="23" spans="1:1">
      <c r="A23" t="s">
        <v>164</v>
      </c>
    </row>
    <row r="24" spans="1:1">
      <c r="A24" t="s">
        <v>165</v>
      </c>
    </row>
    <row r="25" spans="1:1">
      <c r="A25" t="s">
        <v>166</v>
      </c>
    </row>
    <row r="26" spans="1:1">
      <c r="A26" t="s">
        <v>167</v>
      </c>
    </row>
    <row r="27" spans="1:1">
      <c r="A27" t="s">
        <v>168</v>
      </c>
    </row>
    <row r="28" spans="1:1">
      <c r="A28" t="s">
        <v>169</v>
      </c>
    </row>
    <row r="29" spans="1:1">
      <c r="A29" t="s">
        <v>170</v>
      </c>
    </row>
    <row r="30" spans="1:1">
      <c r="A30" t="s">
        <v>171</v>
      </c>
    </row>
    <row r="31" spans="1:1">
      <c r="A31" t="s">
        <v>172</v>
      </c>
    </row>
    <row r="32" spans="1:1">
      <c r="A32" t="s">
        <v>173</v>
      </c>
    </row>
    <row r="33" spans="1:6">
      <c r="A33" t="s">
        <v>174</v>
      </c>
    </row>
    <row r="34" spans="1:6">
      <c r="A34" t="s">
        <v>175</v>
      </c>
    </row>
    <row r="35" spans="1:6">
      <c r="A35" t="s">
        <v>176</v>
      </c>
    </row>
    <row r="36" spans="1:6">
      <c r="A36" t="s">
        <v>177</v>
      </c>
    </row>
    <row r="37" spans="1:6">
      <c r="A37" t="s">
        <v>178</v>
      </c>
    </row>
    <row r="38" spans="1:6">
      <c r="A38" t="s">
        <v>179</v>
      </c>
    </row>
    <row r="39" spans="1:6">
      <c r="A39" t="s">
        <v>180</v>
      </c>
    </row>
    <row r="40" spans="1:6">
      <c r="A40" t="s">
        <v>181</v>
      </c>
    </row>
    <row r="41" spans="1:6">
      <c r="A41" t="s">
        <v>182</v>
      </c>
    </row>
    <row r="43" spans="1:6">
      <c r="A43" t="s">
        <v>183</v>
      </c>
      <c r="B43" t="s">
        <v>184</v>
      </c>
      <c r="C43" t="s">
        <v>185</v>
      </c>
      <c r="D43" t="s">
        <v>186</v>
      </c>
      <c r="E43" t="s">
        <v>187</v>
      </c>
      <c r="F43" t="s">
        <v>188</v>
      </c>
    </row>
    <row r="44" spans="1:6">
      <c r="A44">
        <v>1</v>
      </c>
      <c r="B44" t="s">
        <v>189</v>
      </c>
      <c r="C44" t="s">
        <v>6</v>
      </c>
      <c r="D44" t="s">
        <v>8</v>
      </c>
      <c r="E44" t="s">
        <v>192</v>
      </c>
      <c r="F44">
        <v>23.13</v>
      </c>
    </row>
    <row r="45" spans="1:6">
      <c r="A45">
        <v>1</v>
      </c>
      <c r="B45" t="s">
        <v>189</v>
      </c>
      <c r="C45" t="s">
        <v>6</v>
      </c>
      <c r="D45" t="s">
        <v>9</v>
      </c>
      <c r="E45" t="s">
        <v>193</v>
      </c>
      <c r="F45">
        <v>23.01</v>
      </c>
    </row>
    <row r="46" spans="1:6">
      <c r="A46">
        <v>1</v>
      </c>
      <c r="B46" t="s">
        <v>189</v>
      </c>
      <c r="C46" t="s">
        <v>6</v>
      </c>
      <c r="D46" t="s">
        <v>190</v>
      </c>
      <c r="E46" t="s">
        <v>191</v>
      </c>
      <c r="F46">
        <v>24.28</v>
      </c>
    </row>
    <row r="47" spans="1:6">
      <c r="A47">
        <v>2</v>
      </c>
      <c r="B47" t="s">
        <v>194</v>
      </c>
      <c r="C47" t="s">
        <v>7</v>
      </c>
      <c r="D47" t="s">
        <v>8</v>
      </c>
      <c r="E47" t="s">
        <v>192</v>
      </c>
      <c r="F47">
        <v>20.68</v>
      </c>
    </row>
    <row r="48" spans="1:6">
      <c r="A48">
        <v>2</v>
      </c>
      <c r="B48" t="s">
        <v>194</v>
      </c>
      <c r="C48" t="s">
        <v>7</v>
      </c>
      <c r="D48" t="s">
        <v>9</v>
      </c>
      <c r="E48" t="s">
        <v>193</v>
      </c>
      <c r="F48">
        <v>20.93</v>
      </c>
    </row>
    <row r="49" spans="1:6">
      <c r="A49">
        <v>2</v>
      </c>
      <c r="B49" t="s">
        <v>194</v>
      </c>
      <c r="C49" t="s">
        <v>7</v>
      </c>
      <c r="D49" t="s">
        <v>190</v>
      </c>
      <c r="E49" t="s">
        <v>191</v>
      </c>
      <c r="F49">
        <v>23.31</v>
      </c>
    </row>
    <row r="50" spans="1:6">
      <c r="A50">
        <v>3</v>
      </c>
      <c r="B50" t="s">
        <v>195</v>
      </c>
      <c r="C50" t="s">
        <v>12</v>
      </c>
      <c r="D50" t="s">
        <v>8</v>
      </c>
      <c r="E50" t="s">
        <v>192</v>
      </c>
      <c r="F50" s="25">
        <v>11</v>
      </c>
    </row>
    <row r="51" spans="1:6">
      <c r="A51">
        <v>3</v>
      </c>
      <c r="B51" t="s">
        <v>195</v>
      </c>
      <c r="C51" t="s">
        <v>12</v>
      </c>
      <c r="D51" t="s">
        <v>9</v>
      </c>
      <c r="E51" t="s">
        <v>193</v>
      </c>
      <c r="F51" s="25">
        <v>11</v>
      </c>
    </row>
    <row r="52" spans="1:6">
      <c r="A52">
        <v>3</v>
      </c>
      <c r="B52" t="s">
        <v>195</v>
      </c>
      <c r="C52" t="s">
        <v>12</v>
      </c>
      <c r="D52" t="s">
        <v>190</v>
      </c>
      <c r="E52" t="s">
        <v>191</v>
      </c>
      <c r="F52" s="25">
        <v>11</v>
      </c>
    </row>
    <row r="53" spans="1:6">
      <c r="A53">
        <v>4</v>
      </c>
      <c r="B53" t="s">
        <v>197</v>
      </c>
      <c r="C53" t="s">
        <v>198</v>
      </c>
      <c r="D53" t="s">
        <v>8</v>
      </c>
      <c r="E53" t="s">
        <v>192</v>
      </c>
      <c r="F53">
        <v>19.38</v>
      </c>
    </row>
    <row r="54" spans="1:6">
      <c r="A54">
        <v>4</v>
      </c>
      <c r="B54" t="s">
        <v>197</v>
      </c>
      <c r="C54" t="s">
        <v>198</v>
      </c>
      <c r="D54" t="s">
        <v>9</v>
      </c>
      <c r="E54" t="s">
        <v>193</v>
      </c>
      <c r="F54">
        <v>19.329999999999998</v>
      </c>
    </row>
    <row r="55" spans="1:6">
      <c r="A55">
        <v>4</v>
      </c>
      <c r="B55" t="s">
        <v>197</v>
      </c>
      <c r="C55" t="s">
        <v>198</v>
      </c>
      <c r="D55" t="s">
        <v>190</v>
      </c>
      <c r="E55" t="s">
        <v>191</v>
      </c>
      <c r="F55">
        <v>21.61</v>
      </c>
    </row>
    <row r="56" spans="1:6">
      <c r="A56">
        <v>5</v>
      </c>
      <c r="B56" t="s">
        <v>199</v>
      </c>
      <c r="C56" t="s">
        <v>200</v>
      </c>
      <c r="D56" t="s">
        <v>8</v>
      </c>
      <c r="E56" t="s">
        <v>192</v>
      </c>
      <c r="F56">
        <v>20.12</v>
      </c>
    </row>
    <row r="57" spans="1:6">
      <c r="A57">
        <v>5</v>
      </c>
      <c r="B57" t="s">
        <v>199</v>
      </c>
      <c r="C57" t="s">
        <v>200</v>
      </c>
      <c r="D57" t="s">
        <v>9</v>
      </c>
      <c r="E57" t="s">
        <v>193</v>
      </c>
      <c r="F57">
        <v>20.75</v>
      </c>
    </row>
    <row r="58" spans="1:6">
      <c r="A58">
        <v>5</v>
      </c>
      <c r="B58" t="s">
        <v>199</v>
      </c>
      <c r="C58" t="s">
        <v>200</v>
      </c>
      <c r="D58" t="s">
        <v>190</v>
      </c>
      <c r="E58" t="s">
        <v>191</v>
      </c>
      <c r="F58">
        <v>22.27</v>
      </c>
    </row>
    <row r="59" spans="1:6">
      <c r="A59">
        <v>6</v>
      </c>
      <c r="B59" t="s">
        <v>201</v>
      </c>
      <c r="C59" t="s">
        <v>202</v>
      </c>
      <c r="D59" t="s">
        <v>8</v>
      </c>
      <c r="E59" t="s">
        <v>192</v>
      </c>
      <c r="F59">
        <v>19.29</v>
      </c>
    </row>
    <row r="60" spans="1:6">
      <c r="A60">
        <v>6</v>
      </c>
      <c r="B60" t="s">
        <v>201</v>
      </c>
      <c r="C60" t="s">
        <v>202</v>
      </c>
      <c r="D60" t="s">
        <v>9</v>
      </c>
      <c r="E60" t="s">
        <v>193</v>
      </c>
      <c r="F60">
        <v>20.5</v>
      </c>
    </row>
    <row r="61" spans="1:6">
      <c r="A61">
        <v>6</v>
      </c>
      <c r="B61" t="s">
        <v>201</v>
      </c>
      <c r="C61" t="s">
        <v>202</v>
      </c>
      <c r="D61" t="s">
        <v>190</v>
      </c>
      <c r="E61" t="s">
        <v>191</v>
      </c>
      <c r="F61">
        <v>21.36</v>
      </c>
    </row>
    <row r="62" spans="1:6">
      <c r="A62">
        <v>7</v>
      </c>
      <c r="B62" t="s">
        <v>203</v>
      </c>
      <c r="C62" t="s">
        <v>204</v>
      </c>
      <c r="D62" t="s">
        <v>8</v>
      </c>
      <c r="E62" t="s">
        <v>192</v>
      </c>
      <c r="F62">
        <v>18.8</v>
      </c>
    </row>
    <row r="63" spans="1:6">
      <c r="A63">
        <v>7</v>
      </c>
      <c r="B63" t="s">
        <v>203</v>
      </c>
      <c r="C63" t="s">
        <v>204</v>
      </c>
      <c r="D63" t="s">
        <v>9</v>
      </c>
      <c r="E63" t="s">
        <v>193</v>
      </c>
      <c r="F63">
        <v>20.190000000000001</v>
      </c>
    </row>
    <row r="64" spans="1:6">
      <c r="A64">
        <v>7</v>
      </c>
      <c r="B64" t="s">
        <v>203</v>
      </c>
      <c r="C64" t="s">
        <v>204</v>
      </c>
      <c r="D64" t="s">
        <v>190</v>
      </c>
      <c r="E64" t="s">
        <v>191</v>
      </c>
      <c r="F64">
        <v>20.9</v>
      </c>
    </row>
    <row r="65" spans="1:6">
      <c r="A65">
        <v>8</v>
      </c>
      <c r="B65" t="s">
        <v>205</v>
      </c>
      <c r="C65" t="s">
        <v>206</v>
      </c>
      <c r="D65" t="s">
        <v>8</v>
      </c>
      <c r="E65" t="s">
        <v>192</v>
      </c>
      <c r="F65">
        <v>21.85</v>
      </c>
    </row>
    <row r="66" spans="1:6">
      <c r="A66">
        <v>8</v>
      </c>
      <c r="B66" t="s">
        <v>205</v>
      </c>
      <c r="C66" t="s">
        <v>206</v>
      </c>
      <c r="D66" t="s">
        <v>9</v>
      </c>
      <c r="E66" t="s">
        <v>193</v>
      </c>
      <c r="F66">
        <v>21.28</v>
      </c>
    </row>
    <row r="67" spans="1:6">
      <c r="A67">
        <v>8</v>
      </c>
      <c r="B67" t="s">
        <v>205</v>
      </c>
      <c r="C67" t="s">
        <v>206</v>
      </c>
      <c r="D67" t="s">
        <v>190</v>
      </c>
      <c r="E67" t="s">
        <v>191</v>
      </c>
      <c r="F67">
        <v>23.81</v>
      </c>
    </row>
    <row r="68" spans="1:6">
      <c r="A68">
        <v>9</v>
      </c>
      <c r="B68" t="s">
        <v>207</v>
      </c>
      <c r="C68" t="s">
        <v>208</v>
      </c>
      <c r="D68" t="s">
        <v>8</v>
      </c>
      <c r="E68" t="s">
        <v>192</v>
      </c>
      <c r="F68">
        <v>20.8</v>
      </c>
    </row>
    <row r="69" spans="1:6">
      <c r="A69">
        <v>9</v>
      </c>
      <c r="B69" t="s">
        <v>207</v>
      </c>
      <c r="C69" t="s">
        <v>208</v>
      </c>
      <c r="D69" t="s">
        <v>9</v>
      </c>
      <c r="E69" t="s">
        <v>193</v>
      </c>
      <c r="F69">
        <v>21.04</v>
      </c>
    </row>
    <row r="70" spans="1:6">
      <c r="A70">
        <v>9</v>
      </c>
      <c r="B70" t="s">
        <v>207</v>
      </c>
      <c r="C70" t="s">
        <v>208</v>
      </c>
      <c r="D70" t="s">
        <v>190</v>
      </c>
      <c r="E70" t="s">
        <v>191</v>
      </c>
      <c r="F70">
        <v>22.36</v>
      </c>
    </row>
    <row r="71" spans="1:6">
      <c r="A71">
        <v>10</v>
      </c>
      <c r="B71" t="s">
        <v>209</v>
      </c>
      <c r="C71" t="s">
        <v>210</v>
      </c>
      <c r="D71" t="s">
        <v>8</v>
      </c>
      <c r="E71" t="s">
        <v>192</v>
      </c>
      <c r="F71">
        <v>21.49</v>
      </c>
    </row>
    <row r="72" spans="1:6">
      <c r="A72">
        <v>10</v>
      </c>
      <c r="B72" t="s">
        <v>209</v>
      </c>
      <c r="C72" t="s">
        <v>210</v>
      </c>
      <c r="D72" t="s">
        <v>9</v>
      </c>
      <c r="E72" t="s">
        <v>193</v>
      </c>
      <c r="F72">
        <v>21.21</v>
      </c>
    </row>
    <row r="73" spans="1:6">
      <c r="A73">
        <v>10</v>
      </c>
      <c r="B73" t="s">
        <v>209</v>
      </c>
      <c r="C73" t="s">
        <v>210</v>
      </c>
      <c r="D73" t="s">
        <v>190</v>
      </c>
      <c r="E73" t="s">
        <v>191</v>
      </c>
      <c r="F73">
        <v>23.26</v>
      </c>
    </row>
    <row r="74" spans="1:6">
      <c r="A74">
        <v>11</v>
      </c>
      <c r="B74" t="s">
        <v>211</v>
      </c>
      <c r="C74" t="s">
        <v>212</v>
      </c>
      <c r="D74" t="s">
        <v>8</v>
      </c>
      <c r="E74" t="s">
        <v>192</v>
      </c>
      <c r="F74">
        <v>23.83</v>
      </c>
    </row>
    <row r="75" spans="1:6">
      <c r="A75">
        <v>11</v>
      </c>
      <c r="B75" t="s">
        <v>211</v>
      </c>
      <c r="C75" t="s">
        <v>212</v>
      </c>
      <c r="D75" t="s">
        <v>9</v>
      </c>
      <c r="E75" t="s">
        <v>193</v>
      </c>
      <c r="F75">
        <v>24.75</v>
      </c>
    </row>
    <row r="76" spans="1:6">
      <c r="A76">
        <v>11</v>
      </c>
      <c r="B76" t="s">
        <v>211</v>
      </c>
      <c r="C76" t="s">
        <v>212</v>
      </c>
      <c r="D76" t="s">
        <v>190</v>
      </c>
      <c r="E76" t="s">
        <v>191</v>
      </c>
      <c r="F76">
        <v>25.55</v>
      </c>
    </row>
    <row r="77" spans="1:6">
      <c r="A77">
        <v>12</v>
      </c>
      <c r="B77" t="s">
        <v>213</v>
      </c>
      <c r="C77" t="s">
        <v>214</v>
      </c>
      <c r="D77" t="s">
        <v>8</v>
      </c>
      <c r="E77" t="s">
        <v>192</v>
      </c>
      <c r="F77">
        <v>23.55</v>
      </c>
    </row>
    <row r="78" spans="1:6">
      <c r="A78">
        <v>12</v>
      </c>
      <c r="B78" t="s">
        <v>213</v>
      </c>
      <c r="C78" t="s">
        <v>214</v>
      </c>
      <c r="D78" t="s">
        <v>9</v>
      </c>
      <c r="E78" t="s">
        <v>193</v>
      </c>
      <c r="F78">
        <v>24.75</v>
      </c>
    </row>
    <row r="79" spans="1:6">
      <c r="A79">
        <v>12</v>
      </c>
      <c r="B79" t="s">
        <v>213</v>
      </c>
      <c r="C79" t="s">
        <v>214</v>
      </c>
      <c r="D79" t="s">
        <v>190</v>
      </c>
      <c r="E79" t="s">
        <v>191</v>
      </c>
      <c r="F79">
        <v>25.75</v>
      </c>
    </row>
    <row r="80" spans="1:6">
      <c r="A80">
        <v>13</v>
      </c>
      <c r="B80" t="s">
        <v>215</v>
      </c>
      <c r="C80" t="s">
        <v>216</v>
      </c>
      <c r="D80" t="s">
        <v>8</v>
      </c>
      <c r="E80" t="s">
        <v>192</v>
      </c>
      <c r="F80">
        <v>19.850000000000001</v>
      </c>
    </row>
    <row r="81" spans="1:6">
      <c r="A81">
        <v>13</v>
      </c>
      <c r="B81" t="s">
        <v>215</v>
      </c>
      <c r="C81" t="s">
        <v>216</v>
      </c>
      <c r="D81" t="s">
        <v>9</v>
      </c>
      <c r="E81" t="s">
        <v>193</v>
      </c>
      <c r="F81">
        <v>20.329999999999998</v>
      </c>
    </row>
    <row r="82" spans="1:6">
      <c r="A82">
        <v>13</v>
      </c>
      <c r="B82" t="s">
        <v>215</v>
      </c>
      <c r="C82" t="s">
        <v>216</v>
      </c>
      <c r="D82" t="s">
        <v>190</v>
      </c>
      <c r="E82" t="s">
        <v>191</v>
      </c>
      <c r="F82">
        <v>22.05</v>
      </c>
    </row>
    <row r="83" spans="1:6">
      <c r="A83">
        <v>14</v>
      </c>
      <c r="B83" t="s">
        <v>217</v>
      </c>
      <c r="C83" t="s">
        <v>218</v>
      </c>
      <c r="D83" t="s">
        <v>8</v>
      </c>
      <c r="E83" t="s">
        <v>192</v>
      </c>
      <c r="F83">
        <v>19.98</v>
      </c>
    </row>
    <row r="84" spans="1:6">
      <c r="A84">
        <v>14</v>
      </c>
      <c r="B84" t="s">
        <v>217</v>
      </c>
      <c r="C84" t="s">
        <v>218</v>
      </c>
      <c r="D84" t="s">
        <v>9</v>
      </c>
      <c r="E84" t="s">
        <v>193</v>
      </c>
      <c r="F84">
        <v>19.23</v>
      </c>
    </row>
    <row r="85" spans="1:6">
      <c r="A85">
        <v>14</v>
      </c>
      <c r="B85" t="s">
        <v>217</v>
      </c>
      <c r="C85" t="s">
        <v>218</v>
      </c>
      <c r="D85" t="s">
        <v>190</v>
      </c>
      <c r="E85" t="s">
        <v>191</v>
      </c>
      <c r="F85">
        <v>21.59</v>
      </c>
    </row>
    <row r="86" spans="1:6">
      <c r="A86">
        <v>15</v>
      </c>
      <c r="B86" t="s">
        <v>219</v>
      </c>
      <c r="C86" t="s">
        <v>220</v>
      </c>
      <c r="D86" t="s">
        <v>8</v>
      </c>
      <c r="E86" t="s">
        <v>192</v>
      </c>
      <c r="F86">
        <v>19.82</v>
      </c>
    </row>
    <row r="87" spans="1:6">
      <c r="A87">
        <v>15</v>
      </c>
      <c r="B87" t="s">
        <v>219</v>
      </c>
      <c r="C87" t="s">
        <v>220</v>
      </c>
      <c r="D87" t="s">
        <v>9</v>
      </c>
      <c r="E87" t="s">
        <v>193</v>
      </c>
      <c r="F87">
        <v>19.62</v>
      </c>
    </row>
    <row r="88" spans="1:6">
      <c r="A88">
        <v>15</v>
      </c>
      <c r="B88" t="s">
        <v>219</v>
      </c>
      <c r="C88" t="s">
        <v>220</v>
      </c>
      <c r="D88" t="s">
        <v>190</v>
      </c>
      <c r="E88" t="s">
        <v>191</v>
      </c>
      <c r="F88">
        <v>22.12</v>
      </c>
    </row>
    <row r="89" spans="1:6">
      <c r="A89">
        <v>16</v>
      </c>
      <c r="B89" t="s">
        <v>221</v>
      </c>
      <c r="C89" t="s">
        <v>222</v>
      </c>
      <c r="D89" t="s">
        <v>8</v>
      </c>
      <c r="E89" t="s">
        <v>192</v>
      </c>
      <c r="F89">
        <v>21.24</v>
      </c>
    </row>
    <row r="90" spans="1:6">
      <c r="A90">
        <v>16</v>
      </c>
      <c r="B90" t="s">
        <v>221</v>
      </c>
      <c r="C90" t="s">
        <v>222</v>
      </c>
      <c r="D90" t="s">
        <v>9</v>
      </c>
      <c r="E90" t="s">
        <v>193</v>
      </c>
      <c r="F90">
        <v>22.31</v>
      </c>
    </row>
    <row r="91" spans="1:6">
      <c r="A91">
        <v>16</v>
      </c>
      <c r="B91" t="s">
        <v>221</v>
      </c>
      <c r="C91" t="s">
        <v>222</v>
      </c>
      <c r="D91" t="s">
        <v>190</v>
      </c>
      <c r="E91" t="s">
        <v>191</v>
      </c>
      <c r="F91">
        <v>23.76</v>
      </c>
    </row>
    <row r="92" spans="1:6">
      <c r="A92">
        <v>17</v>
      </c>
      <c r="B92" t="s">
        <v>223</v>
      </c>
      <c r="C92" t="s">
        <v>224</v>
      </c>
      <c r="D92" t="s">
        <v>8</v>
      </c>
      <c r="E92" t="s">
        <v>192</v>
      </c>
      <c r="F92">
        <v>19.100000000000001</v>
      </c>
    </row>
    <row r="93" spans="1:6">
      <c r="A93">
        <v>17</v>
      </c>
      <c r="B93" t="s">
        <v>223</v>
      </c>
      <c r="C93" t="s">
        <v>224</v>
      </c>
      <c r="D93" t="s">
        <v>9</v>
      </c>
      <c r="E93" t="s">
        <v>193</v>
      </c>
      <c r="F93">
        <v>19.899999999999999</v>
      </c>
    </row>
    <row r="94" spans="1:6">
      <c r="A94">
        <v>17</v>
      </c>
      <c r="B94" t="s">
        <v>223</v>
      </c>
      <c r="C94" t="s">
        <v>224</v>
      </c>
      <c r="D94" t="s">
        <v>190</v>
      </c>
      <c r="E94" t="s">
        <v>191</v>
      </c>
      <c r="F94">
        <v>22.1</v>
      </c>
    </row>
    <row r="95" spans="1:6">
      <c r="A95">
        <v>18</v>
      </c>
      <c r="B95" t="s">
        <v>225</v>
      </c>
      <c r="C95" t="s">
        <v>226</v>
      </c>
      <c r="D95" t="s">
        <v>8</v>
      </c>
      <c r="E95" t="s">
        <v>192</v>
      </c>
      <c r="F95">
        <v>21.53</v>
      </c>
    </row>
    <row r="96" spans="1:6">
      <c r="A96">
        <v>18</v>
      </c>
      <c r="B96" t="s">
        <v>225</v>
      </c>
      <c r="C96" t="s">
        <v>226</v>
      </c>
      <c r="D96" t="s">
        <v>9</v>
      </c>
      <c r="E96" t="s">
        <v>193</v>
      </c>
      <c r="F96">
        <v>21.15</v>
      </c>
    </row>
    <row r="97" spans="1:6">
      <c r="A97">
        <v>18</v>
      </c>
      <c r="B97" t="s">
        <v>225</v>
      </c>
      <c r="C97" t="s">
        <v>226</v>
      </c>
      <c r="D97" t="s">
        <v>190</v>
      </c>
      <c r="E97" t="s">
        <v>191</v>
      </c>
      <c r="F97">
        <v>22.7</v>
      </c>
    </row>
    <row r="98" spans="1:6">
      <c r="A98">
        <v>19</v>
      </c>
      <c r="B98" t="s">
        <v>227</v>
      </c>
      <c r="C98" t="s">
        <v>228</v>
      </c>
      <c r="D98" t="s">
        <v>8</v>
      </c>
      <c r="E98" t="s">
        <v>192</v>
      </c>
      <c r="F98">
        <v>21.77</v>
      </c>
    </row>
    <row r="99" spans="1:6">
      <c r="A99">
        <v>19</v>
      </c>
      <c r="B99" t="s">
        <v>227</v>
      </c>
      <c r="C99" t="s">
        <v>228</v>
      </c>
      <c r="D99" t="s">
        <v>9</v>
      </c>
      <c r="E99" t="s">
        <v>193</v>
      </c>
      <c r="F99">
        <v>22.18</v>
      </c>
    </row>
    <row r="100" spans="1:6">
      <c r="A100">
        <v>19</v>
      </c>
      <c r="B100" t="s">
        <v>227</v>
      </c>
      <c r="C100" t="s">
        <v>228</v>
      </c>
      <c r="D100" t="s">
        <v>190</v>
      </c>
      <c r="E100" t="s">
        <v>191</v>
      </c>
      <c r="F100">
        <v>23.57</v>
      </c>
    </row>
    <row r="101" spans="1:6">
      <c r="A101">
        <v>20</v>
      </c>
      <c r="B101" t="s">
        <v>229</v>
      </c>
      <c r="C101" t="s">
        <v>230</v>
      </c>
      <c r="D101" t="s">
        <v>8</v>
      </c>
      <c r="E101" t="s">
        <v>192</v>
      </c>
      <c r="F101">
        <v>19.22</v>
      </c>
    </row>
    <row r="102" spans="1:6">
      <c r="A102">
        <v>20</v>
      </c>
      <c r="B102" t="s">
        <v>229</v>
      </c>
      <c r="C102" t="s">
        <v>230</v>
      </c>
      <c r="D102" t="s">
        <v>9</v>
      </c>
      <c r="E102" t="s">
        <v>193</v>
      </c>
      <c r="F102">
        <v>20.23</v>
      </c>
    </row>
    <row r="103" spans="1:6">
      <c r="A103">
        <v>20</v>
      </c>
      <c r="B103" t="s">
        <v>229</v>
      </c>
      <c r="C103" t="s">
        <v>230</v>
      </c>
      <c r="D103" t="s">
        <v>190</v>
      </c>
      <c r="E103" t="s">
        <v>191</v>
      </c>
      <c r="F103">
        <v>22.19</v>
      </c>
    </row>
    <row r="104" spans="1:6">
      <c r="A104">
        <v>21</v>
      </c>
      <c r="B104" t="s">
        <v>231</v>
      </c>
      <c r="C104" t="s">
        <v>232</v>
      </c>
      <c r="D104" t="s">
        <v>8</v>
      </c>
      <c r="E104" t="s">
        <v>192</v>
      </c>
      <c r="F104">
        <v>21</v>
      </c>
    </row>
    <row r="105" spans="1:6">
      <c r="A105">
        <v>21</v>
      </c>
      <c r="B105" t="s">
        <v>231</v>
      </c>
      <c r="C105" t="s">
        <v>232</v>
      </c>
      <c r="D105" t="s">
        <v>9</v>
      </c>
      <c r="E105" t="s">
        <v>193</v>
      </c>
      <c r="F105">
        <v>21.23</v>
      </c>
    </row>
    <row r="106" spans="1:6">
      <c r="A106">
        <v>21</v>
      </c>
      <c r="B106" t="s">
        <v>231</v>
      </c>
      <c r="C106" t="s">
        <v>232</v>
      </c>
      <c r="D106" t="s">
        <v>190</v>
      </c>
      <c r="E106" t="s">
        <v>191</v>
      </c>
      <c r="F106">
        <v>23.18</v>
      </c>
    </row>
    <row r="107" spans="1:6">
      <c r="A107">
        <v>22</v>
      </c>
      <c r="B107" t="s">
        <v>233</v>
      </c>
      <c r="C107" t="s">
        <v>234</v>
      </c>
      <c r="D107" t="s">
        <v>8</v>
      </c>
      <c r="E107" t="s">
        <v>192</v>
      </c>
      <c r="F107">
        <v>20.03</v>
      </c>
    </row>
    <row r="108" spans="1:6">
      <c r="A108">
        <v>22</v>
      </c>
      <c r="B108" t="s">
        <v>233</v>
      </c>
      <c r="C108" t="s">
        <v>234</v>
      </c>
      <c r="D108" t="s">
        <v>9</v>
      </c>
      <c r="E108" t="s">
        <v>193</v>
      </c>
      <c r="F108">
        <v>20.78</v>
      </c>
    </row>
    <row r="109" spans="1:6">
      <c r="A109">
        <v>22</v>
      </c>
      <c r="B109" t="s">
        <v>233</v>
      </c>
      <c r="C109" t="s">
        <v>234</v>
      </c>
      <c r="D109" t="s">
        <v>190</v>
      </c>
      <c r="E109" t="s">
        <v>191</v>
      </c>
      <c r="F109">
        <v>22.69</v>
      </c>
    </row>
    <row r="110" spans="1:6">
      <c r="A110">
        <v>23</v>
      </c>
      <c r="B110" t="s">
        <v>235</v>
      </c>
      <c r="C110" t="s">
        <v>236</v>
      </c>
      <c r="D110" t="s">
        <v>8</v>
      </c>
      <c r="E110" t="s">
        <v>192</v>
      </c>
      <c r="F110">
        <v>21.56</v>
      </c>
    </row>
    <row r="111" spans="1:6">
      <c r="A111">
        <v>23</v>
      </c>
      <c r="B111" t="s">
        <v>235</v>
      </c>
      <c r="C111" t="s">
        <v>236</v>
      </c>
      <c r="D111" t="s">
        <v>9</v>
      </c>
      <c r="E111" t="s">
        <v>193</v>
      </c>
      <c r="F111">
        <v>21.97</v>
      </c>
    </row>
    <row r="112" spans="1:6">
      <c r="A112">
        <v>23</v>
      </c>
      <c r="B112" t="s">
        <v>235</v>
      </c>
      <c r="C112" t="s">
        <v>236</v>
      </c>
      <c r="D112" t="s">
        <v>190</v>
      </c>
      <c r="E112" t="s">
        <v>191</v>
      </c>
      <c r="F112">
        <v>23.74</v>
      </c>
    </row>
    <row r="113" spans="1:6">
      <c r="A113">
        <v>24</v>
      </c>
      <c r="B113" t="s">
        <v>237</v>
      </c>
      <c r="C113" t="s">
        <v>238</v>
      </c>
      <c r="D113" t="s">
        <v>8</v>
      </c>
      <c r="E113" t="s">
        <v>192</v>
      </c>
      <c r="F113">
        <v>19.940000000000001</v>
      </c>
    </row>
    <row r="114" spans="1:6">
      <c r="A114">
        <v>24</v>
      </c>
      <c r="B114" t="s">
        <v>237</v>
      </c>
      <c r="C114" t="s">
        <v>238</v>
      </c>
      <c r="D114" t="s">
        <v>9</v>
      </c>
      <c r="E114" t="s">
        <v>193</v>
      </c>
      <c r="F114">
        <v>21.06</v>
      </c>
    </row>
    <row r="115" spans="1:6">
      <c r="A115">
        <v>24</v>
      </c>
      <c r="B115" t="s">
        <v>237</v>
      </c>
      <c r="C115" t="s">
        <v>238</v>
      </c>
      <c r="D115" t="s">
        <v>190</v>
      </c>
      <c r="E115" t="s">
        <v>191</v>
      </c>
      <c r="F115">
        <v>22.47</v>
      </c>
    </row>
    <row r="116" spans="1:6">
      <c r="A116">
        <v>25</v>
      </c>
      <c r="B116" t="s">
        <v>239</v>
      </c>
      <c r="C116" t="s">
        <v>240</v>
      </c>
      <c r="D116" t="s">
        <v>8</v>
      </c>
      <c r="E116" t="s">
        <v>192</v>
      </c>
      <c r="F116">
        <v>19.420000000000002</v>
      </c>
    </row>
    <row r="117" spans="1:6">
      <c r="A117">
        <v>25</v>
      </c>
      <c r="B117" t="s">
        <v>239</v>
      </c>
      <c r="C117" t="s">
        <v>240</v>
      </c>
      <c r="D117" t="s">
        <v>9</v>
      </c>
      <c r="E117" t="s">
        <v>193</v>
      </c>
      <c r="F117">
        <v>19.829999999999998</v>
      </c>
    </row>
    <row r="118" spans="1:6">
      <c r="A118">
        <v>25</v>
      </c>
      <c r="B118" t="s">
        <v>239</v>
      </c>
      <c r="C118" t="s">
        <v>240</v>
      </c>
      <c r="D118" t="s">
        <v>190</v>
      </c>
      <c r="E118" t="s">
        <v>191</v>
      </c>
      <c r="F118">
        <v>21.38</v>
      </c>
    </row>
    <row r="119" spans="1:6">
      <c r="A119">
        <v>26</v>
      </c>
      <c r="B119" t="s">
        <v>241</v>
      </c>
      <c r="C119" t="s">
        <v>242</v>
      </c>
      <c r="D119" t="s">
        <v>8</v>
      </c>
      <c r="E119" t="s">
        <v>192</v>
      </c>
      <c r="F119">
        <v>20.49</v>
      </c>
    </row>
    <row r="120" spans="1:6">
      <c r="A120">
        <v>26</v>
      </c>
      <c r="B120" t="s">
        <v>241</v>
      </c>
      <c r="C120" t="s">
        <v>242</v>
      </c>
      <c r="D120" t="s">
        <v>9</v>
      </c>
      <c r="E120" t="s">
        <v>193</v>
      </c>
      <c r="F120">
        <v>21.14</v>
      </c>
    </row>
    <row r="121" spans="1:6">
      <c r="A121">
        <v>26</v>
      </c>
      <c r="B121" t="s">
        <v>241</v>
      </c>
      <c r="C121" t="s">
        <v>242</v>
      </c>
      <c r="D121" t="s">
        <v>190</v>
      </c>
      <c r="E121" t="s">
        <v>191</v>
      </c>
      <c r="F121">
        <v>23.12</v>
      </c>
    </row>
    <row r="122" spans="1:6">
      <c r="A122">
        <v>27</v>
      </c>
      <c r="B122" t="s">
        <v>243</v>
      </c>
      <c r="C122" t="s">
        <v>244</v>
      </c>
      <c r="D122" t="s">
        <v>8</v>
      </c>
      <c r="E122" t="s">
        <v>192</v>
      </c>
      <c r="F122">
        <v>21.28</v>
      </c>
    </row>
    <row r="123" spans="1:6">
      <c r="A123">
        <v>27</v>
      </c>
      <c r="B123" t="s">
        <v>243</v>
      </c>
      <c r="C123" t="s">
        <v>244</v>
      </c>
      <c r="D123" t="s">
        <v>9</v>
      </c>
      <c r="E123" t="s">
        <v>193</v>
      </c>
      <c r="F123">
        <v>21.36</v>
      </c>
    </row>
    <row r="124" spans="1:6">
      <c r="A124">
        <v>27</v>
      </c>
      <c r="B124" t="s">
        <v>243</v>
      </c>
      <c r="C124" t="s">
        <v>244</v>
      </c>
      <c r="D124" t="s">
        <v>190</v>
      </c>
      <c r="E124" t="s">
        <v>191</v>
      </c>
      <c r="F124">
        <v>22.66</v>
      </c>
    </row>
    <row r="125" spans="1:6">
      <c r="A125">
        <v>28</v>
      </c>
      <c r="B125" t="s">
        <v>245</v>
      </c>
      <c r="C125" t="s">
        <v>246</v>
      </c>
      <c r="D125" t="s">
        <v>8</v>
      </c>
      <c r="E125" t="s">
        <v>192</v>
      </c>
      <c r="F125">
        <v>19.64</v>
      </c>
    </row>
    <row r="126" spans="1:6">
      <c r="A126">
        <v>28</v>
      </c>
      <c r="B126" t="s">
        <v>245</v>
      </c>
      <c r="C126" t="s">
        <v>246</v>
      </c>
      <c r="D126" t="s">
        <v>9</v>
      </c>
      <c r="E126" t="s">
        <v>193</v>
      </c>
      <c r="F126">
        <v>19.46</v>
      </c>
    </row>
    <row r="127" spans="1:6">
      <c r="A127">
        <v>28</v>
      </c>
      <c r="B127" t="s">
        <v>245</v>
      </c>
      <c r="C127" t="s">
        <v>246</v>
      </c>
      <c r="D127" t="s">
        <v>190</v>
      </c>
      <c r="E127" t="s">
        <v>191</v>
      </c>
      <c r="F127">
        <v>22.1</v>
      </c>
    </row>
    <row r="128" spans="1:6">
      <c r="A128">
        <v>29</v>
      </c>
      <c r="B128" t="s">
        <v>247</v>
      </c>
      <c r="C128" t="s">
        <v>248</v>
      </c>
      <c r="D128" t="s">
        <v>8</v>
      </c>
      <c r="E128" t="s">
        <v>192</v>
      </c>
      <c r="F128">
        <v>20.309999999999999</v>
      </c>
    </row>
    <row r="129" spans="1:6">
      <c r="A129">
        <v>29</v>
      </c>
      <c r="B129" t="s">
        <v>247</v>
      </c>
      <c r="C129" t="s">
        <v>248</v>
      </c>
      <c r="D129" t="s">
        <v>9</v>
      </c>
      <c r="E129" t="s">
        <v>193</v>
      </c>
      <c r="F129">
        <v>20.81</v>
      </c>
    </row>
    <row r="130" spans="1:6">
      <c r="A130">
        <v>29</v>
      </c>
      <c r="B130" t="s">
        <v>247</v>
      </c>
      <c r="C130" t="s">
        <v>248</v>
      </c>
      <c r="D130" t="s">
        <v>190</v>
      </c>
      <c r="E130" t="s">
        <v>191</v>
      </c>
      <c r="F130">
        <v>22.91</v>
      </c>
    </row>
    <row r="131" spans="1:6">
      <c r="A131">
        <v>30</v>
      </c>
      <c r="B131" t="s">
        <v>249</v>
      </c>
      <c r="C131" t="s">
        <v>250</v>
      </c>
      <c r="D131" t="s">
        <v>8</v>
      </c>
      <c r="E131" t="s">
        <v>192</v>
      </c>
      <c r="F131">
        <v>19.88</v>
      </c>
    </row>
    <row r="132" spans="1:6">
      <c r="A132">
        <v>30</v>
      </c>
      <c r="B132" t="s">
        <v>249</v>
      </c>
      <c r="C132" t="s">
        <v>250</v>
      </c>
      <c r="D132" t="s">
        <v>9</v>
      </c>
      <c r="E132" t="s">
        <v>193</v>
      </c>
      <c r="F132">
        <v>20</v>
      </c>
    </row>
    <row r="133" spans="1:6">
      <c r="A133">
        <v>30</v>
      </c>
      <c r="B133" t="s">
        <v>249</v>
      </c>
      <c r="C133" t="s">
        <v>250</v>
      </c>
      <c r="D133" t="s">
        <v>190</v>
      </c>
      <c r="E133" t="s">
        <v>191</v>
      </c>
      <c r="F133">
        <v>22.63</v>
      </c>
    </row>
    <row r="134" spans="1:6">
      <c r="A134">
        <v>31</v>
      </c>
      <c r="B134" t="s">
        <v>100</v>
      </c>
      <c r="C134" t="s">
        <v>251</v>
      </c>
      <c r="D134" t="s">
        <v>8</v>
      </c>
      <c r="E134" t="s">
        <v>192</v>
      </c>
      <c r="F134">
        <v>21.29</v>
      </c>
    </row>
    <row r="135" spans="1:6">
      <c r="A135">
        <v>31</v>
      </c>
      <c r="B135" t="s">
        <v>100</v>
      </c>
      <c r="C135" t="s">
        <v>251</v>
      </c>
      <c r="D135" t="s">
        <v>9</v>
      </c>
      <c r="E135" t="s">
        <v>193</v>
      </c>
      <c r="F135">
        <v>22.41</v>
      </c>
    </row>
    <row r="136" spans="1:6">
      <c r="A136">
        <v>31</v>
      </c>
      <c r="B136" t="s">
        <v>100</v>
      </c>
      <c r="C136" t="s">
        <v>251</v>
      </c>
      <c r="D136" t="s">
        <v>190</v>
      </c>
      <c r="E136" t="s">
        <v>191</v>
      </c>
      <c r="F136">
        <v>23.37</v>
      </c>
    </row>
    <row r="137" spans="1:6">
      <c r="A137">
        <v>32</v>
      </c>
      <c r="B137" t="s">
        <v>101</v>
      </c>
      <c r="C137" t="s">
        <v>252</v>
      </c>
      <c r="D137" t="s">
        <v>8</v>
      </c>
      <c r="E137" t="s">
        <v>192</v>
      </c>
      <c r="F137">
        <v>19.07</v>
      </c>
    </row>
    <row r="138" spans="1:6">
      <c r="A138">
        <v>32</v>
      </c>
      <c r="B138" t="s">
        <v>101</v>
      </c>
      <c r="C138" t="s">
        <v>252</v>
      </c>
      <c r="D138" t="s">
        <v>9</v>
      </c>
      <c r="E138" t="s">
        <v>193</v>
      </c>
      <c r="F138">
        <v>19.64</v>
      </c>
    </row>
    <row r="139" spans="1:6">
      <c r="A139">
        <v>32</v>
      </c>
      <c r="B139" t="s">
        <v>101</v>
      </c>
      <c r="C139" t="s">
        <v>252</v>
      </c>
      <c r="D139" t="s">
        <v>190</v>
      </c>
      <c r="E139" t="s">
        <v>191</v>
      </c>
      <c r="F139">
        <v>22.01</v>
      </c>
    </row>
    <row r="140" spans="1:6">
      <c r="A140">
        <v>33</v>
      </c>
      <c r="B140" t="s">
        <v>102</v>
      </c>
      <c r="C140" t="s">
        <v>253</v>
      </c>
      <c r="D140" t="s">
        <v>8</v>
      </c>
      <c r="E140" t="s">
        <v>192</v>
      </c>
      <c r="F140">
        <v>22.94</v>
      </c>
    </row>
    <row r="141" spans="1:6">
      <c r="A141">
        <v>33</v>
      </c>
      <c r="B141" t="s">
        <v>102</v>
      </c>
      <c r="C141" t="s">
        <v>253</v>
      </c>
      <c r="D141" t="s">
        <v>9</v>
      </c>
      <c r="E141" t="s">
        <v>193</v>
      </c>
      <c r="F141">
        <v>22.94</v>
      </c>
    </row>
    <row r="142" spans="1:6">
      <c r="A142">
        <v>33</v>
      </c>
      <c r="B142" t="s">
        <v>102</v>
      </c>
      <c r="C142" t="s">
        <v>253</v>
      </c>
      <c r="D142" t="s">
        <v>190</v>
      </c>
      <c r="E142" t="s">
        <v>191</v>
      </c>
      <c r="F142">
        <v>24.89</v>
      </c>
    </row>
    <row r="143" spans="1:6">
      <c r="A143">
        <v>34</v>
      </c>
      <c r="B143" t="s">
        <v>103</v>
      </c>
      <c r="C143" t="s">
        <v>254</v>
      </c>
      <c r="D143" t="s">
        <v>8</v>
      </c>
      <c r="E143" t="s">
        <v>192</v>
      </c>
      <c r="F143">
        <v>20.87</v>
      </c>
    </row>
    <row r="144" spans="1:6">
      <c r="A144">
        <v>34</v>
      </c>
      <c r="B144" t="s">
        <v>103</v>
      </c>
      <c r="C144" t="s">
        <v>254</v>
      </c>
      <c r="D144" t="s">
        <v>9</v>
      </c>
      <c r="E144" t="s">
        <v>193</v>
      </c>
      <c r="F144">
        <v>21.45</v>
      </c>
    </row>
    <row r="145" spans="1:6">
      <c r="A145">
        <v>34</v>
      </c>
      <c r="B145" t="s">
        <v>103</v>
      </c>
      <c r="C145" t="s">
        <v>254</v>
      </c>
      <c r="D145" t="s">
        <v>190</v>
      </c>
      <c r="E145" t="s">
        <v>191</v>
      </c>
      <c r="F145">
        <v>23.42</v>
      </c>
    </row>
    <row r="146" spans="1:6">
      <c r="A146">
        <v>35</v>
      </c>
      <c r="B146" t="s">
        <v>104</v>
      </c>
      <c r="C146" t="s">
        <v>255</v>
      </c>
      <c r="D146" t="s">
        <v>8</v>
      </c>
      <c r="E146" t="s">
        <v>192</v>
      </c>
      <c r="F146">
        <v>21.8</v>
      </c>
    </row>
    <row r="147" spans="1:6">
      <c r="A147">
        <v>35</v>
      </c>
      <c r="B147" t="s">
        <v>104</v>
      </c>
      <c r="C147" t="s">
        <v>255</v>
      </c>
      <c r="D147" t="s">
        <v>9</v>
      </c>
      <c r="E147" t="s">
        <v>193</v>
      </c>
      <c r="F147">
        <v>22.33</v>
      </c>
    </row>
    <row r="148" spans="1:6">
      <c r="A148">
        <v>35</v>
      </c>
      <c r="B148" t="s">
        <v>104</v>
      </c>
      <c r="C148" t="s">
        <v>255</v>
      </c>
      <c r="D148" t="s">
        <v>190</v>
      </c>
      <c r="E148" t="s">
        <v>191</v>
      </c>
      <c r="F148">
        <v>23.8</v>
      </c>
    </row>
    <row r="149" spans="1:6">
      <c r="A149">
        <v>36</v>
      </c>
      <c r="B149" t="s">
        <v>105</v>
      </c>
      <c r="C149" t="s">
        <v>256</v>
      </c>
      <c r="D149" t="s">
        <v>8</v>
      </c>
      <c r="E149" t="s">
        <v>192</v>
      </c>
      <c r="F149">
        <v>21.21</v>
      </c>
    </row>
    <row r="150" spans="1:6">
      <c r="A150">
        <v>36</v>
      </c>
      <c r="B150" t="s">
        <v>105</v>
      </c>
      <c r="C150" t="s">
        <v>256</v>
      </c>
      <c r="D150" t="s">
        <v>9</v>
      </c>
      <c r="E150" t="s">
        <v>193</v>
      </c>
      <c r="F150">
        <v>21.84</v>
      </c>
    </row>
    <row r="151" spans="1:6">
      <c r="A151">
        <v>36</v>
      </c>
      <c r="B151" t="s">
        <v>105</v>
      </c>
      <c r="C151" t="s">
        <v>256</v>
      </c>
      <c r="D151" t="s">
        <v>190</v>
      </c>
      <c r="E151" t="s">
        <v>191</v>
      </c>
      <c r="F151">
        <v>23.11</v>
      </c>
    </row>
    <row r="152" spans="1:6">
      <c r="A152">
        <v>37</v>
      </c>
      <c r="B152" t="s">
        <v>106</v>
      </c>
      <c r="C152" t="s">
        <v>257</v>
      </c>
      <c r="D152" t="s">
        <v>8</v>
      </c>
      <c r="E152" t="s">
        <v>192</v>
      </c>
      <c r="F152">
        <v>20.83</v>
      </c>
    </row>
    <row r="153" spans="1:6">
      <c r="A153">
        <v>37</v>
      </c>
      <c r="B153" t="s">
        <v>106</v>
      </c>
      <c r="C153" t="s">
        <v>257</v>
      </c>
      <c r="D153" t="s">
        <v>9</v>
      </c>
      <c r="E153" t="s">
        <v>193</v>
      </c>
      <c r="F153">
        <v>21.98</v>
      </c>
    </row>
    <row r="154" spans="1:6">
      <c r="A154">
        <v>37</v>
      </c>
      <c r="B154" t="s">
        <v>106</v>
      </c>
      <c r="C154" t="s">
        <v>257</v>
      </c>
      <c r="D154" t="s">
        <v>190</v>
      </c>
      <c r="E154" t="s">
        <v>191</v>
      </c>
      <c r="F154">
        <v>23.58</v>
      </c>
    </row>
    <row r="155" spans="1:6">
      <c r="A155">
        <v>38</v>
      </c>
      <c r="B155" t="s">
        <v>107</v>
      </c>
      <c r="C155" t="s">
        <v>258</v>
      </c>
      <c r="D155" t="s">
        <v>8</v>
      </c>
      <c r="E155" t="s">
        <v>192</v>
      </c>
      <c r="F155">
        <v>20.2</v>
      </c>
    </row>
    <row r="156" spans="1:6">
      <c r="A156">
        <v>38</v>
      </c>
      <c r="B156" t="s">
        <v>107</v>
      </c>
      <c r="C156" t="s">
        <v>258</v>
      </c>
      <c r="D156" t="s">
        <v>9</v>
      </c>
      <c r="E156" t="s">
        <v>193</v>
      </c>
      <c r="F156">
        <v>23.71</v>
      </c>
    </row>
    <row r="157" spans="1:6">
      <c r="A157">
        <v>38</v>
      </c>
      <c r="B157" t="s">
        <v>107</v>
      </c>
      <c r="C157" t="s">
        <v>258</v>
      </c>
      <c r="D157" t="s">
        <v>190</v>
      </c>
      <c r="E157" t="s">
        <v>191</v>
      </c>
      <c r="F157">
        <v>24.35</v>
      </c>
    </row>
    <row r="158" spans="1:6">
      <c r="A158">
        <v>39</v>
      </c>
      <c r="B158" t="s">
        <v>108</v>
      </c>
      <c r="C158" t="s">
        <v>259</v>
      </c>
      <c r="D158" t="s">
        <v>8</v>
      </c>
      <c r="E158" t="s">
        <v>192</v>
      </c>
      <c r="F158">
        <v>21.08</v>
      </c>
    </row>
    <row r="159" spans="1:6">
      <c r="A159">
        <v>39</v>
      </c>
      <c r="B159" t="s">
        <v>108</v>
      </c>
      <c r="C159" t="s">
        <v>259</v>
      </c>
      <c r="D159" t="s">
        <v>9</v>
      </c>
      <c r="E159" t="s">
        <v>193</v>
      </c>
      <c r="F159">
        <v>22.37</v>
      </c>
    </row>
    <row r="160" spans="1:6">
      <c r="A160">
        <v>39</v>
      </c>
      <c r="B160" t="s">
        <v>108</v>
      </c>
      <c r="C160" t="s">
        <v>259</v>
      </c>
      <c r="D160" t="s">
        <v>190</v>
      </c>
      <c r="E160" t="s">
        <v>191</v>
      </c>
      <c r="F160">
        <v>24.01</v>
      </c>
    </row>
    <row r="161" spans="1:6">
      <c r="A161">
        <v>40</v>
      </c>
      <c r="B161" t="s">
        <v>109</v>
      </c>
      <c r="C161" t="s">
        <v>260</v>
      </c>
      <c r="D161" t="s">
        <v>8</v>
      </c>
      <c r="E161" t="s">
        <v>192</v>
      </c>
      <c r="F161">
        <v>22.06</v>
      </c>
    </row>
    <row r="162" spans="1:6">
      <c r="A162">
        <v>40</v>
      </c>
      <c r="B162" t="s">
        <v>109</v>
      </c>
      <c r="C162" t="s">
        <v>260</v>
      </c>
      <c r="D162" t="s">
        <v>9</v>
      </c>
      <c r="E162" t="s">
        <v>193</v>
      </c>
      <c r="F162">
        <v>22.26</v>
      </c>
    </row>
    <row r="163" spans="1:6">
      <c r="A163">
        <v>40</v>
      </c>
      <c r="B163" t="s">
        <v>109</v>
      </c>
      <c r="C163" t="s">
        <v>260</v>
      </c>
      <c r="D163" t="s">
        <v>190</v>
      </c>
      <c r="E163" t="s">
        <v>191</v>
      </c>
      <c r="F163">
        <v>24.35</v>
      </c>
    </row>
    <row r="164" spans="1:6">
      <c r="A164">
        <v>41</v>
      </c>
      <c r="B164" t="s">
        <v>110</v>
      </c>
      <c r="C164" t="s">
        <v>261</v>
      </c>
      <c r="D164" t="s">
        <v>8</v>
      </c>
      <c r="E164" t="s">
        <v>192</v>
      </c>
      <c r="F164">
        <v>22.02</v>
      </c>
    </row>
    <row r="165" spans="1:6">
      <c r="A165">
        <v>41</v>
      </c>
      <c r="B165" t="s">
        <v>110</v>
      </c>
      <c r="C165" t="s">
        <v>261</v>
      </c>
      <c r="D165" t="s">
        <v>9</v>
      </c>
      <c r="E165" t="s">
        <v>193</v>
      </c>
      <c r="F165">
        <v>25.27</v>
      </c>
    </row>
    <row r="166" spans="1:6">
      <c r="A166">
        <v>41</v>
      </c>
      <c r="B166" t="s">
        <v>110</v>
      </c>
      <c r="C166" t="s">
        <v>261</v>
      </c>
      <c r="D166" t="s">
        <v>190</v>
      </c>
      <c r="E166" t="s">
        <v>191</v>
      </c>
      <c r="F166">
        <v>24.63</v>
      </c>
    </row>
    <row r="167" spans="1:6">
      <c r="A167">
        <v>42</v>
      </c>
      <c r="B167" t="s">
        <v>111</v>
      </c>
      <c r="C167" t="s">
        <v>262</v>
      </c>
      <c r="D167" t="s">
        <v>8</v>
      </c>
      <c r="E167" t="s">
        <v>192</v>
      </c>
      <c r="F167">
        <v>22.74</v>
      </c>
    </row>
    <row r="168" spans="1:6">
      <c r="A168">
        <v>42</v>
      </c>
      <c r="B168" t="s">
        <v>111</v>
      </c>
      <c r="C168" t="s">
        <v>262</v>
      </c>
      <c r="D168" t="s">
        <v>9</v>
      </c>
      <c r="E168" t="s">
        <v>193</v>
      </c>
      <c r="F168">
        <v>22.66</v>
      </c>
    </row>
    <row r="169" spans="1:6">
      <c r="A169">
        <v>42</v>
      </c>
      <c r="B169" t="s">
        <v>111</v>
      </c>
      <c r="C169" t="s">
        <v>262</v>
      </c>
      <c r="D169" t="s">
        <v>190</v>
      </c>
      <c r="E169" t="s">
        <v>191</v>
      </c>
      <c r="F169">
        <v>25.24</v>
      </c>
    </row>
    <row r="170" spans="1:6">
      <c r="A170">
        <v>43</v>
      </c>
      <c r="B170" t="s">
        <v>112</v>
      </c>
      <c r="C170" t="s">
        <v>263</v>
      </c>
      <c r="D170" t="s">
        <v>8</v>
      </c>
      <c r="E170" t="s">
        <v>192</v>
      </c>
      <c r="F170">
        <v>20.190000000000001</v>
      </c>
    </row>
    <row r="171" spans="1:6">
      <c r="A171">
        <v>43</v>
      </c>
      <c r="B171" t="s">
        <v>112</v>
      </c>
      <c r="C171" t="s">
        <v>263</v>
      </c>
      <c r="D171" t="s">
        <v>9</v>
      </c>
      <c r="E171" t="s">
        <v>193</v>
      </c>
      <c r="F171">
        <v>21.09</v>
      </c>
    </row>
    <row r="172" spans="1:6">
      <c r="A172">
        <v>43</v>
      </c>
      <c r="B172" t="s">
        <v>112</v>
      </c>
      <c r="C172" t="s">
        <v>263</v>
      </c>
      <c r="D172" t="s">
        <v>190</v>
      </c>
      <c r="E172" t="s">
        <v>191</v>
      </c>
      <c r="F172">
        <v>23.17</v>
      </c>
    </row>
    <row r="173" spans="1:6">
      <c r="A173">
        <v>44</v>
      </c>
      <c r="B173" t="s">
        <v>113</v>
      </c>
      <c r="C173" t="s">
        <v>264</v>
      </c>
      <c r="D173" t="s">
        <v>8</v>
      </c>
      <c r="E173" t="s">
        <v>192</v>
      </c>
      <c r="F173">
        <v>21.2</v>
      </c>
    </row>
    <row r="174" spans="1:6">
      <c r="A174">
        <v>44</v>
      </c>
      <c r="B174" t="s">
        <v>113</v>
      </c>
      <c r="C174" t="s">
        <v>264</v>
      </c>
      <c r="D174" t="s">
        <v>9</v>
      </c>
      <c r="E174" t="s">
        <v>193</v>
      </c>
      <c r="F174">
        <v>21.12</v>
      </c>
    </row>
    <row r="175" spans="1:6">
      <c r="A175">
        <v>44</v>
      </c>
      <c r="B175" t="s">
        <v>113</v>
      </c>
      <c r="C175" t="s">
        <v>264</v>
      </c>
      <c r="D175" t="s">
        <v>190</v>
      </c>
      <c r="E175" t="s">
        <v>191</v>
      </c>
      <c r="F175">
        <v>23.46</v>
      </c>
    </row>
    <row r="176" spans="1:6">
      <c r="A176">
        <v>45</v>
      </c>
      <c r="B176" t="s">
        <v>114</v>
      </c>
      <c r="C176" t="s">
        <v>265</v>
      </c>
      <c r="D176" t="s">
        <v>8</v>
      </c>
      <c r="E176" t="s">
        <v>192</v>
      </c>
      <c r="F176">
        <v>20.73</v>
      </c>
    </row>
    <row r="177" spans="1:6">
      <c r="A177">
        <v>45</v>
      </c>
      <c r="B177" t="s">
        <v>114</v>
      </c>
      <c r="C177" t="s">
        <v>265</v>
      </c>
      <c r="D177" t="s">
        <v>9</v>
      </c>
      <c r="E177" t="s">
        <v>193</v>
      </c>
      <c r="F177">
        <v>21.44</v>
      </c>
    </row>
    <row r="178" spans="1:6">
      <c r="A178">
        <v>45</v>
      </c>
      <c r="B178" t="s">
        <v>114</v>
      </c>
      <c r="C178" t="s">
        <v>265</v>
      </c>
      <c r="D178" t="s">
        <v>190</v>
      </c>
      <c r="E178" t="s">
        <v>191</v>
      </c>
      <c r="F178">
        <v>23.05</v>
      </c>
    </row>
    <row r="179" spans="1:6">
      <c r="A179">
        <v>46</v>
      </c>
      <c r="B179" t="s">
        <v>115</v>
      </c>
      <c r="C179" t="s">
        <v>266</v>
      </c>
      <c r="D179" t="s">
        <v>8</v>
      </c>
      <c r="E179" t="s">
        <v>192</v>
      </c>
      <c r="F179">
        <v>20.83</v>
      </c>
    </row>
    <row r="180" spans="1:6">
      <c r="A180">
        <v>46</v>
      </c>
      <c r="B180" t="s">
        <v>115</v>
      </c>
      <c r="C180" t="s">
        <v>266</v>
      </c>
      <c r="D180" t="s">
        <v>9</v>
      </c>
      <c r="E180" t="s">
        <v>193</v>
      </c>
      <c r="F180">
        <v>21.07</v>
      </c>
    </row>
    <row r="181" spans="1:6">
      <c r="A181">
        <v>46</v>
      </c>
      <c r="B181" t="s">
        <v>115</v>
      </c>
      <c r="C181" t="s">
        <v>266</v>
      </c>
      <c r="D181" t="s">
        <v>190</v>
      </c>
      <c r="E181" t="s">
        <v>191</v>
      </c>
      <c r="F181">
        <v>23.33</v>
      </c>
    </row>
    <row r="182" spans="1:6">
      <c r="A182">
        <v>47</v>
      </c>
      <c r="B182" t="s">
        <v>116</v>
      </c>
      <c r="C182" t="s">
        <v>267</v>
      </c>
      <c r="D182" t="s">
        <v>8</v>
      </c>
      <c r="E182" t="s">
        <v>192</v>
      </c>
      <c r="F182">
        <v>21.05</v>
      </c>
    </row>
    <row r="183" spans="1:6">
      <c r="A183">
        <v>47</v>
      </c>
      <c r="B183" t="s">
        <v>116</v>
      </c>
      <c r="C183" t="s">
        <v>267</v>
      </c>
      <c r="D183" t="s">
        <v>9</v>
      </c>
      <c r="E183" t="s">
        <v>193</v>
      </c>
      <c r="F183">
        <v>21.32</v>
      </c>
    </row>
    <row r="184" spans="1:6">
      <c r="A184">
        <v>47</v>
      </c>
      <c r="B184" t="s">
        <v>116</v>
      </c>
      <c r="C184" t="s">
        <v>267</v>
      </c>
      <c r="D184" t="s">
        <v>190</v>
      </c>
      <c r="E184" t="s">
        <v>191</v>
      </c>
      <c r="F184">
        <v>23.61</v>
      </c>
    </row>
    <row r="185" spans="1:6">
      <c r="A185">
        <v>48</v>
      </c>
      <c r="B185" t="s">
        <v>117</v>
      </c>
      <c r="C185" t="s">
        <v>268</v>
      </c>
      <c r="D185" t="s">
        <v>8</v>
      </c>
      <c r="E185" t="s">
        <v>192</v>
      </c>
      <c r="F185">
        <v>21.08</v>
      </c>
    </row>
    <row r="186" spans="1:6">
      <c r="A186">
        <v>48</v>
      </c>
      <c r="B186" t="s">
        <v>117</v>
      </c>
      <c r="C186" t="s">
        <v>268</v>
      </c>
      <c r="D186" t="s">
        <v>9</v>
      </c>
      <c r="E186" t="s">
        <v>193</v>
      </c>
      <c r="F186">
        <v>20.92</v>
      </c>
    </row>
    <row r="187" spans="1:6">
      <c r="A187">
        <v>48</v>
      </c>
      <c r="B187" t="s">
        <v>117</v>
      </c>
      <c r="C187" t="s">
        <v>268</v>
      </c>
      <c r="D187" t="s">
        <v>190</v>
      </c>
      <c r="E187" t="s">
        <v>191</v>
      </c>
      <c r="F187">
        <v>23.56</v>
      </c>
    </row>
    <row r="188" spans="1:6">
      <c r="A188">
        <v>49</v>
      </c>
      <c r="B188" t="s">
        <v>118</v>
      </c>
      <c r="C188" t="s">
        <v>269</v>
      </c>
      <c r="D188" t="s">
        <v>8</v>
      </c>
      <c r="E188" t="s">
        <v>192</v>
      </c>
      <c r="F188">
        <v>20.73</v>
      </c>
    </row>
    <row r="189" spans="1:6">
      <c r="A189">
        <v>49</v>
      </c>
      <c r="B189" t="s">
        <v>118</v>
      </c>
      <c r="C189" t="s">
        <v>269</v>
      </c>
      <c r="D189" t="s">
        <v>9</v>
      </c>
      <c r="E189" t="s">
        <v>193</v>
      </c>
      <c r="F189">
        <v>22.78</v>
      </c>
    </row>
    <row r="190" spans="1:6">
      <c r="A190">
        <v>49</v>
      </c>
      <c r="B190" t="s">
        <v>118</v>
      </c>
      <c r="C190" t="s">
        <v>269</v>
      </c>
      <c r="D190" t="s">
        <v>190</v>
      </c>
      <c r="E190" t="s">
        <v>191</v>
      </c>
      <c r="F190">
        <v>23.54</v>
      </c>
    </row>
    <row r="191" spans="1:6">
      <c r="A191">
        <v>50</v>
      </c>
      <c r="B191" t="s">
        <v>119</v>
      </c>
      <c r="C191" t="s">
        <v>270</v>
      </c>
      <c r="D191" t="s">
        <v>8</v>
      </c>
      <c r="E191" t="s">
        <v>192</v>
      </c>
      <c r="F191">
        <v>21.06</v>
      </c>
    </row>
    <row r="192" spans="1:6">
      <c r="A192">
        <v>50</v>
      </c>
      <c r="B192" t="s">
        <v>119</v>
      </c>
      <c r="C192" t="s">
        <v>270</v>
      </c>
      <c r="D192" t="s">
        <v>9</v>
      </c>
      <c r="E192" t="s">
        <v>193</v>
      </c>
      <c r="F192">
        <v>21.48</v>
      </c>
    </row>
    <row r="193" spans="1:6">
      <c r="A193">
        <v>50</v>
      </c>
      <c r="B193" t="s">
        <v>119</v>
      </c>
      <c r="C193" t="s">
        <v>270</v>
      </c>
      <c r="D193" t="s">
        <v>190</v>
      </c>
      <c r="E193" t="s">
        <v>191</v>
      </c>
      <c r="F193">
        <v>23.31</v>
      </c>
    </row>
    <row r="194" spans="1:6">
      <c r="A194">
        <v>51</v>
      </c>
      <c r="B194" t="s">
        <v>120</v>
      </c>
      <c r="C194" t="s">
        <v>271</v>
      </c>
      <c r="D194" t="s">
        <v>8</v>
      </c>
      <c r="E194" t="s">
        <v>192</v>
      </c>
      <c r="F194">
        <v>20.57</v>
      </c>
    </row>
    <row r="195" spans="1:6">
      <c r="A195">
        <v>51</v>
      </c>
      <c r="B195" t="s">
        <v>120</v>
      </c>
      <c r="C195" t="s">
        <v>271</v>
      </c>
      <c r="D195" t="s">
        <v>9</v>
      </c>
      <c r="E195" t="s">
        <v>193</v>
      </c>
      <c r="F195">
        <v>21.48</v>
      </c>
    </row>
    <row r="196" spans="1:6">
      <c r="A196">
        <v>51</v>
      </c>
      <c r="B196" t="s">
        <v>120</v>
      </c>
      <c r="C196" t="s">
        <v>271</v>
      </c>
      <c r="D196" t="s">
        <v>190</v>
      </c>
      <c r="E196" t="s">
        <v>191</v>
      </c>
      <c r="F196">
        <v>22.83</v>
      </c>
    </row>
    <row r="197" spans="1:6">
      <c r="A197">
        <v>52</v>
      </c>
      <c r="B197" t="s">
        <v>121</v>
      </c>
      <c r="C197" t="s">
        <v>272</v>
      </c>
      <c r="D197" t="s">
        <v>8</v>
      </c>
      <c r="E197" t="s">
        <v>192</v>
      </c>
      <c r="F197">
        <v>21.17</v>
      </c>
    </row>
    <row r="198" spans="1:6">
      <c r="A198">
        <v>52</v>
      </c>
      <c r="B198" t="s">
        <v>121</v>
      </c>
      <c r="C198" t="s">
        <v>272</v>
      </c>
      <c r="D198" t="s">
        <v>9</v>
      </c>
      <c r="E198" t="s">
        <v>193</v>
      </c>
      <c r="F198">
        <v>20.72</v>
      </c>
    </row>
    <row r="199" spans="1:6">
      <c r="A199">
        <v>52</v>
      </c>
      <c r="B199" t="s">
        <v>121</v>
      </c>
      <c r="C199" t="s">
        <v>272</v>
      </c>
      <c r="D199" t="s">
        <v>190</v>
      </c>
      <c r="E199" t="s">
        <v>191</v>
      </c>
      <c r="F199">
        <v>23.03</v>
      </c>
    </row>
    <row r="200" spans="1:6">
      <c r="A200">
        <v>53</v>
      </c>
      <c r="B200" t="s">
        <v>122</v>
      </c>
      <c r="C200" t="s">
        <v>273</v>
      </c>
      <c r="D200" t="s">
        <v>8</v>
      </c>
      <c r="E200" t="s">
        <v>192</v>
      </c>
      <c r="F200">
        <v>20.87</v>
      </c>
    </row>
    <row r="201" spans="1:6">
      <c r="A201">
        <v>53</v>
      </c>
      <c r="B201" t="s">
        <v>122</v>
      </c>
      <c r="C201" t="s">
        <v>273</v>
      </c>
      <c r="D201" t="s">
        <v>9</v>
      </c>
      <c r="E201" t="s">
        <v>193</v>
      </c>
      <c r="F201">
        <v>20.12</v>
      </c>
    </row>
    <row r="202" spans="1:6">
      <c r="A202">
        <v>53</v>
      </c>
      <c r="B202" t="s">
        <v>122</v>
      </c>
      <c r="C202" t="s">
        <v>273</v>
      </c>
      <c r="D202" t="s">
        <v>190</v>
      </c>
      <c r="E202" t="s">
        <v>191</v>
      </c>
      <c r="F202">
        <v>22.6</v>
      </c>
    </row>
    <row r="203" spans="1:6">
      <c r="A203">
        <v>54</v>
      </c>
      <c r="B203" t="s">
        <v>123</v>
      </c>
      <c r="C203" t="s">
        <v>274</v>
      </c>
      <c r="D203" t="s">
        <v>8</v>
      </c>
      <c r="E203" t="s">
        <v>192</v>
      </c>
      <c r="F203">
        <v>20.9</v>
      </c>
    </row>
    <row r="204" spans="1:6">
      <c r="A204">
        <v>54</v>
      </c>
      <c r="B204" t="s">
        <v>123</v>
      </c>
      <c r="C204" t="s">
        <v>274</v>
      </c>
      <c r="D204" t="s">
        <v>9</v>
      </c>
      <c r="E204" t="s">
        <v>193</v>
      </c>
      <c r="F204">
        <v>21.28</v>
      </c>
    </row>
    <row r="205" spans="1:6">
      <c r="A205">
        <v>54</v>
      </c>
      <c r="B205" t="s">
        <v>123</v>
      </c>
      <c r="C205" t="s">
        <v>274</v>
      </c>
      <c r="D205" t="s">
        <v>190</v>
      </c>
      <c r="E205" t="s">
        <v>191</v>
      </c>
      <c r="F205">
        <v>23.38</v>
      </c>
    </row>
    <row r="206" spans="1:6">
      <c r="A206">
        <v>55</v>
      </c>
      <c r="B206" t="s">
        <v>124</v>
      </c>
      <c r="C206" t="s">
        <v>275</v>
      </c>
      <c r="D206" t="s">
        <v>8</v>
      </c>
      <c r="E206" t="s">
        <v>192</v>
      </c>
      <c r="F206">
        <v>21.35</v>
      </c>
    </row>
    <row r="207" spans="1:6">
      <c r="A207">
        <v>55</v>
      </c>
      <c r="B207" t="s">
        <v>124</v>
      </c>
      <c r="C207" t="s">
        <v>275</v>
      </c>
      <c r="D207" t="s">
        <v>9</v>
      </c>
      <c r="E207" t="s">
        <v>193</v>
      </c>
      <c r="F207">
        <v>21.02</v>
      </c>
    </row>
    <row r="208" spans="1:6">
      <c r="A208">
        <v>55</v>
      </c>
      <c r="B208" t="s">
        <v>124</v>
      </c>
      <c r="C208" t="s">
        <v>275</v>
      </c>
      <c r="D208" t="s">
        <v>190</v>
      </c>
      <c r="E208" t="s">
        <v>191</v>
      </c>
      <c r="F208">
        <v>23.21</v>
      </c>
    </row>
    <row r="209" spans="1:6">
      <c r="A209">
        <v>56</v>
      </c>
      <c r="B209" t="s">
        <v>125</v>
      </c>
      <c r="C209" t="s">
        <v>276</v>
      </c>
      <c r="D209" t="s">
        <v>8</v>
      </c>
      <c r="E209" t="s">
        <v>192</v>
      </c>
      <c r="F209">
        <v>21.01</v>
      </c>
    </row>
    <row r="210" spans="1:6">
      <c r="A210">
        <v>56</v>
      </c>
      <c r="B210" t="s">
        <v>125</v>
      </c>
      <c r="C210" t="s">
        <v>276</v>
      </c>
      <c r="D210" t="s">
        <v>9</v>
      </c>
      <c r="E210" t="s">
        <v>193</v>
      </c>
      <c r="F210">
        <v>21.02</v>
      </c>
    </row>
    <row r="211" spans="1:6">
      <c r="A211">
        <v>56</v>
      </c>
      <c r="B211" t="s">
        <v>125</v>
      </c>
      <c r="C211" t="s">
        <v>276</v>
      </c>
      <c r="D211" t="s">
        <v>190</v>
      </c>
      <c r="E211" t="s">
        <v>191</v>
      </c>
      <c r="F211">
        <v>23.43</v>
      </c>
    </row>
    <row r="212" spans="1:6">
      <c r="A212">
        <v>57</v>
      </c>
      <c r="B212" t="s">
        <v>126</v>
      </c>
      <c r="C212" t="s">
        <v>277</v>
      </c>
      <c r="D212" t="s">
        <v>8</v>
      </c>
      <c r="E212" t="s">
        <v>192</v>
      </c>
      <c r="F212">
        <v>20.68</v>
      </c>
    </row>
    <row r="213" spans="1:6">
      <c r="A213">
        <v>57</v>
      </c>
      <c r="B213" t="s">
        <v>126</v>
      </c>
      <c r="C213" t="s">
        <v>277</v>
      </c>
      <c r="D213" t="s">
        <v>9</v>
      </c>
      <c r="E213" t="s">
        <v>193</v>
      </c>
      <c r="F213">
        <v>22.3</v>
      </c>
    </row>
    <row r="214" spans="1:6">
      <c r="A214">
        <v>57</v>
      </c>
      <c r="B214" t="s">
        <v>126</v>
      </c>
      <c r="C214" t="s">
        <v>277</v>
      </c>
      <c r="D214" t="s">
        <v>190</v>
      </c>
      <c r="E214" t="s">
        <v>191</v>
      </c>
      <c r="F214">
        <v>22.83</v>
      </c>
    </row>
    <row r="215" spans="1:6">
      <c r="A215">
        <v>58</v>
      </c>
      <c r="B215" t="s">
        <v>127</v>
      </c>
      <c r="C215" t="s">
        <v>278</v>
      </c>
      <c r="D215" t="s">
        <v>8</v>
      </c>
      <c r="E215" t="s">
        <v>192</v>
      </c>
      <c r="F215">
        <v>20.73</v>
      </c>
    </row>
    <row r="216" spans="1:6">
      <c r="A216">
        <v>58</v>
      </c>
      <c r="B216" t="s">
        <v>127</v>
      </c>
      <c r="C216" t="s">
        <v>278</v>
      </c>
      <c r="D216" t="s">
        <v>9</v>
      </c>
      <c r="E216" t="s">
        <v>193</v>
      </c>
      <c r="F216">
        <v>20.95</v>
      </c>
    </row>
    <row r="217" spans="1:6">
      <c r="A217">
        <v>58</v>
      </c>
      <c r="B217" t="s">
        <v>127</v>
      </c>
      <c r="C217" t="s">
        <v>278</v>
      </c>
      <c r="D217" t="s">
        <v>190</v>
      </c>
      <c r="E217" t="s">
        <v>191</v>
      </c>
      <c r="F217">
        <v>22.48</v>
      </c>
    </row>
    <row r="218" spans="1:6">
      <c r="A218">
        <v>59</v>
      </c>
      <c r="B218" t="s">
        <v>128</v>
      </c>
      <c r="C218" t="s">
        <v>279</v>
      </c>
      <c r="D218" t="s">
        <v>8</v>
      </c>
      <c r="E218" t="s">
        <v>192</v>
      </c>
      <c r="F218">
        <v>22.06</v>
      </c>
    </row>
    <row r="219" spans="1:6">
      <c r="A219">
        <v>59</v>
      </c>
      <c r="B219" t="s">
        <v>128</v>
      </c>
      <c r="C219" t="s">
        <v>279</v>
      </c>
      <c r="D219" t="s">
        <v>9</v>
      </c>
      <c r="E219" t="s">
        <v>193</v>
      </c>
      <c r="F219">
        <v>23.03</v>
      </c>
    </row>
    <row r="220" spans="1:6">
      <c r="A220">
        <v>59</v>
      </c>
      <c r="B220" t="s">
        <v>128</v>
      </c>
      <c r="C220" t="s">
        <v>279</v>
      </c>
      <c r="D220" t="s">
        <v>190</v>
      </c>
      <c r="E220" t="s">
        <v>191</v>
      </c>
      <c r="F220">
        <v>23.77</v>
      </c>
    </row>
    <row r="221" spans="1:6">
      <c r="A221">
        <v>60</v>
      </c>
      <c r="B221" t="s">
        <v>129</v>
      </c>
      <c r="C221" t="s">
        <v>280</v>
      </c>
      <c r="D221" t="s">
        <v>8</v>
      </c>
      <c r="E221" t="s">
        <v>192</v>
      </c>
      <c r="F221">
        <v>20.28</v>
      </c>
    </row>
    <row r="222" spans="1:6">
      <c r="A222">
        <v>60</v>
      </c>
      <c r="B222" t="s">
        <v>129</v>
      </c>
      <c r="C222" t="s">
        <v>280</v>
      </c>
      <c r="D222" t="s">
        <v>9</v>
      </c>
      <c r="E222" t="s">
        <v>193</v>
      </c>
      <c r="F222">
        <v>20.91</v>
      </c>
    </row>
    <row r="223" spans="1:6">
      <c r="A223">
        <v>60</v>
      </c>
      <c r="B223" t="s">
        <v>129</v>
      </c>
      <c r="C223" t="s">
        <v>280</v>
      </c>
      <c r="D223" t="s">
        <v>190</v>
      </c>
      <c r="E223" t="s">
        <v>191</v>
      </c>
      <c r="F223">
        <v>22.35</v>
      </c>
    </row>
    <row r="224" spans="1:6">
      <c r="A224">
        <v>61</v>
      </c>
      <c r="B224" t="s">
        <v>130</v>
      </c>
      <c r="C224" t="s">
        <v>281</v>
      </c>
      <c r="D224" t="s">
        <v>8</v>
      </c>
      <c r="E224" t="s">
        <v>192</v>
      </c>
      <c r="F224">
        <v>20.6</v>
      </c>
    </row>
    <row r="225" spans="1:6">
      <c r="A225">
        <v>61</v>
      </c>
      <c r="B225" t="s">
        <v>130</v>
      </c>
      <c r="C225" t="s">
        <v>281</v>
      </c>
      <c r="D225" t="s">
        <v>9</v>
      </c>
      <c r="E225" t="s">
        <v>193</v>
      </c>
      <c r="F225">
        <v>20.38</v>
      </c>
    </row>
    <row r="226" spans="1:6">
      <c r="A226">
        <v>61</v>
      </c>
      <c r="B226" t="s">
        <v>130</v>
      </c>
      <c r="C226" t="s">
        <v>281</v>
      </c>
      <c r="D226" t="s">
        <v>190</v>
      </c>
      <c r="E226" t="s">
        <v>191</v>
      </c>
      <c r="F226">
        <v>22.71</v>
      </c>
    </row>
    <row r="227" spans="1:6">
      <c r="A227">
        <v>62</v>
      </c>
      <c r="B227" t="s">
        <v>131</v>
      </c>
      <c r="C227" t="s">
        <v>282</v>
      </c>
      <c r="D227" t="s">
        <v>8</v>
      </c>
      <c r="E227" t="s">
        <v>192</v>
      </c>
      <c r="F227">
        <v>20.54</v>
      </c>
    </row>
    <row r="228" spans="1:6">
      <c r="A228">
        <v>62</v>
      </c>
      <c r="B228" t="s">
        <v>131</v>
      </c>
      <c r="C228" t="s">
        <v>282</v>
      </c>
      <c r="D228" t="s">
        <v>9</v>
      </c>
      <c r="E228" t="s">
        <v>193</v>
      </c>
      <c r="F228">
        <v>20.57</v>
      </c>
    </row>
    <row r="229" spans="1:6">
      <c r="A229">
        <v>62</v>
      </c>
      <c r="B229" t="s">
        <v>131</v>
      </c>
      <c r="C229" t="s">
        <v>282</v>
      </c>
      <c r="D229" t="s">
        <v>190</v>
      </c>
      <c r="E229" t="s">
        <v>191</v>
      </c>
      <c r="F229">
        <v>23.41</v>
      </c>
    </row>
    <row r="230" spans="1:6">
      <c r="A230">
        <v>63</v>
      </c>
      <c r="B230" t="s">
        <v>132</v>
      </c>
      <c r="C230" t="s">
        <v>283</v>
      </c>
      <c r="D230" t="s">
        <v>8</v>
      </c>
      <c r="E230" t="s">
        <v>192</v>
      </c>
      <c r="F230">
        <v>21.22</v>
      </c>
    </row>
    <row r="231" spans="1:6">
      <c r="A231">
        <v>63</v>
      </c>
      <c r="B231" t="s">
        <v>132</v>
      </c>
      <c r="C231" t="s">
        <v>283</v>
      </c>
      <c r="D231" t="s">
        <v>9</v>
      </c>
      <c r="E231" t="s">
        <v>193</v>
      </c>
      <c r="F231">
        <v>21.33</v>
      </c>
    </row>
    <row r="232" spans="1:6">
      <c r="A232">
        <v>63</v>
      </c>
      <c r="B232" t="s">
        <v>132</v>
      </c>
      <c r="C232" t="s">
        <v>283</v>
      </c>
      <c r="D232" t="s">
        <v>190</v>
      </c>
      <c r="E232" t="s">
        <v>191</v>
      </c>
      <c r="F232">
        <v>23.04</v>
      </c>
    </row>
    <row r="233" spans="1:6">
      <c r="A233">
        <v>64</v>
      </c>
      <c r="B233" t="s">
        <v>133</v>
      </c>
      <c r="C233" t="s">
        <v>284</v>
      </c>
      <c r="D233" t="s">
        <v>8</v>
      </c>
      <c r="E233" t="s">
        <v>192</v>
      </c>
      <c r="F233">
        <v>20.62</v>
      </c>
    </row>
    <row r="234" spans="1:6">
      <c r="A234">
        <v>64</v>
      </c>
      <c r="B234" t="s">
        <v>133</v>
      </c>
      <c r="C234" t="s">
        <v>284</v>
      </c>
      <c r="D234" t="s">
        <v>9</v>
      </c>
      <c r="E234" t="s">
        <v>193</v>
      </c>
      <c r="F234">
        <v>20.49</v>
      </c>
    </row>
    <row r="235" spans="1:6">
      <c r="A235">
        <v>64</v>
      </c>
      <c r="B235" t="s">
        <v>133</v>
      </c>
      <c r="C235" t="s">
        <v>284</v>
      </c>
      <c r="D235" t="s">
        <v>190</v>
      </c>
      <c r="E235" t="s">
        <v>191</v>
      </c>
      <c r="F235">
        <v>23.13</v>
      </c>
    </row>
    <row r="236" spans="1:6">
      <c r="A236">
        <v>65</v>
      </c>
      <c r="B236" t="s">
        <v>134</v>
      </c>
      <c r="C236" t="s">
        <v>285</v>
      </c>
      <c r="D236" t="s">
        <v>8</v>
      </c>
      <c r="E236" t="s">
        <v>192</v>
      </c>
      <c r="F236">
        <v>19.84</v>
      </c>
    </row>
    <row r="237" spans="1:6">
      <c r="A237">
        <v>65</v>
      </c>
      <c r="B237" t="s">
        <v>134</v>
      </c>
      <c r="C237" t="s">
        <v>285</v>
      </c>
      <c r="D237" t="s">
        <v>9</v>
      </c>
      <c r="E237" t="s">
        <v>193</v>
      </c>
      <c r="F237">
        <v>20.05</v>
      </c>
    </row>
    <row r="238" spans="1:6">
      <c r="A238">
        <v>65</v>
      </c>
      <c r="B238" t="s">
        <v>134</v>
      </c>
      <c r="C238" t="s">
        <v>285</v>
      </c>
      <c r="D238" t="s">
        <v>190</v>
      </c>
      <c r="E238" t="s">
        <v>191</v>
      </c>
      <c r="F238">
        <v>22.24</v>
      </c>
    </row>
    <row r="239" spans="1:6">
      <c r="A239">
        <v>66</v>
      </c>
      <c r="B239" t="s">
        <v>135</v>
      </c>
      <c r="C239" t="s">
        <v>286</v>
      </c>
      <c r="D239" t="s">
        <v>8</v>
      </c>
      <c r="E239" t="s">
        <v>192</v>
      </c>
      <c r="F239">
        <v>20.86</v>
      </c>
    </row>
    <row r="240" spans="1:6">
      <c r="A240">
        <v>66</v>
      </c>
      <c r="B240" t="s">
        <v>135</v>
      </c>
      <c r="C240" t="s">
        <v>286</v>
      </c>
      <c r="D240" t="s">
        <v>9</v>
      </c>
      <c r="E240" t="s">
        <v>193</v>
      </c>
      <c r="F240">
        <v>21.64</v>
      </c>
    </row>
    <row r="241" spans="1:6">
      <c r="A241">
        <v>66</v>
      </c>
      <c r="B241" t="s">
        <v>135</v>
      </c>
      <c r="C241" t="s">
        <v>286</v>
      </c>
      <c r="D241" t="s">
        <v>190</v>
      </c>
      <c r="E241" t="s">
        <v>191</v>
      </c>
      <c r="F241">
        <v>23.22</v>
      </c>
    </row>
    <row r="242" spans="1:6">
      <c r="A242">
        <v>67</v>
      </c>
      <c r="B242" t="s">
        <v>136</v>
      </c>
      <c r="C242" t="s">
        <v>287</v>
      </c>
      <c r="D242" t="s">
        <v>8</v>
      </c>
      <c r="E242" t="s">
        <v>192</v>
      </c>
      <c r="F242">
        <v>19.690000000000001</v>
      </c>
    </row>
    <row r="243" spans="1:6">
      <c r="A243">
        <v>67</v>
      </c>
      <c r="B243" t="s">
        <v>136</v>
      </c>
      <c r="C243" t="s">
        <v>287</v>
      </c>
      <c r="D243" t="s">
        <v>9</v>
      </c>
      <c r="E243" t="s">
        <v>193</v>
      </c>
      <c r="F243">
        <v>20.09</v>
      </c>
    </row>
    <row r="244" spans="1:6">
      <c r="A244">
        <v>67</v>
      </c>
      <c r="B244" t="s">
        <v>136</v>
      </c>
      <c r="C244" t="s">
        <v>287</v>
      </c>
      <c r="D244" t="s">
        <v>190</v>
      </c>
      <c r="E244" t="s">
        <v>191</v>
      </c>
      <c r="F244">
        <v>22.18</v>
      </c>
    </row>
    <row r="245" spans="1:6">
      <c r="A245">
        <v>68</v>
      </c>
      <c r="B245" t="s">
        <v>137</v>
      </c>
      <c r="C245" t="s">
        <v>288</v>
      </c>
      <c r="D245" t="s">
        <v>8</v>
      </c>
      <c r="E245" t="s">
        <v>192</v>
      </c>
      <c r="F245">
        <v>18.63</v>
      </c>
    </row>
    <row r="246" spans="1:6">
      <c r="A246">
        <v>68</v>
      </c>
      <c r="B246" t="s">
        <v>137</v>
      </c>
      <c r="C246" t="s">
        <v>288</v>
      </c>
      <c r="D246" t="s">
        <v>9</v>
      </c>
      <c r="E246" t="s">
        <v>193</v>
      </c>
      <c r="F246">
        <v>19.72</v>
      </c>
    </row>
    <row r="247" spans="1:6">
      <c r="A247">
        <v>68</v>
      </c>
      <c r="B247" t="s">
        <v>137</v>
      </c>
      <c r="C247" t="s">
        <v>288</v>
      </c>
      <c r="D247" t="s">
        <v>190</v>
      </c>
      <c r="E247" t="s">
        <v>191</v>
      </c>
      <c r="F247">
        <v>22.15</v>
      </c>
    </row>
    <row r="248" spans="1:6">
      <c r="A248">
        <v>69</v>
      </c>
      <c r="B248" t="s">
        <v>138</v>
      </c>
      <c r="C248" t="s">
        <v>142</v>
      </c>
      <c r="D248" t="s">
        <v>8</v>
      </c>
      <c r="E248" t="s">
        <v>192</v>
      </c>
      <c r="F248">
        <v>20</v>
      </c>
    </row>
    <row r="249" spans="1:6">
      <c r="A249">
        <v>69</v>
      </c>
      <c r="B249" t="s">
        <v>138</v>
      </c>
      <c r="C249" t="s">
        <v>142</v>
      </c>
      <c r="D249" t="s">
        <v>9</v>
      </c>
      <c r="E249" t="s">
        <v>193</v>
      </c>
      <c r="F249">
        <v>19.57</v>
      </c>
    </row>
    <row r="250" spans="1:6">
      <c r="A250">
        <v>69</v>
      </c>
      <c r="B250" t="s">
        <v>138</v>
      </c>
      <c r="C250" t="s">
        <v>142</v>
      </c>
      <c r="D250" t="s">
        <v>190</v>
      </c>
      <c r="E250" t="s">
        <v>191</v>
      </c>
      <c r="F250">
        <v>21.96</v>
      </c>
    </row>
    <row r="251" spans="1:6">
      <c r="A251">
        <v>70</v>
      </c>
      <c r="B251" t="s">
        <v>139</v>
      </c>
      <c r="C251" t="s">
        <v>289</v>
      </c>
      <c r="D251" t="s">
        <v>8</v>
      </c>
      <c r="E251" t="s">
        <v>192</v>
      </c>
      <c r="F251">
        <v>20.059999999999999</v>
      </c>
    </row>
    <row r="252" spans="1:6">
      <c r="A252">
        <v>70</v>
      </c>
      <c r="B252" t="s">
        <v>139</v>
      </c>
      <c r="C252" t="s">
        <v>289</v>
      </c>
      <c r="D252" t="s">
        <v>9</v>
      </c>
      <c r="E252" t="s">
        <v>193</v>
      </c>
      <c r="F252">
        <v>19.64</v>
      </c>
    </row>
    <row r="253" spans="1:6">
      <c r="A253">
        <v>70</v>
      </c>
      <c r="B253" t="s">
        <v>139</v>
      </c>
      <c r="C253" t="s">
        <v>289</v>
      </c>
      <c r="D253" t="s">
        <v>190</v>
      </c>
      <c r="E253" t="s">
        <v>191</v>
      </c>
      <c r="F253">
        <v>22.31</v>
      </c>
    </row>
    <row r="254" spans="1:6">
      <c r="A254">
        <v>71</v>
      </c>
      <c r="B254" t="s">
        <v>140</v>
      </c>
      <c r="C254" t="s">
        <v>290</v>
      </c>
      <c r="D254" t="s">
        <v>8</v>
      </c>
      <c r="E254" t="s">
        <v>192</v>
      </c>
      <c r="F254">
        <v>20.2</v>
      </c>
    </row>
    <row r="255" spans="1:6">
      <c r="A255">
        <v>71</v>
      </c>
      <c r="B255" t="s">
        <v>140</v>
      </c>
      <c r="C255" t="s">
        <v>290</v>
      </c>
      <c r="D255" t="s">
        <v>9</v>
      </c>
      <c r="E255" t="s">
        <v>193</v>
      </c>
      <c r="F255">
        <v>21.89</v>
      </c>
    </row>
    <row r="256" spans="1:6">
      <c r="A256">
        <v>71</v>
      </c>
      <c r="B256" t="s">
        <v>140</v>
      </c>
      <c r="C256" t="s">
        <v>290</v>
      </c>
      <c r="D256" t="s">
        <v>190</v>
      </c>
      <c r="E256" t="s">
        <v>191</v>
      </c>
      <c r="F256">
        <v>23.14</v>
      </c>
    </row>
    <row r="257" spans="1:6">
      <c r="A257">
        <v>72</v>
      </c>
      <c r="B257" t="s">
        <v>141</v>
      </c>
      <c r="C257" t="s">
        <v>291</v>
      </c>
      <c r="D257" t="s">
        <v>8</v>
      </c>
      <c r="E257" t="s">
        <v>192</v>
      </c>
      <c r="F257">
        <v>20.14</v>
      </c>
    </row>
    <row r="258" spans="1:6">
      <c r="A258">
        <v>72</v>
      </c>
      <c r="B258" t="s">
        <v>141</v>
      </c>
      <c r="C258" t="s">
        <v>291</v>
      </c>
      <c r="D258" t="s">
        <v>9</v>
      </c>
      <c r="E258" t="s">
        <v>193</v>
      </c>
      <c r="F258">
        <v>20.61</v>
      </c>
    </row>
    <row r="259" spans="1:6">
      <c r="A259">
        <v>72</v>
      </c>
      <c r="B259" t="s">
        <v>141</v>
      </c>
      <c r="C259" t="s">
        <v>291</v>
      </c>
      <c r="D259" t="s">
        <v>190</v>
      </c>
      <c r="E259" t="s">
        <v>191</v>
      </c>
      <c r="F259">
        <v>21.83</v>
      </c>
    </row>
    <row r="260" spans="1:6">
      <c r="A260">
        <v>72</v>
      </c>
      <c r="B260" t="s">
        <v>292</v>
      </c>
      <c r="C260" t="s">
        <v>293</v>
      </c>
      <c r="D260" t="s">
        <v>8</v>
      </c>
      <c r="E260" t="s">
        <v>192</v>
      </c>
      <c r="F260" t="s">
        <v>196</v>
      </c>
    </row>
    <row r="261" spans="1:6">
      <c r="A261">
        <v>72</v>
      </c>
      <c r="B261" t="s">
        <v>292</v>
      </c>
      <c r="C261" t="s">
        <v>293</v>
      </c>
      <c r="D261" t="s">
        <v>9</v>
      </c>
      <c r="E261" t="s">
        <v>193</v>
      </c>
      <c r="F261" t="s">
        <v>196</v>
      </c>
    </row>
    <row r="262" spans="1:6">
      <c r="A262">
        <v>72</v>
      </c>
      <c r="B262" t="s">
        <v>292</v>
      </c>
      <c r="C262" t="s">
        <v>293</v>
      </c>
      <c r="D262" t="s">
        <v>190</v>
      </c>
      <c r="E262" t="s">
        <v>191</v>
      </c>
      <c r="F262" t="s">
        <v>196</v>
      </c>
    </row>
    <row r="263" spans="1:6" ht="16">
      <c r="D263" s="23"/>
      <c r="E263" s="23"/>
    </row>
    <row r="264" spans="1:6" ht="16">
      <c r="D264" s="23"/>
      <c r="E264" s="23"/>
    </row>
    <row r="265" spans="1:6" ht="16">
      <c r="D265" s="23"/>
      <c r="E265" s="23"/>
    </row>
    <row r="266" spans="1:6" ht="16">
      <c r="D266" s="23"/>
      <c r="E266" s="23"/>
    </row>
    <row r="267" spans="1:6" ht="16">
      <c r="D267" s="23"/>
      <c r="E267" s="23"/>
    </row>
    <row r="268" spans="1:6" ht="16">
      <c r="D268" s="23"/>
      <c r="E268" s="23"/>
    </row>
    <row r="269" spans="1:6" ht="16">
      <c r="D269" s="23"/>
      <c r="E269" s="23"/>
    </row>
    <row r="270" spans="1:6" ht="16">
      <c r="D270" s="23"/>
      <c r="E270" s="23"/>
    </row>
    <row r="271" spans="1:6" ht="16">
      <c r="D271" s="23"/>
      <c r="E271" s="23"/>
    </row>
    <row r="272" spans="1:6" ht="16">
      <c r="D272" s="23"/>
      <c r="E272" s="23"/>
    </row>
    <row r="273" spans="4:5" ht="16">
      <c r="D273" s="23"/>
      <c r="E273" s="23"/>
    </row>
    <row r="274" spans="4:5" ht="16">
      <c r="D274" s="23"/>
      <c r="E274" s="23"/>
    </row>
    <row r="275" spans="4:5" ht="16">
      <c r="D275" s="23"/>
      <c r="E275" s="23"/>
    </row>
    <row r="276" spans="4:5" ht="16">
      <c r="D276" s="23"/>
      <c r="E276" s="23"/>
    </row>
    <row r="277" spans="4:5" ht="16">
      <c r="D277" s="23"/>
      <c r="E277" s="23"/>
    </row>
    <row r="278" spans="4:5" ht="16">
      <c r="D278" s="23"/>
      <c r="E278" s="23"/>
    </row>
    <row r="279" spans="4:5" ht="16">
      <c r="D279" s="23"/>
      <c r="E279" s="23"/>
    </row>
    <row r="280" spans="4:5" ht="16">
      <c r="D280" s="23"/>
      <c r="E280" s="23"/>
    </row>
    <row r="281" spans="4:5" ht="16">
      <c r="D281" s="23"/>
      <c r="E281" s="23"/>
    </row>
    <row r="282" spans="4:5" ht="16">
      <c r="D282" s="23"/>
      <c r="E282" s="23"/>
    </row>
    <row r="283" spans="4:5" ht="16">
      <c r="D283" s="23"/>
      <c r="E283" s="23"/>
    </row>
    <row r="284" spans="4:5" ht="16">
      <c r="D284" s="23"/>
      <c r="E284" s="23"/>
    </row>
    <row r="285" spans="4:5" ht="16">
      <c r="D285" s="23"/>
      <c r="E285" s="23"/>
    </row>
    <row r="286" spans="4:5" ht="16">
      <c r="D286" s="23"/>
      <c r="E286" s="23"/>
    </row>
    <row r="287" spans="4:5" ht="16">
      <c r="D287" s="23"/>
      <c r="E287" s="23"/>
    </row>
    <row r="288" spans="4:5" ht="16">
      <c r="D288" s="23"/>
      <c r="E288" s="23"/>
    </row>
    <row r="289" spans="4:5" ht="16">
      <c r="D289" s="23"/>
      <c r="E289" s="23"/>
    </row>
    <row r="290" spans="4:5" ht="16">
      <c r="D290" s="23"/>
      <c r="E290" s="23"/>
    </row>
    <row r="291" spans="4:5" ht="16">
      <c r="D291" s="23"/>
      <c r="E291" s="23"/>
    </row>
    <row r="292" spans="4:5" ht="16">
      <c r="D292" s="23"/>
      <c r="E292" s="23"/>
    </row>
    <row r="293" spans="4:5" ht="16">
      <c r="D293" s="23"/>
      <c r="E293" s="23"/>
    </row>
    <row r="294" spans="4:5" ht="16">
      <c r="D294" s="23"/>
      <c r="E294" s="23"/>
    </row>
    <row r="295" spans="4:5" ht="16">
      <c r="D295" s="23"/>
      <c r="E295" s="23"/>
    </row>
    <row r="296" spans="4:5" ht="16">
      <c r="D296" s="23"/>
      <c r="E296" s="23"/>
    </row>
    <row r="297" spans="4:5" ht="16">
      <c r="D297" s="23"/>
      <c r="E297" s="23"/>
    </row>
    <row r="298" spans="4:5" ht="16">
      <c r="D298" s="23"/>
      <c r="E298" s="23"/>
    </row>
    <row r="299" spans="4:5" ht="16">
      <c r="D299" s="23"/>
      <c r="E299" s="23"/>
    </row>
    <row r="300" spans="4:5" ht="16">
      <c r="D300" s="23"/>
      <c r="E300" s="23"/>
    </row>
    <row r="301" spans="4:5" ht="16">
      <c r="D301" s="23"/>
      <c r="E301" s="23"/>
    </row>
    <row r="302" spans="4:5" ht="16">
      <c r="D302" s="23"/>
      <c r="E302" s="23"/>
    </row>
    <row r="303" spans="4:5" ht="16">
      <c r="D303" s="23"/>
      <c r="E303" s="23"/>
    </row>
    <row r="304" spans="4:5" ht="16">
      <c r="D304" s="23"/>
      <c r="E304" s="23"/>
    </row>
    <row r="305" spans="4:5" ht="16">
      <c r="D305" s="23"/>
      <c r="E305" s="23"/>
    </row>
    <row r="306" spans="4:5" ht="16">
      <c r="D306" s="23"/>
      <c r="E306" s="23"/>
    </row>
    <row r="307" spans="4:5" ht="16">
      <c r="D307" s="23"/>
      <c r="E307" s="23"/>
    </row>
    <row r="308" spans="4:5" ht="16">
      <c r="D308" s="23"/>
      <c r="E308" s="23"/>
    </row>
    <row r="309" spans="4:5" ht="16">
      <c r="D309" s="23"/>
      <c r="E309" s="23"/>
    </row>
    <row r="310" spans="4:5" ht="16">
      <c r="D310" s="23"/>
      <c r="E310" s="23"/>
    </row>
    <row r="311" spans="4:5" ht="16">
      <c r="D311" s="23"/>
      <c r="E311" s="23"/>
    </row>
    <row r="312" spans="4:5" ht="16">
      <c r="D312" s="23"/>
      <c r="E312" s="23"/>
    </row>
    <row r="313" spans="4:5" ht="16">
      <c r="D313" s="23"/>
      <c r="E313" s="23"/>
    </row>
    <row r="314" spans="4:5" ht="16">
      <c r="D314" s="23"/>
    </row>
    <row r="315" spans="4:5" ht="16">
      <c r="D315" s="23"/>
    </row>
    <row r="316" spans="4:5" ht="16">
      <c r="D316" s="23"/>
    </row>
    <row r="317" spans="4:5" ht="16">
      <c r="D317" s="23"/>
    </row>
    <row r="318" spans="4:5" ht="16">
      <c r="D318" s="23"/>
    </row>
    <row r="319" spans="4:5" ht="16">
      <c r="D319" s="23"/>
    </row>
    <row r="320" spans="4:5" ht="16">
      <c r="D320" s="23"/>
    </row>
    <row r="321" spans="4:4" ht="16">
      <c r="D321" s="23"/>
    </row>
    <row r="322" spans="4:4" ht="16">
      <c r="D322" s="23"/>
    </row>
    <row r="323" spans="4:4" ht="16">
      <c r="D323" s="23"/>
    </row>
    <row r="324" spans="4:4" ht="16">
      <c r="D324" s="23"/>
    </row>
    <row r="325" spans="4:4" ht="16">
      <c r="D325" s="23"/>
    </row>
    <row r="326" spans="4:4" ht="16">
      <c r="D326" s="23"/>
    </row>
    <row r="327" spans="4:4" ht="16">
      <c r="D327" s="23"/>
    </row>
    <row r="328" spans="4:4" ht="16">
      <c r="D328" s="23"/>
    </row>
    <row r="329" spans="4:4" ht="16">
      <c r="D329" s="23"/>
    </row>
    <row r="330" spans="4:4" ht="16">
      <c r="D330" s="23"/>
    </row>
    <row r="331" spans="4:4" ht="16">
      <c r="D331" s="2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ACCuUiN BioTech</dc:creator>
  <cp:lastModifiedBy>Microsoft Office User</cp:lastModifiedBy>
  <dcterms:created xsi:type="dcterms:W3CDTF">2023-04-14T07:35:15Z</dcterms:created>
  <dcterms:modified xsi:type="dcterms:W3CDTF">2023-06-20T10:09:04Z</dcterms:modified>
</cp:coreProperties>
</file>