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/Works/Repo/Nucleus/samples/sma/rox/"/>
    </mc:Choice>
  </mc:AlternateContent>
  <xr:revisionPtr revIDLastSave="0" documentId="13_ncr:1_{FC7D0822-BE14-334D-A95C-D270AE69B95B}" xr6:coauthVersionLast="47" xr6:coauthVersionMax="47" xr10:uidLastSave="{00000000-0000-0000-0000-000000000000}"/>
  <bookViews>
    <workbookView xWindow="0" yWindow="0" windowWidth="14280" windowHeight="18000" xr2:uid="{8FE85FAF-4F0C-45AF-ADFE-8033163C014D}"/>
  </bookViews>
  <sheets>
    <sheet name="工作表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1" l="1"/>
  <c r="Q33" i="1"/>
  <c r="P33" i="1"/>
  <c r="O33" i="1"/>
  <c r="N33" i="1"/>
  <c r="E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6" i="1"/>
  <c r="E4" i="1"/>
  <c r="F3" i="1"/>
  <c r="T6" i="1" l="1"/>
  <c r="U6" i="1"/>
  <c r="X6" i="1"/>
  <c r="T22" i="1"/>
  <c r="X9" i="1"/>
  <c r="T27" i="1"/>
  <c r="U14" i="1"/>
  <c r="U30" i="1"/>
  <c r="U29" i="1"/>
  <c r="U13" i="1"/>
  <c r="T25" i="1"/>
  <c r="U21" i="1"/>
  <c r="U19" i="1"/>
  <c r="U15" i="1"/>
  <c r="U8" i="1"/>
  <c r="U16" i="1"/>
  <c r="U9" i="1"/>
  <c r="U28" i="1"/>
  <c r="U24" i="1"/>
  <c r="U22" i="1"/>
  <c r="T17" i="1"/>
  <c r="T9" i="1"/>
  <c r="T30" i="1"/>
  <c r="U27" i="1"/>
  <c r="T32" i="1"/>
  <c r="X20" i="1"/>
  <c r="X27" i="1"/>
  <c r="T15" i="1"/>
  <c r="X16" i="1"/>
  <c r="T11" i="1"/>
  <c r="T23" i="1"/>
  <c r="U11" i="1"/>
  <c r="U23" i="1"/>
  <c r="X22" i="1"/>
  <c r="T7" i="1"/>
  <c r="T14" i="1"/>
  <c r="U17" i="1"/>
  <c r="T31" i="1"/>
  <c r="T24" i="1"/>
  <c r="T16" i="1"/>
  <c r="T8" i="1"/>
  <c r="U7" i="1"/>
  <c r="T19" i="1"/>
  <c r="U32" i="1"/>
  <c r="U31" i="1"/>
  <c r="T12" i="1"/>
  <c r="T20" i="1"/>
  <c r="U25" i="1"/>
  <c r="T28" i="1"/>
  <c r="U12" i="1"/>
  <c r="U20" i="1"/>
  <c r="T10" i="1"/>
  <c r="T18" i="1"/>
  <c r="T26" i="1"/>
  <c r="U10" i="1"/>
  <c r="T13" i="1"/>
  <c r="U18" i="1"/>
  <c r="T21" i="1"/>
  <c r="U26" i="1"/>
  <c r="T29" i="1"/>
  <c r="X8" i="1"/>
  <c r="X30" i="1"/>
  <c r="X14" i="1"/>
  <c r="X28" i="1"/>
  <c r="X12" i="1"/>
  <c r="X32" i="1"/>
  <c r="X24" i="1"/>
  <c r="X11" i="1"/>
  <c r="X19" i="1"/>
  <c r="X17" i="1"/>
  <c r="X25" i="1"/>
  <c r="X23" i="1"/>
  <c r="X7" i="1"/>
  <c r="X31" i="1"/>
  <c r="X10" i="1"/>
  <c r="X18" i="1"/>
  <c r="X26" i="1"/>
  <c r="X15" i="1"/>
  <c r="X13" i="1"/>
  <c r="X21" i="1"/>
  <c r="X29" i="1"/>
  <c r="F4" i="1"/>
  <c r="Y6" i="1" s="1"/>
  <c r="Y23" i="1" l="1"/>
  <c r="Y17" i="1"/>
  <c r="Y29" i="1"/>
  <c r="Y28" i="1"/>
  <c r="Y20" i="1"/>
  <c r="Y12" i="1"/>
  <c r="Y32" i="1"/>
  <c r="Y8" i="1"/>
  <c r="Y16" i="1"/>
  <c r="Y27" i="1"/>
  <c r="Y19" i="1"/>
  <c r="Y11" i="1"/>
  <c r="Y24" i="1"/>
  <c r="Y9" i="1"/>
  <c r="Y10" i="1"/>
  <c r="Y31" i="1"/>
  <c r="Y21" i="1"/>
  <c r="Y26" i="1"/>
  <c r="Y14" i="1"/>
  <c r="Y25" i="1"/>
  <c r="Y18" i="1"/>
  <c r="Y7" i="1"/>
  <c r="Y30" i="1"/>
  <c r="Y15" i="1"/>
  <c r="Y22" i="1"/>
  <c r="Y13" i="1"/>
  <c r="E5" i="1"/>
  <c r="V6" i="1" s="1"/>
  <c r="F5" i="1"/>
  <c r="Z6" i="1" s="1"/>
  <c r="G4" i="1"/>
  <c r="H4" i="1"/>
  <c r="V16" i="1" l="1"/>
  <c r="V22" i="1"/>
  <c r="V8" i="1"/>
  <c r="V32" i="1"/>
  <c r="V14" i="1"/>
  <c r="V18" i="1"/>
  <c r="V24" i="1"/>
  <c r="V21" i="1"/>
  <c r="V10" i="1"/>
  <c r="V27" i="1"/>
  <c r="V29" i="1"/>
  <c r="V31" i="1"/>
  <c r="V28" i="1"/>
  <c r="V17" i="1"/>
  <c r="V9" i="1"/>
  <c r="V19" i="1"/>
  <c r="V25" i="1"/>
  <c r="V23" i="1"/>
  <c r="V30" i="1"/>
  <c r="V15" i="1"/>
  <c r="V7" i="1"/>
  <c r="V11" i="1"/>
  <c r="V26" i="1"/>
  <c r="V20" i="1"/>
  <c r="V12" i="1"/>
  <c r="V13" i="1"/>
  <c r="Z21" i="1"/>
  <c r="Z30" i="1"/>
  <c r="Z22" i="1"/>
  <c r="Z14" i="1"/>
  <c r="Z27" i="1"/>
  <c r="Z19" i="1"/>
  <c r="Z11" i="1"/>
  <c r="Z32" i="1"/>
  <c r="Z24" i="1"/>
  <c r="Z16" i="1"/>
  <c r="Z8" i="1"/>
  <c r="Z29" i="1"/>
  <c r="Z13" i="1"/>
  <c r="Z10" i="1"/>
  <c r="Z7" i="1"/>
  <c r="Z23" i="1"/>
  <c r="Z25" i="1"/>
  <c r="Z12" i="1"/>
  <c r="Z9" i="1"/>
  <c r="Z31" i="1"/>
  <c r="Z18" i="1"/>
  <c r="Z15" i="1"/>
  <c r="Z28" i="1"/>
  <c r="Z17" i="1"/>
  <c r="Z20" i="1"/>
  <c r="Z26" i="1"/>
</calcChain>
</file>

<file path=xl/sharedStrings.xml><?xml version="1.0" encoding="utf-8"?>
<sst xmlns="http://schemas.openxmlformats.org/spreadsheetml/2006/main" count="736" uniqueCount="147">
  <si>
    <t>Sample Name</t>
  </si>
  <si>
    <t>Delta Ct (RNP-SMN1)</t>
  </si>
  <si>
    <t>Delta Ct (RNP-SMN2)</t>
  </si>
  <si>
    <t xml:space="preserve">SMN1
(FAM) </t>
  </si>
  <si>
    <t>SMN2
(VIC)</t>
  </si>
  <si>
    <t>RNP
(ROX)</t>
  </si>
  <si>
    <t>SC1</t>
    <phoneticPr fontId="3" type="noConversion"/>
  </si>
  <si>
    <t>SC2</t>
    <phoneticPr fontId="3" type="noConversion"/>
  </si>
  <si>
    <t>SMN1</t>
    <phoneticPr fontId="3" type="noConversion"/>
  </si>
  <si>
    <t>SMN2</t>
    <phoneticPr fontId="3" type="noConversion"/>
  </si>
  <si>
    <r>
      <t>SMN1:SMN2</t>
    </r>
    <r>
      <rPr>
        <sz val="12"/>
        <color theme="1"/>
        <rFont val="BiauKai"/>
        <family val="1"/>
        <charset val="136"/>
      </rPr>
      <t>試算</t>
    </r>
    <phoneticPr fontId="3" type="noConversion"/>
  </si>
  <si>
    <r>
      <rPr>
        <sz val="12"/>
        <color theme="1"/>
        <rFont val="BiauKai"/>
        <family val="1"/>
        <charset val="136"/>
      </rPr>
      <t>答案</t>
    </r>
    <phoneticPr fontId="3" type="noConversion"/>
  </si>
  <si>
    <t>SC3</t>
    <phoneticPr fontId="3" type="noConversion"/>
  </si>
  <si>
    <t>1:1</t>
    <phoneticPr fontId="3" type="noConversion"/>
  </si>
  <si>
    <t>2:2</t>
    <phoneticPr fontId="3" type="noConversion"/>
  </si>
  <si>
    <t>3:2</t>
    <phoneticPr fontId="3" type="noConversion"/>
  </si>
  <si>
    <t>3:3</t>
    <phoneticPr fontId="3" type="noConversion"/>
  </si>
  <si>
    <t>2:3</t>
    <phoneticPr fontId="3" type="noConversion"/>
  </si>
  <si>
    <t>1:2</t>
    <phoneticPr fontId="3" type="noConversion"/>
  </si>
  <si>
    <t>2:1</t>
    <phoneticPr fontId="3" type="noConversion"/>
  </si>
  <si>
    <t>3:1</t>
    <phoneticPr fontId="3" type="noConversion"/>
  </si>
  <si>
    <t>v</t>
    <phoneticPr fontId="3" type="noConversion"/>
  </si>
  <si>
    <t>x</t>
    <phoneticPr fontId="3" type="noConversion"/>
  </si>
  <si>
    <t>2:0</t>
    <phoneticPr fontId="3" type="noConversion"/>
  </si>
  <si>
    <r>
      <t>SMN1 &amp; SMN2(</t>
    </r>
    <r>
      <rPr>
        <sz val="12"/>
        <color theme="1"/>
        <rFont val="BiauKai"/>
        <family val="1"/>
        <charset val="136"/>
      </rPr>
      <t>小炳</t>
    </r>
    <r>
      <rPr>
        <sz val="12"/>
        <color theme="1"/>
        <rFont val="Consolas"/>
        <family val="2"/>
      </rPr>
      <t>)</t>
    </r>
    <phoneticPr fontId="3" type="noConversion"/>
  </si>
  <si>
    <r>
      <t>SMN1(</t>
    </r>
    <r>
      <rPr>
        <sz val="12"/>
        <color theme="1"/>
        <rFont val="BiauKai"/>
        <family val="1"/>
        <charset val="136"/>
      </rPr>
      <t>天花板概念</t>
    </r>
    <r>
      <rPr>
        <sz val="12"/>
        <color theme="1"/>
        <rFont val="Consolas"/>
        <family val="2"/>
      </rPr>
      <t>)+SMN2(</t>
    </r>
    <r>
      <rPr>
        <sz val="12"/>
        <color theme="1"/>
        <rFont val="BiauKai"/>
        <family val="1"/>
        <charset val="136"/>
      </rPr>
      <t>小炳</t>
    </r>
    <r>
      <rPr>
        <sz val="12"/>
        <color theme="1"/>
        <rFont val="Consolas"/>
        <family val="2"/>
      </rPr>
      <t>)</t>
    </r>
    <phoneticPr fontId="3" type="noConversion"/>
  </si>
  <si>
    <r>
      <t>SMN1 &amp; SMN2(</t>
    </r>
    <r>
      <rPr>
        <sz val="12"/>
        <color theme="1"/>
        <rFont val="BiauKai"/>
        <family val="1"/>
        <charset val="136"/>
      </rPr>
      <t>天花板概念</t>
    </r>
    <r>
      <rPr>
        <sz val="12"/>
        <color theme="1"/>
        <rFont val="Consolas"/>
        <family val="2"/>
      </rPr>
      <t>)</t>
    </r>
    <phoneticPr fontId="3" type="noConversion"/>
  </si>
  <si>
    <r>
      <t>Normal/Carrier</t>
    </r>
    <r>
      <rPr>
        <sz val="12"/>
        <color theme="1"/>
        <rFont val="BiauKai"/>
        <family val="1"/>
        <charset val="136"/>
      </rPr>
      <t>比較</t>
    </r>
    <phoneticPr fontId="3" type="noConversion"/>
  </si>
  <si>
    <r>
      <t>SMN1:SMN2 copy</t>
    </r>
    <r>
      <rPr>
        <sz val="12"/>
        <color theme="1"/>
        <rFont val="BiauKai"/>
        <family val="1"/>
        <charset val="136"/>
      </rPr>
      <t>比較</t>
    </r>
    <phoneticPr fontId="3" type="noConversion"/>
  </si>
  <si>
    <t>20230612-13-SMA-test-rox-Auto</t>
    <phoneticPr fontId="3" type="noConversion"/>
  </si>
  <si>
    <t>0612-1</t>
  </si>
  <si>
    <t>0612-2</t>
  </si>
  <si>
    <t>0612-3</t>
  </si>
  <si>
    <t>0612-4</t>
  </si>
  <si>
    <t>0612-5</t>
  </si>
  <si>
    <t>0612-6</t>
  </si>
  <si>
    <t>0612-7</t>
  </si>
  <si>
    <t>0612-8</t>
  </si>
  <si>
    <t>0612-9</t>
  </si>
  <si>
    <t>0612-10</t>
  </si>
  <si>
    <t>0613-1</t>
  </si>
  <si>
    <t>0613-2</t>
  </si>
  <si>
    <t>0613-3</t>
  </si>
  <si>
    <t>0613-4</t>
  </si>
  <si>
    <t>0613-5</t>
  </si>
  <si>
    <t>0613-6</t>
  </si>
  <si>
    <t>0613-7</t>
  </si>
  <si>
    <t>0613-8</t>
  </si>
  <si>
    <t>0613-9</t>
  </si>
  <si>
    <t>0613-10</t>
  </si>
  <si>
    <t>0613-11</t>
  </si>
  <si>
    <t>0613-12</t>
  </si>
  <si>
    <t>0613-13</t>
  </si>
  <si>
    <t>0613-14</t>
  </si>
  <si>
    <t>0613-15</t>
  </si>
  <si>
    <t>0613-17</t>
  </si>
  <si>
    <t>0603-11</t>
  </si>
  <si>
    <t>1:3</t>
    <phoneticPr fontId="3" type="noConversion"/>
  </si>
  <si>
    <t>Block Type</t>
  </si>
  <si>
    <t xml:space="preserve">Calibration Background is expired </t>
  </si>
  <si>
    <t>Calibration Background performed on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</si>
  <si>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</si>
  <si>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</si>
  <si>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</si>
  <si>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</si>
  <si>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</si>
  <si>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</si>
  <si>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</si>
  <si>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</si>
  <si>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</si>
  <si>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</si>
  <si>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</si>
  <si>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</si>
  <si>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</si>
  <si>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</si>
  <si>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</si>
  <si>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</si>
  <si>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</si>
  <si>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</si>
  <si>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</si>
  <si>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</si>
  <si>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Date Created</t>
  </si>
  <si>
    <t>Experiment Barcode</t>
  </si>
  <si>
    <t>Experiment Comment</t>
  </si>
  <si>
    <t>Experiment File Name</t>
  </si>
  <si>
    <t>Experiment Name</t>
  </si>
  <si>
    <t>Experiment Run End Time</t>
  </si>
  <si>
    <t>Experiment Type</t>
  </si>
  <si>
    <t>Instrument Name</t>
  </si>
  <si>
    <t>Instrument Serial Number</t>
  </si>
  <si>
    <t>Instrument Type</t>
  </si>
  <si>
    <t>Passive Reference</t>
  </si>
  <si>
    <t>Post-read Stage/Step</t>
  </si>
  <si>
    <t>Pre-read Stage/Step</t>
  </si>
  <si>
    <t>Quantification Cycle Method</t>
  </si>
  <si>
    <t>Signal Smoothing On</t>
  </si>
  <si>
    <t>Stage/ Cycle where Ct Analysis is performed</t>
  </si>
  <si>
    <t>User Name</t>
  </si>
  <si>
    <t>Well</t>
  </si>
  <si>
    <t>Well Position</t>
  </si>
  <si>
    <t>Target Name</t>
  </si>
  <si>
    <t>Reporter</t>
  </si>
  <si>
    <t>CT</t>
  </si>
  <si>
    <t>A1</t>
  </si>
  <si>
    <t>SC1</t>
  </si>
  <si>
    <t>RNP</t>
  </si>
  <si>
    <t>ROX</t>
  </si>
  <si>
    <t>SMN1</t>
  </si>
  <si>
    <t>FAM</t>
  </si>
  <si>
    <t>SMN2</t>
  </si>
  <si>
    <t>VIC</t>
  </si>
  <si>
    <t>A2</t>
  </si>
  <si>
    <t>SC2</t>
  </si>
  <si>
    <t>A3</t>
  </si>
  <si>
    <t>SC3</t>
  </si>
  <si>
    <t>Undetermined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</si>
  <si>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</si>
  <si>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</si>
  <si>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</si>
  <si>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</si>
  <si>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</si>
  <si>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</si>
  <si>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</si>
  <si>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</si>
  <si>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</si>
  <si>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</si>
  <si>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</si>
  <si>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</si>
  <si>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</si>
  <si>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</si>
  <si>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</si>
  <si>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</si>
  <si>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</si>
  <si>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</si>
  <si>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</si>
  <si>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</si>
  <si>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</si>
  <si>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</si>
  <si>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</si>
  <si>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</si>
  <si>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</si>
  <si>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</si>
  <si>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</si>
  <si>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  <phoneticPr fontId="3" type="noConversion"/>
  </si>
  <si>
    <t>NTC</t>
    <phoneticPr fontId="3" type="noConversion"/>
  </si>
  <si>
    <t>NYC</t>
    <phoneticPr fontId="3" type="noConversion"/>
  </si>
  <si>
    <t>Model3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</si>
</sst>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0.0%"/>
  </numFmts>
  <fonts count="16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Consolas"/>
      <family val="2"/>
    </font>
    <font>
      <sz val="12"/>
      <name val="Consolas"/>
      <family val="2"/>
    </font>
    <font>
      <sz val="12"/>
      <color rgb="FF000000"/>
      <name val="Consolas"/>
      <family val="2"/>
    </font>
    <font>
      <sz val="12"/>
      <color theme="1"/>
      <name val="BiauKai"/>
      <family val="1"/>
      <charset val="136"/>
    </font>
    <font>
      <b/>
      <sz val="12"/>
      <color rgb="FF0033CC"/>
      <name val="Consolas"/>
      <family val="2"/>
    </font>
    <font>
      <sz val="12"/>
      <color rgb="FFFF0000"/>
      <name val="Consolas"/>
      <family val="2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Consolas"/>
      <family val="2"/>
    </font>
    <font>
      <b/>
      <sz val="12"/>
      <color rgb="FFFF0000"/>
      <name val="Consolas"/>
      <family val="2"/>
    </font>
    <font>
      <b/>
      <sz val="14"/>
      <color theme="1"/>
      <name val="Consolas"/>
      <family val="2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0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20" fontId="4" fillId="0" borderId="0" xfId="0" quotePrefix="1" applyNumberFormat="1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0" fontId="9" fillId="0" borderId="0" xfId="0" quotePrefix="1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77" fontId="4" fillId="6" borderId="0" xfId="3" applyNumberFormat="1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0" fontId="4" fillId="0" borderId="7" xfId="0" quotePrefix="1" applyNumberFormat="1" applyFont="1" applyBorder="1" applyAlignment="1">
      <alignment horizontal="center" vertical="center"/>
    </xf>
    <xf numFmtId="20" fontId="4" fillId="0" borderId="8" xfId="0" quotePrefix="1" applyNumberFormat="1" applyFont="1" applyBorder="1" applyAlignment="1">
      <alignment horizontal="center" vertical="center"/>
    </xf>
    <xf numFmtId="20" fontId="9" fillId="0" borderId="8" xfId="0" quotePrefix="1" applyNumberFormat="1" applyFont="1" applyBorder="1" applyAlignment="1">
      <alignment horizontal="center" vertical="center"/>
    </xf>
    <xf numFmtId="20" fontId="9" fillId="0" borderId="7" xfId="0" quotePrefix="1" applyNumberFormat="1" applyFont="1" applyBorder="1" applyAlignment="1">
      <alignment horizontal="center" vertical="center"/>
    </xf>
    <xf numFmtId="177" fontId="4" fillId="6" borderId="9" xfId="3" applyNumberFormat="1" applyFont="1" applyFill="1" applyBorder="1" applyAlignment="1">
      <alignment horizontal="center" vertical="center"/>
    </xf>
    <xf numFmtId="177" fontId="4" fillId="0" borderId="10" xfId="3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20" fontId="4" fillId="0" borderId="3" xfId="0" quotePrefix="1" applyNumberFormat="1" applyFont="1" applyBorder="1" applyAlignment="1">
      <alignment horizontal="center" vertical="center"/>
    </xf>
  </cellXfs>
  <cellStyles count="4">
    <cellStyle name="Normal" xfId="0" builtinId="0"/>
    <cellStyle name="Percent" xfId="3" builtinId="5"/>
    <cellStyle name="一般 10" xfId="2" xr:uid="{1553D5DC-D929-4CD1-86DC-929332EE8A60}"/>
    <cellStyle name="一般 5" xfId="1" xr:uid="{42B05E10-D150-41E5-AE13-F0FE32A02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17AF-41DC-44E4-B639-59A9837BCB60}">
  <dimension ref="A1:Z33"/>
  <sheetViews>
    <sheetView tabSelected="1" zoomScale="75" zoomScaleNormal="90" workbookViewId="0">
      <pane xSplit="1" topLeftCell="G1" activePane="topRight" state="frozen"/>
      <selection pane="topRight" activeCell="K29" sqref="K29"/>
    </sheetView>
  </sheetViews>
  <sheetFormatPr baseColWidth="10" defaultColWidth="8.83203125" defaultRowHeight="16"/>
  <cols>
    <col min="1" max="1" width="38.5" style="5" bestFit="1" customWidth="1"/>
    <col min="2" max="4" width="7.83203125" style="5" bestFit="1" customWidth="1"/>
    <col min="5" max="6" width="25.5" style="5" bestFit="1" customWidth="1"/>
    <col min="7" max="8" width="6.6640625" style="5" bestFit="1" customWidth="1"/>
    <col min="9" max="9" width="22.1640625" style="5" bestFit="1" customWidth="1"/>
    <col min="10" max="10" width="22.1640625" style="5" customWidth="1"/>
    <col min="11" max="11" width="33.33203125" style="5" customWidth="1"/>
    <col min="12" max="12" width="28.83203125" style="5" customWidth="1"/>
    <col min="13" max="13" width="6.5" style="5" bestFit="1" customWidth="1"/>
    <col min="14" max="14" width="22.1640625" style="5" customWidth="1"/>
    <col min="15" max="16" width="33.33203125" style="5" customWidth="1"/>
    <col min="17" max="17" width="28.83203125" style="5" customWidth="1"/>
    <col min="18" max="18" width="28.83203125" style="5" bestFit="1" customWidth="1"/>
    <col min="19" max="19" width="29.6640625" style="5" customWidth="1"/>
    <col min="20" max="22" width="6.6640625" style="5" bestFit="1" customWidth="1"/>
    <col min="23" max="23" width="15.33203125" style="5" customWidth="1"/>
    <col min="24" max="26" width="6.6640625" style="5" bestFit="1" customWidth="1"/>
    <col min="27" max="16384" width="8.83203125" style="5"/>
  </cols>
  <sheetData>
    <row r="1" spans="1:26" ht="17" thickBot="1">
      <c r="A1" s="10" t="s">
        <v>29</v>
      </c>
      <c r="B1" s="4"/>
      <c r="C1" s="4"/>
      <c r="D1" s="4"/>
      <c r="E1" s="4"/>
      <c r="F1" s="4"/>
    </row>
    <row r="2" spans="1:26" ht="34">
      <c r="A2" s="1" t="s">
        <v>0</v>
      </c>
      <c r="B2" s="2" t="s">
        <v>3</v>
      </c>
      <c r="C2" s="2" t="s">
        <v>4</v>
      </c>
      <c r="D2" s="2" t="s">
        <v>5</v>
      </c>
      <c r="E2" s="3" t="s">
        <v>1</v>
      </c>
      <c r="F2" s="3" t="s">
        <v>2</v>
      </c>
      <c r="G2" s="6" t="s">
        <v>8</v>
      </c>
      <c r="H2" s="5" t="s">
        <v>9</v>
      </c>
      <c r="I2" s="5" t="s">
        <v>10</v>
      </c>
      <c r="M2" s="5" t="s">
        <v>11</v>
      </c>
      <c r="N2" s="5" t="s">
        <v>24</v>
      </c>
      <c r="O2" s="22" t="s">
        <v>25</v>
      </c>
      <c r="P2" s="23" t="s">
        <v>25</v>
      </c>
      <c r="Q2" s="22" t="s">
        <v>26</v>
      </c>
      <c r="R2" s="23" t="s">
        <v>26</v>
      </c>
    </row>
    <row r="3" spans="1:26">
      <c r="A3" s="15" t="s">
        <v>6</v>
      </c>
      <c r="B3" s="4">
        <v>22.51</v>
      </c>
      <c r="C3" s="4">
        <v>23.38</v>
      </c>
      <c r="D3" s="4">
        <v>24.53</v>
      </c>
      <c r="E3" s="8">
        <f>D3-B3</f>
        <v>2.0199999999999996</v>
      </c>
      <c r="F3" s="8">
        <f>D3-C3</f>
        <v>1.1500000000000021</v>
      </c>
      <c r="O3" s="24"/>
      <c r="P3" s="25"/>
      <c r="Q3" s="24"/>
      <c r="R3" s="25"/>
    </row>
    <row r="4" spans="1:26">
      <c r="A4" s="15" t="s">
        <v>7</v>
      </c>
      <c r="B4" s="4">
        <v>21.17</v>
      </c>
      <c r="C4" s="4">
        <v>22.28</v>
      </c>
      <c r="D4" s="4">
        <v>24.19</v>
      </c>
      <c r="E4" s="8">
        <f>D4-B4</f>
        <v>3.0199999999999996</v>
      </c>
      <c r="F4" s="8">
        <f>D4-C4</f>
        <v>1.9100000000000001</v>
      </c>
      <c r="G4" s="5">
        <f>E4-E3</f>
        <v>1</v>
      </c>
      <c r="H4" s="5">
        <f>F4-F3</f>
        <v>0.75999999999999801</v>
      </c>
      <c r="O4" s="24"/>
      <c r="P4" s="25"/>
      <c r="Q4" s="24"/>
      <c r="R4" s="25"/>
    </row>
    <row r="5" spans="1:26" ht="17" thickBot="1">
      <c r="A5" s="4" t="s">
        <v>12</v>
      </c>
      <c r="B5" s="4"/>
      <c r="C5" s="4"/>
      <c r="D5" s="4"/>
      <c r="E5" s="8">
        <f>E4+(E4-E3)</f>
        <v>4.0199999999999996</v>
      </c>
      <c r="F5" s="8">
        <f>F4+(F4-F3)</f>
        <v>2.6699999999999982</v>
      </c>
      <c r="I5" s="17" t="s">
        <v>24</v>
      </c>
      <c r="J5" s="17" t="s">
        <v>146</v>
      </c>
      <c r="K5" s="17" t="s">
        <v>25</v>
      </c>
      <c r="L5" s="17" t="s">
        <v>26</v>
      </c>
      <c r="O5" s="24" t="s">
        <v>27</v>
      </c>
      <c r="P5" s="25" t="s">
        <v>28</v>
      </c>
      <c r="Q5" s="24" t="s">
        <v>27</v>
      </c>
      <c r="R5" s="25" t="s">
        <v>28</v>
      </c>
      <c r="T5" s="5" t="s">
        <v>8</v>
      </c>
      <c r="X5" s="5" t="s">
        <v>9</v>
      </c>
    </row>
    <row r="6" spans="1:26" ht="20" thickBot="1">
      <c r="A6" s="4" t="s">
        <v>30</v>
      </c>
      <c r="B6" s="4">
        <v>20.77</v>
      </c>
      <c r="C6" s="4">
        <v>21.24</v>
      </c>
      <c r="D6" s="4">
        <v>23.2</v>
      </c>
      <c r="E6" s="9">
        <f>D6-B6</f>
        <v>2.4299999999999997</v>
      </c>
      <c r="F6" s="9">
        <f>D6-C6</f>
        <v>1.9600000000000009</v>
      </c>
      <c r="G6" s="32"/>
      <c r="I6" s="11" t="s">
        <v>18</v>
      </c>
      <c r="J6" s="11" t="s">
        <v>14</v>
      </c>
      <c r="K6" s="11" t="s">
        <v>14</v>
      </c>
      <c r="L6" s="11" t="s">
        <v>17</v>
      </c>
      <c r="M6" s="20" t="s">
        <v>14</v>
      </c>
      <c r="N6" s="16" t="s">
        <v>22</v>
      </c>
      <c r="O6" s="26" t="s">
        <v>21</v>
      </c>
      <c r="P6" s="27" t="s">
        <v>21</v>
      </c>
      <c r="Q6" s="26" t="s">
        <v>21</v>
      </c>
      <c r="R6" s="28" t="s">
        <v>22</v>
      </c>
      <c r="S6" s="14"/>
      <c r="T6" s="7">
        <f>ABS(E6-$E$3)</f>
        <v>0.41000000000000014</v>
      </c>
      <c r="U6" s="18">
        <f>ABS(E6-$E$4)</f>
        <v>0.58999999999999986</v>
      </c>
      <c r="V6" s="18">
        <f>ABS(E6-$E$5)</f>
        <v>1.5899999999999999</v>
      </c>
      <c r="W6" s="19"/>
      <c r="X6" s="18">
        <f>ABS(F6-$F$3)</f>
        <v>0.80999999999999872</v>
      </c>
      <c r="Y6" s="7">
        <f>ABS(F6-$F$4)</f>
        <v>5.0000000000000711E-2</v>
      </c>
      <c r="Z6" s="18">
        <f>ABS(F6-$F$5)</f>
        <v>0.7099999999999973</v>
      </c>
    </row>
    <row r="7" spans="1:26" ht="20" thickBot="1">
      <c r="A7" s="4" t="s">
        <v>31</v>
      </c>
      <c r="B7" s="4">
        <v>20.239999999999998</v>
      </c>
      <c r="C7" s="4">
        <v>21.65</v>
      </c>
      <c r="D7" s="4">
        <v>23.26</v>
      </c>
      <c r="E7" s="9">
        <f t="shared" ref="E7:E32" si="0">D7-B7</f>
        <v>3.0200000000000031</v>
      </c>
      <c r="F7" s="9">
        <f t="shared" ref="F7:F32" si="1">D7-C7</f>
        <v>1.610000000000003</v>
      </c>
      <c r="G7" s="32"/>
      <c r="I7" s="12" t="s">
        <v>14</v>
      </c>
      <c r="J7" s="11" t="s">
        <v>14</v>
      </c>
      <c r="K7" s="12" t="s">
        <v>15</v>
      </c>
      <c r="L7" s="12" t="s">
        <v>15</v>
      </c>
      <c r="M7" s="20" t="s">
        <v>20</v>
      </c>
      <c r="N7" s="14" t="s">
        <v>21</v>
      </c>
      <c r="O7" s="26" t="s">
        <v>21</v>
      </c>
      <c r="P7" s="28" t="s">
        <v>22</v>
      </c>
      <c r="Q7" s="26" t="s">
        <v>21</v>
      </c>
      <c r="R7" s="28" t="s">
        <v>22</v>
      </c>
      <c r="S7" s="14"/>
      <c r="T7" s="18">
        <f>ABS(E7-$E$3)</f>
        <v>1.0000000000000036</v>
      </c>
      <c r="U7" s="7">
        <f>ABS(E7-$E$4)</f>
        <v>3.5527136788005009E-15</v>
      </c>
      <c r="V7" s="18">
        <f>ABS(E7-$E$5)</f>
        <v>0.99999999999999645</v>
      </c>
      <c r="W7" s="19"/>
      <c r="X7" s="18">
        <f t="shared" ref="X7:X32" si="2">ABS(F7-$F$3)</f>
        <v>0.46000000000000085</v>
      </c>
      <c r="Y7" s="7">
        <f t="shared" ref="Y7:Y32" si="3">ABS(F7-$F$4)</f>
        <v>0.29999999999999716</v>
      </c>
      <c r="Z7" s="18">
        <f t="shared" ref="Z7:Z32" si="4">ABS(F7-$F$5)</f>
        <v>1.0599999999999952</v>
      </c>
    </row>
    <row r="8" spans="1:26" ht="20" thickBot="1">
      <c r="A8" s="4" t="s">
        <v>32</v>
      </c>
      <c r="B8" s="4">
        <v>21.32</v>
      </c>
      <c r="C8" s="4">
        <v>23.42</v>
      </c>
      <c r="D8" s="4">
        <v>24.2</v>
      </c>
      <c r="E8" s="9">
        <f t="shared" si="0"/>
        <v>2.879999999999999</v>
      </c>
      <c r="F8" s="9">
        <f t="shared" si="1"/>
        <v>0.77999999999999758</v>
      </c>
      <c r="G8" s="32"/>
      <c r="I8" s="12" t="s">
        <v>19</v>
      </c>
      <c r="J8" s="11" t="s">
        <v>14</v>
      </c>
      <c r="K8" s="12" t="s">
        <v>19</v>
      </c>
      <c r="L8" s="12" t="s">
        <v>19</v>
      </c>
      <c r="M8" s="20" t="s">
        <v>19</v>
      </c>
      <c r="N8" s="14" t="s">
        <v>21</v>
      </c>
      <c r="O8" s="26" t="s">
        <v>21</v>
      </c>
      <c r="P8" s="27" t="s">
        <v>21</v>
      </c>
      <c r="Q8" s="26" t="s">
        <v>21</v>
      </c>
      <c r="R8" s="27" t="s">
        <v>21</v>
      </c>
      <c r="S8" s="14"/>
      <c r="T8" s="18">
        <f t="shared" ref="T8:T32" si="5">ABS(E8-$E$3)</f>
        <v>0.85999999999999943</v>
      </c>
      <c r="U8" s="7">
        <f t="shared" ref="U8:U32" si="6">ABS(E8-$E$4)</f>
        <v>0.14000000000000057</v>
      </c>
      <c r="V8" s="18">
        <f t="shared" ref="V8:V32" si="7">ABS(E8-$E$5)</f>
        <v>1.1400000000000006</v>
      </c>
      <c r="W8" s="19"/>
      <c r="X8" s="7">
        <f t="shared" si="2"/>
        <v>0.37000000000000455</v>
      </c>
      <c r="Y8" s="18">
        <f t="shared" si="3"/>
        <v>1.1300000000000026</v>
      </c>
      <c r="Z8" s="18">
        <f t="shared" si="4"/>
        <v>1.8900000000000006</v>
      </c>
    </row>
    <row r="9" spans="1:26" ht="20" thickBot="1">
      <c r="A9" s="4" t="s">
        <v>33</v>
      </c>
      <c r="B9" s="4">
        <v>21.18</v>
      </c>
      <c r="C9" s="4">
        <v>22.24</v>
      </c>
      <c r="D9" s="4">
        <v>23.63</v>
      </c>
      <c r="E9" s="9">
        <f t="shared" si="0"/>
        <v>2.4499999999999993</v>
      </c>
      <c r="F9" s="9">
        <f t="shared" si="1"/>
        <v>1.3900000000000006</v>
      </c>
      <c r="G9" s="32"/>
      <c r="I9" s="12" t="s">
        <v>13</v>
      </c>
      <c r="J9" s="11" t="s">
        <v>14</v>
      </c>
      <c r="K9" s="12" t="s">
        <v>19</v>
      </c>
      <c r="L9" s="12" t="s">
        <v>14</v>
      </c>
      <c r="M9" s="20" t="s">
        <v>14</v>
      </c>
      <c r="N9" s="16" t="s">
        <v>22</v>
      </c>
      <c r="O9" s="26" t="s">
        <v>21</v>
      </c>
      <c r="P9" s="28" t="s">
        <v>22</v>
      </c>
      <c r="Q9" s="26" t="s">
        <v>21</v>
      </c>
      <c r="R9" s="27" t="s">
        <v>21</v>
      </c>
      <c r="S9" s="14"/>
      <c r="T9" s="7">
        <f t="shared" si="5"/>
        <v>0.42999999999999972</v>
      </c>
      <c r="U9" s="18">
        <f t="shared" si="6"/>
        <v>0.57000000000000028</v>
      </c>
      <c r="V9" s="18">
        <f t="shared" si="7"/>
        <v>1.5700000000000003</v>
      </c>
      <c r="W9" s="19"/>
      <c r="X9" s="7">
        <f t="shared" si="2"/>
        <v>0.23999999999999844</v>
      </c>
      <c r="Y9" s="18">
        <f t="shared" si="3"/>
        <v>0.51999999999999957</v>
      </c>
      <c r="Z9" s="18">
        <f t="shared" si="4"/>
        <v>1.2799999999999976</v>
      </c>
    </row>
    <row r="10" spans="1:26" ht="20" thickBot="1">
      <c r="A10" s="4" t="s">
        <v>34</v>
      </c>
      <c r="B10" s="4">
        <v>20</v>
      </c>
      <c r="C10" s="4">
        <v>21.22</v>
      </c>
      <c r="D10" s="4">
        <v>22.72</v>
      </c>
      <c r="E10" s="9">
        <f t="shared" si="0"/>
        <v>2.7199999999999989</v>
      </c>
      <c r="F10" s="9">
        <f t="shared" si="1"/>
        <v>1.5</v>
      </c>
      <c r="G10" s="32"/>
      <c r="I10" s="12" t="s">
        <v>19</v>
      </c>
      <c r="J10" s="11" t="s">
        <v>14</v>
      </c>
      <c r="K10" s="12" t="s">
        <v>19</v>
      </c>
      <c r="L10" s="12" t="s">
        <v>14</v>
      </c>
      <c r="M10" s="20" t="s">
        <v>14</v>
      </c>
      <c r="N10" s="14" t="s">
        <v>21</v>
      </c>
      <c r="O10" s="26" t="s">
        <v>21</v>
      </c>
      <c r="P10" s="28" t="s">
        <v>22</v>
      </c>
      <c r="Q10" s="26" t="s">
        <v>21</v>
      </c>
      <c r="R10" s="27" t="s">
        <v>21</v>
      </c>
      <c r="S10" s="14"/>
      <c r="T10" s="18">
        <f t="shared" si="5"/>
        <v>0.69999999999999929</v>
      </c>
      <c r="U10" s="7">
        <f t="shared" si="6"/>
        <v>0.30000000000000071</v>
      </c>
      <c r="V10" s="18">
        <f t="shared" si="7"/>
        <v>1.3000000000000007</v>
      </c>
      <c r="W10" s="19"/>
      <c r="X10" s="7">
        <f t="shared" si="2"/>
        <v>0.34999999999999787</v>
      </c>
      <c r="Y10" s="18">
        <f t="shared" si="3"/>
        <v>0.41000000000000014</v>
      </c>
      <c r="Z10" s="18">
        <f t="shared" si="4"/>
        <v>1.1699999999999982</v>
      </c>
    </row>
    <row r="11" spans="1:26" ht="19">
      <c r="A11" s="4" t="s">
        <v>35</v>
      </c>
      <c r="B11" s="4">
        <v>20.48</v>
      </c>
      <c r="C11" s="4">
        <v>21.38</v>
      </c>
      <c r="D11" s="4">
        <v>22.85</v>
      </c>
      <c r="E11" s="9">
        <f t="shared" si="0"/>
        <v>2.370000000000001</v>
      </c>
      <c r="F11" s="9">
        <f t="shared" si="1"/>
        <v>1.4700000000000024</v>
      </c>
      <c r="G11" s="32"/>
      <c r="I11" s="12" t="s">
        <v>13</v>
      </c>
      <c r="J11" s="11" t="s">
        <v>14</v>
      </c>
      <c r="K11" s="12" t="s">
        <v>19</v>
      </c>
      <c r="L11" s="12" t="s">
        <v>14</v>
      </c>
      <c r="M11" s="20" t="s">
        <v>14</v>
      </c>
      <c r="N11" s="16" t="s">
        <v>22</v>
      </c>
      <c r="O11" s="26" t="s">
        <v>21</v>
      </c>
      <c r="P11" s="28" t="s">
        <v>22</v>
      </c>
      <c r="Q11" s="26" t="s">
        <v>21</v>
      </c>
      <c r="R11" s="27" t="s">
        <v>21</v>
      </c>
      <c r="S11" s="14"/>
      <c r="T11" s="7">
        <f t="shared" si="5"/>
        <v>0.35000000000000142</v>
      </c>
      <c r="U11" s="18">
        <f t="shared" si="6"/>
        <v>0.64999999999999858</v>
      </c>
      <c r="V11" s="18">
        <f t="shared" si="7"/>
        <v>1.6499999999999986</v>
      </c>
      <c r="W11" s="19"/>
      <c r="X11" s="7">
        <f t="shared" si="2"/>
        <v>0.32000000000000028</v>
      </c>
      <c r="Y11" s="18">
        <f t="shared" si="3"/>
        <v>0.43999999999999773</v>
      </c>
      <c r="Z11" s="18">
        <f t="shared" si="4"/>
        <v>1.1999999999999957</v>
      </c>
    </row>
    <row r="12" spans="1:26" ht="19">
      <c r="A12" s="4" t="s">
        <v>36</v>
      </c>
      <c r="B12" s="4">
        <v>22.17</v>
      </c>
      <c r="C12" s="4">
        <v>23.47</v>
      </c>
      <c r="D12" s="4">
        <v>23.6</v>
      </c>
      <c r="E12" s="9">
        <f t="shared" si="0"/>
        <v>1.4299999999999997</v>
      </c>
      <c r="F12" s="9">
        <f t="shared" si="1"/>
        <v>0.13000000000000256</v>
      </c>
      <c r="G12" s="32"/>
      <c r="I12" s="12" t="s">
        <v>13</v>
      </c>
      <c r="J12" s="12" t="s">
        <v>13</v>
      </c>
      <c r="K12" s="12" t="s">
        <v>13</v>
      </c>
      <c r="L12" s="12" t="s">
        <v>13</v>
      </c>
      <c r="M12" s="20" t="s">
        <v>19</v>
      </c>
      <c r="N12" s="16" t="s">
        <v>22</v>
      </c>
      <c r="O12" s="29" t="s">
        <v>22</v>
      </c>
      <c r="P12" s="28" t="s">
        <v>22</v>
      </c>
      <c r="Q12" s="29" t="s">
        <v>22</v>
      </c>
      <c r="R12" s="28" t="s">
        <v>22</v>
      </c>
      <c r="S12" s="14"/>
      <c r="T12" s="7">
        <f t="shared" si="5"/>
        <v>0.58999999999999986</v>
      </c>
      <c r="U12" s="18">
        <f t="shared" si="6"/>
        <v>1.5899999999999999</v>
      </c>
      <c r="V12" s="18">
        <f t="shared" si="7"/>
        <v>2.59</v>
      </c>
      <c r="X12" s="7">
        <f t="shared" si="2"/>
        <v>1.0199999999999996</v>
      </c>
      <c r="Y12" s="18">
        <f t="shared" si="3"/>
        <v>1.7799999999999976</v>
      </c>
      <c r="Z12" s="18">
        <f t="shared" si="4"/>
        <v>2.5399999999999956</v>
      </c>
    </row>
    <row r="13" spans="1:26" ht="19">
      <c r="A13" s="4" t="s">
        <v>37</v>
      </c>
      <c r="B13" s="4">
        <v>21.94</v>
      </c>
      <c r="C13" s="4">
        <v>22.66</v>
      </c>
      <c r="D13" s="4">
        <v>24.43</v>
      </c>
      <c r="E13" s="9">
        <f t="shared" si="0"/>
        <v>2.4899999999999984</v>
      </c>
      <c r="F13" s="9">
        <f t="shared" si="1"/>
        <v>1.7699999999999996</v>
      </c>
      <c r="G13" s="32"/>
      <c r="I13" s="12" t="s">
        <v>18</v>
      </c>
      <c r="J13" s="12" t="s">
        <v>19</v>
      </c>
      <c r="K13" s="12" t="s">
        <v>14</v>
      </c>
      <c r="L13" s="12" t="s">
        <v>14</v>
      </c>
      <c r="M13" s="20" t="s">
        <v>14</v>
      </c>
      <c r="N13" s="16" t="s">
        <v>22</v>
      </c>
      <c r="O13" s="26" t="s">
        <v>21</v>
      </c>
      <c r="P13" s="27" t="s">
        <v>21</v>
      </c>
      <c r="Q13" s="26" t="s">
        <v>21</v>
      </c>
      <c r="R13" s="27" t="s">
        <v>21</v>
      </c>
      <c r="S13" s="14"/>
      <c r="T13" s="7">
        <f t="shared" si="5"/>
        <v>0.46999999999999886</v>
      </c>
      <c r="U13" s="18">
        <f t="shared" si="6"/>
        <v>0.53000000000000114</v>
      </c>
      <c r="V13" s="18">
        <f t="shared" si="7"/>
        <v>1.5300000000000011</v>
      </c>
      <c r="X13" s="18">
        <f t="shared" si="2"/>
        <v>0.61999999999999744</v>
      </c>
      <c r="Y13" s="7">
        <f t="shared" si="3"/>
        <v>0.14000000000000057</v>
      </c>
      <c r="Z13" s="18">
        <f t="shared" si="4"/>
        <v>0.89999999999999858</v>
      </c>
    </row>
    <row r="14" spans="1:26" ht="19">
      <c r="A14" s="4" t="s">
        <v>38</v>
      </c>
      <c r="B14" s="4">
        <v>20.96</v>
      </c>
      <c r="C14" s="4">
        <v>22.74</v>
      </c>
      <c r="D14" s="4">
        <v>24.09</v>
      </c>
      <c r="E14" s="9">
        <f t="shared" si="0"/>
        <v>3.129999999999999</v>
      </c>
      <c r="F14" s="9">
        <f t="shared" si="1"/>
        <v>1.3500000000000014</v>
      </c>
      <c r="G14" s="32"/>
      <c r="I14" s="12" t="s">
        <v>19</v>
      </c>
      <c r="J14" s="12"/>
      <c r="K14" s="12" t="s">
        <v>20</v>
      </c>
      <c r="L14" s="12" t="s">
        <v>15</v>
      </c>
      <c r="M14" s="20" t="s">
        <v>23</v>
      </c>
      <c r="N14" s="14" t="s">
        <v>21</v>
      </c>
      <c r="O14" s="26" t="s">
        <v>21</v>
      </c>
      <c r="P14" s="28" t="s">
        <v>22</v>
      </c>
      <c r="Q14" s="26" t="s">
        <v>21</v>
      </c>
      <c r="R14" s="28" t="s">
        <v>22</v>
      </c>
      <c r="S14" s="14"/>
      <c r="T14" s="18">
        <f t="shared" si="5"/>
        <v>1.1099999999999994</v>
      </c>
      <c r="U14" s="7">
        <f t="shared" si="6"/>
        <v>0.10999999999999943</v>
      </c>
      <c r="V14" s="18">
        <f t="shared" si="7"/>
        <v>0.89000000000000057</v>
      </c>
      <c r="X14" s="7">
        <f t="shared" si="2"/>
        <v>0.19999999999999929</v>
      </c>
      <c r="Y14" s="18">
        <f t="shared" si="3"/>
        <v>0.55999999999999872</v>
      </c>
      <c r="Z14" s="18">
        <f t="shared" si="4"/>
        <v>1.3199999999999967</v>
      </c>
    </row>
    <row r="15" spans="1:26" ht="19">
      <c r="A15" s="4" t="s">
        <v>39</v>
      </c>
      <c r="B15" s="4">
        <v>21.67</v>
      </c>
      <c r="C15" s="4">
        <v>22.35</v>
      </c>
      <c r="D15" s="4">
        <v>24.4</v>
      </c>
      <c r="E15" s="9">
        <f t="shared" si="0"/>
        <v>2.7299999999999969</v>
      </c>
      <c r="F15" s="9">
        <f t="shared" si="1"/>
        <v>2.0499999999999972</v>
      </c>
      <c r="G15" s="32"/>
      <c r="I15" s="12" t="s">
        <v>14</v>
      </c>
      <c r="J15" s="12"/>
      <c r="K15" s="12" t="s">
        <v>14</v>
      </c>
      <c r="L15" s="12" t="s">
        <v>17</v>
      </c>
      <c r="M15" s="20" t="s">
        <v>14</v>
      </c>
      <c r="N15" s="14" t="s">
        <v>21</v>
      </c>
      <c r="O15" s="26" t="s">
        <v>21</v>
      </c>
      <c r="P15" s="27" t="s">
        <v>21</v>
      </c>
      <c r="Q15" s="26" t="s">
        <v>21</v>
      </c>
      <c r="R15" s="28" t="s">
        <v>22</v>
      </c>
      <c r="S15" s="14"/>
      <c r="T15" s="18">
        <f t="shared" si="5"/>
        <v>0.7099999999999973</v>
      </c>
      <c r="U15" s="7">
        <f t="shared" si="6"/>
        <v>0.2900000000000027</v>
      </c>
      <c r="V15" s="18">
        <f t="shared" si="7"/>
        <v>1.2900000000000027</v>
      </c>
      <c r="X15" s="18">
        <f t="shared" si="2"/>
        <v>0.89999999999999503</v>
      </c>
      <c r="Y15" s="7">
        <f t="shared" si="3"/>
        <v>0.13999999999999702</v>
      </c>
      <c r="Z15" s="18">
        <f t="shared" si="4"/>
        <v>0.62000000000000099</v>
      </c>
    </row>
    <row r="16" spans="1:26" ht="19">
      <c r="A16" s="4" t="s">
        <v>40</v>
      </c>
      <c r="B16" s="4">
        <v>20.88</v>
      </c>
      <c r="C16" s="4">
        <v>21.91</v>
      </c>
      <c r="D16" s="4">
        <v>23.51</v>
      </c>
      <c r="E16" s="9">
        <f t="shared" si="0"/>
        <v>2.6300000000000026</v>
      </c>
      <c r="F16" s="9">
        <f t="shared" si="1"/>
        <v>1.6000000000000014</v>
      </c>
      <c r="G16" s="32"/>
      <c r="I16" s="12" t="s">
        <v>14</v>
      </c>
      <c r="J16" s="12"/>
      <c r="K16" s="12" t="s">
        <v>14</v>
      </c>
      <c r="L16" s="12" t="s">
        <v>14</v>
      </c>
      <c r="M16" s="20" t="s">
        <v>14</v>
      </c>
      <c r="N16" s="14" t="s">
        <v>21</v>
      </c>
      <c r="O16" s="26" t="s">
        <v>21</v>
      </c>
      <c r="P16" s="27" t="s">
        <v>21</v>
      </c>
      <c r="Q16" s="26" t="s">
        <v>21</v>
      </c>
      <c r="R16" s="27" t="s">
        <v>21</v>
      </c>
      <c r="S16" s="14"/>
      <c r="T16" s="18">
        <f t="shared" si="5"/>
        <v>0.61000000000000298</v>
      </c>
      <c r="U16" s="7">
        <f t="shared" si="6"/>
        <v>0.38999999999999702</v>
      </c>
      <c r="V16" s="18">
        <f t="shared" si="7"/>
        <v>1.389999999999997</v>
      </c>
      <c r="X16" s="18">
        <f t="shared" si="2"/>
        <v>0.44999999999999929</v>
      </c>
      <c r="Y16" s="7">
        <f t="shared" si="3"/>
        <v>0.30999999999999872</v>
      </c>
      <c r="Z16" s="18">
        <f t="shared" si="4"/>
        <v>1.0699999999999967</v>
      </c>
    </row>
    <row r="17" spans="1:26" ht="19">
      <c r="A17" s="4" t="s">
        <v>41</v>
      </c>
      <c r="B17" s="4">
        <v>25.37</v>
      </c>
      <c r="C17" s="4">
        <v>26.12</v>
      </c>
      <c r="D17" s="4">
        <v>26.75</v>
      </c>
      <c r="E17" s="9">
        <f t="shared" si="0"/>
        <v>1.379999999999999</v>
      </c>
      <c r="F17" s="9">
        <f t="shared" si="1"/>
        <v>0.62999999999999901</v>
      </c>
      <c r="G17" s="32"/>
      <c r="I17" s="12" t="s">
        <v>13</v>
      </c>
      <c r="J17" s="36" t="s">
        <v>13</v>
      </c>
      <c r="K17" s="12" t="s">
        <v>13</v>
      </c>
      <c r="L17" s="12" t="s">
        <v>13</v>
      </c>
      <c r="M17" s="20" t="s">
        <v>14</v>
      </c>
      <c r="N17" s="16" t="s">
        <v>22</v>
      </c>
      <c r="O17" s="29" t="s">
        <v>22</v>
      </c>
      <c r="P17" s="28" t="s">
        <v>22</v>
      </c>
      <c r="Q17" s="29" t="s">
        <v>22</v>
      </c>
      <c r="R17" s="28" t="s">
        <v>22</v>
      </c>
      <c r="S17" s="14"/>
      <c r="T17" s="7">
        <f t="shared" si="5"/>
        <v>0.64000000000000057</v>
      </c>
      <c r="U17" s="18">
        <f t="shared" si="6"/>
        <v>1.6400000000000006</v>
      </c>
      <c r="V17" s="18">
        <f t="shared" si="7"/>
        <v>2.6400000000000006</v>
      </c>
      <c r="X17" s="7">
        <f t="shared" si="2"/>
        <v>0.52000000000000313</v>
      </c>
      <c r="Y17" s="18">
        <f t="shared" si="3"/>
        <v>1.2800000000000011</v>
      </c>
      <c r="Z17" s="18">
        <f t="shared" si="4"/>
        <v>2.0399999999999991</v>
      </c>
    </row>
    <row r="18" spans="1:26" ht="19">
      <c r="A18" s="4" t="s">
        <v>42</v>
      </c>
      <c r="B18" s="4">
        <v>24.88</v>
      </c>
      <c r="C18" s="4">
        <v>24.48</v>
      </c>
      <c r="D18" s="4">
        <v>26.62</v>
      </c>
      <c r="E18" s="9">
        <f t="shared" si="0"/>
        <v>1.740000000000002</v>
      </c>
      <c r="F18" s="9">
        <f t="shared" si="1"/>
        <v>2.1400000000000006</v>
      </c>
      <c r="G18" s="32"/>
      <c r="I18" s="12" t="s">
        <v>18</v>
      </c>
      <c r="J18" s="36" t="s">
        <v>13</v>
      </c>
      <c r="K18" s="12" t="s">
        <v>18</v>
      </c>
      <c r="L18" s="12" t="s">
        <v>57</v>
      </c>
      <c r="M18" s="20" t="s">
        <v>14</v>
      </c>
      <c r="N18" s="16" t="s">
        <v>22</v>
      </c>
      <c r="O18" s="29" t="s">
        <v>22</v>
      </c>
      <c r="P18" s="28" t="s">
        <v>22</v>
      </c>
      <c r="Q18" s="29" t="s">
        <v>22</v>
      </c>
      <c r="R18" s="28" t="s">
        <v>22</v>
      </c>
      <c r="S18" s="14"/>
      <c r="T18" s="7">
        <f t="shared" si="5"/>
        <v>0.27999999999999758</v>
      </c>
      <c r="U18" s="18">
        <f t="shared" si="6"/>
        <v>1.2799999999999976</v>
      </c>
      <c r="V18" s="18">
        <f t="shared" si="7"/>
        <v>2.2799999999999976</v>
      </c>
      <c r="X18" s="18">
        <f t="shared" si="2"/>
        <v>0.98999999999999844</v>
      </c>
      <c r="Y18" s="7">
        <f t="shared" si="3"/>
        <v>0.23000000000000043</v>
      </c>
      <c r="Z18" s="18">
        <f t="shared" si="4"/>
        <v>0.52999999999999758</v>
      </c>
    </row>
    <row r="19" spans="1:26" ht="19">
      <c r="A19" s="4" t="s">
        <v>43</v>
      </c>
      <c r="B19" s="4">
        <v>22.35</v>
      </c>
      <c r="C19" s="4">
        <v>26.08</v>
      </c>
      <c r="D19" s="4">
        <v>24.93</v>
      </c>
      <c r="E19" s="9">
        <f t="shared" si="0"/>
        <v>2.5799999999999983</v>
      </c>
      <c r="F19" s="9">
        <f t="shared" si="1"/>
        <v>-1.1499999999999986</v>
      </c>
      <c r="G19" s="32"/>
      <c r="I19" s="12" t="s">
        <v>19</v>
      </c>
      <c r="J19" s="36" t="s">
        <v>13</v>
      </c>
      <c r="K19" s="12" t="s">
        <v>19</v>
      </c>
      <c r="L19" s="12" t="s">
        <v>19</v>
      </c>
      <c r="M19" s="20" t="s">
        <v>23</v>
      </c>
      <c r="N19" s="14" t="s">
        <v>21</v>
      </c>
      <c r="O19" s="26" t="s">
        <v>21</v>
      </c>
      <c r="P19" s="28" t="s">
        <v>22</v>
      </c>
      <c r="Q19" s="26" t="s">
        <v>21</v>
      </c>
      <c r="R19" s="28" t="s">
        <v>22</v>
      </c>
      <c r="S19" s="14"/>
      <c r="T19" s="18">
        <f t="shared" si="5"/>
        <v>0.55999999999999872</v>
      </c>
      <c r="U19" s="7">
        <f t="shared" si="6"/>
        <v>0.44000000000000128</v>
      </c>
      <c r="V19" s="18">
        <f t="shared" si="7"/>
        <v>1.4400000000000013</v>
      </c>
      <c r="X19" s="7">
        <f t="shared" si="2"/>
        <v>2.3000000000000007</v>
      </c>
      <c r="Y19" s="18">
        <f t="shared" si="3"/>
        <v>3.0599999999999987</v>
      </c>
      <c r="Z19" s="18">
        <f t="shared" si="4"/>
        <v>3.8199999999999967</v>
      </c>
    </row>
    <row r="20" spans="1:26" ht="19">
      <c r="A20" s="4" t="s">
        <v>44</v>
      </c>
      <c r="B20" s="4">
        <v>23.01</v>
      </c>
      <c r="C20" s="4">
        <v>25.79</v>
      </c>
      <c r="D20" s="4">
        <v>25.64</v>
      </c>
      <c r="E20" s="9">
        <f t="shared" si="0"/>
        <v>2.629999999999999</v>
      </c>
      <c r="F20" s="9">
        <f t="shared" si="1"/>
        <v>-0.14999999999999858</v>
      </c>
      <c r="G20" s="32"/>
      <c r="I20" s="12" t="s">
        <v>19</v>
      </c>
      <c r="J20" s="36" t="s">
        <v>13</v>
      </c>
      <c r="K20" s="12" t="s">
        <v>19</v>
      </c>
      <c r="L20" s="12" t="s">
        <v>19</v>
      </c>
      <c r="M20" s="20" t="s">
        <v>19</v>
      </c>
      <c r="N20" s="14" t="s">
        <v>21</v>
      </c>
      <c r="O20" s="26" t="s">
        <v>21</v>
      </c>
      <c r="P20" s="27" t="s">
        <v>21</v>
      </c>
      <c r="Q20" s="26" t="s">
        <v>21</v>
      </c>
      <c r="R20" s="27" t="s">
        <v>21</v>
      </c>
      <c r="S20" s="14"/>
      <c r="T20" s="18">
        <f t="shared" si="5"/>
        <v>0.60999999999999943</v>
      </c>
      <c r="U20" s="7">
        <f t="shared" si="6"/>
        <v>0.39000000000000057</v>
      </c>
      <c r="V20" s="18">
        <f t="shared" si="7"/>
        <v>1.3900000000000006</v>
      </c>
      <c r="X20" s="7">
        <f t="shared" si="2"/>
        <v>1.3000000000000007</v>
      </c>
      <c r="Y20" s="18">
        <f t="shared" si="3"/>
        <v>2.0599999999999987</v>
      </c>
      <c r="Z20" s="18">
        <f t="shared" si="4"/>
        <v>2.8199999999999967</v>
      </c>
    </row>
    <row r="21" spans="1:26" ht="19">
      <c r="A21" s="4" t="s">
        <v>45</v>
      </c>
      <c r="B21" s="4">
        <v>21.71</v>
      </c>
      <c r="C21" s="4">
        <v>25.34</v>
      </c>
      <c r="D21" s="4">
        <v>24.95</v>
      </c>
      <c r="E21" s="9">
        <f t="shared" si="0"/>
        <v>3.2399999999999984</v>
      </c>
      <c r="F21" s="9">
        <f t="shared" si="1"/>
        <v>-0.39000000000000057</v>
      </c>
      <c r="G21" s="32"/>
      <c r="I21" s="12" t="s">
        <v>19</v>
      </c>
      <c r="J21" s="12"/>
      <c r="K21" s="12" t="s">
        <v>20</v>
      </c>
      <c r="L21" s="12" t="s">
        <v>20</v>
      </c>
      <c r="M21" s="20" t="s">
        <v>23</v>
      </c>
      <c r="N21" s="14" t="s">
        <v>21</v>
      </c>
      <c r="O21" s="26" t="s">
        <v>21</v>
      </c>
      <c r="P21" s="28" t="s">
        <v>22</v>
      </c>
      <c r="Q21" s="26" t="s">
        <v>21</v>
      </c>
      <c r="R21" s="28" t="s">
        <v>22</v>
      </c>
      <c r="S21" s="14"/>
      <c r="T21" s="18">
        <f t="shared" si="5"/>
        <v>1.2199999999999989</v>
      </c>
      <c r="U21" s="7">
        <f t="shared" si="6"/>
        <v>0.21999999999999886</v>
      </c>
      <c r="V21" s="18">
        <f t="shared" si="7"/>
        <v>0.78000000000000114</v>
      </c>
      <c r="X21" s="7">
        <f t="shared" si="2"/>
        <v>1.5400000000000027</v>
      </c>
      <c r="Y21" s="18">
        <f t="shared" si="3"/>
        <v>2.3000000000000007</v>
      </c>
      <c r="Z21" s="18">
        <f t="shared" si="4"/>
        <v>3.0599999999999987</v>
      </c>
    </row>
    <row r="22" spans="1:26" ht="19">
      <c r="A22" s="4" t="s">
        <v>46</v>
      </c>
      <c r="B22" s="4">
        <v>21.58</v>
      </c>
      <c r="C22" s="4">
        <v>22.42</v>
      </c>
      <c r="D22" s="4">
        <v>24.02</v>
      </c>
      <c r="E22" s="9">
        <f t="shared" si="0"/>
        <v>2.4400000000000013</v>
      </c>
      <c r="F22" s="9">
        <f t="shared" si="1"/>
        <v>1.5999999999999979</v>
      </c>
      <c r="G22" s="32"/>
      <c r="I22" s="12" t="s">
        <v>18</v>
      </c>
      <c r="J22" s="12"/>
      <c r="K22" s="12" t="s">
        <v>14</v>
      </c>
      <c r="L22" s="12" t="s">
        <v>14</v>
      </c>
      <c r="M22" s="20" t="s">
        <v>19</v>
      </c>
      <c r="N22" s="14" t="s">
        <v>21</v>
      </c>
      <c r="O22" s="26" t="s">
        <v>21</v>
      </c>
      <c r="P22" s="28" t="s">
        <v>22</v>
      </c>
      <c r="Q22" s="26" t="s">
        <v>21</v>
      </c>
      <c r="R22" s="28" t="s">
        <v>22</v>
      </c>
      <c r="S22" s="14"/>
      <c r="T22" s="7">
        <f t="shared" si="5"/>
        <v>0.42000000000000171</v>
      </c>
      <c r="U22" s="18">
        <f t="shared" si="6"/>
        <v>0.57999999999999829</v>
      </c>
      <c r="V22" s="18">
        <f t="shared" si="7"/>
        <v>1.5799999999999983</v>
      </c>
      <c r="X22" s="18">
        <f t="shared" si="2"/>
        <v>0.44999999999999574</v>
      </c>
      <c r="Y22" s="7">
        <f t="shared" si="3"/>
        <v>0.31000000000000227</v>
      </c>
      <c r="Z22" s="18">
        <f t="shared" si="4"/>
        <v>1.0700000000000003</v>
      </c>
    </row>
    <row r="23" spans="1:26" ht="19">
      <c r="A23" s="4" t="s">
        <v>47</v>
      </c>
      <c r="B23" s="4">
        <v>21.99</v>
      </c>
      <c r="C23" s="4">
        <v>23.64</v>
      </c>
      <c r="D23" s="4">
        <v>25.53</v>
      </c>
      <c r="E23" s="9">
        <f t="shared" si="0"/>
        <v>3.5400000000000027</v>
      </c>
      <c r="F23" s="9">
        <f t="shared" si="1"/>
        <v>1.8900000000000006</v>
      </c>
      <c r="G23" s="32"/>
      <c r="I23" s="12" t="s">
        <v>14</v>
      </c>
      <c r="J23" s="12"/>
      <c r="K23" s="12" t="s">
        <v>15</v>
      </c>
      <c r="L23" s="12" t="s">
        <v>15</v>
      </c>
      <c r="M23" s="20" t="s">
        <v>19</v>
      </c>
      <c r="N23" s="14" t="s">
        <v>21</v>
      </c>
      <c r="O23" s="26" t="s">
        <v>21</v>
      </c>
      <c r="P23" s="28" t="s">
        <v>22</v>
      </c>
      <c r="Q23" s="26" t="s">
        <v>21</v>
      </c>
      <c r="R23" s="28" t="s">
        <v>22</v>
      </c>
      <c r="S23" s="14"/>
      <c r="T23" s="18">
        <f t="shared" si="5"/>
        <v>1.5200000000000031</v>
      </c>
      <c r="U23" s="7">
        <f t="shared" si="6"/>
        <v>0.52000000000000313</v>
      </c>
      <c r="V23" s="18">
        <f t="shared" si="7"/>
        <v>0.47999999999999687</v>
      </c>
      <c r="X23" s="18">
        <f t="shared" si="2"/>
        <v>0.73999999999999844</v>
      </c>
      <c r="Y23" s="7">
        <f t="shared" si="3"/>
        <v>1.9999999999999574E-2</v>
      </c>
      <c r="Z23" s="18">
        <f t="shared" si="4"/>
        <v>0.77999999999999758</v>
      </c>
    </row>
    <row r="24" spans="1:26" ht="19">
      <c r="A24" s="4" t="s">
        <v>48</v>
      </c>
      <c r="B24" s="4">
        <v>21.59</v>
      </c>
      <c r="C24" s="4">
        <v>22.1</v>
      </c>
      <c r="D24" s="4">
        <v>24.27</v>
      </c>
      <c r="E24" s="9">
        <f t="shared" si="0"/>
        <v>2.6799999999999997</v>
      </c>
      <c r="F24" s="9">
        <f t="shared" si="1"/>
        <v>2.1699999999999982</v>
      </c>
      <c r="G24" s="32"/>
      <c r="I24" s="12" t="s">
        <v>14</v>
      </c>
      <c r="J24" s="12"/>
      <c r="K24" s="12" t="s">
        <v>14</v>
      </c>
      <c r="L24" s="12" t="s">
        <v>17</v>
      </c>
      <c r="M24" s="20" t="s">
        <v>14</v>
      </c>
      <c r="N24" s="14" t="s">
        <v>21</v>
      </c>
      <c r="O24" s="26" t="s">
        <v>21</v>
      </c>
      <c r="P24" s="27" t="s">
        <v>21</v>
      </c>
      <c r="Q24" s="26" t="s">
        <v>21</v>
      </c>
      <c r="R24" s="28" t="s">
        <v>22</v>
      </c>
      <c r="S24" s="14"/>
      <c r="T24" s="18">
        <f t="shared" si="5"/>
        <v>0.66000000000000014</v>
      </c>
      <c r="U24" s="7">
        <f t="shared" si="6"/>
        <v>0.33999999999999986</v>
      </c>
      <c r="V24" s="18">
        <f t="shared" si="7"/>
        <v>1.3399999999999999</v>
      </c>
      <c r="X24" s="18">
        <f t="shared" si="2"/>
        <v>1.019999999999996</v>
      </c>
      <c r="Y24" s="7">
        <f t="shared" si="3"/>
        <v>0.25999999999999801</v>
      </c>
      <c r="Z24" s="18">
        <f t="shared" si="4"/>
        <v>0.5</v>
      </c>
    </row>
    <row r="25" spans="1:26" ht="19">
      <c r="A25" s="4" t="s">
        <v>49</v>
      </c>
      <c r="B25" s="4">
        <v>21.57</v>
      </c>
      <c r="C25" s="4">
        <v>22.9</v>
      </c>
      <c r="D25" s="4">
        <v>25.16</v>
      </c>
      <c r="E25" s="9">
        <f t="shared" si="0"/>
        <v>3.59</v>
      </c>
      <c r="F25" s="9">
        <f t="shared" si="1"/>
        <v>2.2600000000000016</v>
      </c>
      <c r="G25" s="32"/>
      <c r="I25" s="12" t="s">
        <v>14</v>
      </c>
      <c r="J25" s="12"/>
      <c r="K25" s="12" t="s">
        <v>15</v>
      </c>
      <c r="L25" s="12" t="s">
        <v>16</v>
      </c>
      <c r="M25" s="20" t="s">
        <v>14</v>
      </c>
      <c r="N25" s="14" t="s">
        <v>21</v>
      </c>
      <c r="O25" s="26" t="s">
        <v>21</v>
      </c>
      <c r="P25" s="28" t="s">
        <v>22</v>
      </c>
      <c r="Q25" s="26" t="s">
        <v>21</v>
      </c>
      <c r="R25" s="28" t="s">
        <v>22</v>
      </c>
      <c r="S25" s="14"/>
      <c r="T25" s="18">
        <f t="shared" si="5"/>
        <v>1.5700000000000003</v>
      </c>
      <c r="U25" s="7">
        <f t="shared" si="6"/>
        <v>0.57000000000000028</v>
      </c>
      <c r="V25" s="18">
        <f t="shared" si="7"/>
        <v>0.42999999999999972</v>
      </c>
      <c r="X25" s="18">
        <f t="shared" si="2"/>
        <v>1.1099999999999994</v>
      </c>
      <c r="Y25" s="7">
        <f t="shared" si="3"/>
        <v>0.35000000000000142</v>
      </c>
      <c r="Z25" s="18">
        <f t="shared" si="4"/>
        <v>0.40999999999999659</v>
      </c>
    </row>
    <row r="26" spans="1:26" ht="19">
      <c r="A26" s="4" t="s">
        <v>50</v>
      </c>
      <c r="B26" s="4">
        <v>22.22</v>
      </c>
      <c r="C26" s="4">
        <v>23.17</v>
      </c>
      <c r="D26" s="4">
        <v>24.7</v>
      </c>
      <c r="E26" s="9">
        <f t="shared" si="0"/>
        <v>2.4800000000000004</v>
      </c>
      <c r="F26" s="9">
        <f t="shared" si="1"/>
        <v>1.5299999999999976</v>
      </c>
      <c r="G26" s="32"/>
      <c r="I26" s="12" t="s">
        <v>18</v>
      </c>
      <c r="J26" s="36" t="s">
        <v>13</v>
      </c>
      <c r="K26" s="12" t="s">
        <v>14</v>
      </c>
      <c r="L26" s="12" t="s">
        <v>14</v>
      </c>
      <c r="M26" s="20" t="s">
        <v>19</v>
      </c>
      <c r="N26" s="16" t="s">
        <v>22</v>
      </c>
      <c r="O26" s="26" t="s">
        <v>21</v>
      </c>
      <c r="P26" s="28" t="s">
        <v>22</v>
      </c>
      <c r="Q26" s="26" t="s">
        <v>21</v>
      </c>
      <c r="R26" s="28" t="s">
        <v>22</v>
      </c>
      <c r="S26" s="14"/>
      <c r="T26" s="7">
        <f t="shared" si="5"/>
        <v>0.46000000000000085</v>
      </c>
      <c r="U26" s="18">
        <f t="shared" si="6"/>
        <v>0.53999999999999915</v>
      </c>
      <c r="V26" s="18">
        <f t="shared" si="7"/>
        <v>1.5399999999999991</v>
      </c>
      <c r="X26" s="18">
        <f t="shared" si="2"/>
        <v>0.37999999999999545</v>
      </c>
      <c r="Y26" s="7">
        <f t="shared" si="3"/>
        <v>0.38000000000000256</v>
      </c>
      <c r="Z26" s="18">
        <f t="shared" si="4"/>
        <v>1.1400000000000006</v>
      </c>
    </row>
    <row r="27" spans="1:26" ht="19">
      <c r="A27" s="4" t="s">
        <v>51</v>
      </c>
      <c r="B27" s="4">
        <v>20.76</v>
      </c>
      <c r="C27" s="4">
        <v>22.41</v>
      </c>
      <c r="D27" s="4">
        <v>23.36</v>
      </c>
      <c r="E27" s="9">
        <f t="shared" si="0"/>
        <v>2.5999999999999979</v>
      </c>
      <c r="F27" s="9">
        <f t="shared" si="1"/>
        <v>0.94999999999999929</v>
      </c>
      <c r="G27" s="32"/>
      <c r="I27" s="12" t="s">
        <v>19</v>
      </c>
      <c r="J27" s="12"/>
      <c r="K27" s="12" t="s">
        <v>19</v>
      </c>
      <c r="L27" s="12" t="s">
        <v>19</v>
      </c>
      <c r="M27" s="20" t="s">
        <v>19</v>
      </c>
      <c r="N27" s="14" t="s">
        <v>21</v>
      </c>
      <c r="O27" s="26" t="s">
        <v>21</v>
      </c>
      <c r="P27" s="27" t="s">
        <v>21</v>
      </c>
      <c r="Q27" s="26" t="s">
        <v>21</v>
      </c>
      <c r="R27" s="27" t="s">
        <v>21</v>
      </c>
      <c r="S27" s="14"/>
      <c r="T27" s="18">
        <f t="shared" si="5"/>
        <v>0.57999999999999829</v>
      </c>
      <c r="U27" s="7">
        <f t="shared" si="6"/>
        <v>0.42000000000000171</v>
      </c>
      <c r="V27" s="18">
        <f t="shared" si="7"/>
        <v>1.4200000000000017</v>
      </c>
      <c r="X27" s="7">
        <f t="shared" si="2"/>
        <v>0.20000000000000284</v>
      </c>
      <c r="Y27" s="18">
        <f t="shared" si="3"/>
        <v>0.96000000000000085</v>
      </c>
      <c r="Z27" s="18">
        <f t="shared" si="4"/>
        <v>1.7199999999999989</v>
      </c>
    </row>
    <row r="28" spans="1:26" ht="19">
      <c r="A28" s="4" t="s">
        <v>52</v>
      </c>
      <c r="B28" s="4">
        <v>23.04</v>
      </c>
      <c r="C28" s="4">
        <v>23.7</v>
      </c>
      <c r="D28" s="4">
        <v>24.72</v>
      </c>
      <c r="E28" s="9">
        <f t="shared" si="0"/>
        <v>1.6799999999999997</v>
      </c>
      <c r="F28" s="9">
        <f t="shared" si="1"/>
        <v>1.0199999999999996</v>
      </c>
      <c r="G28" s="32"/>
      <c r="I28" s="12" t="s">
        <v>13</v>
      </c>
      <c r="J28" s="36" t="s">
        <v>13</v>
      </c>
      <c r="K28" s="12" t="s">
        <v>13</v>
      </c>
      <c r="L28" s="12" t="s">
        <v>13</v>
      </c>
      <c r="M28" s="20" t="s">
        <v>14</v>
      </c>
      <c r="N28" s="16" t="s">
        <v>22</v>
      </c>
      <c r="O28" s="29" t="s">
        <v>22</v>
      </c>
      <c r="P28" s="28" t="s">
        <v>22</v>
      </c>
      <c r="Q28" s="29" t="s">
        <v>22</v>
      </c>
      <c r="R28" s="28" t="s">
        <v>22</v>
      </c>
      <c r="S28" s="14"/>
      <c r="T28" s="7">
        <f t="shared" si="5"/>
        <v>0.33999999999999986</v>
      </c>
      <c r="U28" s="18">
        <f t="shared" si="6"/>
        <v>1.3399999999999999</v>
      </c>
      <c r="V28" s="18">
        <f t="shared" si="7"/>
        <v>2.34</v>
      </c>
      <c r="X28" s="7">
        <f t="shared" si="2"/>
        <v>0.13000000000000256</v>
      </c>
      <c r="Y28" s="18">
        <f t="shared" si="3"/>
        <v>0.89000000000000057</v>
      </c>
      <c r="Z28" s="18">
        <f t="shared" si="4"/>
        <v>1.6499999999999986</v>
      </c>
    </row>
    <row r="29" spans="1:26" ht="19">
      <c r="A29" s="4" t="s">
        <v>53</v>
      </c>
      <c r="B29" s="4">
        <v>21.14</v>
      </c>
      <c r="C29" s="4">
        <v>22.16</v>
      </c>
      <c r="D29" s="4">
        <v>23.18</v>
      </c>
      <c r="E29" s="9">
        <f t="shared" si="0"/>
        <v>2.0399999999999991</v>
      </c>
      <c r="F29" s="9">
        <f t="shared" si="1"/>
        <v>1.0199999999999996</v>
      </c>
      <c r="G29" s="32"/>
      <c r="I29" s="12" t="s">
        <v>13</v>
      </c>
      <c r="J29" s="12"/>
      <c r="K29" s="12" t="s">
        <v>19</v>
      </c>
      <c r="L29" s="12" t="s">
        <v>19</v>
      </c>
      <c r="M29" s="20" t="s">
        <v>14</v>
      </c>
      <c r="N29" s="16" t="s">
        <v>22</v>
      </c>
      <c r="O29" s="26" t="s">
        <v>21</v>
      </c>
      <c r="P29" s="28" t="s">
        <v>22</v>
      </c>
      <c r="Q29" s="26" t="s">
        <v>21</v>
      </c>
      <c r="R29" s="28" t="s">
        <v>22</v>
      </c>
      <c r="S29" s="14"/>
      <c r="T29" s="7">
        <f t="shared" si="5"/>
        <v>1.9999999999999574E-2</v>
      </c>
      <c r="U29" s="18">
        <f t="shared" si="6"/>
        <v>0.98000000000000043</v>
      </c>
      <c r="V29" s="18">
        <f t="shared" si="7"/>
        <v>1.9800000000000004</v>
      </c>
      <c r="X29" s="7">
        <f t="shared" si="2"/>
        <v>0.13000000000000256</v>
      </c>
      <c r="Y29" s="18">
        <f t="shared" si="3"/>
        <v>0.89000000000000057</v>
      </c>
      <c r="Z29" s="18">
        <f t="shared" si="4"/>
        <v>1.6499999999999986</v>
      </c>
    </row>
    <row r="30" spans="1:26" ht="19">
      <c r="A30" s="4" t="s">
        <v>54</v>
      </c>
      <c r="B30" s="4">
        <v>20.9</v>
      </c>
      <c r="C30" s="4">
        <v>22.04</v>
      </c>
      <c r="D30" s="4">
        <v>23.68</v>
      </c>
      <c r="E30" s="9">
        <f t="shared" si="0"/>
        <v>2.7800000000000011</v>
      </c>
      <c r="F30" s="9">
        <f t="shared" si="1"/>
        <v>1.6400000000000006</v>
      </c>
      <c r="G30" s="32"/>
      <c r="I30" s="12" t="s">
        <v>14</v>
      </c>
      <c r="J30" s="12"/>
      <c r="K30" s="12" t="s">
        <v>14</v>
      </c>
      <c r="L30" s="12" t="s">
        <v>14</v>
      </c>
      <c r="M30" s="20" t="s">
        <v>19</v>
      </c>
      <c r="N30" s="14" t="s">
        <v>21</v>
      </c>
      <c r="O30" s="26" t="s">
        <v>21</v>
      </c>
      <c r="P30" s="28" t="s">
        <v>22</v>
      </c>
      <c r="Q30" s="26" t="s">
        <v>21</v>
      </c>
      <c r="R30" s="28" t="s">
        <v>22</v>
      </c>
      <c r="S30" s="14"/>
      <c r="T30" s="18">
        <f t="shared" si="5"/>
        <v>0.76000000000000156</v>
      </c>
      <c r="U30" s="7">
        <f t="shared" si="6"/>
        <v>0.23999999999999844</v>
      </c>
      <c r="V30" s="18">
        <f t="shared" si="7"/>
        <v>1.2399999999999984</v>
      </c>
      <c r="X30" s="18">
        <f t="shared" si="2"/>
        <v>0.48999999999999844</v>
      </c>
      <c r="Y30" s="7">
        <f t="shared" si="3"/>
        <v>0.26999999999999957</v>
      </c>
      <c r="Z30" s="18">
        <f t="shared" si="4"/>
        <v>1.0299999999999976</v>
      </c>
    </row>
    <row r="31" spans="1:26" ht="19">
      <c r="A31" s="4" t="s">
        <v>55</v>
      </c>
      <c r="B31" s="4">
        <v>21.79</v>
      </c>
      <c r="C31" s="4">
        <v>23.17</v>
      </c>
      <c r="D31" s="4">
        <v>24.52</v>
      </c>
      <c r="E31" s="9">
        <f t="shared" si="0"/>
        <v>2.7300000000000004</v>
      </c>
      <c r="F31" s="9">
        <f t="shared" si="1"/>
        <v>1.3499999999999979</v>
      </c>
      <c r="G31" s="32"/>
      <c r="I31" s="12" t="s">
        <v>19</v>
      </c>
      <c r="J31" s="12"/>
      <c r="K31" s="12" t="s">
        <v>19</v>
      </c>
      <c r="L31" s="12" t="s">
        <v>14</v>
      </c>
      <c r="M31" s="20" t="s">
        <v>19</v>
      </c>
      <c r="N31" s="14" t="s">
        <v>21</v>
      </c>
      <c r="O31" s="26" t="s">
        <v>21</v>
      </c>
      <c r="P31" s="27" t="s">
        <v>21</v>
      </c>
      <c r="Q31" s="26" t="s">
        <v>21</v>
      </c>
      <c r="R31" s="28" t="s">
        <v>22</v>
      </c>
      <c r="S31" s="14"/>
      <c r="T31" s="18">
        <f t="shared" si="5"/>
        <v>0.71000000000000085</v>
      </c>
      <c r="U31" s="7">
        <f t="shared" si="6"/>
        <v>0.28999999999999915</v>
      </c>
      <c r="V31" s="18">
        <f t="shared" si="7"/>
        <v>1.2899999999999991</v>
      </c>
      <c r="X31" s="7">
        <f t="shared" si="2"/>
        <v>0.19999999999999574</v>
      </c>
      <c r="Y31" s="18">
        <f t="shared" si="3"/>
        <v>0.56000000000000227</v>
      </c>
      <c r="Z31" s="18">
        <f t="shared" si="4"/>
        <v>1.3200000000000003</v>
      </c>
    </row>
    <row r="32" spans="1:26" ht="20" thickBot="1">
      <c r="A32" s="4" t="s">
        <v>56</v>
      </c>
      <c r="B32" s="4">
        <v>23.72</v>
      </c>
      <c r="C32" s="4">
        <v>22.49</v>
      </c>
      <c r="D32" s="4">
        <v>24.33</v>
      </c>
      <c r="E32" s="9">
        <f t="shared" si="0"/>
        <v>0.60999999999999943</v>
      </c>
      <c r="F32" s="9">
        <f t="shared" si="1"/>
        <v>1.8399999999999999</v>
      </c>
      <c r="G32" s="33"/>
      <c r="I32" s="13" t="s">
        <v>18</v>
      </c>
      <c r="J32" s="36" t="s">
        <v>13</v>
      </c>
      <c r="K32" s="13" t="s">
        <v>18</v>
      </c>
      <c r="L32" s="13" t="s">
        <v>18</v>
      </c>
      <c r="M32" s="20" t="s">
        <v>18</v>
      </c>
      <c r="N32" s="14" t="s">
        <v>21</v>
      </c>
      <c r="O32" s="26" t="s">
        <v>21</v>
      </c>
      <c r="P32" s="27" t="s">
        <v>21</v>
      </c>
      <c r="Q32" s="26" t="s">
        <v>21</v>
      </c>
      <c r="R32" s="27" t="s">
        <v>21</v>
      </c>
      <c r="S32" s="14"/>
      <c r="T32" s="7">
        <f t="shared" si="5"/>
        <v>1.4100000000000001</v>
      </c>
      <c r="U32" s="18">
        <f t="shared" si="6"/>
        <v>2.41</v>
      </c>
      <c r="V32" s="18">
        <f t="shared" si="7"/>
        <v>3.41</v>
      </c>
      <c r="X32" s="18">
        <f t="shared" si="2"/>
        <v>0.68999999999999773</v>
      </c>
      <c r="Y32" s="7">
        <f t="shared" si="3"/>
        <v>7.0000000000000284E-2</v>
      </c>
      <c r="Z32" s="18">
        <f t="shared" si="4"/>
        <v>0.82999999999999829</v>
      </c>
    </row>
    <row r="33" spans="14:18" ht="17" thickBot="1">
      <c r="N33" s="21">
        <f>(27-10)/27</f>
        <v>0.62962962962962965</v>
      </c>
      <c r="O33" s="30">
        <f>(27-4)/27</f>
        <v>0.85185185185185186</v>
      </c>
      <c r="P33" s="31">
        <f>(27-17)/27</f>
        <v>0.37037037037037035</v>
      </c>
      <c r="Q33" s="30">
        <f>(27-4)/27</f>
        <v>0.85185185185185186</v>
      </c>
      <c r="R33" s="31">
        <f>(27-18)/27</f>
        <v>0.33333333333333331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B79B-CEB9-884E-A43C-C27C0F2037C5}">
  <dimension ref="A1:F151"/>
  <sheetViews>
    <sheetView topLeftCell="A29" workbookViewId="0">
      <selection activeCell="F52" sqref="F52"/>
    </sheetView>
  </sheetViews>
  <sheetFormatPr baseColWidth="10" defaultRowHeight="15"/>
  <sheetData>
    <row r="1" spans="1:6">
      <c r="A1" s="34" t="s">
        <v>58</v>
      </c>
      <c r="B1" s="34"/>
      <c r="C1" s="34"/>
      <c r="D1" s="34"/>
      <c r="E1" s="34"/>
      <c r="F1" s="34"/>
    </row>
    <row r="2" spans="1:6">
      <c r="A2" s="34" t="s">
        <v>59</v>
      </c>
      <c r="B2" s="34"/>
      <c r="C2" s="34"/>
      <c r="D2" s="34"/>
      <c r="E2" s="34"/>
      <c r="F2" s="34"/>
    </row>
    <row r="3" spans="1:6">
      <c r="A3" s="34" t="s">
        <v>60</v>
      </c>
      <c r="B3" s="34"/>
      <c r="C3" s="34"/>
      <c r="D3" s="34"/>
      <c r="E3" s="34"/>
      <c r="F3" s="34"/>
    </row>
    <row r="4" spans="1:6">
      <c r="A4" s="34" t="s">
        <v>61</v>
      </c>
      <c r="B4" s="34"/>
      <c r="C4" s="34"/>
      <c r="D4" s="34"/>
      <c r="E4" s="34"/>
      <c r="F4" s="34"/>
    </row>
    <row r="5" spans="1:6">
      <c r="A5" s="34" t="s">
        <v>62</v>
      </c>
      <c r="B5" s="34"/>
      <c r="C5" s="34"/>
      <c r="D5" s="34"/>
      <c r="E5" s="34"/>
      <c r="F5" s="34"/>
    </row>
    <row r="6" spans="1:6">
      <c r="A6" s="34" t="s">
        <v>63</v>
      </c>
      <c r="B6" s="34"/>
      <c r="C6" s="34"/>
      <c r="D6" s="34"/>
      <c r="E6" s="34"/>
      <c r="F6" s="34"/>
    </row>
    <row r="7" spans="1:6">
      <c r="A7" s="34" t="s">
        <v>64</v>
      </c>
      <c r="B7" s="34"/>
      <c r="C7" s="34"/>
      <c r="D7" s="34"/>
      <c r="E7" s="34"/>
      <c r="F7" s="34"/>
    </row>
    <row r="8" spans="1:6">
      <c r="A8" s="34" t="s">
        <v>65</v>
      </c>
      <c r="B8" s="34"/>
      <c r="C8" s="34"/>
      <c r="D8" s="34"/>
      <c r="E8" s="34"/>
      <c r="F8" s="34"/>
    </row>
    <row r="9" spans="1:6">
      <c r="A9" s="34" t="s">
        <v>66</v>
      </c>
      <c r="B9" s="34"/>
      <c r="C9" s="34"/>
      <c r="D9" s="34"/>
      <c r="E9" s="34"/>
      <c r="F9" s="34"/>
    </row>
    <row r="10" spans="1:6">
      <c r="A10" s="34" t="s">
        <v>67</v>
      </c>
      <c r="B10" s="34"/>
      <c r="C10" s="34"/>
      <c r="D10" s="34"/>
      <c r="E10" s="34"/>
      <c r="F10" s="34"/>
    </row>
    <row r="11" spans="1:6">
      <c r="A11" s="34" t="s">
        <v>68</v>
      </c>
      <c r="B11" s="34"/>
      <c r="C11" s="34"/>
      <c r="D11" s="34"/>
      <c r="E11" s="34"/>
      <c r="F11" s="34"/>
    </row>
    <row r="12" spans="1:6">
      <c r="A12" s="34" t="s">
        <v>69</v>
      </c>
      <c r="B12" s="34"/>
      <c r="C12" s="34"/>
      <c r="D12" s="34"/>
      <c r="E12" s="34"/>
      <c r="F12" s="34"/>
    </row>
    <row r="13" spans="1:6">
      <c r="A13" s="34" t="s">
        <v>70</v>
      </c>
      <c r="B13" s="34"/>
      <c r="C13" s="34"/>
      <c r="D13" s="34"/>
      <c r="E13" s="34"/>
      <c r="F13" s="34"/>
    </row>
    <row r="14" spans="1:6">
      <c r="A14" s="34" t="s">
        <v>71</v>
      </c>
      <c r="B14" s="34"/>
      <c r="C14" s="34"/>
      <c r="D14" s="34"/>
      <c r="E14" s="34"/>
      <c r="F14" s="34"/>
    </row>
    <row r="15" spans="1:6">
      <c r="A15" s="34" t="s">
        <v>72</v>
      </c>
      <c r="B15" s="34"/>
      <c r="C15" s="34"/>
      <c r="D15" s="34"/>
      <c r="E15" s="34"/>
      <c r="F15" s="34"/>
    </row>
    <row r="16" spans="1:6">
      <c r="A16" s="34" t="s">
        <v>69</v>
      </c>
      <c r="B16" s="34"/>
      <c r="C16" s="34"/>
      <c r="D16" s="34"/>
      <c r="E16" s="34"/>
      <c r="F16" s="34"/>
    </row>
    <row r="17" spans="1:6">
      <c r="A17" s="34" t="s">
        <v>73</v>
      </c>
      <c r="B17" s="34"/>
      <c r="C17" s="34"/>
      <c r="D17" s="34"/>
      <c r="E17" s="34"/>
      <c r="F17" s="34"/>
    </row>
    <row r="18" spans="1:6">
      <c r="A18" s="34" t="s">
        <v>74</v>
      </c>
      <c r="B18" s="34"/>
      <c r="C18" s="34"/>
      <c r="D18" s="34"/>
      <c r="E18" s="34"/>
      <c r="F18" s="34"/>
    </row>
    <row r="19" spans="1:6">
      <c r="A19" s="34" t="s">
        <v>75</v>
      </c>
      <c r="B19" s="34"/>
      <c r="C19" s="34"/>
      <c r="D19" s="34"/>
      <c r="E19" s="34"/>
      <c r="F19" s="34"/>
    </row>
    <row r="20" spans="1:6">
      <c r="A20" s="34" t="s">
        <v>76</v>
      </c>
      <c r="B20" s="34"/>
      <c r="C20" s="34"/>
      <c r="D20" s="34"/>
      <c r="E20" s="34"/>
      <c r="F20" s="34"/>
    </row>
    <row r="21" spans="1:6">
      <c r="A21" s="34" t="s">
        <v>77</v>
      </c>
      <c r="B21" s="34"/>
      <c r="C21" s="34"/>
      <c r="D21" s="34"/>
      <c r="E21" s="34"/>
      <c r="F21" s="34"/>
    </row>
    <row r="22" spans="1:6">
      <c r="A22" s="34" t="s">
        <v>78</v>
      </c>
      <c r="B22" s="34"/>
      <c r="C22" s="34"/>
      <c r="D22" s="34"/>
      <c r="E22" s="34"/>
      <c r="F22" s="34"/>
    </row>
    <row r="23" spans="1:6">
      <c r="A23" s="34" t="s">
        <v>79</v>
      </c>
      <c r="B23" s="34"/>
      <c r="C23" s="34"/>
      <c r="D23" s="34"/>
      <c r="E23" s="34"/>
      <c r="F23" s="34"/>
    </row>
    <row r="24" spans="1:6">
      <c r="A24" s="34" t="s">
        <v>80</v>
      </c>
      <c r="B24" s="34"/>
      <c r="C24" s="34"/>
      <c r="D24" s="34"/>
      <c r="E24" s="34"/>
      <c r="F24" s="34"/>
    </row>
    <row r="25" spans="1:6">
      <c r="A25" s="34" t="s">
        <v>81</v>
      </c>
      <c r="B25" s="34"/>
      <c r="C25" s="34"/>
      <c r="D25" s="34"/>
      <c r="E25" s="34"/>
      <c r="F25" s="34"/>
    </row>
    <row r="26" spans="1:6">
      <c r="A26" s="34" t="s">
        <v>82</v>
      </c>
      <c r="B26" s="34"/>
      <c r="C26" s="34"/>
      <c r="D26" s="34"/>
      <c r="E26" s="34"/>
      <c r="F26" s="34"/>
    </row>
    <row r="27" spans="1:6">
      <c r="A27" s="34" t="s">
        <v>83</v>
      </c>
      <c r="B27" s="34"/>
      <c r="C27" s="34"/>
      <c r="D27" s="34"/>
      <c r="E27" s="34"/>
      <c r="F27" s="34"/>
    </row>
    <row r="28" spans="1:6">
      <c r="A28" s="34" t="s">
        <v>84</v>
      </c>
      <c r="B28" s="34"/>
      <c r="C28" s="34"/>
      <c r="D28" s="34"/>
      <c r="E28" s="34"/>
      <c r="F28" s="34"/>
    </row>
    <row r="29" spans="1:6">
      <c r="A29" s="34" t="s">
        <v>85</v>
      </c>
      <c r="B29" s="34"/>
      <c r="C29" s="34"/>
      <c r="D29" s="34"/>
      <c r="E29" s="34"/>
      <c r="F29" s="34"/>
    </row>
    <row r="30" spans="1:6">
      <c r="A30" s="34" t="s">
        <v>86</v>
      </c>
      <c r="B30" s="34"/>
      <c r="C30" s="34"/>
      <c r="D30" s="34"/>
      <c r="E30" s="34"/>
      <c r="F30" s="34"/>
    </row>
    <row r="31" spans="1:6">
      <c r="A31" s="34" t="s">
        <v>87</v>
      </c>
      <c r="B31" s="34"/>
      <c r="C31" s="34"/>
      <c r="D31" s="34"/>
      <c r="E31" s="34"/>
      <c r="F31" s="34"/>
    </row>
    <row r="32" spans="1:6">
      <c r="A32" s="34" t="s">
        <v>88</v>
      </c>
      <c r="B32" s="34"/>
      <c r="C32" s="34"/>
      <c r="D32" s="34"/>
      <c r="E32" s="34"/>
      <c r="F32" s="34"/>
    </row>
    <row r="33" spans="1:6">
      <c r="A33" s="34" t="s">
        <v>89</v>
      </c>
      <c r="B33" s="34"/>
      <c r="C33" s="34"/>
      <c r="D33" s="34"/>
      <c r="E33" s="34"/>
      <c r="F33" s="34"/>
    </row>
    <row r="34" spans="1:6">
      <c r="A34" s="34" t="s">
        <v>90</v>
      </c>
      <c r="B34" s="34"/>
      <c r="C34" s="34"/>
      <c r="D34" s="34"/>
      <c r="E34" s="34"/>
      <c r="F34" s="34"/>
    </row>
    <row r="35" spans="1:6">
      <c r="A35" s="34" t="s">
        <v>91</v>
      </c>
      <c r="B35" s="34"/>
      <c r="C35" s="34"/>
      <c r="D35" s="34"/>
      <c r="E35" s="34"/>
      <c r="F35" s="34"/>
    </row>
    <row r="36" spans="1:6">
      <c r="A36" s="34" t="s">
        <v>92</v>
      </c>
      <c r="B36" s="34"/>
      <c r="C36" s="34"/>
      <c r="D36" s="34"/>
      <c r="E36" s="34"/>
      <c r="F36" s="34"/>
    </row>
    <row r="37" spans="1:6">
      <c r="A37" s="34" t="s">
        <v>93</v>
      </c>
      <c r="B37" s="34"/>
      <c r="C37" s="34"/>
      <c r="D37" s="34"/>
      <c r="E37" s="34"/>
      <c r="F37" s="34"/>
    </row>
    <row r="38" spans="1:6">
      <c r="A38" s="34" t="s">
        <v>94</v>
      </c>
      <c r="B38" s="34"/>
      <c r="C38" s="34"/>
      <c r="D38" s="34"/>
      <c r="E38" s="34"/>
      <c r="F38" s="34"/>
    </row>
    <row r="39" spans="1:6">
      <c r="A39" s="34" t="s">
        <v>95</v>
      </c>
      <c r="B39" s="34"/>
      <c r="C39" s="34"/>
      <c r="D39" s="34"/>
      <c r="E39" s="34"/>
      <c r="F39" s="34"/>
    </row>
    <row r="40" spans="1:6">
      <c r="A40" s="34" t="s">
        <v>96</v>
      </c>
      <c r="B40" s="34"/>
      <c r="C40" s="34"/>
      <c r="D40" s="34"/>
      <c r="E40" s="34"/>
      <c r="F40" s="34"/>
    </row>
    <row r="41" spans="1:6">
      <c r="A41" s="34" t="s">
        <v>97</v>
      </c>
      <c r="B41" s="34"/>
      <c r="C41" s="34"/>
      <c r="D41" s="34"/>
      <c r="E41" s="34"/>
      <c r="F41" s="34"/>
    </row>
    <row r="42" spans="1:6">
      <c r="A42" s="34"/>
      <c r="B42" s="34"/>
      <c r="C42" s="34"/>
      <c r="D42" s="34"/>
      <c r="E42" s="34"/>
      <c r="F42" s="34"/>
    </row>
    <row r="43" spans="1:6">
      <c r="A43" s="34" t="s">
        <v>98</v>
      </c>
      <c r="B43" s="34" t="s">
        <v>99</v>
      </c>
      <c r="C43" s="34" t="s">
        <v>0</v>
      </c>
      <c r="D43" s="34" t="s">
        <v>100</v>
      </c>
      <c r="E43" s="34" t="s">
        <v>101</v>
      </c>
      <c r="F43" s="34" t="s">
        <v>102</v>
      </c>
    </row>
    <row r="44" spans="1:6">
      <c r="A44" s="34">
        <v>1</v>
      </c>
      <c r="B44" s="34" t="s">
        <v>103</v>
      </c>
      <c r="C44" s="34" t="s">
        <v>104</v>
      </c>
      <c r="D44" s="34" t="s">
        <v>107</v>
      </c>
      <c r="E44" s="34" t="s">
        <v>108</v>
      </c>
      <c r="F44" s="34">
        <v>22.51</v>
      </c>
    </row>
    <row r="45" spans="1:6">
      <c r="A45" s="34">
        <v>1</v>
      </c>
      <c r="B45" s="34" t="s">
        <v>103</v>
      </c>
      <c r="C45" s="34" t="s">
        <v>104</v>
      </c>
      <c r="D45" s="34" t="s">
        <v>109</v>
      </c>
      <c r="E45" s="34" t="s">
        <v>110</v>
      </c>
      <c r="F45" s="34">
        <v>23.38</v>
      </c>
    </row>
    <row r="46" spans="1:6">
      <c r="A46" s="34">
        <v>1</v>
      </c>
      <c r="B46" s="34" t="s">
        <v>103</v>
      </c>
      <c r="C46" s="34" t="s">
        <v>104</v>
      </c>
      <c r="D46" s="34" t="s">
        <v>105</v>
      </c>
      <c r="E46" s="34" t="s">
        <v>106</v>
      </c>
      <c r="F46" s="34">
        <v>24.53</v>
      </c>
    </row>
    <row r="47" spans="1:6">
      <c r="A47" s="34">
        <v>2</v>
      </c>
      <c r="B47" s="34" t="s">
        <v>111</v>
      </c>
      <c r="C47" s="34" t="s">
        <v>112</v>
      </c>
      <c r="D47" s="34" t="s">
        <v>107</v>
      </c>
      <c r="E47" s="34" t="s">
        <v>108</v>
      </c>
      <c r="F47" s="34">
        <v>21.17</v>
      </c>
    </row>
    <row r="48" spans="1:6">
      <c r="A48" s="34">
        <v>2</v>
      </c>
      <c r="B48" s="34" t="s">
        <v>111</v>
      </c>
      <c r="C48" s="34" t="s">
        <v>112</v>
      </c>
      <c r="D48" s="34" t="s">
        <v>109</v>
      </c>
      <c r="E48" s="34" t="s">
        <v>110</v>
      </c>
      <c r="F48" s="34">
        <v>22.28</v>
      </c>
    </row>
    <row r="49" spans="1:6">
      <c r="A49" s="34">
        <v>2</v>
      </c>
      <c r="B49" s="34" t="s">
        <v>111</v>
      </c>
      <c r="C49" s="34" t="s">
        <v>112</v>
      </c>
      <c r="D49" s="34" t="s">
        <v>105</v>
      </c>
      <c r="E49" s="34" t="s">
        <v>106</v>
      </c>
      <c r="F49" s="34">
        <v>24.19</v>
      </c>
    </row>
    <row r="50" spans="1:6">
      <c r="A50" s="34">
        <v>3</v>
      </c>
      <c r="B50" s="34" t="s">
        <v>113</v>
      </c>
      <c r="C50" s="34" t="s">
        <v>114</v>
      </c>
      <c r="D50" s="34" t="s">
        <v>107</v>
      </c>
      <c r="E50" s="34" t="s">
        <v>108</v>
      </c>
      <c r="F50" s="35">
        <v>11</v>
      </c>
    </row>
    <row r="51" spans="1:6">
      <c r="A51" s="34">
        <v>3</v>
      </c>
      <c r="B51" s="34" t="s">
        <v>113</v>
      </c>
      <c r="C51" s="34" t="s">
        <v>114</v>
      </c>
      <c r="D51" s="34" t="s">
        <v>109</v>
      </c>
      <c r="E51" s="34" t="s">
        <v>110</v>
      </c>
      <c r="F51" s="35">
        <v>11</v>
      </c>
    </row>
    <row r="52" spans="1:6">
      <c r="A52" s="34">
        <v>3</v>
      </c>
      <c r="B52" s="34" t="s">
        <v>113</v>
      </c>
      <c r="C52" s="34" t="s">
        <v>114</v>
      </c>
      <c r="D52" s="34" t="s">
        <v>105</v>
      </c>
      <c r="E52" s="34" t="s">
        <v>106</v>
      </c>
      <c r="F52" s="35">
        <v>11</v>
      </c>
    </row>
    <row r="53" spans="1:6">
      <c r="A53" s="34">
        <v>4</v>
      </c>
      <c r="B53" s="34" t="s">
        <v>116</v>
      </c>
      <c r="C53" s="34" t="s">
        <v>30</v>
      </c>
      <c r="D53" s="34" t="s">
        <v>107</v>
      </c>
      <c r="E53" s="34" t="s">
        <v>108</v>
      </c>
      <c r="F53" s="34">
        <v>20.77</v>
      </c>
    </row>
    <row r="54" spans="1:6">
      <c r="A54" s="34">
        <v>4</v>
      </c>
      <c r="B54" s="34" t="s">
        <v>116</v>
      </c>
      <c r="C54" s="34" t="s">
        <v>30</v>
      </c>
      <c r="D54" s="34" t="s">
        <v>109</v>
      </c>
      <c r="E54" s="34" t="s">
        <v>110</v>
      </c>
      <c r="F54" s="34">
        <v>21.24</v>
      </c>
    </row>
    <row r="55" spans="1:6">
      <c r="A55" s="34">
        <v>4</v>
      </c>
      <c r="B55" s="34" t="s">
        <v>116</v>
      </c>
      <c r="C55" s="34" t="s">
        <v>30</v>
      </c>
      <c r="D55" s="34" t="s">
        <v>105</v>
      </c>
      <c r="E55" s="34" t="s">
        <v>106</v>
      </c>
      <c r="F55" s="34">
        <v>23.2</v>
      </c>
    </row>
    <row r="56" spans="1:6">
      <c r="A56" s="34">
        <v>5</v>
      </c>
      <c r="B56" s="34" t="s">
        <v>117</v>
      </c>
      <c r="C56" s="34" t="s">
        <v>31</v>
      </c>
      <c r="D56" s="34" t="s">
        <v>107</v>
      </c>
      <c r="E56" s="34" t="s">
        <v>108</v>
      </c>
      <c r="F56" s="34">
        <v>20.239999999999998</v>
      </c>
    </row>
    <row r="57" spans="1:6">
      <c r="A57" s="34">
        <v>5</v>
      </c>
      <c r="B57" s="34" t="s">
        <v>117</v>
      </c>
      <c r="C57" s="34" t="s">
        <v>31</v>
      </c>
      <c r="D57" s="34" t="s">
        <v>109</v>
      </c>
      <c r="E57" s="34" t="s">
        <v>110</v>
      </c>
      <c r="F57" s="34">
        <v>21.65</v>
      </c>
    </row>
    <row r="58" spans="1:6">
      <c r="A58" s="34">
        <v>5</v>
      </c>
      <c r="B58" s="34" t="s">
        <v>117</v>
      </c>
      <c r="C58" s="34" t="s">
        <v>31</v>
      </c>
      <c r="D58" s="34" t="s">
        <v>105</v>
      </c>
      <c r="E58" s="34" t="s">
        <v>106</v>
      </c>
      <c r="F58" s="34">
        <v>23.26</v>
      </c>
    </row>
    <row r="59" spans="1:6">
      <c r="A59" s="34">
        <v>6</v>
      </c>
      <c r="B59" s="34" t="s">
        <v>118</v>
      </c>
      <c r="C59" s="34" t="s">
        <v>32</v>
      </c>
      <c r="D59" s="34" t="s">
        <v>107</v>
      </c>
      <c r="E59" s="34" t="s">
        <v>108</v>
      </c>
      <c r="F59" s="34">
        <v>21.32</v>
      </c>
    </row>
    <row r="60" spans="1:6">
      <c r="A60" s="34">
        <v>6</v>
      </c>
      <c r="B60" s="34" t="s">
        <v>118</v>
      </c>
      <c r="C60" s="34" t="s">
        <v>32</v>
      </c>
      <c r="D60" s="34" t="s">
        <v>109</v>
      </c>
      <c r="E60" s="34" t="s">
        <v>110</v>
      </c>
      <c r="F60" s="34">
        <v>23.42</v>
      </c>
    </row>
    <row r="61" spans="1:6">
      <c r="A61" s="34">
        <v>6</v>
      </c>
      <c r="B61" s="34" t="s">
        <v>118</v>
      </c>
      <c r="C61" s="34" t="s">
        <v>32</v>
      </c>
      <c r="D61" s="34" t="s">
        <v>105</v>
      </c>
      <c r="E61" s="34" t="s">
        <v>106</v>
      </c>
      <c r="F61" s="34">
        <v>24.2</v>
      </c>
    </row>
    <row r="62" spans="1:6">
      <c r="A62" s="34">
        <v>7</v>
      </c>
      <c r="B62" s="34" t="s">
        <v>119</v>
      </c>
      <c r="C62" s="34" t="s">
        <v>33</v>
      </c>
      <c r="D62" s="34" t="s">
        <v>107</v>
      </c>
      <c r="E62" s="34" t="s">
        <v>108</v>
      </c>
      <c r="F62" s="34">
        <v>21.18</v>
      </c>
    </row>
    <row r="63" spans="1:6">
      <c r="A63" s="34">
        <v>7</v>
      </c>
      <c r="B63" s="34" t="s">
        <v>119</v>
      </c>
      <c r="C63" s="34" t="s">
        <v>33</v>
      </c>
      <c r="D63" s="34" t="s">
        <v>109</v>
      </c>
      <c r="E63" s="34" t="s">
        <v>110</v>
      </c>
      <c r="F63" s="34">
        <v>22.24</v>
      </c>
    </row>
    <row r="64" spans="1:6">
      <c r="A64" s="34">
        <v>7</v>
      </c>
      <c r="B64" s="34" t="s">
        <v>119</v>
      </c>
      <c r="C64" s="34" t="s">
        <v>33</v>
      </c>
      <c r="D64" s="34" t="s">
        <v>105</v>
      </c>
      <c r="E64" s="34" t="s">
        <v>106</v>
      </c>
      <c r="F64" s="34">
        <v>23.63</v>
      </c>
    </row>
    <row r="65" spans="1:6">
      <c r="A65" s="34">
        <v>8</v>
      </c>
      <c r="B65" s="34" t="s">
        <v>120</v>
      </c>
      <c r="C65" s="34" t="s">
        <v>34</v>
      </c>
      <c r="D65" s="34" t="s">
        <v>107</v>
      </c>
      <c r="E65" s="34" t="s">
        <v>108</v>
      </c>
      <c r="F65" s="34">
        <v>20</v>
      </c>
    </row>
    <row r="66" spans="1:6">
      <c r="A66" s="34">
        <v>8</v>
      </c>
      <c r="B66" s="34" t="s">
        <v>120</v>
      </c>
      <c r="C66" s="34" t="s">
        <v>34</v>
      </c>
      <c r="D66" s="34" t="s">
        <v>109</v>
      </c>
      <c r="E66" s="34" t="s">
        <v>110</v>
      </c>
      <c r="F66" s="34">
        <v>21.22</v>
      </c>
    </row>
    <row r="67" spans="1:6">
      <c r="A67" s="34">
        <v>8</v>
      </c>
      <c r="B67" s="34" t="s">
        <v>120</v>
      </c>
      <c r="C67" s="34" t="s">
        <v>34</v>
      </c>
      <c r="D67" s="34" t="s">
        <v>105</v>
      </c>
      <c r="E67" s="34" t="s">
        <v>106</v>
      </c>
      <c r="F67" s="34">
        <v>22.72</v>
      </c>
    </row>
    <row r="68" spans="1:6">
      <c r="A68" s="34">
        <v>9</v>
      </c>
      <c r="B68" s="34" t="s">
        <v>121</v>
      </c>
      <c r="C68" s="34" t="s">
        <v>35</v>
      </c>
      <c r="D68" s="34" t="s">
        <v>107</v>
      </c>
      <c r="E68" s="34" t="s">
        <v>108</v>
      </c>
      <c r="F68" s="34">
        <v>20.48</v>
      </c>
    </row>
    <row r="69" spans="1:6">
      <c r="A69" s="34">
        <v>9</v>
      </c>
      <c r="B69" s="34" t="s">
        <v>121</v>
      </c>
      <c r="C69" s="34" t="s">
        <v>35</v>
      </c>
      <c r="D69" s="34" t="s">
        <v>109</v>
      </c>
      <c r="E69" s="34" t="s">
        <v>110</v>
      </c>
      <c r="F69" s="34">
        <v>21.38</v>
      </c>
    </row>
    <row r="70" spans="1:6">
      <c r="A70" s="34">
        <v>9</v>
      </c>
      <c r="B70" s="34" t="s">
        <v>121</v>
      </c>
      <c r="C70" s="34" t="s">
        <v>35</v>
      </c>
      <c r="D70" s="34" t="s">
        <v>105</v>
      </c>
      <c r="E70" s="34" t="s">
        <v>106</v>
      </c>
      <c r="F70" s="34">
        <v>22.85</v>
      </c>
    </row>
    <row r="71" spans="1:6">
      <c r="A71" s="34">
        <v>10</v>
      </c>
      <c r="B71" s="34" t="s">
        <v>122</v>
      </c>
      <c r="C71" s="34" t="s">
        <v>36</v>
      </c>
      <c r="D71" s="34" t="s">
        <v>107</v>
      </c>
      <c r="E71" s="34" t="s">
        <v>108</v>
      </c>
      <c r="F71" s="34">
        <v>22.17</v>
      </c>
    </row>
    <row r="72" spans="1:6">
      <c r="A72" s="34">
        <v>10</v>
      </c>
      <c r="B72" s="34" t="s">
        <v>122</v>
      </c>
      <c r="C72" s="34" t="s">
        <v>36</v>
      </c>
      <c r="D72" s="34" t="s">
        <v>109</v>
      </c>
      <c r="E72" s="34" t="s">
        <v>110</v>
      </c>
      <c r="F72" s="34">
        <v>23.47</v>
      </c>
    </row>
    <row r="73" spans="1:6">
      <c r="A73" s="34">
        <v>10</v>
      </c>
      <c r="B73" s="34" t="s">
        <v>122</v>
      </c>
      <c r="C73" s="34" t="s">
        <v>36</v>
      </c>
      <c r="D73" s="34" t="s">
        <v>105</v>
      </c>
      <c r="E73" s="34" t="s">
        <v>106</v>
      </c>
      <c r="F73" s="34">
        <v>23.6</v>
      </c>
    </row>
    <row r="74" spans="1:6">
      <c r="A74" s="34">
        <v>11</v>
      </c>
      <c r="B74" s="34" t="s">
        <v>123</v>
      </c>
      <c r="C74" s="34" t="s">
        <v>37</v>
      </c>
      <c r="D74" s="34" t="s">
        <v>107</v>
      </c>
      <c r="E74" s="34" t="s">
        <v>108</v>
      </c>
      <c r="F74" s="34">
        <v>21.94</v>
      </c>
    </row>
    <row r="75" spans="1:6">
      <c r="A75" s="34">
        <v>11</v>
      </c>
      <c r="B75" s="34" t="s">
        <v>123</v>
      </c>
      <c r="C75" s="34" t="s">
        <v>37</v>
      </c>
      <c r="D75" s="34" t="s">
        <v>109</v>
      </c>
      <c r="E75" s="34" t="s">
        <v>110</v>
      </c>
      <c r="F75" s="34">
        <v>22.66</v>
      </c>
    </row>
    <row r="76" spans="1:6">
      <c r="A76" s="34">
        <v>11</v>
      </c>
      <c r="B76" s="34" t="s">
        <v>123</v>
      </c>
      <c r="C76" s="34" t="s">
        <v>37</v>
      </c>
      <c r="D76" s="34" t="s">
        <v>105</v>
      </c>
      <c r="E76" s="34" t="s">
        <v>106</v>
      </c>
      <c r="F76" s="34">
        <v>24.43</v>
      </c>
    </row>
    <row r="77" spans="1:6">
      <c r="A77" s="34">
        <v>12</v>
      </c>
      <c r="B77" s="34" t="s">
        <v>124</v>
      </c>
      <c r="C77" s="34" t="s">
        <v>38</v>
      </c>
      <c r="D77" s="34" t="s">
        <v>107</v>
      </c>
      <c r="E77" s="34" t="s">
        <v>108</v>
      </c>
      <c r="F77" s="34">
        <v>20.96</v>
      </c>
    </row>
    <row r="78" spans="1:6">
      <c r="A78" s="34">
        <v>12</v>
      </c>
      <c r="B78" s="34" t="s">
        <v>124</v>
      </c>
      <c r="C78" s="34" t="s">
        <v>38</v>
      </c>
      <c r="D78" s="34" t="s">
        <v>109</v>
      </c>
      <c r="E78" s="34" t="s">
        <v>110</v>
      </c>
      <c r="F78" s="34">
        <v>22.74</v>
      </c>
    </row>
    <row r="79" spans="1:6">
      <c r="A79" s="34">
        <v>12</v>
      </c>
      <c r="B79" s="34" t="s">
        <v>124</v>
      </c>
      <c r="C79" s="34" t="s">
        <v>38</v>
      </c>
      <c r="D79" s="34" t="s">
        <v>105</v>
      </c>
      <c r="E79" s="34" t="s">
        <v>106</v>
      </c>
      <c r="F79" s="34">
        <v>24.09</v>
      </c>
    </row>
    <row r="80" spans="1:6">
      <c r="A80" s="34">
        <v>13</v>
      </c>
      <c r="B80" s="34" t="s">
        <v>125</v>
      </c>
      <c r="C80" s="34" t="s">
        <v>39</v>
      </c>
      <c r="D80" s="34" t="s">
        <v>107</v>
      </c>
      <c r="E80" s="34" t="s">
        <v>108</v>
      </c>
      <c r="F80" s="34">
        <v>21.67</v>
      </c>
    </row>
    <row r="81" spans="1:6">
      <c r="A81" s="34">
        <v>13</v>
      </c>
      <c r="B81" s="34" t="s">
        <v>125</v>
      </c>
      <c r="C81" s="34" t="s">
        <v>39</v>
      </c>
      <c r="D81" s="34" t="s">
        <v>109</v>
      </c>
      <c r="E81" s="34" t="s">
        <v>110</v>
      </c>
      <c r="F81" s="34">
        <v>22.35</v>
      </c>
    </row>
    <row r="82" spans="1:6">
      <c r="A82" s="34">
        <v>13</v>
      </c>
      <c r="B82" s="34" t="s">
        <v>125</v>
      </c>
      <c r="C82" s="34" t="s">
        <v>39</v>
      </c>
      <c r="D82" s="34" t="s">
        <v>105</v>
      </c>
      <c r="E82" s="34" t="s">
        <v>106</v>
      </c>
      <c r="F82" s="34">
        <v>24.4</v>
      </c>
    </row>
    <row r="83" spans="1:6">
      <c r="A83" s="34">
        <v>14</v>
      </c>
      <c r="B83" s="34" t="s">
        <v>126</v>
      </c>
      <c r="C83" s="34" t="s">
        <v>40</v>
      </c>
      <c r="D83" s="34" t="s">
        <v>107</v>
      </c>
      <c r="E83" s="34" t="s">
        <v>108</v>
      </c>
      <c r="F83" s="34">
        <v>20.88</v>
      </c>
    </row>
    <row r="84" spans="1:6">
      <c r="A84" s="34">
        <v>14</v>
      </c>
      <c r="B84" s="34" t="s">
        <v>126</v>
      </c>
      <c r="C84" s="34" t="s">
        <v>40</v>
      </c>
      <c r="D84" s="34" t="s">
        <v>109</v>
      </c>
      <c r="E84" s="34" t="s">
        <v>110</v>
      </c>
      <c r="F84" s="34">
        <v>21.91</v>
      </c>
    </row>
    <row r="85" spans="1:6">
      <c r="A85" s="34">
        <v>14</v>
      </c>
      <c r="B85" s="34" t="s">
        <v>126</v>
      </c>
      <c r="C85" s="34" t="s">
        <v>40</v>
      </c>
      <c r="D85" s="34" t="s">
        <v>105</v>
      </c>
      <c r="E85" s="34" t="s">
        <v>106</v>
      </c>
      <c r="F85" s="34">
        <v>23.51</v>
      </c>
    </row>
    <row r="86" spans="1:6">
      <c r="A86" s="34">
        <v>15</v>
      </c>
      <c r="B86" s="34" t="s">
        <v>127</v>
      </c>
      <c r="C86" s="34" t="s">
        <v>41</v>
      </c>
      <c r="D86" s="34" t="s">
        <v>107</v>
      </c>
      <c r="E86" s="34" t="s">
        <v>108</v>
      </c>
      <c r="F86" s="34">
        <v>25.37</v>
      </c>
    </row>
    <row r="87" spans="1:6">
      <c r="A87" s="34">
        <v>15</v>
      </c>
      <c r="B87" s="34" t="s">
        <v>127</v>
      </c>
      <c r="C87" s="34" t="s">
        <v>41</v>
      </c>
      <c r="D87" s="34" t="s">
        <v>109</v>
      </c>
      <c r="E87" s="34" t="s">
        <v>110</v>
      </c>
      <c r="F87" s="34">
        <v>26.12</v>
      </c>
    </row>
    <row r="88" spans="1:6">
      <c r="A88" s="34">
        <v>15</v>
      </c>
      <c r="B88" s="34" t="s">
        <v>127</v>
      </c>
      <c r="C88" s="34" t="s">
        <v>41</v>
      </c>
      <c r="D88" s="34" t="s">
        <v>105</v>
      </c>
      <c r="E88" s="34" t="s">
        <v>106</v>
      </c>
      <c r="F88" s="34">
        <v>26.75</v>
      </c>
    </row>
    <row r="89" spans="1:6">
      <c r="A89" s="34">
        <v>16</v>
      </c>
      <c r="B89" s="34" t="s">
        <v>128</v>
      </c>
      <c r="C89" s="34" t="s">
        <v>42</v>
      </c>
      <c r="D89" s="34" t="s">
        <v>107</v>
      </c>
      <c r="E89" s="34" t="s">
        <v>108</v>
      </c>
      <c r="F89" s="34">
        <v>24.88</v>
      </c>
    </row>
    <row r="90" spans="1:6">
      <c r="A90" s="34">
        <v>16</v>
      </c>
      <c r="B90" s="34" t="s">
        <v>128</v>
      </c>
      <c r="C90" s="34" t="s">
        <v>42</v>
      </c>
      <c r="D90" s="34" t="s">
        <v>109</v>
      </c>
      <c r="E90" s="34" t="s">
        <v>110</v>
      </c>
      <c r="F90" s="34">
        <v>24.48</v>
      </c>
    </row>
    <row r="91" spans="1:6">
      <c r="A91" s="34">
        <v>16</v>
      </c>
      <c r="B91" s="34" t="s">
        <v>128</v>
      </c>
      <c r="C91" s="34" t="s">
        <v>42</v>
      </c>
      <c r="D91" s="34" t="s">
        <v>105</v>
      </c>
      <c r="E91" s="34" t="s">
        <v>106</v>
      </c>
      <c r="F91" s="34">
        <v>26.62</v>
      </c>
    </row>
    <row r="92" spans="1:6">
      <c r="A92" s="34">
        <v>17</v>
      </c>
      <c r="B92" s="34" t="s">
        <v>129</v>
      </c>
      <c r="C92" s="34" t="s">
        <v>43</v>
      </c>
      <c r="D92" s="34" t="s">
        <v>107</v>
      </c>
      <c r="E92" s="34" t="s">
        <v>108</v>
      </c>
      <c r="F92" s="34">
        <v>22.35</v>
      </c>
    </row>
    <row r="93" spans="1:6">
      <c r="A93" s="34">
        <v>17</v>
      </c>
      <c r="B93" s="34" t="s">
        <v>129</v>
      </c>
      <c r="C93" s="34" t="s">
        <v>43</v>
      </c>
      <c r="D93" s="34" t="s">
        <v>109</v>
      </c>
      <c r="E93" s="34" t="s">
        <v>110</v>
      </c>
      <c r="F93" s="34">
        <v>26.08</v>
      </c>
    </row>
    <row r="94" spans="1:6">
      <c r="A94" s="34">
        <v>17</v>
      </c>
      <c r="B94" s="34" t="s">
        <v>129</v>
      </c>
      <c r="C94" s="34" t="s">
        <v>43</v>
      </c>
      <c r="D94" s="34" t="s">
        <v>105</v>
      </c>
      <c r="E94" s="34" t="s">
        <v>106</v>
      </c>
      <c r="F94" s="34">
        <v>24.93</v>
      </c>
    </row>
    <row r="95" spans="1:6">
      <c r="A95" s="34">
        <v>18</v>
      </c>
      <c r="B95" s="34" t="s">
        <v>130</v>
      </c>
      <c r="C95" s="34" t="s">
        <v>44</v>
      </c>
      <c r="D95" s="34" t="s">
        <v>107</v>
      </c>
      <c r="E95" s="34" t="s">
        <v>108</v>
      </c>
      <c r="F95" s="34">
        <v>23.01</v>
      </c>
    </row>
    <row r="96" spans="1:6">
      <c r="A96" s="34">
        <v>18</v>
      </c>
      <c r="B96" s="34" t="s">
        <v>130</v>
      </c>
      <c r="C96" s="34" t="s">
        <v>44</v>
      </c>
      <c r="D96" s="34" t="s">
        <v>109</v>
      </c>
      <c r="E96" s="34" t="s">
        <v>110</v>
      </c>
      <c r="F96" s="34">
        <v>25.79</v>
      </c>
    </row>
    <row r="97" spans="1:6">
      <c r="A97" s="34">
        <v>18</v>
      </c>
      <c r="B97" s="34" t="s">
        <v>130</v>
      </c>
      <c r="C97" s="34" t="s">
        <v>44</v>
      </c>
      <c r="D97" s="34" t="s">
        <v>105</v>
      </c>
      <c r="E97" s="34" t="s">
        <v>106</v>
      </c>
      <c r="F97" s="34">
        <v>25.64</v>
      </c>
    </row>
    <row r="98" spans="1:6">
      <c r="A98" s="34">
        <v>19</v>
      </c>
      <c r="B98" s="34" t="s">
        <v>131</v>
      </c>
      <c r="C98" s="34" t="s">
        <v>45</v>
      </c>
      <c r="D98" s="34" t="s">
        <v>107</v>
      </c>
      <c r="E98" s="34" t="s">
        <v>108</v>
      </c>
      <c r="F98" s="34">
        <v>21.71</v>
      </c>
    </row>
    <row r="99" spans="1:6">
      <c r="A99" s="34">
        <v>19</v>
      </c>
      <c r="B99" s="34" t="s">
        <v>131</v>
      </c>
      <c r="C99" s="34" t="s">
        <v>45</v>
      </c>
      <c r="D99" s="34" t="s">
        <v>109</v>
      </c>
      <c r="E99" s="34" t="s">
        <v>110</v>
      </c>
      <c r="F99" s="34">
        <v>25.34</v>
      </c>
    </row>
    <row r="100" spans="1:6">
      <c r="A100" s="34">
        <v>19</v>
      </c>
      <c r="B100" s="34" t="s">
        <v>131</v>
      </c>
      <c r="C100" s="34" t="s">
        <v>45</v>
      </c>
      <c r="D100" s="34" t="s">
        <v>105</v>
      </c>
      <c r="E100" s="34" t="s">
        <v>106</v>
      </c>
      <c r="F100" s="34">
        <v>24.95</v>
      </c>
    </row>
    <row r="101" spans="1:6">
      <c r="A101" s="34">
        <v>20</v>
      </c>
      <c r="B101" s="34" t="s">
        <v>132</v>
      </c>
      <c r="C101" s="34" t="s">
        <v>46</v>
      </c>
      <c r="D101" s="34" t="s">
        <v>107</v>
      </c>
      <c r="E101" s="34" t="s">
        <v>108</v>
      </c>
      <c r="F101" s="34">
        <v>21.58</v>
      </c>
    </row>
    <row r="102" spans="1:6">
      <c r="A102" s="34">
        <v>20</v>
      </c>
      <c r="B102" s="34" t="s">
        <v>132</v>
      </c>
      <c r="C102" s="34" t="s">
        <v>46</v>
      </c>
      <c r="D102" s="34" t="s">
        <v>109</v>
      </c>
      <c r="E102" s="34" t="s">
        <v>110</v>
      </c>
      <c r="F102" s="34">
        <v>22.42</v>
      </c>
    </row>
    <row r="103" spans="1:6">
      <c r="A103" s="34">
        <v>20</v>
      </c>
      <c r="B103" s="34" t="s">
        <v>132</v>
      </c>
      <c r="C103" s="34" t="s">
        <v>46</v>
      </c>
      <c r="D103" s="34" t="s">
        <v>105</v>
      </c>
      <c r="E103" s="34" t="s">
        <v>106</v>
      </c>
      <c r="F103" s="34">
        <v>24.02</v>
      </c>
    </row>
    <row r="104" spans="1:6">
      <c r="A104" s="34">
        <v>21</v>
      </c>
      <c r="B104" s="34" t="s">
        <v>133</v>
      </c>
      <c r="C104" s="34" t="s">
        <v>47</v>
      </c>
      <c r="D104" s="34" t="s">
        <v>107</v>
      </c>
      <c r="E104" s="34" t="s">
        <v>108</v>
      </c>
      <c r="F104" s="34">
        <v>21.99</v>
      </c>
    </row>
    <row r="105" spans="1:6">
      <c r="A105" s="34">
        <v>21</v>
      </c>
      <c r="B105" s="34" t="s">
        <v>133</v>
      </c>
      <c r="C105" s="34" t="s">
        <v>47</v>
      </c>
      <c r="D105" s="34" t="s">
        <v>109</v>
      </c>
      <c r="E105" s="34" t="s">
        <v>110</v>
      </c>
      <c r="F105" s="34">
        <v>23.64</v>
      </c>
    </row>
    <row r="106" spans="1:6">
      <c r="A106" s="34">
        <v>21</v>
      </c>
      <c r="B106" s="34" t="s">
        <v>133</v>
      </c>
      <c r="C106" s="34" t="s">
        <v>47</v>
      </c>
      <c r="D106" s="34" t="s">
        <v>105</v>
      </c>
      <c r="E106" s="34" t="s">
        <v>106</v>
      </c>
      <c r="F106" s="34">
        <v>25.53</v>
      </c>
    </row>
    <row r="107" spans="1:6">
      <c r="A107" s="34">
        <v>22</v>
      </c>
      <c r="B107" s="34" t="s">
        <v>134</v>
      </c>
      <c r="C107" s="34" t="s">
        <v>48</v>
      </c>
      <c r="D107" s="34" t="s">
        <v>107</v>
      </c>
      <c r="E107" s="34" t="s">
        <v>108</v>
      </c>
      <c r="F107" s="34">
        <v>21.59</v>
      </c>
    </row>
    <row r="108" spans="1:6">
      <c r="A108" s="34">
        <v>22</v>
      </c>
      <c r="B108" s="34" t="s">
        <v>134</v>
      </c>
      <c r="C108" s="34" t="s">
        <v>48</v>
      </c>
      <c r="D108" s="34" t="s">
        <v>109</v>
      </c>
      <c r="E108" s="34" t="s">
        <v>110</v>
      </c>
      <c r="F108" s="34">
        <v>22.1</v>
      </c>
    </row>
    <row r="109" spans="1:6">
      <c r="A109" s="34">
        <v>22</v>
      </c>
      <c r="B109" s="34" t="s">
        <v>134</v>
      </c>
      <c r="C109" s="34" t="s">
        <v>48</v>
      </c>
      <c r="D109" s="34" t="s">
        <v>105</v>
      </c>
      <c r="E109" s="34" t="s">
        <v>106</v>
      </c>
      <c r="F109" s="34">
        <v>24.27</v>
      </c>
    </row>
    <row r="110" spans="1:6">
      <c r="A110" s="34">
        <v>23</v>
      </c>
      <c r="B110" s="34" t="s">
        <v>135</v>
      </c>
      <c r="C110" s="34" t="s">
        <v>49</v>
      </c>
      <c r="D110" s="34" t="s">
        <v>107</v>
      </c>
      <c r="E110" s="34" t="s">
        <v>108</v>
      </c>
      <c r="F110" s="34">
        <v>21.57</v>
      </c>
    </row>
    <row r="111" spans="1:6">
      <c r="A111" s="34">
        <v>23</v>
      </c>
      <c r="B111" s="34" t="s">
        <v>135</v>
      </c>
      <c r="C111" s="34" t="s">
        <v>49</v>
      </c>
      <c r="D111" s="34" t="s">
        <v>109</v>
      </c>
      <c r="E111" s="34" t="s">
        <v>110</v>
      </c>
      <c r="F111" s="34">
        <v>22.9</v>
      </c>
    </row>
    <row r="112" spans="1:6">
      <c r="A112" s="34">
        <v>23</v>
      </c>
      <c r="B112" s="34" t="s">
        <v>135</v>
      </c>
      <c r="C112" s="34" t="s">
        <v>49</v>
      </c>
      <c r="D112" s="34" t="s">
        <v>105</v>
      </c>
      <c r="E112" s="34" t="s">
        <v>106</v>
      </c>
      <c r="F112" s="34">
        <v>25.16</v>
      </c>
    </row>
    <row r="113" spans="1:6">
      <c r="A113" s="34">
        <v>24</v>
      </c>
      <c r="B113" s="34" t="s">
        <v>136</v>
      </c>
      <c r="C113" s="34" t="s">
        <v>50</v>
      </c>
      <c r="D113" s="34" t="s">
        <v>107</v>
      </c>
      <c r="E113" s="34" t="s">
        <v>108</v>
      </c>
      <c r="F113" s="34">
        <v>22.22</v>
      </c>
    </row>
    <row r="114" spans="1:6">
      <c r="A114" s="34">
        <v>24</v>
      </c>
      <c r="B114" s="34" t="s">
        <v>136</v>
      </c>
      <c r="C114" s="34" t="s">
        <v>50</v>
      </c>
      <c r="D114" s="34" t="s">
        <v>109</v>
      </c>
      <c r="E114" s="34" t="s">
        <v>110</v>
      </c>
      <c r="F114" s="34">
        <v>23.17</v>
      </c>
    </row>
    <row r="115" spans="1:6">
      <c r="A115" s="34">
        <v>24</v>
      </c>
      <c r="B115" s="34" t="s">
        <v>136</v>
      </c>
      <c r="C115" s="34" t="s">
        <v>50</v>
      </c>
      <c r="D115" s="34" t="s">
        <v>105</v>
      </c>
      <c r="E115" s="34" t="s">
        <v>106</v>
      </c>
      <c r="F115" s="34">
        <v>24.7</v>
      </c>
    </row>
    <row r="116" spans="1:6">
      <c r="A116" s="34">
        <v>25</v>
      </c>
      <c r="B116" s="34" t="s">
        <v>137</v>
      </c>
      <c r="C116" s="34" t="s">
        <v>51</v>
      </c>
      <c r="D116" s="34" t="s">
        <v>107</v>
      </c>
      <c r="E116" s="34" t="s">
        <v>108</v>
      </c>
      <c r="F116" s="34">
        <v>20.76</v>
      </c>
    </row>
    <row r="117" spans="1:6">
      <c r="A117" s="34">
        <v>25</v>
      </c>
      <c r="B117" s="34" t="s">
        <v>137</v>
      </c>
      <c r="C117" s="34" t="s">
        <v>51</v>
      </c>
      <c r="D117" s="34" t="s">
        <v>109</v>
      </c>
      <c r="E117" s="34" t="s">
        <v>110</v>
      </c>
      <c r="F117" s="34">
        <v>22.41</v>
      </c>
    </row>
    <row r="118" spans="1:6">
      <c r="A118" s="34">
        <v>25</v>
      </c>
      <c r="B118" s="34" t="s">
        <v>137</v>
      </c>
      <c r="C118" s="34" t="s">
        <v>51</v>
      </c>
      <c r="D118" s="34" t="s">
        <v>105</v>
      </c>
      <c r="E118" s="34" t="s">
        <v>106</v>
      </c>
      <c r="F118" s="34">
        <v>23.36</v>
      </c>
    </row>
    <row r="119" spans="1:6">
      <c r="A119" s="34">
        <v>26</v>
      </c>
      <c r="B119" s="34" t="s">
        <v>138</v>
      </c>
      <c r="C119" s="34" t="s">
        <v>52</v>
      </c>
      <c r="D119" s="34" t="s">
        <v>107</v>
      </c>
      <c r="E119" s="34" t="s">
        <v>108</v>
      </c>
      <c r="F119" s="34">
        <v>23.04</v>
      </c>
    </row>
    <row r="120" spans="1:6">
      <c r="A120" s="34">
        <v>26</v>
      </c>
      <c r="B120" s="34" t="s">
        <v>138</v>
      </c>
      <c r="C120" s="34" t="s">
        <v>52</v>
      </c>
      <c r="D120" s="34" t="s">
        <v>109</v>
      </c>
      <c r="E120" s="34" t="s">
        <v>110</v>
      </c>
      <c r="F120" s="34">
        <v>23.7</v>
      </c>
    </row>
    <row r="121" spans="1:6">
      <c r="A121" s="34">
        <v>26</v>
      </c>
      <c r="B121" s="34" t="s">
        <v>138</v>
      </c>
      <c r="C121" s="34" t="s">
        <v>52</v>
      </c>
      <c r="D121" s="34" t="s">
        <v>105</v>
      </c>
      <c r="E121" s="34" t="s">
        <v>106</v>
      </c>
      <c r="F121" s="34">
        <v>24.72</v>
      </c>
    </row>
    <row r="122" spans="1:6">
      <c r="A122" s="34">
        <v>27</v>
      </c>
      <c r="B122" s="34" t="s">
        <v>139</v>
      </c>
      <c r="C122" s="34" t="s">
        <v>53</v>
      </c>
      <c r="D122" s="34" t="s">
        <v>107</v>
      </c>
      <c r="E122" s="34" t="s">
        <v>108</v>
      </c>
      <c r="F122" s="34">
        <v>21.14</v>
      </c>
    </row>
    <row r="123" spans="1:6">
      <c r="A123" s="34">
        <v>27</v>
      </c>
      <c r="B123" s="34" t="s">
        <v>139</v>
      </c>
      <c r="C123" s="34" t="s">
        <v>53</v>
      </c>
      <c r="D123" s="34" t="s">
        <v>109</v>
      </c>
      <c r="E123" s="34" t="s">
        <v>110</v>
      </c>
      <c r="F123" s="34">
        <v>22.16</v>
      </c>
    </row>
    <row r="124" spans="1:6">
      <c r="A124" s="34">
        <v>27</v>
      </c>
      <c r="B124" s="34" t="s">
        <v>139</v>
      </c>
      <c r="C124" s="34" t="s">
        <v>53</v>
      </c>
      <c r="D124" s="34" t="s">
        <v>105</v>
      </c>
      <c r="E124" s="34" t="s">
        <v>106</v>
      </c>
      <c r="F124" s="34">
        <v>23.18</v>
      </c>
    </row>
    <row r="125" spans="1:6">
      <c r="A125" s="34">
        <v>28</v>
      </c>
      <c r="B125" s="34" t="s">
        <v>140</v>
      </c>
      <c r="C125" s="34" t="s">
        <v>54</v>
      </c>
      <c r="D125" s="34" t="s">
        <v>107</v>
      </c>
      <c r="E125" s="34" t="s">
        <v>108</v>
      </c>
      <c r="F125" s="34">
        <v>20.9</v>
      </c>
    </row>
    <row r="126" spans="1:6">
      <c r="A126" s="34">
        <v>28</v>
      </c>
      <c r="B126" s="34" t="s">
        <v>140</v>
      </c>
      <c r="C126" s="34" t="s">
        <v>54</v>
      </c>
      <c r="D126" s="34" t="s">
        <v>109</v>
      </c>
      <c r="E126" s="34" t="s">
        <v>110</v>
      </c>
      <c r="F126" s="34">
        <v>22.04</v>
      </c>
    </row>
    <row r="127" spans="1:6">
      <c r="A127" s="34">
        <v>28</v>
      </c>
      <c r="B127" s="34" t="s">
        <v>140</v>
      </c>
      <c r="C127" s="34" t="s">
        <v>54</v>
      </c>
      <c r="D127" s="34" t="s">
        <v>105</v>
      </c>
      <c r="E127" s="34" t="s">
        <v>106</v>
      </c>
      <c r="F127" s="34">
        <v>23.68</v>
      </c>
    </row>
    <row r="128" spans="1:6">
      <c r="A128" s="34">
        <v>29</v>
      </c>
      <c r="B128" s="34" t="s">
        <v>141</v>
      </c>
      <c r="C128" s="34" t="s">
        <v>55</v>
      </c>
      <c r="D128" s="34" t="s">
        <v>107</v>
      </c>
      <c r="E128" s="34" t="s">
        <v>108</v>
      </c>
      <c r="F128" s="34">
        <v>21.79</v>
      </c>
    </row>
    <row r="129" spans="1:6">
      <c r="A129" s="34">
        <v>29</v>
      </c>
      <c r="B129" s="34" t="s">
        <v>141</v>
      </c>
      <c r="C129" s="34" t="s">
        <v>55</v>
      </c>
      <c r="D129" s="34" t="s">
        <v>109</v>
      </c>
      <c r="E129" s="34" t="s">
        <v>110</v>
      </c>
      <c r="F129" s="34">
        <v>23.17</v>
      </c>
    </row>
    <row r="130" spans="1:6">
      <c r="A130" s="34">
        <v>29</v>
      </c>
      <c r="B130" s="34" t="s">
        <v>141</v>
      </c>
      <c r="C130" s="34" t="s">
        <v>55</v>
      </c>
      <c r="D130" s="34" t="s">
        <v>105</v>
      </c>
      <c r="E130" s="34" t="s">
        <v>106</v>
      </c>
      <c r="F130" s="34">
        <v>24.52</v>
      </c>
    </row>
    <row r="131" spans="1:6">
      <c r="A131" s="34">
        <v>30</v>
      </c>
      <c r="B131" s="34" t="s">
        <v>142</v>
      </c>
      <c r="C131" s="34" t="s">
        <v>56</v>
      </c>
      <c r="D131" s="34" t="s">
        <v>107</v>
      </c>
      <c r="E131" s="34" t="s">
        <v>108</v>
      </c>
      <c r="F131" s="34">
        <v>23.72</v>
      </c>
    </row>
    <row r="132" spans="1:6">
      <c r="A132" s="34">
        <v>30</v>
      </c>
      <c r="B132" s="34" t="s">
        <v>142</v>
      </c>
      <c r="C132" s="34" t="s">
        <v>56</v>
      </c>
      <c r="D132" s="34" t="s">
        <v>109</v>
      </c>
      <c r="E132" s="34" t="s">
        <v>110</v>
      </c>
      <c r="F132" s="34">
        <v>22.49</v>
      </c>
    </row>
    <row r="133" spans="1:6">
      <c r="A133" s="34">
        <v>30</v>
      </c>
      <c r="B133" s="34" t="s">
        <v>142</v>
      </c>
      <c r="C133" s="34" t="s">
        <v>56</v>
      </c>
      <c r="D133" s="34" t="s">
        <v>105</v>
      </c>
      <c r="E133" s="34" t="s">
        <v>106</v>
      </c>
      <c r="F133" s="34">
        <v>24.33</v>
      </c>
    </row>
    <row r="134" spans="1:6">
      <c r="A134" s="34">
        <v>31</v>
      </c>
      <c r="B134" s="34" t="s">
        <v>143</v>
      </c>
      <c r="C134" s="34" t="s">
        <v>144</v>
      </c>
      <c r="D134" s="34" t="s">
        <v>107</v>
      </c>
      <c r="E134" s="34" t="s">
        <v>108</v>
      </c>
      <c r="F134" s="34" t="s">
        <v>115</v>
      </c>
    </row>
    <row r="135" spans="1:6">
      <c r="A135" s="34">
        <v>31</v>
      </c>
      <c r="B135" s="34" t="s">
        <v>143</v>
      </c>
      <c r="C135" s="34" t="s">
        <v>144</v>
      </c>
      <c r="D135" s="34" t="s">
        <v>109</v>
      </c>
      <c r="E135" s="34" t="s">
        <v>110</v>
      </c>
      <c r="F135" s="34" t="s">
        <v>115</v>
      </c>
    </row>
    <row r="136" spans="1:6">
      <c r="A136" s="34">
        <v>31</v>
      </c>
      <c r="B136" s="34" t="s">
        <v>143</v>
      </c>
      <c r="C136" s="34" t="s">
        <v>145</v>
      </c>
      <c r="D136" s="34" t="s">
        <v>105</v>
      </c>
      <c r="E136" s="34" t="s">
        <v>106</v>
      </c>
      <c r="F136" s="34" t="s">
        <v>115</v>
      </c>
    </row>
    <row r="137" spans="1:6">
      <c r="D137" s="34"/>
      <c r="E137" s="34"/>
    </row>
    <row r="138" spans="1:6">
      <c r="D138" s="34"/>
      <c r="E138" s="34"/>
    </row>
    <row r="139" spans="1:6">
      <c r="D139" s="34"/>
      <c r="E139" s="34"/>
    </row>
    <row r="140" spans="1:6">
      <c r="D140" s="34"/>
      <c r="E140" s="34"/>
    </row>
    <row r="141" spans="1:6">
      <c r="D141" s="34"/>
      <c r="E141" s="34"/>
    </row>
    <row r="142" spans="1:6">
      <c r="D142" s="34"/>
      <c r="E142" s="34"/>
    </row>
    <row r="143" spans="1:6">
      <c r="D143" s="34"/>
      <c r="E143" s="34"/>
    </row>
    <row r="144" spans="1:6">
      <c r="D144" s="34"/>
      <c r="E144" s="34"/>
    </row>
    <row r="145" spans="4:5">
      <c r="D145" s="34"/>
      <c r="E145" s="34"/>
    </row>
    <row r="146" spans="4:5">
      <c r="D146" s="34"/>
      <c r="E146" s="34"/>
    </row>
    <row r="147" spans="4:5">
      <c r="D147" s="34"/>
      <c r="E147" s="34"/>
    </row>
    <row r="148" spans="4:5">
      <c r="D148" s="34"/>
      <c r="E148" s="34"/>
    </row>
    <row r="149" spans="4:5">
      <c r="D149" s="34"/>
      <c r="E149" s="34"/>
    </row>
    <row r="150" spans="4:5">
      <c r="D150" s="34"/>
      <c r="E150" s="34"/>
    </row>
    <row r="151" spans="4:5">
      <c r="D151" s="34"/>
      <c r="E151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ACCuUiN BioTech</dc:creator>
  <cp:lastModifiedBy>Microsoft Office User</cp:lastModifiedBy>
  <dcterms:created xsi:type="dcterms:W3CDTF">2023-04-14T07:35:15Z</dcterms:created>
  <dcterms:modified xsi:type="dcterms:W3CDTF">2023-06-20T10:24:00Z</dcterms:modified>
</cp:coreProperties>
</file>