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ng/Works/Repo/Nucleus/samples/sma/rox/"/>
    </mc:Choice>
  </mc:AlternateContent>
  <xr:revisionPtr revIDLastSave="0" documentId="13_ncr:1_{6FC65452-056A-0B4F-9A7C-4F47DA8E1BC6}" xr6:coauthVersionLast="47" xr6:coauthVersionMax="47" xr10:uidLastSave="{00000000-0000-0000-0000-000000000000}"/>
  <bookViews>
    <workbookView xWindow="0" yWindow="500" windowWidth="28800" windowHeight="16040" activeTab="1" xr2:uid="{8FE85FAF-4F0C-45AF-ADFE-8033163C014D}"/>
  </bookViews>
  <sheets>
    <sheet name="工作表1" sheetId="1" r:id="rId1"/>
    <sheet name="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P44" i="1"/>
  <c r="O44" i="1"/>
  <c r="N44" i="1"/>
  <c r="M44" i="1"/>
  <c r="X34" i="1" l="1"/>
  <c r="X28" i="1"/>
  <c r="X18" i="1"/>
  <c r="T31" i="1"/>
  <c r="F43" i="1"/>
  <c r="E43" i="1"/>
  <c r="F42" i="1"/>
  <c r="X42" i="1" s="1"/>
  <c r="E42" i="1"/>
  <c r="F41" i="1"/>
  <c r="X41" i="1" s="1"/>
  <c r="E41" i="1"/>
  <c r="T41" i="1" s="1"/>
  <c r="F40" i="1"/>
  <c r="E40" i="1"/>
  <c r="T40" i="1" s="1"/>
  <c r="F39" i="1"/>
  <c r="E39" i="1"/>
  <c r="F38" i="1"/>
  <c r="E38" i="1"/>
  <c r="F37" i="1"/>
  <c r="E37" i="1"/>
  <c r="F36" i="1"/>
  <c r="X36" i="1" s="1"/>
  <c r="E36" i="1"/>
  <c r="S36" i="1" s="1"/>
  <c r="F35" i="1"/>
  <c r="E35" i="1"/>
  <c r="F34" i="1"/>
  <c r="E34" i="1"/>
  <c r="F33" i="1"/>
  <c r="E33" i="1"/>
  <c r="F32" i="1"/>
  <c r="X32" i="1" s="1"/>
  <c r="E32" i="1"/>
  <c r="T32" i="1" s="1"/>
  <c r="F31" i="1"/>
  <c r="X31" i="1" s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X24" i="1" s="1"/>
  <c r="E24" i="1"/>
  <c r="F23" i="1"/>
  <c r="E23" i="1"/>
  <c r="F22" i="1"/>
  <c r="E22" i="1"/>
  <c r="F21" i="1"/>
  <c r="E21" i="1"/>
  <c r="F20" i="1"/>
  <c r="X20" i="1" s="1"/>
  <c r="E20" i="1"/>
  <c r="T20" i="1" s="1"/>
  <c r="F19" i="1"/>
  <c r="E19" i="1"/>
  <c r="F18" i="1"/>
  <c r="E18" i="1"/>
  <c r="F17" i="1"/>
  <c r="E17" i="1"/>
  <c r="F16" i="1"/>
  <c r="E16" i="1"/>
  <c r="T16" i="1" s="1"/>
  <c r="F15" i="1"/>
  <c r="X15" i="1" s="1"/>
  <c r="E15" i="1"/>
  <c r="F14" i="1"/>
  <c r="E14" i="1"/>
  <c r="F13" i="1"/>
  <c r="X13" i="1" s="1"/>
  <c r="E13" i="1"/>
  <c r="F12" i="1"/>
  <c r="E12" i="1"/>
  <c r="T12" i="1" s="1"/>
  <c r="F11" i="1"/>
  <c r="W11" i="1" s="1"/>
  <c r="E11" i="1"/>
  <c r="F10" i="1"/>
  <c r="E10" i="1"/>
  <c r="F9" i="1"/>
  <c r="E9" i="1"/>
  <c r="F8" i="1"/>
  <c r="E8" i="1"/>
  <c r="T8" i="1" s="1"/>
  <c r="F7" i="1"/>
  <c r="X7" i="1" s="1"/>
  <c r="E7" i="1"/>
  <c r="F6" i="1"/>
  <c r="E6" i="1"/>
  <c r="F4" i="1"/>
  <c r="X10" i="1" s="1"/>
  <c r="E4" i="1"/>
  <c r="F3" i="1"/>
  <c r="W37" i="1" s="1"/>
  <c r="E3" i="1"/>
  <c r="S27" i="1" s="1"/>
  <c r="F5" i="1"/>
  <c r="Y42" i="1" s="1"/>
  <c r="Y43" i="1" l="1"/>
  <c r="S28" i="1"/>
  <c r="Y40" i="1"/>
  <c r="E5" i="1"/>
  <c r="U42" i="1" s="1"/>
  <c r="S25" i="1"/>
  <c r="S33" i="1"/>
  <c r="W25" i="1"/>
  <c r="Y37" i="1"/>
  <c r="T30" i="1"/>
  <c r="T38" i="1"/>
  <c r="Y35" i="1"/>
  <c r="U36" i="1"/>
  <c r="W8" i="1"/>
  <c r="Y28" i="1"/>
  <c r="Y36" i="1"/>
  <c r="Y29" i="1"/>
  <c r="W33" i="1"/>
  <c r="T39" i="1"/>
  <c r="X26" i="1"/>
  <c r="X30" i="1"/>
  <c r="X38" i="1"/>
  <c r="W13" i="1"/>
  <c r="W42" i="1"/>
  <c r="Y27" i="1"/>
  <c r="Y39" i="1"/>
  <c r="S29" i="1"/>
  <c r="S41" i="1"/>
  <c r="W36" i="1"/>
  <c r="Y21" i="1"/>
  <c r="W41" i="1"/>
  <c r="T25" i="1"/>
  <c r="X33" i="1"/>
  <c r="X25" i="1"/>
  <c r="T33" i="1"/>
  <c r="X21" i="1"/>
  <c r="W28" i="1"/>
  <c r="U37" i="1"/>
  <c r="U41" i="1"/>
  <c r="U33" i="1"/>
  <c r="U43" i="1"/>
  <c r="Y38" i="1"/>
  <c r="Y41" i="1"/>
  <c r="T28" i="1"/>
  <c r="T36" i="1"/>
  <c r="W31" i="1"/>
  <c r="Y33" i="1"/>
  <c r="Y16" i="1"/>
  <c r="S34" i="1"/>
  <c r="W26" i="1"/>
  <c r="W34" i="1"/>
  <c r="T26" i="1"/>
  <c r="Y31" i="1"/>
  <c r="Y19" i="1"/>
  <c r="W7" i="1"/>
  <c r="Y30" i="1"/>
  <c r="U24" i="1"/>
  <c r="Y25" i="1"/>
  <c r="W39" i="1"/>
  <c r="Y8" i="1"/>
  <c r="W20" i="1"/>
  <c r="S26" i="1"/>
  <c r="S42" i="1"/>
  <c r="W21" i="1"/>
  <c r="X39" i="1"/>
  <c r="S13" i="1"/>
  <c r="S21" i="1"/>
  <c r="T21" i="1"/>
  <c r="S37" i="1"/>
  <c r="T42" i="1"/>
  <c r="W15" i="1"/>
  <c r="W29" i="1"/>
  <c r="X9" i="1"/>
  <c r="T29" i="1"/>
  <c r="S40" i="1"/>
  <c r="Y9" i="1"/>
  <c r="Y26" i="1"/>
  <c r="W32" i="1"/>
  <c r="X37" i="1"/>
  <c r="W40" i="1"/>
  <c r="S6" i="1"/>
  <c r="T10" i="1"/>
  <c r="T18" i="1"/>
  <c r="S22" i="1"/>
  <c r="S24" i="1"/>
  <c r="S35" i="1"/>
  <c r="S43" i="1"/>
  <c r="X40" i="1"/>
  <c r="W6" i="1"/>
  <c r="W10" i="1"/>
  <c r="Y14" i="1"/>
  <c r="Y18" i="1"/>
  <c r="Y22" i="1"/>
  <c r="U13" i="1"/>
  <c r="T24" i="1"/>
  <c r="T27" i="1"/>
  <c r="S30" i="1"/>
  <c r="T35" i="1"/>
  <c r="S38" i="1"/>
  <c r="T43" i="1"/>
  <c r="Y10" i="1"/>
  <c r="X16" i="1"/>
  <c r="X27" i="1"/>
  <c r="W30" i="1"/>
  <c r="Y32" i="1"/>
  <c r="X35" i="1"/>
  <c r="W38" i="1"/>
  <c r="X43" i="1"/>
  <c r="Y23" i="1"/>
  <c r="S8" i="1"/>
  <c r="S31" i="1"/>
  <c r="S39" i="1"/>
  <c r="Y7" i="1"/>
  <c r="W12" i="1"/>
  <c r="Y24" i="1"/>
  <c r="U20" i="1"/>
  <c r="Y13" i="1"/>
  <c r="T34" i="1"/>
  <c r="X8" i="1"/>
  <c r="X17" i="1"/>
  <c r="U21" i="1"/>
  <c r="S32" i="1"/>
  <c r="T37" i="1"/>
  <c r="Y15" i="1"/>
  <c r="X29" i="1"/>
  <c r="Y34" i="1"/>
  <c r="S14" i="1"/>
  <c r="T13" i="1"/>
  <c r="W16" i="1"/>
  <c r="W24" i="1"/>
  <c r="W27" i="1"/>
  <c r="W35" i="1"/>
  <c r="W43" i="1"/>
  <c r="S7" i="1"/>
  <c r="S11" i="1"/>
  <c r="S15" i="1"/>
  <c r="T19" i="1"/>
  <c r="S23" i="1"/>
  <c r="S16" i="1"/>
  <c r="X12" i="1"/>
  <c r="Y17" i="1"/>
  <c r="T7" i="1"/>
  <c r="S10" i="1"/>
  <c r="T15" i="1"/>
  <c r="S18" i="1"/>
  <c r="T23" i="1"/>
  <c r="W23" i="1"/>
  <c r="U7" i="1"/>
  <c r="Y12" i="1"/>
  <c r="W18" i="1"/>
  <c r="Y20" i="1"/>
  <c r="X23" i="1"/>
  <c r="T11" i="1"/>
  <c r="T6" i="1"/>
  <c r="S9" i="1"/>
  <c r="T14" i="1"/>
  <c r="S17" i="1"/>
  <c r="U19" i="1"/>
  <c r="T22" i="1"/>
  <c r="X11" i="1"/>
  <c r="W14" i="1"/>
  <c r="X19" i="1"/>
  <c r="W22" i="1"/>
  <c r="S19" i="1"/>
  <c r="W19" i="1"/>
  <c r="U6" i="1"/>
  <c r="T9" i="1"/>
  <c r="S12" i="1"/>
  <c r="U14" i="1"/>
  <c r="T17" i="1"/>
  <c r="S20" i="1"/>
  <c r="X6" i="1"/>
  <c r="W9" i="1"/>
  <c r="Y11" i="1"/>
  <c r="X14" i="1"/>
  <c r="W17" i="1"/>
  <c r="X22" i="1"/>
  <c r="Y6" i="1"/>
  <c r="H4" i="1"/>
  <c r="G4" i="1"/>
  <c r="U9" i="1" l="1"/>
  <c r="U16" i="1"/>
  <c r="U38" i="1"/>
  <c r="U10" i="1"/>
  <c r="U8" i="1"/>
  <c r="U12" i="1"/>
  <c r="U18" i="1"/>
  <c r="U39" i="1"/>
  <c r="U40" i="1"/>
  <c r="U31" i="1"/>
  <c r="U22" i="1"/>
  <c r="U27" i="1"/>
  <c r="U26" i="1"/>
  <c r="U29" i="1"/>
  <c r="U35" i="1"/>
  <c r="U25" i="1"/>
  <c r="U34" i="1"/>
  <c r="U28" i="1"/>
  <c r="U11" i="1"/>
  <c r="U23" i="1"/>
  <c r="U15" i="1"/>
  <c r="U17" i="1"/>
  <c r="U32" i="1"/>
  <c r="U30" i="1"/>
</calcChain>
</file>

<file path=xl/sharedStrings.xml><?xml version="1.0" encoding="utf-8"?>
<sst xmlns="http://schemas.openxmlformats.org/spreadsheetml/2006/main" count="965" uniqueCount="166">
  <si>
    <t>Sample Name</t>
  </si>
  <si>
    <t>Delta Ct (RNP-SMN1)</t>
  </si>
  <si>
    <t>Delta Ct (RNP-SMN2)</t>
  </si>
  <si>
    <t xml:space="preserve">SMN1
(FAM) </t>
  </si>
  <si>
    <t>SMN2
(VIC)</t>
  </si>
  <si>
    <t>SMN1</t>
    <phoneticPr fontId="3" type="noConversion"/>
  </si>
  <si>
    <t>SMN2</t>
    <phoneticPr fontId="3" type="noConversion"/>
  </si>
  <si>
    <r>
      <t>SMN1:SMN2</t>
    </r>
    <r>
      <rPr>
        <sz val="12"/>
        <color theme="1"/>
        <rFont val="BiauKai"/>
        <family val="1"/>
        <charset val="136"/>
      </rPr>
      <t>試算</t>
    </r>
    <phoneticPr fontId="3" type="noConversion"/>
  </si>
  <si>
    <r>
      <rPr>
        <sz val="12"/>
        <color theme="1"/>
        <rFont val="BiauKai"/>
        <family val="1"/>
        <charset val="136"/>
      </rPr>
      <t>答案</t>
    </r>
    <phoneticPr fontId="3" type="noConversion"/>
  </si>
  <si>
    <t>1:1</t>
    <phoneticPr fontId="3" type="noConversion"/>
  </si>
  <si>
    <t>2:2</t>
    <phoneticPr fontId="3" type="noConversion"/>
  </si>
  <si>
    <t>3:3</t>
    <phoneticPr fontId="3" type="noConversion"/>
  </si>
  <si>
    <t>2:3</t>
    <phoneticPr fontId="3" type="noConversion"/>
  </si>
  <si>
    <t>1:2</t>
    <phoneticPr fontId="3" type="noConversion"/>
  </si>
  <si>
    <t>2:1</t>
    <phoneticPr fontId="3" type="noConversion"/>
  </si>
  <si>
    <t>v</t>
    <phoneticPr fontId="3" type="noConversion"/>
  </si>
  <si>
    <t>x</t>
    <phoneticPr fontId="3" type="noConversion"/>
  </si>
  <si>
    <t>2:0</t>
    <phoneticPr fontId="3" type="noConversion"/>
  </si>
  <si>
    <r>
      <t>SMN1 &amp; SMN2(</t>
    </r>
    <r>
      <rPr>
        <sz val="12"/>
        <color theme="1"/>
        <rFont val="BiauKai"/>
        <family val="1"/>
        <charset val="136"/>
      </rPr>
      <t>小炳</t>
    </r>
    <r>
      <rPr>
        <sz val="12"/>
        <color theme="1"/>
        <rFont val="Consolas"/>
        <family val="2"/>
      </rPr>
      <t>)</t>
    </r>
    <phoneticPr fontId="3" type="noConversion"/>
  </si>
  <si>
    <r>
      <t>SMN1(</t>
    </r>
    <r>
      <rPr>
        <sz val="12"/>
        <color theme="1"/>
        <rFont val="BiauKai"/>
        <family val="1"/>
        <charset val="136"/>
      </rPr>
      <t>天花板概念</t>
    </r>
    <r>
      <rPr>
        <sz val="12"/>
        <color theme="1"/>
        <rFont val="Consolas"/>
        <family val="2"/>
      </rPr>
      <t>)+SMN2(</t>
    </r>
    <r>
      <rPr>
        <sz val="12"/>
        <color theme="1"/>
        <rFont val="BiauKai"/>
        <family val="1"/>
        <charset val="136"/>
      </rPr>
      <t>小炳</t>
    </r>
    <r>
      <rPr>
        <sz val="12"/>
        <color theme="1"/>
        <rFont val="Consolas"/>
        <family val="2"/>
      </rPr>
      <t>)</t>
    </r>
    <phoneticPr fontId="3" type="noConversion"/>
  </si>
  <si>
    <r>
      <t>SMN1 &amp; SMN2(</t>
    </r>
    <r>
      <rPr>
        <sz val="12"/>
        <color theme="1"/>
        <rFont val="BiauKai"/>
        <family val="1"/>
        <charset val="136"/>
      </rPr>
      <t>天花板概念</t>
    </r>
    <r>
      <rPr>
        <sz val="12"/>
        <color theme="1"/>
        <rFont val="Consolas"/>
        <family val="2"/>
      </rPr>
      <t>)</t>
    </r>
    <phoneticPr fontId="3" type="noConversion"/>
  </si>
  <si>
    <r>
      <t>Normal/Carrier</t>
    </r>
    <r>
      <rPr>
        <sz val="12"/>
        <color theme="1"/>
        <rFont val="BiauKai"/>
        <family val="1"/>
        <charset val="136"/>
      </rPr>
      <t>比較</t>
    </r>
    <phoneticPr fontId="3" type="noConversion"/>
  </si>
  <si>
    <r>
      <t>SMN1:SMN2 copy</t>
    </r>
    <r>
      <rPr>
        <sz val="12"/>
        <color theme="1"/>
        <rFont val="BiauKai"/>
        <family val="1"/>
        <charset val="136"/>
      </rPr>
      <t>比較</t>
    </r>
    <phoneticPr fontId="3" type="noConversion"/>
  </si>
  <si>
    <t>SC1</t>
  </si>
  <si>
    <t>SC2</t>
  </si>
  <si>
    <t>SC3</t>
  </si>
  <si>
    <t>-</t>
    <phoneticPr fontId="3" type="noConversion"/>
  </si>
  <si>
    <t>3:1</t>
    <phoneticPr fontId="3" type="noConversion"/>
  </si>
  <si>
    <t>3:2</t>
    <phoneticPr fontId="3" type="noConversion"/>
  </si>
  <si>
    <t>0616-1</t>
  </si>
  <si>
    <t>0616-2</t>
  </si>
  <si>
    <t>0616-3</t>
  </si>
  <si>
    <t>0616-4</t>
  </si>
  <si>
    <t>0616-5</t>
  </si>
  <si>
    <t>0616-6</t>
  </si>
  <si>
    <t>0616-7</t>
  </si>
  <si>
    <t>0616-8</t>
  </si>
  <si>
    <t>0616-9</t>
  </si>
  <si>
    <t>0616-10</t>
  </si>
  <si>
    <t>0616-11</t>
  </si>
  <si>
    <t>0616-12</t>
  </si>
  <si>
    <t>0616-13</t>
  </si>
  <si>
    <t>0616-14</t>
  </si>
  <si>
    <t>0616-15</t>
  </si>
  <si>
    <t>0616-16</t>
  </si>
  <si>
    <t>0616-17</t>
  </si>
  <si>
    <t>0616-18</t>
  </si>
  <si>
    <t>0616-19</t>
  </si>
  <si>
    <t>0616-20</t>
  </si>
  <si>
    <t>0616-21</t>
  </si>
  <si>
    <t>0616-22</t>
  </si>
  <si>
    <t>0617-1</t>
  </si>
  <si>
    <t>0617-2</t>
  </si>
  <si>
    <t>0617-3</t>
  </si>
  <si>
    <t>0617-4</t>
  </si>
  <si>
    <t>0617-5</t>
  </si>
  <si>
    <t>0617-6</t>
  </si>
  <si>
    <t>0617-7</t>
  </si>
  <si>
    <t>0617-8</t>
  </si>
  <si>
    <t>0617-9</t>
  </si>
  <si>
    <t>0617-10</t>
  </si>
  <si>
    <t>0617-11</t>
  </si>
  <si>
    <t>0617-12</t>
  </si>
  <si>
    <t>0617-13</t>
  </si>
  <si>
    <t>2:0-1</t>
  </si>
  <si>
    <t>2:0-2</t>
  </si>
  <si>
    <t>2:0-3</t>
  </si>
  <si>
    <t>RNP
(ROX)</t>
    <phoneticPr fontId="3" type="noConversion"/>
  </si>
  <si>
    <t>20230616-17-SMA-test-rox-Auto</t>
    <phoneticPr fontId="3" type="noConversion"/>
  </si>
  <si>
    <t>1:3</t>
    <phoneticPr fontId="3" type="noConversion"/>
  </si>
  <si>
    <t>3:0</t>
    <phoneticPr fontId="3" type="noConversion"/>
  </si>
  <si>
    <t>Block Type</t>
  </si>
  <si>
    <t xml:space="preserve">Calibration Background is expired </t>
  </si>
  <si>
    <t>Calibration Background performed on</t>
  </si>
  <si>
    <t>Calibration Pure Dye ABY is expired</t>
  </si>
  <si>
    <t>Calibration Pure Dye ABY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</si>
  <si>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</si>
  <si>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</si>
  <si>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</si>
  <si>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</si>
  <si>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</si>
  <si>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</si>
  <si>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</si>
  <si>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</si>
  <si>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</si>
  <si>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</si>
  <si>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</si>
  <si>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</si>
  <si>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</si>
  <si>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</si>
  <si>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</si>
  <si>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</si>
  <si>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</si>
  <si>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</si>
  <si>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Date Created</t>
  </si>
  <si>
    <t>Experiment Barcode</t>
  </si>
  <si>
    <t>Experiment Comment</t>
  </si>
  <si>
    <t>Experiment File Name</t>
  </si>
  <si>
    <t>Experiment Name</t>
  </si>
  <si>
    <t>Experiment Run End Time</t>
  </si>
  <si>
    <t>Experiment Type</t>
  </si>
  <si>
    <t>Instrument Name</t>
  </si>
  <si>
    <t>Instrument Serial Number</t>
  </si>
  <si>
    <t>Instrument Type</t>
  </si>
  <si>
    <t>Passive Reference</t>
  </si>
  <si>
    <t>ROX</t>
  </si>
  <si>
    <t>Post-read Stage/Step</t>
  </si>
  <si>
    <t>Pre-read Stage/Step</t>
  </si>
  <si>
    <t>Quantification Cycle Method</t>
  </si>
  <si>
    <t>Signal Smoothing On</t>
  </si>
  <si>
    <t>Stage/ Cycle where Ct Analysis is performed</t>
  </si>
  <si>
    <t>User Name</t>
  </si>
  <si>
    <t>Well</t>
  </si>
  <si>
    <t>Well Position</t>
  </si>
  <si>
    <t>Target Name</t>
  </si>
  <si>
    <t>Reporter</t>
  </si>
  <si>
    <t>CT</t>
  </si>
  <si>
    <t>RNP</t>
  </si>
  <si>
    <t>SMN1</t>
  </si>
  <si>
    <t>FAM</t>
  </si>
  <si>
    <t>SMN2</t>
  </si>
  <si>
    <t>VIC</t>
  </si>
  <si>
    <t>Undetermined</t>
  </si>
  <si>
    <t>A1</t>
    <phoneticPr fontId="3" type="noConversion"/>
  </si>
  <si>
    <t>A2</t>
  </si>
  <si>
    <t>A3</t>
    <phoneticPr fontId="3" type="noConversion"/>
  </si>
  <si>
    <t>A4</t>
    <phoneticPr fontId="3" type="noConversion"/>
  </si>
  <si>
    <t>A5</t>
  </si>
  <si>
    <t>A6</t>
    <phoneticPr fontId="3" type="noConversion"/>
  </si>
  <si>
    <t>A7</t>
    <phoneticPr fontId="3" type="noConversion"/>
  </si>
  <si>
    <t>A8</t>
    <phoneticPr fontId="3" type="noConversion"/>
  </si>
  <si>
    <t>A9</t>
    <phoneticPr fontId="3" type="noConversion"/>
  </si>
  <si>
    <t>A10</t>
    <phoneticPr fontId="3" type="noConversion"/>
  </si>
  <si>
    <t>A11</t>
    <phoneticPr fontId="3" type="noConversion"/>
  </si>
  <si>
    <t>A12</t>
    <phoneticPr fontId="3" type="noConversion"/>
  </si>
  <si>
    <t>B1</t>
    <phoneticPr fontId="3" type="noConversion"/>
  </si>
  <si>
    <t>B2</t>
    <phoneticPr fontId="3" type="noConversion"/>
  </si>
  <si>
    <t>B3</t>
    <phoneticPr fontId="3" type="noConversion"/>
  </si>
  <si>
    <t>B4</t>
    <phoneticPr fontId="3" type="noConversion"/>
  </si>
  <si>
    <t>B5</t>
    <phoneticPr fontId="3" type="noConversion"/>
  </si>
  <si>
    <t>B6</t>
    <phoneticPr fontId="3" type="noConversion"/>
  </si>
  <si>
    <t>B7</t>
    <phoneticPr fontId="3" type="noConversion"/>
  </si>
  <si>
    <t>B8</t>
    <phoneticPr fontId="3" type="noConversion"/>
  </si>
  <si>
    <t>B9</t>
    <phoneticPr fontId="3" type="noConversion"/>
  </si>
  <si>
    <t>B10</t>
    <phoneticPr fontId="3" type="noConversion"/>
  </si>
  <si>
    <t>B11</t>
    <phoneticPr fontId="3" type="noConversion"/>
  </si>
  <si>
    <t>B12</t>
    <phoneticPr fontId="3" type="noConversion"/>
  </si>
  <si>
    <t>C1</t>
    <phoneticPr fontId="3" type="noConversion"/>
  </si>
  <si>
    <t>C2</t>
    <phoneticPr fontId="3" type="noConversion"/>
  </si>
  <si>
    <t>C3</t>
    <phoneticPr fontId="3" type="noConversion"/>
  </si>
  <si>
    <t>C4</t>
    <phoneticPr fontId="3" type="noConversion"/>
  </si>
  <si>
    <t>C5</t>
    <phoneticPr fontId="3" type="noConversion"/>
  </si>
  <si>
    <t>C6</t>
    <phoneticPr fontId="3" type="noConversion"/>
  </si>
  <si>
    <t>C7</t>
    <phoneticPr fontId="3" type="noConversion"/>
  </si>
  <si>
    <t>C8</t>
    <phoneticPr fontId="3" type="noConversion"/>
  </si>
  <si>
    <t>C9</t>
    <phoneticPr fontId="3" type="noConversion"/>
  </si>
  <si>
    <t>C10</t>
    <phoneticPr fontId="3" type="noConversion"/>
  </si>
  <si>
    <t>C11</t>
    <phoneticPr fontId="3" type="noConversion"/>
  </si>
  <si>
    <t>C12</t>
    <phoneticPr fontId="3" type="noConversion"/>
  </si>
  <si>
    <t>D1</t>
    <phoneticPr fontId="3" type="noConversion"/>
  </si>
  <si>
    <t>D2</t>
    <phoneticPr fontId="3" type="noConversion"/>
  </si>
  <si>
    <t>D3</t>
    <phoneticPr fontId="3" type="noConversion"/>
  </si>
  <si>
    <t>D4</t>
    <phoneticPr fontId="3" type="noConversion"/>
  </si>
  <si>
    <t>D5</t>
    <phoneticPr fontId="3" type="noConversion"/>
  </si>
  <si>
    <t>D6</t>
    <phoneticPr fontId="3" type="noConversion"/>
  </si>
  <si>
    <t>NTC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</si>
</sst>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0"/>
    <numFmt numFmtId="177" formatCode="0.0%"/>
    <numFmt numFmtId="178" formatCode="0.0_ "/>
    <numFmt numFmtId="179" formatCode="0.00_ "/>
  </numFmts>
  <fonts count="14">
    <font>
      <sz val="12"/>
      <color theme="1"/>
      <name val="新細明體"/>
      <family val="2"/>
      <charset val="136"/>
      <scheme val="minor"/>
    </font>
    <font>
      <sz val="10"/>
      <color rgb="FF000000"/>
      <name val="新細明體"/>
      <family val="2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12"/>
      <color theme="1"/>
      <name val="Consolas"/>
      <family val="2"/>
    </font>
    <font>
      <sz val="12"/>
      <name val="Consolas"/>
      <family val="2"/>
    </font>
    <font>
      <sz val="12"/>
      <color rgb="FF000000"/>
      <name val="Consolas"/>
      <family val="2"/>
    </font>
    <font>
      <sz val="12"/>
      <color theme="1"/>
      <name val="BiauKai"/>
      <family val="1"/>
      <charset val="136"/>
    </font>
    <font>
      <b/>
      <sz val="12"/>
      <color rgb="FF0033CC"/>
      <name val="Consolas"/>
      <family val="2"/>
    </font>
    <font>
      <sz val="12"/>
      <color rgb="FFFF0000"/>
      <name val="Consolas"/>
      <family val="2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Consolas"/>
      <family val="2"/>
    </font>
    <font>
      <sz val="12"/>
      <color rgb="FF00000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9" fontId="10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4" fillId="0" borderId="1" xfId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20" fontId="4" fillId="0" borderId="0" xfId="0" quotePrefix="1" applyNumberFormat="1" applyFont="1" applyAlignment="1">
      <alignment horizontal="center" vertical="center"/>
    </xf>
    <xf numFmtId="20" fontId="9" fillId="0" borderId="0" xfId="0" quotePrefix="1" applyNumberFormat="1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7" fontId="4" fillId="5" borderId="0" xfId="3" applyNumberFormat="1" applyFont="1" applyFill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20" fontId="4" fillId="0" borderId="6" xfId="0" quotePrefix="1" applyNumberFormat="1" applyFont="1" applyBorder="1" applyAlignment="1">
      <alignment horizontal="center" vertical="center"/>
    </xf>
    <xf numFmtId="20" fontId="4" fillId="0" borderId="7" xfId="0" quotePrefix="1" applyNumberFormat="1" applyFont="1" applyBorder="1" applyAlignment="1">
      <alignment horizontal="center" vertical="center"/>
    </xf>
    <xf numFmtId="20" fontId="9" fillId="0" borderId="7" xfId="0" quotePrefix="1" applyNumberFormat="1" applyFont="1" applyBorder="1" applyAlignment="1">
      <alignment horizontal="center" vertical="center"/>
    </xf>
    <xf numFmtId="20" fontId="9" fillId="0" borderId="6" xfId="0" quotePrefix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4" fillId="0" borderId="0" xfId="3" applyNumberFormat="1" applyFont="1" applyAlignment="1">
      <alignment horizontal="center" vertical="center"/>
    </xf>
    <xf numFmtId="20" fontId="4" fillId="0" borderId="8" xfId="0" quotePrefix="1" applyNumberFormat="1" applyFont="1" applyBorder="1" applyAlignment="1">
      <alignment horizontal="center" vertical="center"/>
    </xf>
    <xf numFmtId="20" fontId="4" fillId="0" borderId="9" xfId="0" quotePrefix="1" applyNumberFormat="1" applyFont="1" applyBorder="1" applyAlignment="1">
      <alignment horizontal="center" vertical="center"/>
    </xf>
    <xf numFmtId="20" fontId="9" fillId="0" borderId="9" xfId="0" quotePrefix="1" applyNumberFormat="1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</cellXfs>
  <cellStyles count="4">
    <cellStyle name="Normal" xfId="0" builtinId="0"/>
    <cellStyle name="Percent" xfId="3" builtinId="5"/>
    <cellStyle name="一般 10" xfId="2" xr:uid="{1553D5DC-D929-4CD1-86DC-929332EE8A60}"/>
    <cellStyle name="一般 5" xfId="1" xr:uid="{42B05E10-D150-41E5-AE13-F0FE32A02B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17AF-41DC-44E4-B639-59A9837BCB60}">
  <dimension ref="A1:Y44"/>
  <sheetViews>
    <sheetView zoomScale="64" zoomScaleNormal="110" workbookViewId="0">
      <selection sqref="A1:F43"/>
    </sheetView>
  </sheetViews>
  <sheetFormatPr baseColWidth="10" defaultColWidth="8.83203125" defaultRowHeight="16"/>
  <cols>
    <col min="1" max="1" width="38.5" style="5" bestFit="1" customWidth="1"/>
    <col min="2" max="4" width="7.83203125" style="5" bestFit="1" customWidth="1"/>
    <col min="5" max="5" width="25.5" style="5" bestFit="1" customWidth="1"/>
    <col min="6" max="6" width="25.5" style="5" customWidth="1"/>
    <col min="7" max="7" width="6.6640625" style="5" customWidth="1"/>
    <col min="8" max="8" width="7.83203125" style="5" customWidth="1"/>
    <col min="9" max="9" width="22.1640625" style="5" customWidth="1"/>
    <col min="10" max="10" width="33.33203125" style="5" bestFit="1" customWidth="1"/>
    <col min="11" max="11" width="28.83203125" style="5" customWidth="1"/>
    <col min="12" max="12" width="6" style="5" customWidth="1"/>
    <col min="13" max="13" width="22.1640625" style="5" bestFit="1" customWidth="1"/>
    <col min="14" max="15" width="33.33203125" style="5" bestFit="1" customWidth="1"/>
    <col min="16" max="17" width="28.83203125" style="5" bestFit="1" customWidth="1"/>
    <col min="18" max="18" width="10.33203125" style="5" customWidth="1"/>
    <col min="19" max="21" width="6.6640625" style="5" bestFit="1" customWidth="1"/>
    <col min="22" max="22" width="15.33203125" style="5" customWidth="1"/>
    <col min="23" max="25" width="6.6640625" style="5" bestFit="1" customWidth="1"/>
    <col min="26" max="16384" width="8.83203125" style="5"/>
  </cols>
  <sheetData>
    <row r="1" spans="1:25" ht="17" thickBot="1">
      <c r="A1" s="10" t="s">
        <v>68</v>
      </c>
      <c r="B1" s="4"/>
      <c r="C1" s="4"/>
      <c r="D1" s="4"/>
      <c r="E1" s="4"/>
      <c r="F1" s="4"/>
    </row>
    <row r="2" spans="1:25" ht="34">
      <c r="A2" s="1" t="s">
        <v>0</v>
      </c>
      <c r="B2" s="2" t="s">
        <v>3</v>
      </c>
      <c r="C2" s="2" t="s">
        <v>4</v>
      </c>
      <c r="D2" s="2" t="s">
        <v>67</v>
      </c>
      <c r="E2" s="3" t="s">
        <v>1</v>
      </c>
      <c r="F2" s="3" t="s">
        <v>2</v>
      </c>
      <c r="G2" s="6" t="s">
        <v>5</v>
      </c>
      <c r="H2" s="5" t="s">
        <v>6</v>
      </c>
      <c r="I2" s="5" t="s">
        <v>7</v>
      </c>
      <c r="L2" s="5" t="s">
        <v>8</v>
      </c>
      <c r="M2" s="5" t="s">
        <v>18</v>
      </c>
      <c r="N2" s="17" t="s">
        <v>19</v>
      </c>
      <c r="O2" s="18" t="s">
        <v>19</v>
      </c>
      <c r="P2" s="17" t="s">
        <v>20</v>
      </c>
      <c r="Q2" s="18" t="s">
        <v>20</v>
      </c>
    </row>
    <row r="3" spans="1:25">
      <c r="A3" s="4" t="s">
        <v>23</v>
      </c>
      <c r="B3" s="4">
        <v>24.12</v>
      </c>
      <c r="C3" s="4">
        <v>24.93</v>
      </c>
      <c r="D3" s="4">
        <v>25.19</v>
      </c>
      <c r="E3" s="8">
        <f>D3-B3</f>
        <v>1.0700000000000003</v>
      </c>
      <c r="F3" s="8">
        <f>D3-C3</f>
        <v>0.26000000000000156</v>
      </c>
      <c r="N3" s="19"/>
      <c r="O3" s="20"/>
      <c r="P3" s="19"/>
      <c r="Q3" s="20"/>
    </row>
    <row r="4" spans="1:25">
      <c r="A4" s="4" t="s">
        <v>24</v>
      </c>
      <c r="B4" s="4">
        <v>22.46</v>
      </c>
      <c r="C4" s="4">
        <v>23.72</v>
      </c>
      <c r="D4" s="4">
        <v>25.05</v>
      </c>
      <c r="E4" s="8">
        <f>D4-B4</f>
        <v>2.59</v>
      </c>
      <c r="F4" s="8">
        <f>D4-C4</f>
        <v>1.3300000000000018</v>
      </c>
      <c r="G4" s="26">
        <f>E4-E3</f>
        <v>1.5199999999999996</v>
      </c>
      <c r="H4" s="28">
        <f>F4-F3</f>
        <v>1.0700000000000003</v>
      </c>
      <c r="N4" s="19"/>
      <c r="O4" s="20"/>
      <c r="P4" s="19"/>
      <c r="Q4" s="20"/>
    </row>
    <row r="5" spans="1:25" ht="17" thickBot="1">
      <c r="A5" s="4" t="s">
        <v>25</v>
      </c>
      <c r="B5" s="4" t="s">
        <v>26</v>
      </c>
      <c r="C5" s="4" t="s">
        <v>26</v>
      </c>
      <c r="D5" s="4" t="s">
        <v>26</v>
      </c>
      <c r="E5" s="8">
        <f>E4+(E4-E3)</f>
        <v>4.1099999999999994</v>
      </c>
      <c r="F5" s="8">
        <f>F4+(F4-F3)</f>
        <v>2.4000000000000021</v>
      </c>
      <c r="G5" s="26"/>
      <c r="I5" s="15" t="s">
        <v>18</v>
      </c>
      <c r="J5" s="15" t="s">
        <v>19</v>
      </c>
      <c r="K5" s="15" t="s">
        <v>20</v>
      </c>
      <c r="N5" s="19" t="s">
        <v>21</v>
      </c>
      <c r="O5" s="20" t="s">
        <v>22</v>
      </c>
      <c r="P5" s="19" t="s">
        <v>21</v>
      </c>
      <c r="Q5" s="20" t="s">
        <v>22</v>
      </c>
      <c r="S5" s="5" t="s">
        <v>5</v>
      </c>
      <c r="W5" s="5" t="s">
        <v>6</v>
      </c>
    </row>
    <row r="6" spans="1:25">
      <c r="A6" s="4" t="s">
        <v>29</v>
      </c>
      <c r="B6" s="4">
        <v>22.41</v>
      </c>
      <c r="C6" s="4">
        <v>22.39</v>
      </c>
      <c r="D6" s="4">
        <v>23.66</v>
      </c>
      <c r="E6" s="9">
        <f>D6-B6</f>
        <v>1.25</v>
      </c>
      <c r="F6" s="9">
        <f>D6-C6</f>
        <v>1.2699999999999996</v>
      </c>
      <c r="G6" s="25"/>
      <c r="I6" s="11" t="s">
        <v>13</v>
      </c>
      <c r="J6" s="11" t="s">
        <v>10</v>
      </c>
      <c r="K6" s="11" t="s">
        <v>10</v>
      </c>
      <c r="L6" s="27" t="s">
        <v>10</v>
      </c>
      <c r="M6" s="14" t="s">
        <v>16</v>
      </c>
      <c r="N6" s="21" t="s">
        <v>15</v>
      </c>
      <c r="O6" s="22" t="s">
        <v>15</v>
      </c>
      <c r="P6" s="21" t="s">
        <v>15</v>
      </c>
      <c r="Q6" s="22" t="s">
        <v>15</v>
      </c>
      <c r="R6" s="13"/>
      <c r="S6" s="7">
        <f>ABS(E6-$E$3)</f>
        <v>0.17999999999999972</v>
      </c>
      <c r="T6" s="29">
        <f>ABS(E6-$E$4)</f>
        <v>1.3399999999999999</v>
      </c>
      <c r="U6" s="29">
        <f>ABS(E6-$E$5)</f>
        <v>2.8599999999999994</v>
      </c>
      <c r="V6" s="30"/>
      <c r="W6" s="29">
        <f>ABS(F6-$F$3)</f>
        <v>1.009999999999998</v>
      </c>
      <c r="X6" s="7">
        <f>ABS(F6-$F$4)</f>
        <v>6.0000000000002274E-2</v>
      </c>
      <c r="Y6" s="29">
        <f>ABS(F6-$F$5)</f>
        <v>1.1300000000000026</v>
      </c>
    </row>
    <row r="7" spans="1:25">
      <c r="A7" s="4" t="s">
        <v>30</v>
      </c>
      <c r="B7" s="4">
        <v>21.11</v>
      </c>
      <c r="C7" s="4">
        <v>22.05</v>
      </c>
      <c r="D7" s="4">
        <v>23.23</v>
      </c>
      <c r="E7" s="9">
        <f t="shared" ref="E7:E43" si="0">D7-B7</f>
        <v>2.120000000000001</v>
      </c>
      <c r="F7" s="9">
        <f t="shared" ref="F7:F43" si="1">D7-C7</f>
        <v>1.1799999999999997</v>
      </c>
      <c r="G7" s="25"/>
      <c r="I7" s="12" t="s">
        <v>10</v>
      </c>
      <c r="J7" s="12" t="s">
        <v>10</v>
      </c>
      <c r="K7" s="12" t="s">
        <v>10</v>
      </c>
      <c r="L7" s="27" t="s">
        <v>10</v>
      </c>
      <c r="M7" s="13" t="s">
        <v>15</v>
      </c>
      <c r="N7" s="21" t="s">
        <v>15</v>
      </c>
      <c r="O7" s="22" t="s">
        <v>15</v>
      </c>
      <c r="P7" s="21" t="s">
        <v>15</v>
      </c>
      <c r="Q7" s="22" t="s">
        <v>15</v>
      </c>
      <c r="R7" s="13"/>
      <c r="S7" s="29">
        <f t="shared" ref="S7:S43" si="2">ABS(E7-$E$3)</f>
        <v>1.0500000000000007</v>
      </c>
      <c r="T7" s="7">
        <f t="shared" ref="T7:T43" si="3">ABS(E7-$E$4)</f>
        <v>0.46999999999999886</v>
      </c>
      <c r="U7" s="29">
        <f t="shared" ref="U7:U43" si="4">ABS(E7-$E$5)</f>
        <v>1.9899999999999984</v>
      </c>
      <c r="V7" s="30"/>
      <c r="W7" s="29">
        <f t="shared" ref="W7:W43" si="5">ABS(F7-$F$3)</f>
        <v>0.91999999999999815</v>
      </c>
      <c r="X7" s="7">
        <f t="shared" ref="X7:X43" si="6">ABS(F7-$F$4)</f>
        <v>0.15000000000000213</v>
      </c>
      <c r="Y7" s="29">
        <f t="shared" ref="Y7:Y43" si="7">ABS(F7-$F$5)</f>
        <v>1.2200000000000024</v>
      </c>
    </row>
    <row r="8" spans="1:25">
      <c r="A8" s="4" t="s">
        <v>31</v>
      </c>
      <c r="B8" s="4">
        <v>22.02</v>
      </c>
      <c r="C8" s="4">
        <v>22.05</v>
      </c>
      <c r="D8" s="4">
        <v>23.03</v>
      </c>
      <c r="E8" s="9">
        <f t="shared" si="0"/>
        <v>1.0100000000000016</v>
      </c>
      <c r="F8" s="9">
        <f t="shared" si="1"/>
        <v>0.98000000000000043</v>
      </c>
      <c r="G8" s="25"/>
      <c r="I8" s="12" t="s">
        <v>13</v>
      </c>
      <c r="J8" s="12" t="s">
        <v>13</v>
      </c>
      <c r="K8" s="12" t="s">
        <v>13</v>
      </c>
      <c r="L8" s="27" t="s">
        <v>10</v>
      </c>
      <c r="M8" s="14" t="s">
        <v>16</v>
      </c>
      <c r="N8" s="24" t="s">
        <v>16</v>
      </c>
      <c r="O8" s="23" t="s">
        <v>16</v>
      </c>
      <c r="P8" s="24" t="s">
        <v>16</v>
      </c>
      <c r="Q8" s="23" t="s">
        <v>16</v>
      </c>
      <c r="R8" s="13"/>
      <c r="S8" s="7">
        <f t="shared" si="2"/>
        <v>5.9999999999998721E-2</v>
      </c>
      <c r="T8" s="29">
        <f t="shared" si="3"/>
        <v>1.5799999999999983</v>
      </c>
      <c r="U8" s="29">
        <f t="shared" si="4"/>
        <v>3.0999999999999979</v>
      </c>
      <c r="V8" s="30"/>
      <c r="W8" s="29">
        <f t="shared" si="5"/>
        <v>0.71999999999999886</v>
      </c>
      <c r="X8" s="7">
        <f t="shared" si="6"/>
        <v>0.35000000000000142</v>
      </c>
      <c r="Y8" s="29">
        <f t="shared" si="7"/>
        <v>1.4200000000000017</v>
      </c>
    </row>
    <row r="9" spans="1:25">
      <c r="A9" s="4" t="s">
        <v>32</v>
      </c>
      <c r="B9" s="4">
        <v>22.74</v>
      </c>
      <c r="C9" s="4">
        <v>24.03</v>
      </c>
      <c r="D9" s="4">
        <v>24.42</v>
      </c>
      <c r="E9" s="9">
        <f t="shared" si="0"/>
        <v>1.6800000000000033</v>
      </c>
      <c r="F9" s="9">
        <f t="shared" si="1"/>
        <v>0.39000000000000057</v>
      </c>
      <c r="G9" s="25"/>
      <c r="I9" s="12" t="s">
        <v>9</v>
      </c>
      <c r="J9" s="12" t="s">
        <v>14</v>
      </c>
      <c r="K9" s="12" t="s">
        <v>10</v>
      </c>
      <c r="L9" s="27" t="s">
        <v>14</v>
      </c>
      <c r="M9" s="14" t="s">
        <v>16</v>
      </c>
      <c r="N9" s="21" t="s">
        <v>15</v>
      </c>
      <c r="O9" s="22" t="s">
        <v>15</v>
      </c>
      <c r="P9" s="21" t="s">
        <v>15</v>
      </c>
      <c r="Q9" s="23" t="s">
        <v>16</v>
      </c>
      <c r="R9" s="13"/>
      <c r="S9" s="7">
        <f t="shared" si="2"/>
        <v>0.61000000000000298</v>
      </c>
      <c r="T9" s="29">
        <f t="shared" si="3"/>
        <v>0.90999999999999659</v>
      </c>
      <c r="U9" s="29">
        <f t="shared" si="4"/>
        <v>2.4299999999999962</v>
      </c>
      <c r="V9" s="30"/>
      <c r="W9" s="7">
        <f t="shared" si="5"/>
        <v>0.12999999999999901</v>
      </c>
      <c r="X9" s="29">
        <f t="shared" si="6"/>
        <v>0.94000000000000128</v>
      </c>
      <c r="Y9" s="29">
        <f t="shared" si="7"/>
        <v>2.0100000000000016</v>
      </c>
    </row>
    <row r="10" spans="1:25">
      <c r="A10" s="4" t="s">
        <v>33</v>
      </c>
      <c r="B10" s="4">
        <v>21.04</v>
      </c>
      <c r="C10" s="4">
        <v>22.67</v>
      </c>
      <c r="D10" s="4">
        <v>23.26</v>
      </c>
      <c r="E10" s="9">
        <f t="shared" si="0"/>
        <v>2.2200000000000024</v>
      </c>
      <c r="F10" s="9">
        <f t="shared" si="1"/>
        <v>0.58999999999999986</v>
      </c>
      <c r="G10" s="25"/>
      <c r="I10" s="12" t="s">
        <v>14</v>
      </c>
      <c r="J10" s="12" t="s">
        <v>14</v>
      </c>
      <c r="K10" s="12" t="s">
        <v>10</v>
      </c>
      <c r="L10" s="27" t="s">
        <v>27</v>
      </c>
      <c r="M10" s="13" t="s">
        <v>15</v>
      </c>
      <c r="N10" s="21" t="s">
        <v>15</v>
      </c>
      <c r="O10" s="23" t="s">
        <v>16</v>
      </c>
      <c r="P10" s="21" t="s">
        <v>15</v>
      </c>
      <c r="Q10" s="23" t="s">
        <v>16</v>
      </c>
      <c r="R10" s="13"/>
      <c r="S10" s="29">
        <f t="shared" si="2"/>
        <v>1.1500000000000021</v>
      </c>
      <c r="T10" s="7">
        <f t="shared" si="3"/>
        <v>0.36999999999999744</v>
      </c>
      <c r="U10" s="29">
        <f t="shared" si="4"/>
        <v>1.889999999999997</v>
      </c>
      <c r="V10" s="30"/>
      <c r="W10" s="7">
        <f t="shared" si="5"/>
        <v>0.32999999999999829</v>
      </c>
      <c r="X10" s="29">
        <f t="shared" si="6"/>
        <v>0.74000000000000199</v>
      </c>
      <c r="Y10" s="29">
        <f t="shared" si="7"/>
        <v>1.8100000000000023</v>
      </c>
    </row>
    <row r="11" spans="1:25">
      <c r="A11" s="4" t="s">
        <v>34</v>
      </c>
      <c r="B11" s="4">
        <v>20.93</v>
      </c>
      <c r="C11" s="4">
        <v>21.63</v>
      </c>
      <c r="D11" s="4">
        <v>22.4</v>
      </c>
      <c r="E11" s="9">
        <f t="shared" si="0"/>
        <v>1.4699999999999989</v>
      </c>
      <c r="F11" s="9">
        <f t="shared" si="1"/>
        <v>0.76999999999999957</v>
      </c>
      <c r="G11" s="25"/>
      <c r="I11" s="12" t="s">
        <v>9</v>
      </c>
      <c r="J11" s="12" t="s">
        <v>14</v>
      </c>
      <c r="K11" s="12" t="s">
        <v>10</v>
      </c>
      <c r="L11" s="27" t="s">
        <v>14</v>
      </c>
      <c r="M11" s="14" t="s">
        <v>16</v>
      </c>
      <c r="N11" s="21" t="s">
        <v>15</v>
      </c>
      <c r="O11" s="22" t="s">
        <v>15</v>
      </c>
      <c r="P11" s="21" t="s">
        <v>15</v>
      </c>
      <c r="Q11" s="23" t="s">
        <v>16</v>
      </c>
      <c r="R11" s="13"/>
      <c r="S11" s="7">
        <f t="shared" si="2"/>
        <v>0.39999999999999858</v>
      </c>
      <c r="T11" s="29">
        <f t="shared" si="3"/>
        <v>1.120000000000001</v>
      </c>
      <c r="U11" s="29">
        <f t="shared" si="4"/>
        <v>2.6400000000000006</v>
      </c>
      <c r="V11" s="30"/>
      <c r="W11" s="7">
        <f t="shared" si="5"/>
        <v>0.50999999999999801</v>
      </c>
      <c r="X11" s="29">
        <f t="shared" si="6"/>
        <v>0.56000000000000227</v>
      </c>
      <c r="Y11" s="29">
        <f t="shared" si="7"/>
        <v>1.6300000000000026</v>
      </c>
    </row>
    <row r="12" spans="1:25">
      <c r="A12" s="4" t="s">
        <v>35</v>
      </c>
      <c r="B12" s="4">
        <v>20.99</v>
      </c>
      <c r="C12" s="4">
        <v>21.78</v>
      </c>
      <c r="D12" s="4">
        <v>23.26</v>
      </c>
      <c r="E12" s="9">
        <f t="shared" si="0"/>
        <v>2.2700000000000031</v>
      </c>
      <c r="F12" s="9">
        <f t="shared" si="1"/>
        <v>1.4800000000000004</v>
      </c>
      <c r="G12" s="25"/>
      <c r="I12" s="12" t="s">
        <v>10</v>
      </c>
      <c r="J12" s="12" t="s">
        <v>10</v>
      </c>
      <c r="K12" s="12" t="s">
        <v>12</v>
      </c>
      <c r="L12" s="27" t="s">
        <v>10</v>
      </c>
      <c r="M12" s="13" t="s">
        <v>15</v>
      </c>
      <c r="N12" s="21" t="s">
        <v>15</v>
      </c>
      <c r="O12" s="22" t="s">
        <v>15</v>
      </c>
      <c r="P12" s="21" t="s">
        <v>15</v>
      </c>
      <c r="Q12" s="23" t="s">
        <v>16</v>
      </c>
      <c r="R12" s="13"/>
      <c r="S12" s="29">
        <f t="shared" si="2"/>
        <v>1.2000000000000028</v>
      </c>
      <c r="T12" s="7">
        <f t="shared" si="3"/>
        <v>0.31999999999999673</v>
      </c>
      <c r="U12" s="29">
        <f t="shared" si="4"/>
        <v>1.8399999999999963</v>
      </c>
      <c r="V12" s="30"/>
      <c r="W12" s="29">
        <f t="shared" si="5"/>
        <v>1.2199999999999989</v>
      </c>
      <c r="X12" s="7">
        <f t="shared" si="6"/>
        <v>0.14999999999999858</v>
      </c>
      <c r="Y12" s="29">
        <f t="shared" si="7"/>
        <v>0.92000000000000171</v>
      </c>
    </row>
    <row r="13" spans="1:25">
      <c r="A13" s="4" t="s">
        <v>36</v>
      </c>
      <c r="B13" s="4">
        <v>22</v>
      </c>
      <c r="C13" s="4">
        <v>22.49</v>
      </c>
      <c r="D13" s="4">
        <v>23.23</v>
      </c>
      <c r="E13" s="9">
        <f t="shared" si="0"/>
        <v>1.2300000000000004</v>
      </c>
      <c r="F13" s="9">
        <f t="shared" si="1"/>
        <v>0.74000000000000199</v>
      </c>
      <c r="G13" s="25"/>
      <c r="I13" s="12" t="s">
        <v>9</v>
      </c>
      <c r="J13" s="12" t="s">
        <v>14</v>
      </c>
      <c r="K13" s="12" t="s">
        <v>10</v>
      </c>
      <c r="L13" s="27" t="s">
        <v>10</v>
      </c>
      <c r="M13" s="14" t="s">
        <v>16</v>
      </c>
      <c r="N13" s="21" t="s">
        <v>15</v>
      </c>
      <c r="O13" s="23" t="s">
        <v>16</v>
      </c>
      <c r="P13" s="21" t="s">
        <v>15</v>
      </c>
      <c r="Q13" s="22" t="s">
        <v>15</v>
      </c>
      <c r="R13" s="13"/>
      <c r="S13" s="7">
        <f t="shared" si="2"/>
        <v>0.16000000000000014</v>
      </c>
      <c r="T13" s="29">
        <f t="shared" si="3"/>
        <v>1.3599999999999994</v>
      </c>
      <c r="U13" s="29">
        <f t="shared" si="4"/>
        <v>2.879999999999999</v>
      </c>
      <c r="V13" s="30"/>
      <c r="W13" s="7">
        <f t="shared" si="5"/>
        <v>0.48000000000000043</v>
      </c>
      <c r="X13" s="29">
        <f t="shared" si="6"/>
        <v>0.58999999999999986</v>
      </c>
      <c r="Y13" s="29">
        <f t="shared" si="7"/>
        <v>1.6600000000000001</v>
      </c>
    </row>
    <row r="14" spans="1:25">
      <c r="A14" s="4" t="s">
        <v>37</v>
      </c>
      <c r="B14" s="4">
        <v>21.58</v>
      </c>
      <c r="C14" s="4">
        <v>22.62</v>
      </c>
      <c r="D14" s="4">
        <v>24.17</v>
      </c>
      <c r="E14" s="9">
        <f t="shared" si="0"/>
        <v>2.5900000000000034</v>
      </c>
      <c r="F14" s="9">
        <f t="shared" si="1"/>
        <v>1.5500000000000007</v>
      </c>
      <c r="G14" s="25"/>
      <c r="I14" s="12" t="s">
        <v>10</v>
      </c>
      <c r="J14" s="12" t="s">
        <v>10</v>
      </c>
      <c r="K14" s="12" t="s">
        <v>12</v>
      </c>
      <c r="L14" s="27" t="s">
        <v>10</v>
      </c>
      <c r="M14" s="13" t="s">
        <v>15</v>
      </c>
      <c r="N14" s="21" t="s">
        <v>15</v>
      </c>
      <c r="O14" s="22" t="s">
        <v>15</v>
      </c>
      <c r="P14" s="21" t="s">
        <v>15</v>
      </c>
      <c r="Q14" s="23" t="s">
        <v>16</v>
      </c>
      <c r="R14" s="13"/>
      <c r="S14" s="29">
        <f t="shared" si="2"/>
        <v>1.5200000000000031</v>
      </c>
      <c r="T14" s="7">
        <f t="shared" si="3"/>
        <v>3.5527136788005009E-15</v>
      </c>
      <c r="U14" s="29">
        <f t="shared" si="4"/>
        <v>1.519999999999996</v>
      </c>
      <c r="V14" s="30"/>
      <c r="W14" s="29">
        <f t="shared" si="5"/>
        <v>1.2899999999999991</v>
      </c>
      <c r="X14" s="7">
        <f t="shared" si="6"/>
        <v>0.21999999999999886</v>
      </c>
      <c r="Y14" s="29">
        <f t="shared" si="7"/>
        <v>0.85000000000000142</v>
      </c>
    </row>
    <row r="15" spans="1:25">
      <c r="A15" s="4" t="s">
        <v>38</v>
      </c>
      <c r="B15" s="4">
        <v>23.14</v>
      </c>
      <c r="C15" s="4">
        <v>24.37</v>
      </c>
      <c r="D15" s="4">
        <v>25.34</v>
      </c>
      <c r="E15" s="9">
        <f t="shared" si="0"/>
        <v>2.1999999999999993</v>
      </c>
      <c r="F15" s="9">
        <f t="shared" si="1"/>
        <v>0.96999999999999886</v>
      </c>
      <c r="G15" s="25"/>
      <c r="I15" s="12" t="s">
        <v>10</v>
      </c>
      <c r="J15" s="12" t="s">
        <v>10</v>
      </c>
      <c r="K15" s="12" t="s">
        <v>10</v>
      </c>
      <c r="L15" s="27" t="s">
        <v>14</v>
      </c>
      <c r="M15" s="13" t="s">
        <v>15</v>
      </c>
      <c r="N15" s="21" t="s">
        <v>15</v>
      </c>
      <c r="O15" s="23" t="s">
        <v>16</v>
      </c>
      <c r="P15" s="21" t="s">
        <v>15</v>
      </c>
      <c r="Q15" s="23" t="s">
        <v>16</v>
      </c>
      <c r="R15" s="13"/>
      <c r="S15" s="29">
        <f t="shared" si="2"/>
        <v>1.129999999999999</v>
      </c>
      <c r="T15" s="7">
        <f t="shared" si="3"/>
        <v>0.39000000000000057</v>
      </c>
      <c r="U15" s="29">
        <f t="shared" si="4"/>
        <v>1.9100000000000001</v>
      </c>
      <c r="V15" s="30"/>
      <c r="W15" s="29">
        <f t="shared" si="5"/>
        <v>0.7099999999999973</v>
      </c>
      <c r="X15" s="7">
        <f t="shared" si="6"/>
        <v>0.36000000000000298</v>
      </c>
      <c r="Y15" s="29">
        <f t="shared" si="7"/>
        <v>1.4300000000000033</v>
      </c>
    </row>
    <row r="16" spans="1:25">
      <c r="A16" s="4" t="s">
        <v>39</v>
      </c>
      <c r="B16" s="4">
        <v>21.89</v>
      </c>
      <c r="C16" s="4">
        <v>22</v>
      </c>
      <c r="D16" s="4">
        <v>22.96</v>
      </c>
      <c r="E16" s="9">
        <f t="shared" si="0"/>
        <v>1.0700000000000003</v>
      </c>
      <c r="F16" s="9">
        <f t="shared" si="1"/>
        <v>0.96000000000000085</v>
      </c>
      <c r="G16" s="25"/>
      <c r="I16" s="12" t="s">
        <v>13</v>
      </c>
      <c r="J16" s="12" t="s">
        <v>10</v>
      </c>
      <c r="K16" s="12" t="s">
        <v>10</v>
      </c>
      <c r="L16" s="27" t="s">
        <v>10</v>
      </c>
      <c r="M16" s="14" t="s">
        <v>16</v>
      </c>
      <c r="N16" s="21" t="s">
        <v>15</v>
      </c>
      <c r="O16" s="22" t="s">
        <v>15</v>
      </c>
      <c r="P16" s="21" t="s">
        <v>15</v>
      </c>
      <c r="Q16" s="22" t="s">
        <v>15</v>
      </c>
      <c r="R16" s="13"/>
      <c r="S16" s="7">
        <f t="shared" si="2"/>
        <v>0</v>
      </c>
      <c r="T16" s="29">
        <f t="shared" si="3"/>
        <v>1.5199999999999996</v>
      </c>
      <c r="U16" s="29">
        <f t="shared" si="4"/>
        <v>3.0399999999999991</v>
      </c>
      <c r="V16" s="30"/>
      <c r="W16" s="29">
        <f t="shared" si="5"/>
        <v>0.69999999999999929</v>
      </c>
      <c r="X16" s="7">
        <f t="shared" si="6"/>
        <v>0.37000000000000099</v>
      </c>
      <c r="Y16" s="29">
        <f t="shared" si="7"/>
        <v>1.4400000000000013</v>
      </c>
    </row>
    <row r="17" spans="1:25">
      <c r="A17" s="4" t="s">
        <v>40</v>
      </c>
      <c r="B17" s="4">
        <v>22.71</v>
      </c>
      <c r="C17" s="4">
        <v>23.4</v>
      </c>
      <c r="D17" s="4">
        <v>24.64</v>
      </c>
      <c r="E17" s="9">
        <f t="shared" si="0"/>
        <v>1.9299999999999997</v>
      </c>
      <c r="F17" s="9">
        <f t="shared" si="1"/>
        <v>1.240000000000002</v>
      </c>
      <c r="G17" s="25"/>
      <c r="I17" s="12" t="s">
        <v>10</v>
      </c>
      <c r="J17" s="12" t="s">
        <v>10</v>
      </c>
      <c r="K17" s="12" t="s">
        <v>10</v>
      </c>
      <c r="L17" s="27" t="s">
        <v>10</v>
      </c>
      <c r="M17" s="13" t="s">
        <v>15</v>
      </c>
      <c r="N17" s="21" t="s">
        <v>15</v>
      </c>
      <c r="O17" s="22" t="s">
        <v>15</v>
      </c>
      <c r="P17" s="21" t="s">
        <v>15</v>
      </c>
      <c r="Q17" s="22" t="s">
        <v>15</v>
      </c>
      <c r="R17" s="13"/>
      <c r="S17" s="29">
        <f t="shared" si="2"/>
        <v>0.85999999999999943</v>
      </c>
      <c r="T17" s="7">
        <f t="shared" si="3"/>
        <v>0.66000000000000014</v>
      </c>
      <c r="U17" s="29">
        <f t="shared" si="4"/>
        <v>2.1799999999999997</v>
      </c>
      <c r="V17" s="30"/>
      <c r="W17" s="29">
        <f t="shared" si="5"/>
        <v>0.98000000000000043</v>
      </c>
      <c r="X17" s="7">
        <f t="shared" si="6"/>
        <v>8.9999999999999858E-2</v>
      </c>
      <c r="Y17" s="29">
        <f t="shared" si="7"/>
        <v>1.1600000000000001</v>
      </c>
    </row>
    <row r="18" spans="1:25">
      <c r="A18" s="4" t="s">
        <v>41</v>
      </c>
      <c r="B18" s="4">
        <v>21.99</v>
      </c>
      <c r="C18" s="4">
        <v>22.4</v>
      </c>
      <c r="D18" s="4">
        <v>23.44</v>
      </c>
      <c r="E18" s="9">
        <f t="shared" si="0"/>
        <v>1.4500000000000028</v>
      </c>
      <c r="F18" s="9">
        <f t="shared" si="1"/>
        <v>1.0400000000000027</v>
      </c>
      <c r="G18" s="25"/>
      <c r="I18" s="12" t="s">
        <v>13</v>
      </c>
      <c r="J18" s="12" t="s">
        <v>10</v>
      </c>
      <c r="K18" s="12" t="s">
        <v>10</v>
      </c>
      <c r="L18" s="27" t="s">
        <v>10</v>
      </c>
      <c r="M18" s="14" t="s">
        <v>16</v>
      </c>
      <c r="N18" s="21" t="s">
        <v>15</v>
      </c>
      <c r="O18" s="22" t="s">
        <v>15</v>
      </c>
      <c r="P18" s="21" t="s">
        <v>15</v>
      </c>
      <c r="Q18" s="22" t="s">
        <v>15</v>
      </c>
      <c r="R18" s="13"/>
      <c r="S18" s="7">
        <f t="shared" si="2"/>
        <v>0.38000000000000256</v>
      </c>
      <c r="T18" s="29">
        <f t="shared" si="3"/>
        <v>1.139999999999997</v>
      </c>
      <c r="U18" s="29">
        <f t="shared" si="4"/>
        <v>2.6599999999999966</v>
      </c>
      <c r="V18" s="30"/>
      <c r="W18" s="29">
        <f t="shared" si="5"/>
        <v>0.78000000000000114</v>
      </c>
      <c r="X18" s="7">
        <f t="shared" si="6"/>
        <v>0.28999999999999915</v>
      </c>
      <c r="Y18" s="29">
        <f t="shared" si="7"/>
        <v>1.3599999999999994</v>
      </c>
    </row>
    <row r="19" spans="1:25">
      <c r="A19" s="4" t="s">
        <v>42</v>
      </c>
      <c r="B19" s="4">
        <v>21.28</v>
      </c>
      <c r="C19" s="4">
        <v>22.39</v>
      </c>
      <c r="D19" s="4">
        <v>23.07</v>
      </c>
      <c r="E19" s="9">
        <f t="shared" si="0"/>
        <v>1.7899999999999991</v>
      </c>
      <c r="F19" s="9">
        <f t="shared" si="1"/>
        <v>0.67999999999999972</v>
      </c>
      <c r="G19" s="25"/>
      <c r="I19" s="12" t="s">
        <v>9</v>
      </c>
      <c r="J19" s="12" t="s">
        <v>14</v>
      </c>
      <c r="K19" s="12" t="s">
        <v>10</v>
      </c>
      <c r="L19" s="27" t="s">
        <v>10</v>
      </c>
      <c r="M19" s="14" t="s">
        <v>16</v>
      </c>
      <c r="N19" s="21" t="s">
        <v>15</v>
      </c>
      <c r="O19" s="23" t="s">
        <v>16</v>
      </c>
      <c r="P19" s="21" t="s">
        <v>15</v>
      </c>
      <c r="Q19" s="22" t="s">
        <v>15</v>
      </c>
      <c r="R19" s="13"/>
      <c r="S19" s="7">
        <f t="shared" si="2"/>
        <v>0.71999999999999886</v>
      </c>
      <c r="T19" s="29">
        <f t="shared" si="3"/>
        <v>0.80000000000000071</v>
      </c>
      <c r="U19" s="29">
        <f t="shared" si="4"/>
        <v>2.3200000000000003</v>
      </c>
      <c r="V19" s="30"/>
      <c r="W19" s="7">
        <f t="shared" si="5"/>
        <v>0.41999999999999815</v>
      </c>
      <c r="X19" s="29">
        <f t="shared" si="6"/>
        <v>0.65000000000000213</v>
      </c>
      <c r="Y19" s="29">
        <f t="shared" si="7"/>
        <v>1.7200000000000024</v>
      </c>
    </row>
    <row r="20" spans="1:25">
      <c r="A20" s="4" t="s">
        <v>43</v>
      </c>
      <c r="B20" s="4">
        <v>21.52</v>
      </c>
      <c r="C20" s="4">
        <v>22.09</v>
      </c>
      <c r="D20" s="4">
        <v>23.04</v>
      </c>
      <c r="E20" s="9">
        <f t="shared" si="0"/>
        <v>1.5199999999999996</v>
      </c>
      <c r="F20" s="9">
        <f t="shared" si="1"/>
        <v>0.94999999999999929</v>
      </c>
      <c r="G20" s="25"/>
      <c r="I20" s="12" t="s">
        <v>13</v>
      </c>
      <c r="J20" s="12" t="s">
        <v>10</v>
      </c>
      <c r="K20" s="12" t="s">
        <v>10</v>
      </c>
      <c r="L20" s="27" t="s">
        <v>10</v>
      </c>
      <c r="M20" s="14" t="s">
        <v>16</v>
      </c>
      <c r="N20" s="21" t="s">
        <v>15</v>
      </c>
      <c r="O20" s="22" t="s">
        <v>15</v>
      </c>
      <c r="P20" s="21" t="s">
        <v>15</v>
      </c>
      <c r="Q20" s="22" t="s">
        <v>15</v>
      </c>
      <c r="R20" s="13"/>
      <c r="S20" s="7">
        <f t="shared" si="2"/>
        <v>0.44999999999999929</v>
      </c>
      <c r="T20" s="29">
        <f t="shared" si="3"/>
        <v>1.0700000000000003</v>
      </c>
      <c r="U20" s="29">
        <f t="shared" si="4"/>
        <v>2.59</v>
      </c>
      <c r="V20" s="30"/>
      <c r="W20" s="29">
        <f t="shared" si="5"/>
        <v>0.68999999999999773</v>
      </c>
      <c r="X20" s="7">
        <f t="shared" si="6"/>
        <v>0.38000000000000256</v>
      </c>
      <c r="Y20" s="29">
        <f t="shared" si="7"/>
        <v>1.4500000000000028</v>
      </c>
    </row>
    <row r="21" spans="1:25">
      <c r="A21" s="4" t="s">
        <v>44</v>
      </c>
      <c r="B21" s="4">
        <v>21.3</v>
      </c>
      <c r="C21" s="4">
        <v>21.86</v>
      </c>
      <c r="D21" s="4">
        <v>22.61</v>
      </c>
      <c r="E21" s="9">
        <f t="shared" si="0"/>
        <v>1.3099999999999987</v>
      </c>
      <c r="F21" s="9">
        <f t="shared" si="1"/>
        <v>0.75</v>
      </c>
      <c r="G21" s="25"/>
      <c r="I21" s="12" t="s">
        <v>9</v>
      </c>
      <c r="J21" s="12" t="s">
        <v>14</v>
      </c>
      <c r="K21" s="12" t="s">
        <v>14</v>
      </c>
      <c r="L21" s="27" t="s">
        <v>10</v>
      </c>
      <c r="M21" s="14" t="s">
        <v>16</v>
      </c>
      <c r="N21" s="21" t="s">
        <v>15</v>
      </c>
      <c r="O21" s="23" t="s">
        <v>16</v>
      </c>
      <c r="P21" s="21" t="s">
        <v>15</v>
      </c>
      <c r="Q21" s="23" t="s">
        <v>16</v>
      </c>
      <c r="R21" s="13"/>
      <c r="S21" s="7">
        <f t="shared" si="2"/>
        <v>0.23999999999999844</v>
      </c>
      <c r="T21" s="29">
        <f t="shared" si="3"/>
        <v>1.2800000000000011</v>
      </c>
      <c r="U21" s="29">
        <f t="shared" si="4"/>
        <v>2.8000000000000007</v>
      </c>
      <c r="V21" s="30"/>
      <c r="W21" s="7">
        <f t="shared" si="5"/>
        <v>0.48999999999999844</v>
      </c>
      <c r="X21" s="29">
        <f t="shared" si="6"/>
        <v>0.58000000000000185</v>
      </c>
      <c r="Y21" s="29">
        <f t="shared" si="7"/>
        <v>1.6500000000000021</v>
      </c>
    </row>
    <row r="22" spans="1:25">
      <c r="A22" s="4" t="s">
        <v>45</v>
      </c>
      <c r="B22" s="4">
        <v>23.79</v>
      </c>
      <c r="C22" s="4">
        <v>24.08</v>
      </c>
      <c r="D22" s="4">
        <v>25.33</v>
      </c>
      <c r="E22" s="9">
        <f t="shared" si="0"/>
        <v>1.5399999999999991</v>
      </c>
      <c r="F22" s="9">
        <f t="shared" si="1"/>
        <v>1.25</v>
      </c>
      <c r="G22" s="25"/>
      <c r="I22" s="12" t="s">
        <v>13</v>
      </c>
      <c r="J22" s="12" t="s">
        <v>10</v>
      </c>
      <c r="K22" s="12" t="s">
        <v>10</v>
      </c>
      <c r="L22" s="27" t="s">
        <v>12</v>
      </c>
      <c r="M22" s="14" t="s">
        <v>16</v>
      </c>
      <c r="N22" s="21" t="s">
        <v>15</v>
      </c>
      <c r="O22" s="23" t="s">
        <v>16</v>
      </c>
      <c r="P22" s="21" t="s">
        <v>15</v>
      </c>
      <c r="Q22" s="23" t="s">
        <v>16</v>
      </c>
      <c r="R22" s="13"/>
      <c r="S22" s="7">
        <f t="shared" si="2"/>
        <v>0.46999999999999886</v>
      </c>
      <c r="T22" s="29">
        <f t="shared" si="3"/>
        <v>1.0500000000000007</v>
      </c>
      <c r="U22" s="29">
        <f t="shared" si="4"/>
        <v>2.5700000000000003</v>
      </c>
      <c r="V22" s="30"/>
      <c r="W22" s="29">
        <f t="shared" si="5"/>
        <v>0.98999999999999844</v>
      </c>
      <c r="X22" s="7">
        <f t="shared" si="6"/>
        <v>8.0000000000001847E-2</v>
      </c>
      <c r="Y22" s="29">
        <f t="shared" si="7"/>
        <v>1.1500000000000021</v>
      </c>
    </row>
    <row r="23" spans="1:25">
      <c r="A23" s="4" t="s">
        <v>46</v>
      </c>
      <c r="B23" s="4">
        <v>22.4</v>
      </c>
      <c r="C23" s="4">
        <v>23.8</v>
      </c>
      <c r="D23" s="4">
        <v>25.15</v>
      </c>
      <c r="E23" s="9">
        <f t="shared" si="0"/>
        <v>2.75</v>
      </c>
      <c r="F23" s="9">
        <f t="shared" si="1"/>
        <v>1.3499999999999979</v>
      </c>
      <c r="G23" s="25"/>
      <c r="I23" s="12" t="s">
        <v>10</v>
      </c>
      <c r="J23" s="12" t="s">
        <v>28</v>
      </c>
      <c r="K23" s="12" t="s">
        <v>11</v>
      </c>
      <c r="L23" s="27" t="s">
        <v>10</v>
      </c>
      <c r="M23" s="13" t="s">
        <v>15</v>
      </c>
      <c r="N23" s="21" t="s">
        <v>15</v>
      </c>
      <c r="O23" s="23" t="s">
        <v>16</v>
      </c>
      <c r="P23" s="21" t="s">
        <v>15</v>
      </c>
      <c r="Q23" s="23" t="s">
        <v>16</v>
      </c>
      <c r="R23" s="13"/>
      <c r="S23" s="29">
        <f t="shared" si="2"/>
        <v>1.6799999999999997</v>
      </c>
      <c r="T23" s="7">
        <f t="shared" si="3"/>
        <v>0.16000000000000014</v>
      </c>
      <c r="U23" s="29">
        <f t="shared" si="4"/>
        <v>1.3599999999999994</v>
      </c>
      <c r="V23" s="30"/>
      <c r="W23" s="29">
        <f t="shared" si="5"/>
        <v>1.0899999999999963</v>
      </c>
      <c r="X23" s="7">
        <f t="shared" si="6"/>
        <v>1.9999999999996021E-2</v>
      </c>
      <c r="Y23" s="29">
        <f t="shared" si="7"/>
        <v>1.0500000000000043</v>
      </c>
    </row>
    <row r="24" spans="1:25">
      <c r="A24" s="4" t="s">
        <v>47</v>
      </c>
      <c r="B24" s="4">
        <v>24.73</v>
      </c>
      <c r="C24" s="4">
        <v>24.37</v>
      </c>
      <c r="D24" s="4">
        <v>26.7</v>
      </c>
      <c r="E24" s="9">
        <f t="shared" si="0"/>
        <v>1.9699999999999989</v>
      </c>
      <c r="F24" s="9">
        <f t="shared" si="1"/>
        <v>2.3299999999999983</v>
      </c>
      <c r="G24" s="25"/>
      <c r="I24" s="12" t="s">
        <v>12</v>
      </c>
      <c r="J24" s="12" t="s">
        <v>12</v>
      </c>
      <c r="K24" s="12" t="s">
        <v>12</v>
      </c>
      <c r="L24" s="27" t="s">
        <v>10</v>
      </c>
      <c r="M24" s="13" t="s">
        <v>15</v>
      </c>
      <c r="N24" s="21" t="s">
        <v>15</v>
      </c>
      <c r="O24" s="23" t="s">
        <v>16</v>
      </c>
      <c r="P24" s="21" t="s">
        <v>15</v>
      </c>
      <c r="Q24" s="23" t="s">
        <v>16</v>
      </c>
      <c r="R24" s="13"/>
      <c r="S24" s="29">
        <f t="shared" si="2"/>
        <v>0.89999999999999858</v>
      </c>
      <c r="T24" s="7">
        <f t="shared" si="3"/>
        <v>0.62000000000000099</v>
      </c>
      <c r="U24" s="29">
        <f t="shared" si="4"/>
        <v>2.1400000000000006</v>
      </c>
      <c r="V24" s="30"/>
      <c r="W24" s="29">
        <f t="shared" si="5"/>
        <v>2.0699999999999967</v>
      </c>
      <c r="X24" s="29">
        <f t="shared" si="6"/>
        <v>0.99999999999999645</v>
      </c>
      <c r="Y24" s="7">
        <f t="shared" si="7"/>
        <v>7.0000000000003837E-2</v>
      </c>
    </row>
    <row r="25" spans="1:25">
      <c r="A25" s="4" t="s">
        <v>48</v>
      </c>
      <c r="B25" s="4">
        <v>24.79</v>
      </c>
      <c r="C25" s="4">
        <v>24.29</v>
      </c>
      <c r="D25" s="4">
        <v>25.7</v>
      </c>
      <c r="E25" s="9">
        <f t="shared" si="0"/>
        <v>0.91000000000000014</v>
      </c>
      <c r="F25" s="9">
        <f t="shared" si="1"/>
        <v>1.4100000000000001</v>
      </c>
      <c r="G25" s="25"/>
      <c r="I25" s="12" t="s">
        <v>13</v>
      </c>
      <c r="J25" s="12" t="s">
        <v>13</v>
      </c>
      <c r="K25" s="12" t="s">
        <v>69</v>
      </c>
      <c r="L25" s="27" t="s">
        <v>13</v>
      </c>
      <c r="M25" s="13" t="s">
        <v>15</v>
      </c>
      <c r="N25" s="21" t="s">
        <v>15</v>
      </c>
      <c r="O25" s="22" t="s">
        <v>15</v>
      </c>
      <c r="P25" s="21" t="s">
        <v>15</v>
      </c>
      <c r="Q25" s="23" t="s">
        <v>16</v>
      </c>
      <c r="R25" s="13"/>
      <c r="S25" s="7">
        <f t="shared" si="2"/>
        <v>0.16000000000000014</v>
      </c>
      <c r="T25" s="29">
        <f t="shared" si="3"/>
        <v>1.6799999999999997</v>
      </c>
      <c r="U25" s="29">
        <f t="shared" si="4"/>
        <v>3.1999999999999993</v>
      </c>
      <c r="V25" s="30"/>
      <c r="W25" s="29">
        <f t="shared" si="5"/>
        <v>1.1499999999999986</v>
      </c>
      <c r="X25" s="7">
        <f t="shared" si="6"/>
        <v>7.9999999999998295E-2</v>
      </c>
      <c r="Y25" s="29">
        <f t="shared" si="7"/>
        <v>0.99000000000000199</v>
      </c>
    </row>
    <row r="26" spans="1:25">
      <c r="A26" s="4" t="s">
        <v>49</v>
      </c>
      <c r="B26" s="4">
        <v>21.98</v>
      </c>
      <c r="C26" s="4">
        <v>26.16</v>
      </c>
      <c r="D26" s="4">
        <v>24.85</v>
      </c>
      <c r="E26" s="9">
        <f t="shared" si="0"/>
        <v>2.870000000000001</v>
      </c>
      <c r="F26" s="9">
        <f t="shared" si="1"/>
        <v>-1.3099999999999987</v>
      </c>
      <c r="I26" s="12" t="s">
        <v>14</v>
      </c>
      <c r="J26" s="12" t="s">
        <v>27</v>
      </c>
      <c r="K26" s="12" t="s">
        <v>70</v>
      </c>
      <c r="L26" s="27" t="s">
        <v>17</v>
      </c>
      <c r="M26" s="13" t="s">
        <v>15</v>
      </c>
      <c r="N26" s="21" t="s">
        <v>15</v>
      </c>
      <c r="O26" s="23" t="s">
        <v>16</v>
      </c>
      <c r="P26" s="21" t="s">
        <v>15</v>
      </c>
      <c r="Q26" s="23" t="s">
        <v>16</v>
      </c>
      <c r="S26" s="29">
        <f t="shared" si="2"/>
        <v>1.8000000000000007</v>
      </c>
      <c r="T26" s="7">
        <f t="shared" si="3"/>
        <v>0.28000000000000114</v>
      </c>
      <c r="U26" s="29">
        <f t="shared" si="4"/>
        <v>1.2399999999999984</v>
      </c>
      <c r="W26" s="7">
        <f t="shared" si="5"/>
        <v>1.5700000000000003</v>
      </c>
      <c r="X26" s="29">
        <f t="shared" si="6"/>
        <v>2.6400000000000006</v>
      </c>
      <c r="Y26" s="29">
        <f t="shared" si="7"/>
        <v>3.7100000000000009</v>
      </c>
    </row>
    <row r="27" spans="1:25">
      <c r="A27" s="4" t="s">
        <v>50</v>
      </c>
      <c r="B27" s="4">
        <v>21.39</v>
      </c>
      <c r="C27" s="4">
        <v>23.74</v>
      </c>
      <c r="D27" s="4">
        <v>24.4</v>
      </c>
      <c r="E27" s="9">
        <f t="shared" si="0"/>
        <v>3.009999999999998</v>
      </c>
      <c r="F27" s="9">
        <f t="shared" si="1"/>
        <v>0.66000000000000014</v>
      </c>
      <c r="I27" s="12" t="s">
        <v>14</v>
      </c>
      <c r="J27" s="12" t="s">
        <v>27</v>
      </c>
      <c r="K27" s="12" t="s">
        <v>28</v>
      </c>
      <c r="L27" s="27" t="s">
        <v>14</v>
      </c>
      <c r="M27" s="13" t="s">
        <v>15</v>
      </c>
      <c r="N27" s="21" t="s">
        <v>15</v>
      </c>
      <c r="O27" s="23" t="s">
        <v>16</v>
      </c>
      <c r="P27" s="21" t="s">
        <v>15</v>
      </c>
      <c r="Q27" s="23" t="s">
        <v>16</v>
      </c>
      <c r="S27" s="29">
        <f t="shared" si="2"/>
        <v>1.9399999999999977</v>
      </c>
      <c r="T27" s="7">
        <f t="shared" si="3"/>
        <v>0.41999999999999815</v>
      </c>
      <c r="U27" s="29">
        <f t="shared" si="4"/>
        <v>1.1000000000000014</v>
      </c>
      <c r="W27" s="7">
        <f t="shared" si="5"/>
        <v>0.39999999999999858</v>
      </c>
      <c r="X27" s="29">
        <f t="shared" si="6"/>
        <v>0.67000000000000171</v>
      </c>
      <c r="Y27" s="29">
        <f t="shared" si="7"/>
        <v>1.740000000000002</v>
      </c>
    </row>
    <row r="28" spans="1:25">
      <c r="A28" s="4" t="s">
        <v>51</v>
      </c>
      <c r="B28" s="4">
        <v>23.28</v>
      </c>
      <c r="C28" s="4">
        <v>24.4</v>
      </c>
      <c r="D28" s="4">
        <v>25.01</v>
      </c>
      <c r="E28" s="9">
        <f t="shared" si="0"/>
        <v>1.7300000000000004</v>
      </c>
      <c r="F28" s="9">
        <f t="shared" si="1"/>
        <v>0.61000000000000298</v>
      </c>
      <c r="I28" s="12" t="s">
        <v>9</v>
      </c>
      <c r="J28" s="12" t="s">
        <v>14</v>
      </c>
      <c r="K28" s="12" t="s">
        <v>10</v>
      </c>
      <c r="L28" s="27" t="s">
        <v>10</v>
      </c>
      <c r="M28" s="14" t="s">
        <v>16</v>
      </c>
      <c r="N28" s="21" t="s">
        <v>15</v>
      </c>
      <c r="O28" s="23" t="s">
        <v>16</v>
      </c>
      <c r="P28" s="21" t="s">
        <v>15</v>
      </c>
      <c r="Q28" s="22" t="s">
        <v>15</v>
      </c>
      <c r="S28" s="7">
        <f t="shared" si="2"/>
        <v>0.66000000000000014</v>
      </c>
      <c r="T28" s="29">
        <f t="shared" si="3"/>
        <v>0.85999999999999943</v>
      </c>
      <c r="U28" s="29">
        <f t="shared" si="4"/>
        <v>2.379999999999999</v>
      </c>
      <c r="W28" s="7">
        <f t="shared" si="5"/>
        <v>0.35000000000000142</v>
      </c>
      <c r="X28" s="29">
        <f t="shared" si="6"/>
        <v>0.71999999999999886</v>
      </c>
      <c r="Y28" s="29">
        <f t="shared" si="7"/>
        <v>1.7899999999999991</v>
      </c>
    </row>
    <row r="29" spans="1:25">
      <c r="A29" s="4" t="s">
        <v>52</v>
      </c>
      <c r="B29" s="4">
        <v>22.67</v>
      </c>
      <c r="C29" s="4">
        <v>23.28</v>
      </c>
      <c r="D29" s="4">
        <v>24.23</v>
      </c>
      <c r="E29" s="9">
        <f t="shared" si="0"/>
        <v>1.5599999999999987</v>
      </c>
      <c r="F29" s="9">
        <f t="shared" si="1"/>
        <v>0.94999999999999929</v>
      </c>
      <c r="I29" s="12" t="s">
        <v>13</v>
      </c>
      <c r="J29" s="12" t="s">
        <v>10</v>
      </c>
      <c r="K29" s="12" t="s">
        <v>10</v>
      </c>
      <c r="L29" s="27" t="s">
        <v>10</v>
      </c>
      <c r="M29" s="14" t="s">
        <v>16</v>
      </c>
      <c r="N29" s="21" t="s">
        <v>15</v>
      </c>
      <c r="O29" s="22" t="s">
        <v>15</v>
      </c>
      <c r="P29" s="21" t="s">
        <v>15</v>
      </c>
      <c r="Q29" s="22" t="s">
        <v>15</v>
      </c>
      <c r="S29" s="7">
        <f t="shared" si="2"/>
        <v>0.48999999999999844</v>
      </c>
      <c r="T29" s="29">
        <f t="shared" si="3"/>
        <v>1.0300000000000011</v>
      </c>
      <c r="U29" s="29">
        <f t="shared" si="4"/>
        <v>2.5500000000000007</v>
      </c>
      <c r="W29" s="29">
        <f t="shared" si="5"/>
        <v>0.68999999999999773</v>
      </c>
      <c r="X29" s="7">
        <f t="shared" si="6"/>
        <v>0.38000000000000256</v>
      </c>
      <c r="Y29" s="29">
        <f t="shared" si="7"/>
        <v>1.4500000000000028</v>
      </c>
    </row>
    <row r="30" spans="1:25">
      <c r="A30" s="4" t="s">
        <v>53</v>
      </c>
      <c r="B30" s="4">
        <v>22.27</v>
      </c>
      <c r="C30" s="4">
        <v>22.99</v>
      </c>
      <c r="D30" s="4">
        <v>24.61</v>
      </c>
      <c r="E30" s="9">
        <f t="shared" si="0"/>
        <v>2.34</v>
      </c>
      <c r="F30" s="9">
        <f t="shared" si="1"/>
        <v>1.620000000000001</v>
      </c>
      <c r="I30" s="12" t="s">
        <v>10</v>
      </c>
      <c r="J30" s="12" t="s">
        <v>10</v>
      </c>
      <c r="K30" s="12" t="s">
        <v>12</v>
      </c>
      <c r="L30" s="27" t="s">
        <v>10</v>
      </c>
      <c r="M30" s="13" t="s">
        <v>15</v>
      </c>
      <c r="N30" s="21" t="s">
        <v>15</v>
      </c>
      <c r="O30" s="22" t="s">
        <v>15</v>
      </c>
      <c r="P30" s="21" t="s">
        <v>15</v>
      </c>
      <c r="Q30" s="23" t="s">
        <v>16</v>
      </c>
      <c r="S30" s="29">
        <f t="shared" si="2"/>
        <v>1.2699999999999996</v>
      </c>
      <c r="T30" s="7">
        <f t="shared" si="3"/>
        <v>0.25</v>
      </c>
      <c r="U30" s="29">
        <f t="shared" si="4"/>
        <v>1.7699999999999996</v>
      </c>
      <c r="W30" s="29">
        <f t="shared" si="5"/>
        <v>1.3599999999999994</v>
      </c>
      <c r="X30" s="7">
        <f t="shared" si="6"/>
        <v>0.28999999999999915</v>
      </c>
      <c r="Y30" s="29">
        <f t="shared" si="7"/>
        <v>0.78000000000000114</v>
      </c>
    </row>
    <row r="31" spans="1:25">
      <c r="A31" s="4" t="s">
        <v>54</v>
      </c>
      <c r="B31" s="4">
        <v>23.17</v>
      </c>
      <c r="C31" s="4">
        <v>23.35</v>
      </c>
      <c r="D31" s="4">
        <v>24.32</v>
      </c>
      <c r="E31" s="9">
        <f t="shared" si="0"/>
        <v>1.1499999999999986</v>
      </c>
      <c r="F31" s="9">
        <f t="shared" si="1"/>
        <v>0.96999999999999886</v>
      </c>
      <c r="I31" s="12" t="s">
        <v>13</v>
      </c>
      <c r="J31" s="12" t="s">
        <v>10</v>
      </c>
      <c r="K31" s="12" t="s">
        <v>10</v>
      </c>
      <c r="L31" s="27" t="s">
        <v>10</v>
      </c>
      <c r="M31" s="14" t="s">
        <v>16</v>
      </c>
      <c r="N31" s="21" t="s">
        <v>15</v>
      </c>
      <c r="O31" s="22" t="s">
        <v>15</v>
      </c>
      <c r="P31" s="21" t="s">
        <v>15</v>
      </c>
      <c r="Q31" s="22" t="s">
        <v>15</v>
      </c>
      <c r="S31" s="7">
        <f t="shared" si="2"/>
        <v>7.9999999999998295E-2</v>
      </c>
      <c r="T31" s="29">
        <f t="shared" si="3"/>
        <v>1.4400000000000013</v>
      </c>
      <c r="U31" s="29">
        <f t="shared" si="4"/>
        <v>2.9600000000000009</v>
      </c>
      <c r="W31" s="29">
        <f t="shared" si="5"/>
        <v>0.7099999999999973</v>
      </c>
      <c r="X31" s="7">
        <f t="shared" si="6"/>
        <v>0.36000000000000298</v>
      </c>
      <c r="Y31" s="29">
        <f t="shared" si="7"/>
        <v>1.4300000000000033</v>
      </c>
    </row>
    <row r="32" spans="1:25">
      <c r="A32" s="4" t="s">
        <v>55</v>
      </c>
      <c r="B32" s="4">
        <v>23.29</v>
      </c>
      <c r="C32" s="4">
        <v>23.89</v>
      </c>
      <c r="D32" s="4">
        <v>25.22</v>
      </c>
      <c r="E32" s="9">
        <f t="shared" si="0"/>
        <v>1.9299999999999997</v>
      </c>
      <c r="F32" s="9">
        <f t="shared" si="1"/>
        <v>1.3299999999999983</v>
      </c>
      <c r="I32" s="12" t="s">
        <v>10</v>
      </c>
      <c r="J32" s="12" t="s">
        <v>10</v>
      </c>
      <c r="K32" s="12" t="s">
        <v>10</v>
      </c>
      <c r="L32" s="27" t="s">
        <v>10</v>
      </c>
      <c r="M32" s="13" t="s">
        <v>15</v>
      </c>
      <c r="N32" s="21" t="s">
        <v>15</v>
      </c>
      <c r="O32" s="22" t="s">
        <v>15</v>
      </c>
      <c r="P32" s="21" t="s">
        <v>15</v>
      </c>
      <c r="Q32" s="22" t="s">
        <v>15</v>
      </c>
      <c r="S32" s="29">
        <f t="shared" si="2"/>
        <v>0.85999999999999943</v>
      </c>
      <c r="T32" s="7">
        <f t="shared" si="3"/>
        <v>0.66000000000000014</v>
      </c>
      <c r="U32" s="29">
        <f t="shared" si="4"/>
        <v>2.1799999999999997</v>
      </c>
      <c r="W32" s="29">
        <f t="shared" si="5"/>
        <v>1.0699999999999967</v>
      </c>
      <c r="X32" s="7">
        <f t="shared" si="6"/>
        <v>3.5527136788005009E-15</v>
      </c>
      <c r="Y32" s="29">
        <f t="shared" si="7"/>
        <v>1.0700000000000038</v>
      </c>
    </row>
    <row r="33" spans="1:25">
      <c r="A33" s="4" t="s">
        <v>56</v>
      </c>
      <c r="B33" s="4">
        <v>22.67</v>
      </c>
      <c r="C33" s="4">
        <v>24.27</v>
      </c>
      <c r="D33" s="4">
        <v>24.88</v>
      </c>
      <c r="E33" s="9">
        <f t="shared" si="0"/>
        <v>2.2099999999999973</v>
      </c>
      <c r="F33" s="9">
        <f t="shared" si="1"/>
        <v>0.60999999999999943</v>
      </c>
      <c r="I33" s="12" t="s">
        <v>14</v>
      </c>
      <c r="J33" s="12" t="s">
        <v>14</v>
      </c>
      <c r="K33" s="12" t="s">
        <v>10</v>
      </c>
      <c r="L33" s="27" t="s">
        <v>14</v>
      </c>
      <c r="M33" s="13" t="s">
        <v>15</v>
      </c>
      <c r="N33" s="21" t="s">
        <v>15</v>
      </c>
      <c r="O33" s="22" t="s">
        <v>15</v>
      </c>
      <c r="P33" s="21" t="s">
        <v>15</v>
      </c>
      <c r="Q33" s="23" t="s">
        <v>16</v>
      </c>
      <c r="S33" s="29">
        <f t="shared" si="2"/>
        <v>1.139999999999997</v>
      </c>
      <c r="T33" s="7">
        <f t="shared" si="3"/>
        <v>0.38000000000000256</v>
      </c>
      <c r="U33" s="29">
        <f t="shared" si="4"/>
        <v>1.9000000000000021</v>
      </c>
      <c r="W33" s="7">
        <f t="shared" si="5"/>
        <v>0.34999999999999787</v>
      </c>
      <c r="X33" s="29">
        <f t="shared" si="6"/>
        <v>0.72000000000000242</v>
      </c>
      <c r="Y33" s="29">
        <f t="shared" si="7"/>
        <v>1.7900000000000027</v>
      </c>
    </row>
    <row r="34" spans="1:25">
      <c r="A34" s="4" t="s">
        <v>57</v>
      </c>
      <c r="B34" s="4">
        <v>22</v>
      </c>
      <c r="C34" s="4">
        <v>23.21</v>
      </c>
      <c r="D34" s="4">
        <v>24.82</v>
      </c>
      <c r="E34" s="9">
        <f t="shared" si="0"/>
        <v>2.8200000000000003</v>
      </c>
      <c r="F34" s="9">
        <f t="shared" si="1"/>
        <v>1.6099999999999994</v>
      </c>
      <c r="I34" s="12" t="s">
        <v>10</v>
      </c>
      <c r="J34" s="12" t="s">
        <v>28</v>
      </c>
      <c r="K34" s="12" t="s">
        <v>11</v>
      </c>
      <c r="L34" s="27" t="s">
        <v>10</v>
      </c>
      <c r="M34" s="13" t="s">
        <v>15</v>
      </c>
      <c r="N34" s="21" t="s">
        <v>15</v>
      </c>
      <c r="O34" s="23" t="s">
        <v>16</v>
      </c>
      <c r="P34" s="21" t="s">
        <v>15</v>
      </c>
      <c r="Q34" s="23" t="s">
        <v>16</v>
      </c>
      <c r="S34" s="29">
        <f t="shared" si="2"/>
        <v>1.75</v>
      </c>
      <c r="T34" s="7">
        <f t="shared" si="3"/>
        <v>0.23000000000000043</v>
      </c>
      <c r="U34" s="29">
        <f t="shared" si="4"/>
        <v>1.2899999999999991</v>
      </c>
      <c r="W34" s="29">
        <f t="shared" si="5"/>
        <v>1.3499999999999979</v>
      </c>
      <c r="X34" s="7">
        <f t="shared" si="6"/>
        <v>0.27999999999999758</v>
      </c>
      <c r="Y34" s="29">
        <f t="shared" si="7"/>
        <v>0.7900000000000027</v>
      </c>
    </row>
    <row r="35" spans="1:25">
      <c r="A35" s="4" t="s">
        <v>58</v>
      </c>
      <c r="B35" s="4">
        <v>22.77</v>
      </c>
      <c r="C35" s="4">
        <v>24.04</v>
      </c>
      <c r="D35" s="4">
        <v>24.45</v>
      </c>
      <c r="E35" s="9">
        <f t="shared" si="0"/>
        <v>1.6799999999999997</v>
      </c>
      <c r="F35" s="9">
        <f t="shared" si="1"/>
        <v>0.41000000000000014</v>
      </c>
      <c r="I35" s="12" t="s">
        <v>9</v>
      </c>
      <c r="J35" s="12" t="s">
        <v>14</v>
      </c>
      <c r="K35" s="12" t="s">
        <v>10</v>
      </c>
      <c r="L35" s="27" t="s">
        <v>10</v>
      </c>
      <c r="M35" s="14" t="s">
        <v>16</v>
      </c>
      <c r="N35" s="21" t="s">
        <v>15</v>
      </c>
      <c r="O35" s="23" t="s">
        <v>16</v>
      </c>
      <c r="P35" s="21" t="s">
        <v>15</v>
      </c>
      <c r="Q35" s="22" t="s">
        <v>15</v>
      </c>
      <c r="S35" s="7">
        <f t="shared" si="2"/>
        <v>0.60999999999999943</v>
      </c>
      <c r="T35" s="29">
        <f t="shared" si="3"/>
        <v>0.91000000000000014</v>
      </c>
      <c r="U35" s="29">
        <f t="shared" si="4"/>
        <v>2.4299999999999997</v>
      </c>
      <c r="W35" s="7">
        <f t="shared" si="5"/>
        <v>0.14999999999999858</v>
      </c>
      <c r="X35" s="29">
        <f t="shared" si="6"/>
        <v>0.92000000000000171</v>
      </c>
      <c r="Y35" s="29">
        <f t="shared" si="7"/>
        <v>1.990000000000002</v>
      </c>
    </row>
    <row r="36" spans="1:25">
      <c r="A36" s="4" t="s">
        <v>59</v>
      </c>
      <c r="B36" s="4">
        <v>22.63</v>
      </c>
      <c r="C36" s="4">
        <v>23.55</v>
      </c>
      <c r="D36" s="4">
        <v>24.42</v>
      </c>
      <c r="E36" s="9">
        <f t="shared" si="0"/>
        <v>1.7900000000000027</v>
      </c>
      <c r="F36" s="9">
        <f t="shared" si="1"/>
        <v>0.87000000000000099</v>
      </c>
      <c r="I36" s="12" t="s">
        <v>13</v>
      </c>
      <c r="J36" s="12" t="s">
        <v>10</v>
      </c>
      <c r="K36" s="12" t="s">
        <v>10</v>
      </c>
      <c r="L36" s="27" t="s">
        <v>10</v>
      </c>
      <c r="M36" s="14" t="s">
        <v>16</v>
      </c>
      <c r="N36" s="21" t="s">
        <v>15</v>
      </c>
      <c r="O36" s="22" t="s">
        <v>15</v>
      </c>
      <c r="P36" s="21" t="s">
        <v>15</v>
      </c>
      <c r="Q36" s="22" t="s">
        <v>15</v>
      </c>
      <c r="S36" s="7">
        <f t="shared" si="2"/>
        <v>0.72000000000000242</v>
      </c>
      <c r="T36" s="29">
        <f t="shared" si="3"/>
        <v>0.79999999999999716</v>
      </c>
      <c r="U36" s="29">
        <f t="shared" si="4"/>
        <v>2.3199999999999967</v>
      </c>
      <c r="W36" s="29">
        <f t="shared" si="5"/>
        <v>0.60999999999999943</v>
      </c>
      <c r="X36" s="7">
        <f t="shared" si="6"/>
        <v>0.46000000000000085</v>
      </c>
      <c r="Y36" s="29">
        <f t="shared" si="7"/>
        <v>1.5300000000000011</v>
      </c>
    </row>
    <row r="37" spans="1:25">
      <c r="A37" s="4" t="s">
        <v>60</v>
      </c>
      <c r="B37" s="4">
        <v>22.61</v>
      </c>
      <c r="C37" s="4">
        <v>23.29</v>
      </c>
      <c r="D37" s="4">
        <v>24.13</v>
      </c>
      <c r="E37" s="9">
        <f t="shared" si="0"/>
        <v>1.5199999999999996</v>
      </c>
      <c r="F37" s="9">
        <f t="shared" si="1"/>
        <v>0.83999999999999986</v>
      </c>
      <c r="I37" s="12" t="s">
        <v>13</v>
      </c>
      <c r="J37" s="12" t="s">
        <v>10</v>
      </c>
      <c r="K37" s="12" t="s">
        <v>10</v>
      </c>
      <c r="L37" s="27" t="s">
        <v>10</v>
      </c>
      <c r="M37" s="14" t="s">
        <v>16</v>
      </c>
      <c r="N37" s="21" t="s">
        <v>15</v>
      </c>
      <c r="O37" s="22" t="s">
        <v>15</v>
      </c>
      <c r="P37" s="21" t="s">
        <v>15</v>
      </c>
      <c r="Q37" s="22" t="s">
        <v>15</v>
      </c>
      <c r="S37" s="7">
        <f t="shared" si="2"/>
        <v>0.44999999999999929</v>
      </c>
      <c r="T37" s="29">
        <f t="shared" si="3"/>
        <v>1.0700000000000003</v>
      </c>
      <c r="U37" s="29">
        <f t="shared" si="4"/>
        <v>2.59</v>
      </c>
      <c r="W37" s="29">
        <f t="shared" si="5"/>
        <v>0.57999999999999829</v>
      </c>
      <c r="X37" s="7">
        <f t="shared" si="6"/>
        <v>0.49000000000000199</v>
      </c>
      <c r="Y37" s="29">
        <f t="shared" si="7"/>
        <v>1.5600000000000023</v>
      </c>
    </row>
    <row r="38" spans="1:25">
      <c r="A38" s="4" t="s">
        <v>61</v>
      </c>
      <c r="B38" s="4">
        <v>22.1</v>
      </c>
      <c r="C38" s="4">
        <v>23.51</v>
      </c>
      <c r="D38" s="4">
        <v>24.33</v>
      </c>
      <c r="E38" s="9">
        <f t="shared" si="0"/>
        <v>2.2299999999999969</v>
      </c>
      <c r="F38" s="9">
        <f t="shared" si="1"/>
        <v>0.81999999999999673</v>
      </c>
      <c r="I38" s="12" t="s">
        <v>10</v>
      </c>
      <c r="J38" s="12" t="s">
        <v>10</v>
      </c>
      <c r="K38" s="12" t="s">
        <v>10</v>
      </c>
      <c r="L38" s="27" t="s">
        <v>14</v>
      </c>
      <c r="M38" s="13" t="s">
        <v>15</v>
      </c>
      <c r="N38" s="21" t="s">
        <v>15</v>
      </c>
      <c r="O38" s="23" t="s">
        <v>16</v>
      </c>
      <c r="P38" s="21" t="s">
        <v>15</v>
      </c>
      <c r="Q38" s="23" t="s">
        <v>16</v>
      </c>
      <c r="S38" s="29">
        <f t="shared" si="2"/>
        <v>1.1599999999999966</v>
      </c>
      <c r="T38" s="7">
        <f t="shared" si="3"/>
        <v>0.36000000000000298</v>
      </c>
      <c r="U38" s="29">
        <f t="shared" si="4"/>
        <v>1.8800000000000026</v>
      </c>
      <c r="W38" s="29">
        <f t="shared" si="5"/>
        <v>0.55999999999999517</v>
      </c>
      <c r="X38" s="7">
        <f t="shared" si="6"/>
        <v>0.51000000000000512</v>
      </c>
      <c r="Y38" s="29">
        <f t="shared" si="7"/>
        <v>1.5800000000000054</v>
      </c>
    </row>
    <row r="39" spans="1:25">
      <c r="A39" s="4" t="s">
        <v>62</v>
      </c>
      <c r="B39" s="4">
        <v>22.49</v>
      </c>
      <c r="C39" s="4">
        <v>23.06</v>
      </c>
      <c r="D39" s="4">
        <v>24.17</v>
      </c>
      <c r="E39" s="9">
        <f t="shared" si="0"/>
        <v>1.6800000000000033</v>
      </c>
      <c r="F39" s="9">
        <f t="shared" si="1"/>
        <v>1.110000000000003</v>
      </c>
      <c r="I39" s="12" t="s">
        <v>13</v>
      </c>
      <c r="J39" s="12" t="s">
        <v>10</v>
      </c>
      <c r="K39" s="12" t="s">
        <v>10</v>
      </c>
      <c r="L39" s="27" t="s">
        <v>10</v>
      </c>
      <c r="M39" s="14" t="s">
        <v>16</v>
      </c>
      <c r="N39" s="21" t="s">
        <v>15</v>
      </c>
      <c r="O39" s="22" t="s">
        <v>15</v>
      </c>
      <c r="P39" s="21" t="s">
        <v>15</v>
      </c>
      <c r="Q39" s="22" t="s">
        <v>15</v>
      </c>
      <c r="S39" s="7">
        <f t="shared" si="2"/>
        <v>0.61000000000000298</v>
      </c>
      <c r="T39" s="29">
        <f t="shared" si="3"/>
        <v>0.90999999999999659</v>
      </c>
      <c r="U39" s="29">
        <f t="shared" si="4"/>
        <v>2.4299999999999962</v>
      </c>
      <c r="W39" s="29">
        <f t="shared" si="5"/>
        <v>0.85000000000000142</v>
      </c>
      <c r="X39" s="7">
        <f t="shared" si="6"/>
        <v>0.21999999999999886</v>
      </c>
      <c r="Y39" s="29">
        <f t="shared" si="7"/>
        <v>1.2899999999999991</v>
      </c>
    </row>
    <row r="40" spans="1:25">
      <c r="A40" s="4" t="s">
        <v>63</v>
      </c>
      <c r="B40" s="4">
        <v>23.06</v>
      </c>
      <c r="C40" s="4">
        <v>22.96</v>
      </c>
      <c r="D40" s="4">
        <v>24.62</v>
      </c>
      <c r="E40" s="9">
        <f t="shared" si="0"/>
        <v>1.5600000000000023</v>
      </c>
      <c r="F40" s="9">
        <f t="shared" si="1"/>
        <v>1.6600000000000001</v>
      </c>
      <c r="I40" s="12" t="s">
        <v>13</v>
      </c>
      <c r="J40" s="12" t="s">
        <v>10</v>
      </c>
      <c r="K40" s="12" t="s">
        <v>12</v>
      </c>
      <c r="L40" s="27" t="s">
        <v>10</v>
      </c>
      <c r="M40" s="14" t="s">
        <v>16</v>
      </c>
      <c r="N40" s="21" t="s">
        <v>15</v>
      </c>
      <c r="O40" s="22" t="s">
        <v>15</v>
      </c>
      <c r="P40" s="21" t="s">
        <v>15</v>
      </c>
      <c r="Q40" s="23" t="s">
        <v>16</v>
      </c>
      <c r="S40" s="7">
        <f t="shared" si="2"/>
        <v>0.49000000000000199</v>
      </c>
      <c r="T40" s="29">
        <f t="shared" si="3"/>
        <v>1.0299999999999976</v>
      </c>
      <c r="U40" s="29">
        <f t="shared" si="4"/>
        <v>2.5499999999999972</v>
      </c>
      <c r="W40" s="29">
        <f t="shared" si="5"/>
        <v>1.3999999999999986</v>
      </c>
      <c r="X40" s="7">
        <f t="shared" si="6"/>
        <v>0.32999999999999829</v>
      </c>
      <c r="Y40" s="29">
        <f t="shared" si="7"/>
        <v>0.74000000000000199</v>
      </c>
    </row>
    <row r="41" spans="1:25">
      <c r="A41" s="4" t="s">
        <v>64</v>
      </c>
      <c r="B41" s="4">
        <v>22.46</v>
      </c>
      <c r="C41" s="4">
        <v>25.14</v>
      </c>
      <c r="D41" s="4">
        <v>24.6</v>
      </c>
      <c r="E41" s="9">
        <f t="shared" si="0"/>
        <v>2.1400000000000006</v>
      </c>
      <c r="F41" s="9">
        <f t="shared" si="1"/>
        <v>-0.53999999999999915</v>
      </c>
      <c r="I41" s="12" t="s">
        <v>14</v>
      </c>
      <c r="J41" s="12" t="s">
        <v>14</v>
      </c>
      <c r="K41" s="12" t="s">
        <v>17</v>
      </c>
      <c r="L41" s="27" t="s">
        <v>17</v>
      </c>
      <c r="M41" s="13" t="s">
        <v>15</v>
      </c>
      <c r="N41" s="21" t="s">
        <v>15</v>
      </c>
      <c r="O41" s="23" t="s">
        <v>16</v>
      </c>
      <c r="P41" s="21" t="s">
        <v>15</v>
      </c>
      <c r="Q41" s="22" t="s">
        <v>15</v>
      </c>
      <c r="S41" s="29">
        <f t="shared" si="2"/>
        <v>1.0700000000000003</v>
      </c>
      <c r="T41" s="7">
        <f t="shared" si="3"/>
        <v>0.44999999999999929</v>
      </c>
      <c r="U41" s="29">
        <f t="shared" si="4"/>
        <v>1.9699999999999989</v>
      </c>
      <c r="W41" s="7">
        <f t="shared" si="5"/>
        <v>0.80000000000000071</v>
      </c>
      <c r="X41" s="29">
        <f t="shared" si="6"/>
        <v>1.870000000000001</v>
      </c>
      <c r="Y41" s="29">
        <f t="shared" si="7"/>
        <v>2.9400000000000013</v>
      </c>
    </row>
    <row r="42" spans="1:25">
      <c r="A42" s="4" t="s">
        <v>65</v>
      </c>
      <c r="B42" s="4">
        <v>22.31</v>
      </c>
      <c r="C42" s="4">
        <v>24.7</v>
      </c>
      <c r="D42" s="4">
        <v>24.21</v>
      </c>
      <c r="E42" s="9">
        <f t="shared" si="0"/>
        <v>1.9000000000000021</v>
      </c>
      <c r="F42" s="9">
        <f t="shared" si="1"/>
        <v>-0.48999999999999844</v>
      </c>
      <c r="I42" s="12" t="s">
        <v>14</v>
      </c>
      <c r="J42" s="12" t="s">
        <v>14</v>
      </c>
      <c r="K42" s="12" t="s">
        <v>17</v>
      </c>
      <c r="L42" s="27" t="s">
        <v>17</v>
      </c>
      <c r="M42" s="13" t="s">
        <v>15</v>
      </c>
      <c r="N42" s="21" t="s">
        <v>15</v>
      </c>
      <c r="O42" s="23" t="s">
        <v>16</v>
      </c>
      <c r="P42" s="21" t="s">
        <v>15</v>
      </c>
      <c r="Q42" s="22" t="s">
        <v>15</v>
      </c>
      <c r="S42" s="29">
        <f t="shared" si="2"/>
        <v>0.83000000000000185</v>
      </c>
      <c r="T42" s="7">
        <f t="shared" si="3"/>
        <v>0.68999999999999773</v>
      </c>
      <c r="U42" s="29">
        <f t="shared" si="4"/>
        <v>2.2099999999999973</v>
      </c>
      <c r="W42" s="7">
        <f t="shared" si="5"/>
        <v>0.75</v>
      </c>
      <c r="X42" s="29">
        <f t="shared" si="6"/>
        <v>1.8200000000000003</v>
      </c>
      <c r="Y42" s="29">
        <f t="shared" si="7"/>
        <v>2.8900000000000006</v>
      </c>
    </row>
    <row r="43" spans="1:25" ht="17" thickBot="1">
      <c r="A43" s="4" t="s">
        <v>66</v>
      </c>
      <c r="B43" s="4">
        <v>21.6</v>
      </c>
      <c r="C43" s="4">
        <v>23.8</v>
      </c>
      <c r="D43" s="4">
        <v>23.74</v>
      </c>
      <c r="E43" s="9">
        <f t="shared" si="0"/>
        <v>2.139999999999997</v>
      </c>
      <c r="F43" s="9">
        <f t="shared" si="1"/>
        <v>-6.0000000000002274E-2</v>
      </c>
      <c r="I43" s="12" t="s">
        <v>14</v>
      </c>
      <c r="J43" s="12" t="s">
        <v>14</v>
      </c>
      <c r="K43" s="12" t="s">
        <v>17</v>
      </c>
      <c r="L43" s="27" t="s">
        <v>17</v>
      </c>
      <c r="M43" s="13" t="s">
        <v>15</v>
      </c>
      <c r="N43" s="32" t="s">
        <v>15</v>
      </c>
      <c r="O43" s="34" t="s">
        <v>16</v>
      </c>
      <c r="P43" s="32" t="s">
        <v>15</v>
      </c>
      <c r="Q43" s="33" t="s">
        <v>15</v>
      </c>
      <c r="S43" s="29">
        <f t="shared" si="2"/>
        <v>1.0699999999999967</v>
      </c>
      <c r="T43" s="7">
        <f t="shared" si="3"/>
        <v>0.45000000000000284</v>
      </c>
      <c r="U43" s="29">
        <f t="shared" si="4"/>
        <v>1.9700000000000024</v>
      </c>
      <c r="W43" s="7">
        <f t="shared" si="5"/>
        <v>0.32000000000000384</v>
      </c>
      <c r="X43" s="29">
        <f t="shared" si="6"/>
        <v>1.3900000000000041</v>
      </c>
      <c r="Y43" s="29">
        <f t="shared" si="7"/>
        <v>2.4600000000000044</v>
      </c>
    </row>
    <row r="44" spans="1:25">
      <c r="M44" s="31">
        <f>(38-19)/38</f>
        <v>0.5</v>
      </c>
      <c r="N44" s="16">
        <f>(38-1)/38</f>
        <v>0.97368421052631582</v>
      </c>
      <c r="O44" s="31">
        <f>(38-18)/38</f>
        <v>0.52631578947368418</v>
      </c>
      <c r="P44" s="16">
        <f>(38-1)/38</f>
        <v>0.97368421052631582</v>
      </c>
      <c r="Q44" s="31">
        <f>(38-19)/38</f>
        <v>0.5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0E830-BFBD-BB49-A2FE-B5C470E49F37}">
  <dimension ref="A1:F169"/>
  <sheetViews>
    <sheetView tabSelected="1" topLeftCell="A29" workbookViewId="0">
      <selection activeCell="F52" sqref="F52"/>
    </sheetView>
  </sheetViews>
  <sheetFormatPr baseColWidth="10" defaultColWidth="8.83203125" defaultRowHeight="15"/>
  <cols>
    <col min="1" max="1" width="7.1640625" customWidth="1"/>
    <col min="2" max="2" width="12.33203125" bestFit="1" customWidth="1"/>
    <col min="3" max="3" width="15" customWidth="1"/>
    <col min="4" max="4" width="12" bestFit="1" customWidth="1"/>
    <col min="6" max="6" width="13" bestFit="1" customWidth="1"/>
    <col min="222" max="222" width="15" customWidth="1"/>
    <col min="478" max="478" width="15" customWidth="1"/>
    <col min="734" max="734" width="15" customWidth="1"/>
    <col min="990" max="990" width="15" customWidth="1"/>
    <col min="1246" max="1246" width="15" customWidth="1"/>
    <col min="1502" max="1502" width="15" customWidth="1"/>
    <col min="1758" max="1758" width="15" customWidth="1"/>
    <col min="2014" max="2014" width="15" customWidth="1"/>
    <col min="2270" max="2270" width="15" customWidth="1"/>
    <col min="2526" max="2526" width="15" customWidth="1"/>
    <col min="2782" max="2782" width="15" customWidth="1"/>
    <col min="3038" max="3038" width="15" customWidth="1"/>
    <col min="3294" max="3294" width="15" customWidth="1"/>
    <col min="3550" max="3550" width="15" customWidth="1"/>
    <col min="3806" max="3806" width="15" customWidth="1"/>
    <col min="4062" max="4062" width="15" customWidth="1"/>
    <col min="4318" max="4318" width="15" customWidth="1"/>
    <col min="4574" max="4574" width="15" customWidth="1"/>
    <col min="4830" max="4830" width="15" customWidth="1"/>
    <col min="5086" max="5086" width="15" customWidth="1"/>
    <col min="5342" max="5342" width="15" customWidth="1"/>
    <col min="5598" max="5598" width="15" customWidth="1"/>
    <col min="5854" max="5854" width="15" customWidth="1"/>
    <col min="6110" max="6110" width="15" customWidth="1"/>
    <col min="6366" max="6366" width="15" customWidth="1"/>
    <col min="6622" max="6622" width="15" customWidth="1"/>
    <col min="6878" max="6878" width="15" customWidth="1"/>
    <col min="7134" max="7134" width="15" customWidth="1"/>
    <col min="7390" max="7390" width="15" customWidth="1"/>
    <col min="7646" max="7646" width="15" customWidth="1"/>
    <col min="7902" max="7902" width="15" customWidth="1"/>
    <col min="8158" max="8158" width="15" customWidth="1"/>
    <col min="8414" max="8414" width="15" customWidth="1"/>
    <col min="8670" max="8670" width="15" customWidth="1"/>
    <col min="8926" max="8926" width="15" customWidth="1"/>
    <col min="9182" max="9182" width="15" customWidth="1"/>
    <col min="9438" max="9438" width="15" customWidth="1"/>
    <col min="9694" max="9694" width="15" customWidth="1"/>
    <col min="9950" max="9950" width="15" customWidth="1"/>
    <col min="10206" max="10206" width="15" customWidth="1"/>
    <col min="10462" max="10462" width="15" customWidth="1"/>
    <col min="10718" max="10718" width="15" customWidth="1"/>
    <col min="10974" max="10974" width="15" customWidth="1"/>
    <col min="11230" max="11230" width="15" customWidth="1"/>
    <col min="11486" max="11486" width="15" customWidth="1"/>
    <col min="11742" max="11742" width="15" customWidth="1"/>
    <col min="11998" max="11998" width="15" customWidth="1"/>
    <col min="12254" max="12254" width="15" customWidth="1"/>
    <col min="12510" max="12510" width="15" customWidth="1"/>
    <col min="12766" max="12766" width="15" customWidth="1"/>
    <col min="13022" max="13022" width="15" customWidth="1"/>
    <col min="13278" max="13278" width="15" customWidth="1"/>
    <col min="13534" max="13534" width="15" customWidth="1"/>
    <col min="13790" max="13790" width="15" customWidth="1"/>
    <col min="14046" max="14046" width="15" customWidth="1"/>
    <col min="14302" max="14302" width="15" customWidth="1"/>
    <col min="14558" max="14558" width="15" customWidth="1"/>
    <col min="14814" max="14814" width="15" customWidth="1"/>
    <col min="15070" max="15070" width="15" customWidth="1"/>
    <col min="15326" max="15326" width="15" customWidth="1"/>
    <col min="15582" max="15582" width="15" customWidth="1"/>
    <col min="15838" max="15838" width="15" customWidth="1"/>
    <col min="16094" max="16094" width="15" customWidth="1"/>
  </cols>
  <sheetData>
    <row r="1" spans="1:1">
      <c r="A1" t="s">
        <v>71</v>
      </c>
    </row>
    <row r="2" spans="1:1">
      <c r="A2" t="s">
        <v>72</v>
      </c>
    </row>
    <row r="3" spans="1:1">
      <c r="A3" t="s">
        <v>73</v>
      </c>
    </row>
    <row r="4" spans="1:1">
      <c r="A4" t="s">
        <v>74</v>
      </c>
    </row>
    <row r="5" spans="1:1">
      <c r="A5" t="s">
        <v>75</v>
      </c>
    </row>
    <row r="6" spans="1:1">
      <c r="A6" t="s">
        <v>76</v>
      </c>
    </row>
    <row r="7" spans="1:1">
      <c r="A7" t="s">
        <v>77</v>
      </c>
    </row>
    <row r="8" spans="1:1">
      <c r="A8" t="s">
        <v>78</v>
      </c>
    </row>
    <row r="9" spans="1:1">
      <c r="A9" t="s">
        <v>79</v>
      </c>
    </row>
    <row r="10" spans="1:1">
      <c r="A10" t="s">
        <v>80</v>
      </c>
    </row>
    <row r="11" spans="1:1">
      <c r="A11" t="s">
        <v>81</v>
      </c>
    </row>
    <row r="12" spans="1:1">
      <c r="A12" t="s">
        <v>82</v>
      </c>
    </row>
    <row r="13" spans="1:1">
      <c r="A13" t="s">
        <v>83</v>
      </c>
    </row>
    <row r="14" spans="1:1">
      <c r="A14" t="s">
        <v>84</v>
      </c>
    </row>
    <row r="15" spans="1:1">
      <c r="A15" t="s">
        <v>85</v>
      </c>
    </row>
    <row r="16" spans="1:1">
      <c r="A16" t="s">
        <v>82</v>
      </c>
    </row>
    <row r="17" spans="1:1">
      <c r="A17" t="s">
        <v>86</v>
      </c>
    </row>
    <row r="18" spans="1:1">
      <c r="A18" t="s">
        <v>87</v>
      </c>
    </row>
    <row r="19" spans="1:1">
      <c r="A19" t="s">
        <v>88</v>
      </c>
    </row>
    <row r="20" spans="1:1">
      <c r="A20" t="s">
        <v>89</v>
      </c>
    </row>
    <row r="21" spans="1:1">
      <c r="A21" t="s">
        <v>90</v>
      </c>
    </row>
    <row r="22" spans="1:1">
      <c r="A22" t="s">
        <v>91</v>
      </c>
    </row>
    <row r="23" spans="1:1">
      <c r="A23" t="s">
        <v>92</v>
      </c>
    </row>
    <row r="24" spans="1:1">
      <c r="A24" t="s">
        <v>93</v>
      </c>
    </row>
    <row r="25" spans="1:1">
      <c r="A25" t="s">
        <v>94</v>
      </c>
    </row>
    <row r="26" spans="1:1">
      <c r="A26" t="s">
        <v>95</v>
      </c>
    </row>
    <row r="27" spans="1:1">
      <c r="A27" t="s">
        <v>96</v>
      </c>
    </row>
    <row r="28" spans="1:1">
      <c r="A28" t="s">
        <v>97</v>
      </c>
    </row>
    <row r="29" spans="1:1">
      <c r="A29" t="s">
        <v>98</v>
      </c>
    </row>
    <row r="30" spans="1:1">
      <c r="A30" t="s">
        <v>99</v>
      </c>
    </row>
    <row r="31" spans="1:1">
      <c r="A31" t="s">
        <v>100</v>
      </c>
    </row>
    <row r="32" spans="1:1">
      <c r="A32" t="s">
        <v>101</v>
      </c>
    </row>
    <row r="33" spans="1:6">
      <c r="A33" t="s">
        <v>102</v>
      </c>
    </row>
    <row r="34" spans="1:6">
      <c r="A34" t="s">
        <v>103</v>
      </c>
    </row>
    <row r="35" spans="1:6">
      <c r="A35" t="s">
        <v>104</v>
      </c>
    </row>
    <row r="36" spans="1:6">
      <c r="A36" t="s">
        <v>106</v>
      </c>
    </row>
    <row r="37" spans="1:6">
      <c r="A37" t="s">
        <v>107</v>
      </c>
    </row>
    <row r="38" spans="1:6">
      <c r="A38" t="s">
        <v>108</v>
      </c>
    </row>
    <row r="39" spans="1:6">
      <c r="A39" t="s">
        <v>109</v>
      </c>
    </row>
    <row r="40" spans="1:6">
      <c r="A40" t="s">
        <v>110</v>
      </c>
    </row>
    <row r="41" spans="1:6">
      <c r="A41" t="s">
        <v>111</v>
      </c>
    </row>
    <row r="43" spans="1:6">
      <c r="A43" t="s">
        <v>112</v>
      </c>
      <c r="B43" t="s">
        <v>113</v>
      </c>
      <c r="C43" t="s">
        <v>0</v>
      </c>
      <c r="D43" t="s">
        <v>114</v>
      </c>
      <c r="E43" t="s">
        <v>115</v>
      </c>
      <c r="F43" t="s">
        <v>116</v>
      </c>
    </row>
    <row r="44" spans="1:6">
      <c r="A44">
        <v>1</v>
      </c>
      <c r="B44" t="s">
        <v>123</v>
      </c>
      <c r="C44" t="s">
        <v>23</v>
      </c>
      <c r="D44" t="s">
        <v>118</v>
      </c>
      <c r="E44" t="s">
        <v>119</v>
      </c>
      <c r="F44">
        <v>24.12</v>
      </c>
    </row>
    <row r="45" spans="1:6">
      <c r="A45">
        <v>1</v>
      </c>
      <c r="B45" t="s">
        <v>123</v>
      </c>
      <c r="C45" t="s">
        <v>23</v>
      </c>
      <c r="D45" t="s">
        <v>120</v>
      </c>
      <c r="E45" t="s">
        <v>121</v>
      </c>
      <c r="F45">
        <v>24.93</v>
      </c>
    </row>
    <row r="46" spans="1:6">
      <c r="A46">
        <v>1</v>
      </c>
      <c r="B46" t="s">
        <v>123</v>
      </c>
      <c r="C46" t="s">
        <v>23</v>
      </c>
      <c r="D46" t="s">
        <v>117</v>
      </c>
      <c r="E46" t="s">
        <v>105</v>
      </c>
      <c r="F46">
        <v>25.19</v>
      </c>
    </row>
    <row r="47" spans="1:6">
      <c r="A47">
        <v>2</v>
      </c>
      <c r="B47" t="s">
        <v>124</v>
      </c>
      <c r="C47" t="s">
        <v>24</v>
      </c>
      <c r="D47" t="s">
        <v>118</v>
      </c>
      <c r="E47" t="s">
        <v>119</v>
      </c>
      <c r="F47">
        <v>22.46</v>
      </c>
    </row>
    <row r="48" spans="1:6">
      <c r="A48">
        <v>2</v>
      </c>
      <c r="B48" t="s">
        <v>124</v>
      </c>
      <c r="C48" t="s">
        <v>24</v>
      </c>
      <c r="D48" t="s">
        <v>120</v>
      </c>
      <c r="E48" t="s">
        <v>121</v>
      </c>
      <c r="F48">
        <v>23.72</v>
      </c>
    </row>
    <row r="49" spans="1:6">
      <c r="A49">
        <v>2</v>
      </c>
      <c r="B49" t="s">
        <v>124</v>
      </c>
      <c r="C49" t="s">
        <v>24</v>
      </c>
      <c r="D49" t="s">
        <v>117</v>
      </c>
      <c r="E49" t="s">
        <v>105</v>
      </c>
      <c r="F49">
        <v>25.05</v>
      </c>
    </row>
    <row r="50" spans="1:6">
      <c r="A50">
        <v>3</v>
      </c>
      <c r="B50" t="s">
        <v>125</v>
      </c>
      <c r="C50" t="s">
        <v>25</v>
      </c>
      <c r="D50" t="s">
        <v>118</v>
      </c>
      <c r="E50" t="s">
        <v>119</v>
      </c>
      <c r="F50" s="36">
        <v>11</v>
      </c>
    </row>
    <row r="51" spans="1:6">
      <c r="A51">
        <v>3</v>
      </c>
      <c r="B51" t="s">
        <v>125</v>
      </c>
      <c r="C51" t="s">
        <v>25</v>
      </c>
      <c r="D51" t="s">
        <v>120</v>
      </c>
      <c r="E51" t="s">
        <v>121</v>
      </c>
      <c r="F51" s="36">
        <v>11</v>
      </c>
    </row>
    <row r="52" spans="1:6">
      <c r="A52">
        <v>3</v>
      </c>
      <c r="B52" t="s">
        <v>125</v>
      </c>
      <c r="C52" t="s">
        <v>25</v>
      </c>
      <c r="D52" t="s">
        <v>117</v>
      </c>
      <c r="E52" t="s">
        <v>105</v>
      </c>
      <c r="F52" s="36">
        <v>11</v>
      </c>
    </row>
    <row r="53" spans="1:6">
      <c r="A53">
        <v>4</v>
      </c>
      <c r="B53" t="s">
        <v>126</v>
      </c>
      <c r="C53" t="s">
        <v>29</v>
      </c>
      <c r="D53" t="s">
        <v>118</v>
      </c>
      <c r="E53" t="s">
        <v>119</v>
      </c>
      <c r="F53">
        <v>22.41</v>
      </c>
    </row>
    <row r="54" spans="1:6">
      <c r="A54">
        <v>4</v>
      </c>
      <c r="B54" t="s">
        <v>126</v>
      </c>
      <c r="C54" t="s">
        <v>29</v>
      </c>
      <c r="D54" t="s">
        <v>120</v>
      </c>
      <c r="E54" t="s">
        <v>121</v>
      </c>
      <c r="F54">
        <v>22.39</v>
      </c>
    </row>
    <row r="55" spans="1:6">
      <c r="A55">
        <v>4</v>
      </c>
      <c r="B55" t="s">
        <v>126</v>
      </c>
      <c r="C55" t="s">
        <v>29</v>
      </c>
      <c r="D55" t="s">
        <v>117</v>
      </c>
      <c r="E55" t="s">
        <v>105</v>
      </c>
      <c r="F55">
        <v>23.66</v>
      </c>
    </row>
    <row r="56" spans="1:6">
      <c r="A56">
        <v>5</v>
      </c>
      <c r="B56" t="s">
        <v>127</v>
      </c>
      <c r="C56" t="s">
        <v>30</v>
      </c>
      <c r="D56" t="s">
        <v>118</v>
      </c>
      <c r="E56" t="s">
        <v>119</v>
      </c>
      <c r="F56">
        <v>21.11</v>
      </c>
    </row>
    <row r="57" spans="1:6">
      <c r="A57">
        <v>5</v>
      </c>
      <c r="B57" t="s">
        <v>127</v>
      </c>
      <c r="C57" t="s">
        <v>30</v>
      </c>
      <c r="D57" t="s">
        <v>120</v>
      </c>
      <c r="E57" t="s">
        <v>121</v>
      </c>
      <c r="F57">
        <v>22.05</v>
      </c>
    </row>
    <row r="58" spans="1:6">
      <c r="A58">
        <v>5</v>
      </c>
      <c r="B58" t="s">
        <v>127</v>
      </c>
      <c r="C58" t="s">
        <v>30</v>
      </c>
      <c r="D58" t="s">
        <v>117</v>
      </c>
      <c r="E58" t="s">
        <v>105</v>
      </c>
      <c r="F58">
        <v>23.23</v>
      </c>
    </row>
    <row r="59" spans="1:6">
      <c r="A59">
        <v>6</v>
      </c>
      <c r="B59" t="s">
        <v>128</v>
      </c>
      <c r="C59" t="s">
        <v>31</v>
      </c>
      <c r="D59" t="s">
        <v>118</v>
      </c>
      <c r="E59" t="s">
        <v>119</v>
      </c>
      <c r="F59">
        <v>22.02</v>
      </c>
    </row>
    <row r="60" spans="1:6">
      <c r="A60">
        <v>6</v>
      </c>
      <c r="B60" t="s">
        <v>128</v>
      </c>
      <c r="C60" t="s">
        <v>31</v>
      </c>
      <c r="D60" t="s">
        <v>120</v>
      </c>
      <c r="E60" t="s">
        <v>121</v>
      </c>
      <c r="F60">
        <v>22.05</v>
      </c>
    </row>
    <row r="61" spans="1:6">
      <c r="A61">
        <v>6</v>
      </c>
      <c r="B61" t="s">
        <v>128</v>
      </c>
      <c r="C61" t="s">
        <v>31</v>
      </c>
      <c r="D61" t="s">
        <v>117</v>
      </c>
      <c r="E61" t="s">
        <v>105</v>
      </c>
      <c r="F61">
        <v>23.03</v>
      </c>
    </row>
    <row r="62" spans="1:6">
      <c r="A62">
        <v>7</v>
      </c>
      <c r="B62" s="35" t="s">
        <v>129</v>
      </c>
      <c r="C62" t="s">
        <v>32</v>
      </c>
      <c r="D62" t="s">
        <v>118</v>
      </c>
      <c r="E62" t="s">
        <v>119</v>
      </c>
      <c r="F62">
        <v>22.74</v>
      </c>
    </row>
    <row r="63" spans="1:6">
      <c r="A63">
        <v>7</v>
      </c>
      <c r="B63" s="35" t="s">
        <v>129</v>
      </c>
      <c r="C63" t="s">
        <v>32</v>
      </c>
      <c r="D63" t="s">
        <v>120</v>
      </c>
      <c r="E63" t="s">
        <v>121</v>
      </c>
      <c r="F63">
        <v>24.03</v>
      </c>
    </row>
    <row r="64" spans="1:6">
      <c r="A64">
        <v>7</v>
      </c>
      <c r="B64" s="35" t="s">
        <v>129</v>
      </c>
      <c r="C64" t="s">
        <v>32</v>
      </c>
      <c r="D64" t="s">
        <v>117</v>
      </c>
      <c r="E64" t="s">
        <v>105</v>
      </c>
      <c r="F64">
        <v>24.42</v>
      </c>
    </row>
    <row r="65" spans="1:6">
      <c r="A65">
        <v>8</v>
      </c>
      <c r="B65" t="s">
        <v>130</v>
      </c>
      <c r="C65" t="s">
        <v>33</v>
      </c>
      <c r="D65" t="s">
        <v>118</v>
      </c>
      <c r="E65" t="s">
        <v>119</v>
      </c>
      <c r="F65">
        <v>21.04</v>
      </c>
    </row>
    <row r="66" spans="1:6">
      <c r="A66">
        <v>8</v>
      </c>
      <c r="B66" t="s">
        <v>130</v>
      </c>
      <c r="C66" t="s">
        <v>33</v>
      </c>
      <c r="D66" t="s">
        <v>120</v>
      </c>
      <c r="E66" t="s">
        <v>121</v>
      </c>
      <c r="F66">
        <v>22.67</v>
      </c>
    </row>
    <row r="67" spans="1:6">
      <c r="A67">
        <v>8</v>
      </c>
      <c r="B67" t="s">
        <v>130</v>
      </c>
      <c r="C67" t="s">
        <v>33</v>
      </c>
      <c r="D67" t="s">
        <v>117</v>
      </c>
      <c r="E67" t="s">
        <v>105</v>
      </c>
      <c r="F67">
        <v>23.26</v>
      </c>
    </row>
    <row r="68" spans="1:6">
      <c r="A68">
        <v>9</v>
      </c>
      <c r="B68" t="s">
        <v>131</v>
      </c>
      <c r="C68" t="s">
        <v>34</v>
      </c>
      <c r="D68" t="s">
        <v>118</v>
      </c>
      <c r="E68" t="s">
        <v>119</v>
      </c>
      <c r="F68">
        <v>20.93</v>
      </c>
    </row>
    <row r="69" spans="1:6">
      <c r="A69">
        <v>9</v>
      </c>
      <c r="B69" t="s">
        <v>131</v>
      </c>
      <c r="C69" t="s">
        <v>34</v>
      </c>
      <c r="D69" t="s">
        <v>120</v>
      </c>
      <c r="E69" t="s">
        <v>121</v>
      </c>
      <c r="F69">
        <v>21.63</v>
      </c>
    </row>
    <row r="70" spans="1:6">
      <c r="A70">
        <v>9</v>
      </c>
      <c r="B70" t="s">
        <v>131</v>
      </c>
      <c r="C70" t="s">
        <v>34</v>
      </c>
      <c r="D70" t="s">
        <v>117</v>
      </c>
      <c r="E70" t="s">
        <v>105</v>
      </c>
      <c r="F70">
        <v>22.4</v>
      </c>
    </row>
    <row r="71" spans="1:6">
      <c r="A71">
        <v>10</v>
      </c>
      <c r="B71" t="s">
        <v>132</v>
      </c>
      <c r="C71" t="s">
        <v>35</v>
      </c>
      <c r="D71" t="s">
        <v>118</v>
      </c>
      <c r="E71" t="s">
        <v>119</v>
      </c>
      <c r="F71">
        <v>20.99</v>
      </c>
    </row>
    <row r="72" spans="1:6">
      <c r="A72">
        <v>10</v>
      </c>
      <c r="B72" t="s">
        <v>132</v>
      </c>
      <c r="C72" t="s">
        <v>35</v>
      </c>
      <c r="D72" t="s">
        <v>120</v>
      </c>
      <c r="E72" t="s">
        <v>121</v>
      </c>
      <c r="F72">
        <v>21.78</v>
      </c>
    </row>
    <row r="73" spans="1:6">
      <c r="A73">
        <v>10</v>
      </c>
      <c r="B73" t="s">
        <v>132</v>
      </c>
      <c r="C73" t="s">
        <v>35</v>
      </c>
      <c r="D73" t="s">
        <v>117</v>
      </c>
      <c r="E73" t="s">
        <v>105</v>
      </c>
      <c r="F73">
        <v>23.26</v>
      </c>
    </row>
    <row r="74" spans="1:6">
      <c r="A74">
        <v>11</v>
      </c>
      <c r="B74" t="s">
        <v>133</v>
      </c>
      <c r="C74" t="s">
        <v>36</v>
      </c>
      <c r="D74" t="s">
        <v>118</v>
      </c>
      <c r="E74" t="s">
        <v>119</v>
      </c>
      <c r="F74">
        <v>22</v>
      </c>
    </row>
    <row r="75" spans="1:6">
      <c r="A75">
        <v>11</v>
      </c>
      <c r="B75" t="s">
        <v>133</v>
      </c>
      <c r="C75" t="s">
        <v>36</v>
      </c>
      <c r="D75" t="s">
        <v>120</v>
      </c>
      <c r="E75" t="s">
        <v>121</v>
      </c>
      <c r="F75">
        <v>22.49</v>
      </c>
    </row>
    <row r="76" spans="1:6">
      <c r="A76">
        <v>11</v>
      </c>
      <c r="B76" t="s">
        <v>133</v>
      </c>
      <c r="C76" t="s">
        <v>36</v>
      </c>
      <c r="D76" t="s">
        <v>117</v>
      </c>
      <c r="E76" t="s">
        <v>105</v>
      </c>
      <c r="F76">
        <v>23.23</v>
      </c>
    </row>
    <row r="77" spans="1:6">
      <c r="A77">
        <v>12</v>
      </c>
      <c r="B77" t="s">
        <v>134</v>
      </c>
      <c r="C77" t="s">
        <v>37</v>
      </c>
      <c r="D77" t="s">
        <v>118</v>
      </c>
      <c r="E77" t="s">
        <v>119</v>
      </c>
      <c r="F77">
        <v>21.58</v>
      </c>
    </row>
    <row r="78" spans="1:6">
      <c r="A78">
        <v>12</v>
      </c>
      <c r="B78" t="s">
        <v>134</v>
      </c>
      <c r="C78" t="s">
        <v>37</v>
      </c>
      <c r="D78" t="s">
        <v>120</v>
      </c>
      <c r="E78" t="s">
        <v>121</v>
      </c>
      <c r="F78">
        <v>22.62</v>
      </c>
    </row>
    <row r="79" spans="1:6">
      <c r="A79">
        <v>12</v>
      </c>
      <c r="B79" t="s">
        <v>134</v>
      </c>
      <c r="C79" t="s">
        <v>37</v>
      </c>
      <c r="D79" t="s">
        <v>117</v>
      </c>
      <c r="E79" t="s">
        <v>105</v>
      </c>
      <c r="F79">
        <v>24.17</v>
      </c>
    </row>
    <row r="80" spans="1:6">
      <c r="A80">
        <v>13</v>
      </c>
      <c r="B80" t="s">
        <v>135</v>
      </c>
      <c r="C80" t="s">
        <v>38</v>
      </c>
      <c r="D80" t="s">
        <v>118</v>
      </c>
      <c r="E80" t="s">
        <v>119</v>
      </c>
      <c r="F80">
        <v>23.14</v>
      </c>
    </row>
    <row r="81" spans="1:6">
      <c r="A81">
        <v>13</v>
      </c>
      <c r="B81" t="s">
        <v>135</v>
      </c>
      <c r="C81" t="s">
        <v>38</v>
      </c>
      <c r="D81" t="s">
        <v>120</v>
      </c>
      <c r="E81" t="s">
        <v>121</v>
      </c>
      <c r="F81">
        <v>24.37</v>
      </c>
    </row>
    <row r="82" spans="1:6">
      <c r="A82">
        <v>13</v>
      </c>
      <c r="B82" t="s">
        <v>135</v>
      </c>
      <c r="C82" t="s">
        <v>38</v>
      </c>
      <c r="D82" t="s">
        <v>117</v>
      </c>
      <c r="E82" t="s">
        <v>105</v>
      </c>
      <c r="F82">
        <v>25.34</v>
      </c>
    </row>
    <row r="83" spans="1:6">
      <c r="A83">
        <v>14</v>
      </c>
      <c r="B83" t="s">
        <v>136</v>
      </c>
      <c r="C83" t="s">
        <v>39</v>
      </c>
      <c r="D83" t="s">
        <v>118</v>
      </c>
      <c r="E83" t="s">
        <v>119</v>
      </c>
      <c r="F83">
        <v>21.89</v>
      </c>
    </row>
    <row r="84" spans="1:6">
      <c r="A84">
        <v>14</v>
      </c>
      <c r="B84" t="s">
        <v>136</v>
      </c>
      <c r="C84" t="s">
        <v>39</v>
      </c>
      <c r="D84" t="s">
        <v>120</v>
      </c>
      <c r="E84" t="s">
        <v>121</v>
      </c>
      <c r="F84">
        <v>22</v>
      </c>
    </row>
    <row r="85" spans="1:6">
      <c r="A85">
        <v>14</v>
      </c>
      <c r="B85" t="s">
        <v>136</v>
      </c>
      <c r="C85" t="s">
        <v>39</v>
      </c>
      <c r="D85" t="s">
        <v>117</v>
      </c>
      <c r="E85" t="s">
        <v>105</v>
      </c>
      <c r="F85">
        <v>22.96</v>
      </c>
    </row>
    <row r="86" spans="1:6">
      <c r="A86">
        <v>15</v>
      </c>
      <c r="B86" t="s">
        <v>137</v>
      </c>
      <c r="C86" t="s">
        <v>40</v>
      </c>
      <c r="D86" t="s">
        <v>118</v>
      </c>
      <c r="E86" t="s">
        <v>119</v>
      </c>
      <c r="F86">
        <v>22.71</v>
      </c>
    </row>
    <row r="87" spans="1:6">
      <c r="A87">
        <v>15</v>
      </c>
      <c r="B87" t="s">
        <v>137</v>
      </c>
      <c r="C87" t="s">
        <v>40</v>
      </c>
      <c r="D87" t="s">
        <v>120</v>
      </c>
      <c r="E87" t="s">
        <v>121</v>
      </c>
      <c r="F87">
        <v>23.4</v>
      </c>
    </row>
    <row r="88" spans="1:6">
      <c r="A88">
        <v>15</v>
      </c>
      <c r="B88" t="s">
        <v>137</v>
      </c>
      <c r="C88" t="s">
        <v>40</v>
      </c>
      <c r="D88" t="s">
        <v>117</v>
      </c>
      <c r="E88" t="s">
        <v>105</v>
      </c>
      <c r="F88">
        <v>24.64</v>
      </c>
    </row>
    <row r="89" spans="1:6">
      <c r="A89">
        <v>16</v>
      </c>
      <c r="B89" t="s">
        <v>138</v>
      </c>
      <c r="C89" t="s">
        <v>41</v>
      </c>
      <c r="D89" t="s">
        <v>118</v>
      </c>
      <c r="E89" t="s">
        <v>119</v>
      </c>
      <c r="F89">
        <v>21.99</v>
      </c>
    </row>
    <row r="90" spans="1:6">
      <c r="A90">
        <v>16</v>
      </c>
      <c r="B90" t="s">
        <v>138</v>
      </c>
      <c r="C90" t="s">
        <v>41</v>
      </c>
      <c r="D90" t="s">
        <v>120</v>
      </c>
      <c r="E90" t="s">
        <v>121</v>
      </c>
      <c r="F90">
        <v>22.4</v>
      </c>
    </row>
    <row r="91" spans="1:6">
      <c r="A91">
        <v>16</v>
      </c>
      <c r="B91" t="s">
        <v>138</v>
      </c>
      <c r="C91" t="s">
        <v>41</v>
      </c>
      <c r="D91" t="s">
        <v>117</v>
      </c>
      <c r="E91" t="s">
        <v>105</v>
      </c>
      <c r="F91">
        <v>23.44</v>
      </c>
    </row>
    <row r="92" spans="1:6">
      <c r="A92">
        <v>17</v>
      </c>
      <c r="B92" t="s">
        <v>139</v>
      </c>
      <c r="C92" t="s">
        <v>42</v>
      </c>
      <c r="D92" t="s">
        <v>118</v>
      </c>
      <c r="E92" t="s">
        <v>119</v>
      </c>
      <c r="F92">
        <v>21.28</v>
      </c>
    </row>
    <row r="93" spans="1:6">
      <c r="A93">
        <v>17</v>
      </c>
      <c r="B93" t="s">
        <v>139</v>
      </c>
      <c r="C93" t="s">
        <v>42</v>
      </c>
      <c r="D93" t="s">
        <v>120</v>
      </c>
      <c r="E93" t="s">
        <v>121</v>
      </c>
      <c r="F93">
        <v>22.39</v>
      </c>
    </row>
    <row r="94" spans="1:6">
      <c r="A94">
        <v>17</v>
      </c>
      <c r="B94" t="s">
        <v>139</v>
      </c>
      <c r="C94" t="s">
        <v>42</v>
      </c>
      <c r="D94" t="s">
        <v>117</v>
      </c>
      <c r="E94" t="s">
        <v>105</v>
      </c>
      <c r="F94">
        <v>23.07</v>
      </c>
    </row>
    <row r="95" spans="1:6">
      <c r="A95">
        <v>18</v>
      </c>
      <c r="B95" t="s">
        <v>140</v>
      </c>
      <c r="C95" t="s">
        <v>43</v>
      </c>
      <c r="D95" t="s">
        <v>118</v>
      </c>
      <c r="E95" t="s">
        <v>119</v>
      </c>
      <c r="F95">
        <v>21.52</v>
      </c>
    </row>
    <row r="96" spans="1:6">
      <c r="A96">
        <v>18</v>
      </c>
      <c r="B96" t="s">
        <v>140</v>
      </c>
      <c r="C96" t="s">
        <v>43</v>
      </c>
      <c r="D96" t="s">
        <v>120</v>
      </c>
      <c r="E96" t="s">
        <v>121</v>
      </c>
      <c r="F96">
        <v>22.09</v>
      </c>
    </row>
    <row r="97" spans="1:6">
      <c r="A97">
        <v>18</v>
      </c>
      <c r="B97" t="s">
        <v>140</v>
      </c>
      <c r="C97" t="s">
        <v>43</v>
      </c>
      <c r="D97" t="s">
        <v>117</v>
      </c>
      <c r="E97" t="s">
        <v>105</v>
      </c>
      <c r="F97">
        <v>23.04</v>
      </c>
    </row>
    <row r="98" spans="1:6">
      <c r="A98">
        <v>19</v>
      </c>
      <c r="B98" t="s">
        <v>141</v>
      </c>
      <c r="C98" t="s">
        <v>44</v>
      </c>
      <c r="D98" t="s">
        <v>118</v>
      </c>
      <c r="E98" t="s">
        <v>119</v>
      </c>
      <c r="F98">
        <v>21.3</v>
      </c>
    </row>
    <row r="99" spans="1:6">
      <c r="A99">
        <v>19</v>
      </c>
      <c r="B99" t="s">
        <v>141</v>
      </c>
      <c r="C99" t="s">
        <v>44</v>
      </c>
      <c r="D99" t="s">
        <v>120</v>
      </c>
      <c r="E99" t="s">
        <v>121</v>
      </c>
      <c r="F99">
        <v>21.86</v>
      </c>
    </row>
    <row r="100" spans="1:6">
      <c r="A100">
        <v>19</v>
      </c>
      <c r="B100" t="s">
        <v>141</v>
      </c>
      <c r="C100" t="s">
        <v>44</v>
      </c>
      <c r="D100" t="s">
        <v>117</v>
      </c>
      <c r="E100" t="s">
        <v>105</v>
      </c>
      <c r="F100">
        <v>22.61</v>
      </c>
    </row>
    <row r="101" spans="1:6">
      <c r="A101">
        <v>20</v>
      </c>
      <c r="B101" t="s">
        <v>142</v>
      </c>
      <c r="C101" t="s">
        <v>45</v>
      </c>
      <c r="D101" t="s">
        <v>118</v>
      </c>
      <c r="E101" t="s">
        <v>119</v>
      </c>
      <c r="F101">
        <v>23.79</v>
      </c>
    </row>
    <row r="102" spans="1:6">
      <c r="A102">
        <v>20</v>
      </c>
      <c r="B102" t="s">
        <v>142</v>
      </c>
      <c r="C102" t="s">
        <v>45</v>
      </c>
      <c r="D102" t="s">
        <v>120</v>
      </c>
      <c r="E102" t="s">
        <v>121</v>
      </c>
      <c r="F102">
        <v>24.08</v>
      </c>
    </row>
    <row r="103" spans="1:6">
      <c r="A103">
        <v>20</v>
      </c>
      <c r="B103" t="s">
        <v>142</v>
      </c>
      <c r="C103" t="s">
        <v>45</v>
      </c>
      <c r="D103" t="s">
        <v>117</v>
      </c>
      <c r="E103" t="s">
        <v>105</v>
      </c>
      <c r="F103">
        <v>25.33</v>
      </c>
    </row>
    <row r="104" spans="1:6">
      <c r="A104">
        <v>21</v>
      </c>
      <c r="B104" t="s">
        <v>143</v>
      </c>
      <c r="C104" t="s">
        <v>46</v>
      </c>
      <c r="D104" t="s">
        <v>118</v>
      </c>
      <c r="E104" t="s">
        <v>119</v>
      </c>
      <c r="F104">
        <v>22.4</v>
      </c>
    </row>
    <row r="105" spans="1:6">
      <c r="A105">
        <v>21</v>
      </c>
      <c r="B105" t="s">
        <v>143</v>
      </c>
      <c r="C105" t="s">
        <v>46</v>
      </c>
      <c r="D105" t="s">
        <v>120</v>
      </c>
      <c r="E105" t="s">
        <v>121</v>
      </c>
      <c r="F105">
        <v>23.8</v>
      </c>
    </row>
    <row r="106" spans="1:6">
      <c r="A106">
        <v>21</v>
      </c>
      <c r="B106" t="s">
        <v>143</v>
      </c>
      <c r="C106" t="s">
        <v>46</v>
      </c>
      <c r="D106" t="s">
        <v>117</v>
      </c>
      <c r="E106" t="s">
        <v>105</v>
      </c>
      <c r="F106">
        <v>25.15</v>
      </c>
    </row>
    <row r="107" spans="1:6">
      <c r="A107">
        <v>22</v>
      </c>
      <c r="B107" t="s">
        <v>144</v>
      </c>
      <c r="C107" t="s">
        <v>47</v>
      </c>
      <c r="D107" t="s">
        <v>118</v>
      </c>
      <c r="E107" t="s">
        <v>119</v>
      </c>
      <c r="F107">
        <v>24.73</v>
      </c>
    </row>
    <row r="108" spans="1:6">
      <c r="A108">
        <v>22</v>
      </c>
      <c r="B108" t="s">
        <v>144</v>
      </c>
      <c r="C108" t="s">
        <v>47</v>
      </c>
      <c r="D108" t="s">
        <v>120</v>
      </c>
      <c r="E108" t="s">
        <v>121</v>
      </c>
      <c r="F108">
        <v>24.37</v>
      </c>
    </row>
    <row r="109" spans="1:6">
      <c r="A109">
        <v>22</v>
      </c>
      <c r="B109" t="s">
        <v>144</v>
      </c>
      <c r="C109" t="s">
        <v>47</v>
      </c>
      <c r="D109" t="s">
        <v>117</v>
      </c>
      <c r="E109" t="s">
        <v>105</v>
      </c>
      <c r="F109">
        <v>26.7</v>
      </c>
    </row>
    <row r="110" spans="1:6">
      <c r="A110">
        <v>23</v>
      </c>
      <c r="B110" t="s">
        <v>145</v>
      </c>
      <c r="C110" t="s">
        <v>48</v>
      </c>
      <c r="D110" t="s">
        <v>118</v>
      </c>
      <c r="E110" t="s">
        <v>119</v>
      </c>
      <c r="F110">
        <v>24.79</v>
      </c>
    </row>
    <row r="111" spans="1:6">
      <c r="A111">
        <v>23</v>
      </c>
      <c r="B111" t="s">
        <v>145</v>
      </c>
      <c r="C111" t="s">
        <v>48</v>
      </c>
      <c r="D111" t="s">
        <v>120</v>
      </c>
      <c r="E111" t="s">
        <v>121</v>
      </c>
      <c r="F111">
        <v>24.29</v>
      </c>
    </row>
    <row r="112" spans="1:6">
      <c r="A112">
        <v>23</v>
      </c>
      <c r="B112" t="s">
        <v>145</v>
      </c>
      <c r="C112" t="s">
        <v>48</v>
      </c>
      <c r="D112" t="s">
        <v>117</v>
      </c>
      <c r="E112" t="s">
        <v>105</v>
      </c>
      <c r="F112">
        <v>25.7</v>
      </c>
    </row>
    <row r="113" spans="1:6">
      <c r="A113">
        <v>24</v>
      </c>
      <c r="B113" t="s">
        <v>146</v>
      </c>
      <c r="C113" t="s">
        <v>49</v>
      </c>
      <c r="D113" t="s">
        <v>118</v>
      </c>
      <c r="E113" t="s">
        <v>119</v>
      </c>
      <c r="F113">
        <v>21.98</v>
      </c>
    </row>
    <row r="114" spans="1:6">
      <c r="A114">
        <v>24</v>
      </c>
      <c r="B114" t="s">
        <v>146</v>
      </c>
      <c r="C114" t="s">
        <v>49</v>
      </c>
      <c r="D114" t="s">
        <v>120</v>
      </c>
      <c r="E114" t="s">
        <v>121</v>
      </c>
      <c r="F114">
        <v>26.16</v>
      </c>
    </row>
    <row r="115" spans="1:6">
      <c r="A115">
        <v>24</v>
      </c>
      <c r="B115" t="s">
        <v>146</v>
      </c>
      <c r="C115" t="s">
        <v>49</v>
      </c>
      <c r="D115" t="s">
        <v>117</v>
      </c>
      <c r="E115" t="s">
        <v>105</v>
      </c>
      <c r="F115">
        <v>24.85</v>
      </c>
    </row>
    <row r="116" spans="1:6">
      <c r="A116">
        <v>25</v>
      </c>
      <c r="B116" t="s">
        <v>147</v>
      </c>
      <c r="C116" t="s">
        <v>50</v>
      </c>
      <c r="D116" t="s">
        <v>118</v>
      </c>
      <c r="E116" t="s">
        <v>119</v>
      </c>
      <c r="F116">
        <v>21.39</v>
      </c>
    </row>
    <row r="117" spans="1:6">
      <c r="A117">
        <v>25</v>
      </c>
      <c r="B117" t="s">
        <v>147</v>
      </c>
      <c r="C117" t="s">
        <v>50</v>
      </c>
      <c r="D117" t="s">
        <v>120</v>
      </c>
      <c r="E117" t="s">
        <v>121</v>
      </c>
      <c r="F117">
        <v>23.74</v>
      </c>
    </row>
    <row r="118" spans="1:6">
      <c r="A118">
        <v>25</v>
      </c>
      <c r="B118" t="s">
        <v>147</v>
      </c>
      <c r="C118" t="s">
        <v>50</v>
      </c>
      <c r="D118" t="s">
        <v>117</v>
      </c>
      <c r="E118" t="s">
        <v>105</v>
      </c>
      <c r="F118">
        <v>24.4</v>
      </c>
    </row>
    <row r="119" spans="1:6">
      <c r="A119">
        <v>26</v>
      </c>
      <c r="B119" t="s">
        <v>148</v>
      </c>
      <c r="C119" t="s">
        <v>51</v>
      </c>
      <c r="D119" t="s">
        <v>118</v>
      </c>
      <c r="E119" t="s">
        <v>119</v>
      </c>
      <c r="F119">
        <v>23.28</v>
      </c>
    </row>
    <row r="120" spans="1:6">
      <c r="A120">
        <v>26</v>
      </c>
      <c r="B120" t="s">
        <v>148</v>
      </c>
      <c r="C120" t="s">
        <v>51</v>
      </c>
      <c r="D120" t="s">
        <v>120</v>
      </c>
      <c r="E120" t="s">
        <v>121</v>
      </c>
      <c r="F120">
        <v>24.4</v>
      </c>
    </row>
    <row r="121" spans="1:6">
      <c r="A121">
        <v>26</v>
      </c>
      <c r="B121" t="s">
        <v>148</v>
      </c>
      <c r="C121" t="s">
        <v>51</v>
      </c>
      <c r="D121" t="s">
        <v>117</v>
      </c>
      <c r="E121" t="s">
        <v>105</v>
      </c>
      <c r="F121">
        <v>25.01</v>
      </c>
    </row>
    <row r="122" spans="1:6">
      <c r="A122">
        <v>27</v>
      </c>
      <c r="B122" t="s">
        <v>149</v>
      </c>
      <c r="C122" t="s">
        <v>52</v>
      </c>
      <c r="D122" t="s">
        <v>118</v>
      </c>
      <c r="E122" t="s">
        <v>119</v>
      </c>
      <c r="F122">
        <v>22.67</v>
      </c>
    </row>
    <row r="123" spans="1:6">
      <c r="A123">
        <v>27</v>
      </c>
      <c r="B123" t="s">
        <v>149</v>
      </c>
      <c r="C123" t="s">
        <v>52</v>
      </c>
      <c r="D123" t="s">
        <v>120</v>
      </c>
      <c r="E123" t="s">
        <v>121</v>
      </c>
      <c r="F123">
        <v>23.28</v>
      </c>
    </row>
    <row r="124" spans="1:6">
      <c r="A124">
        <v>27</v>
      </c>
      <c r="B124" t="s">
        <v>149</v>
      </c>
      <c r="C124" t="s">
        <v>52</v>
      </c>
      <c r="D124" t="s">
        <v>117</v>
      </c>
      <c r="E124" t="s">
        <v>105</v>
      </c>
      <c r="F124">
        <v>24.23</v>
      </c>
    </row>
    <row r="125" spans="1:6">
      <c r="A125">
        <v>28</v>
      </c>
      <c r="B125" t="s">
        <v>150</v>
      </c>
      <c r="C125" t="s">
        <v>53</v>
      </c>
      <c r="D125" t="s">
        <v>118</v>
      </c>
      <c r="E125" t="s">
        <v>119</v>
      </c>
      <c r="F125">
        <v>22.27</v>
      </c>
    </row>
    <row r="126" spans="1:6">
      <c r="A126">
        <v>28</v>
      </c>
      <c r="B126" t="s">
        <v>150</v>
      </c>
      <c r="C126" t="s">
        <v>53</v>
      </c>
      <c r="D126" t="s">
        <v>120</v>
      </c>
      <c r="E126" t="s">
        <v>121</v>
      </c>
      <c r="F126">
        <v>22.99</v>
      </c>
    </row>
    <row r="127" spans="1:6">
      <c r="A127">
        <v>28</v>
      </c>
      <c r="B127" t="s">
        <v>150</v>
      </c>
      <c r="C127" t="s">
        <v>53</v>
      </c>
      <c r="D127" t="s">
        <v>117</v>
      </c>
      <c r="E127" t="s">
        <v>105</v>
      </c>
      <c r="F127">
        <v>24.61</v>
      </c>
    </row>
    <row r="128" spans="1:6">
      <c r="A128">
        <v>29</v>
      </c>
      <c r="B128" t="s">
        <v>151</v>
      </c>
      <c r="C128" t="s">
        <v>54</v>
      </c>
      <c r="D128" t="s">
        <v>118</v>
      </c>
      <c r="E128" t="s">
        <v>119</v>
      </c>
      <c r="F128">
        <v>23.17</v>
      </c>
    </row>
    <row r="129" spans="1:6">
      <c r="A129">
        <v>29</v>
      </c>
      <c r="B129" t="s">
        <v>151</v>
      </c>
      <c r="C129" t="s">
        <v>54</v>
      </c>
      <c r="D129" t="s">
        <v>120</v>
      </c>
      <c r="E129" t="s">
        <v>121</v>
      </c>
      <c r="F129">
        <v>23.35</v>
      </c>
    </row>
    <row r="130" spans="1:6">
      <c r="A130">
        <v>29</v>
      </c>
      <c r="B130" t="s">
        <v>151</v>
      </c>
      <c r="C130" t="s">
        <v>54</v>
      </c>
      <c r="D130" t="s">
        <v>117</v>
      </c>
      <c r="E130" t="s">
        <v>105</v>
      </c>
      <c r="F130">
        <v>24.32</v>
      </c>
    </row>
    <row r="131" spans="1:6">
      <c r="A131">
        <v>30</v>
      </c>
      <c r="B131" t="s">
        <v>152</v>
      </c>
      <c r="C131" t="s">
        <v>55</v>
      </c>
      <c r="D131" t="s">
        <v>118</v>
      </c>
      <c r="E131" t="s">
        <v>119</v>
      </c>
      <c r="F131">
        <v>23.29</v>
      </c>
    </row>
    <row r="132" spans="1:6">
      <c r="A132">
        <v>30</v>
      </c>
      <c r="B132" t="s">
        <v>152</v>
      </c>
      <c r="C132" t="s">
        <v>55</v>
      </c>
      <c r="D132" t="s">
        <v>120</v>
      </c>
      <c r="E132" t="s">
        <v>121</v>
      </c>
      <c r="F132">
        <v>23.89</v>
      </c>
    </row>
    <row r="133" spans="1:6">
      <c r="A133">
        <v>30</v>
      </c>
      <c r="B133" t="s">
        <v>152</v>
      </c>
      <c r="C133" t="s">
        <v>55</v>
      </c>
      <c r="D133" t="s">
        <v>117</v>
      </c>
      <c r="E133" t="s">
        <v>105</v>
      </c>
      <c r="F133">
        <v>25.22</v>
      </c>
    </row>
    <row r="134" spans="1:6">
      <c r="A134">
        <v>31</v>
      </c>
      <c r="B134" t="s">
        <v>153</v>
      </c>
      <c r="C134" t="s">
        <v>56</v>
      </c>
      <c r="D134" t="s">
        <v>118</v>
      </c>
      <c r="E134" t="s">
        <v>119</v>
      </c>
      <c r="F134">
        <v>22.67</v>
      </c>
    </row>
    <row r="135" spans="1:6">
      <c r="A135">
        <v>31</v>
      </c>
      <c r="B135" t="s">
        <v>153</v>
      </c>
      <c r="C135" t="s">
        <v>56</v>
      </c>
      <c r="D135" t="s">
        <v>120</v>
      </c>
      <c r="E135" t="s">
        <v>121</v>
      </c>
      <c r="F135">
        <v>24.27</v>
      </c>
    </row>
    <row r="136" spans="1:6">
      <c r="A136">
        <v>31</v>
      </c>
      <c r="B136" t="s">
        <v>153</v>
      </c>
      <c r="C136" t="s">
        <v>56</v>
      </c>
      <c r="D136" t="s">
        <v>117</v>
      </c>
      <c r="E136" t="s">
        <v>105</v>
      </c>
      <c r="F136">
        <v>24.88</v>
      </c>
    </row>
    <row r="137" spans="1:6">
      <c r="A137">
        <v>32</v>
      </c>
      <c r="B137" t="s">
        <v>154</v>
      </c>
      <c r="C137" t="s">
        <v>57</v>
      </c>
      <c r="D137" t="s">
        <v>118</v>
      </c>
      <c r="E137" t="s">
        <v>119</v>
      </c>
      <c r="F137">
        <v>22</v>
      </c>
    </row>
    <row r="138" spans="1:6">
      <c r="A138">
        <v>32</v>
      </c>
      <c r="B138" t="s">
        <v>154</v>
      </c>
      <c r="C138" t="s">
        <v>57</v>
      </c>
      <c r="D138" t="s">
        <v>120</v>
      </c>
      <c r="E138" t="s">
        <v>121</v>
      </c>
      <c r="F138">
        <v>23.21</v>
      </c>
    </row>
    <row r="139" spans="1:6">
      <c r="A139">
        <v>32</v>
      </c>
      <c r="B139" t="s">
        <v>154</v>
      </c>
      <c r="C139" t="s">
        <v>57</v>
      </c>
      <c r="D139" t="s">
        <v>117</v>
      </c>
      <c r="E139" t="s">
        <v>105</v>
      </c>
      <c r="F139">
        <v>24.82</v>
      </c>
    </row>
    <row r="140" spans="1:6">
      <c r="A140">
        <v>33</v>
      </c>
      <c r="B140" t="s">
        <v>155</v>
      </c>
      <c r="C140" t="s">
        <v>58</v>
      </c>
      <c r="D140" t="s">
        <v>118</v>
      </c>
      <c r="E140" t="s">
        <v>119</v>
      </c>
      <c r="F140">
        <v>22.77</v>
      </c>
    </row>
    <row r="141" spans="1:6">
      <c r="A141">
        <v>33</v>
      </c>
      <c r="B141" t="s">
        <v>155</v>
      </c>
      <c r="C141" t="s">
        <v>58</v>
      </c>
      <c r="D141" t="s">
        <v>120</v>
      </c>
      <c r="E141" t="s">
        <v>121</v>
      </c>
      <c r="F141">
        <v>24.04</v>
      </c>
    </row>
    <row r="142" spans="1:6">
      <c r="A142">
        <v>33</v>
      </c>
      <c r="B142" t="s">
        <v>155</v>
      </c>
      <c r="C142" t="s">
        <v>58</v>
      </c>
      <c r="D142" t="s">
        <v>117</v>
      </c>
      <c r="E142" t="s">
        <v>105</v>
      </c>
      <c r="F142">
        <v>24.45</v>
      </c>
    </row>
    <row r="143" spans="1:6">
      <c r="A143">
        <v>34</v>
      </c>
      <c r="B143" t="s">
        <v>156</v>
      </c>
      <c r="C143" t="s">
        <v>59</v>
      </c>
      <c r="D143" t="s">
        <v>118</v>
      </c>
      <c r="E143" t="s">
        <v>119</v>
      </c>
      <c r="F143">
        <v>22.63</v>
      </c>
    </row>
    <row r="144" spans="1:6">
      <c r="A144">
        <v>34</v>
      </c>
      <c r="B144" t="s">
        <v>156</v>
      </c>
      <c r="C144" t="s">
        <v>59</v>
      </c>
      <c r="D144" t="s">
        <v>120</v>
      </c>
      <c r="E144" t="s">
        <v>121</v>
      </c>
      <c r="F144">
        <v>23.55</v>
      </c>
    </row>
    <row r="145" spans="1:6">
      <c r="A145">
        <v>34</v>
      </c>
      <c r="B145" t="s">
        <v>156</v>
      </c>
      <c r="C145" t="s">
        <v>59</v>
      </c>
      <c r="D145" t="s">
        <v>117</v>
      </c>
      <c r="E145" t="s">
        <v>105</v>
      </c>
      <c r="F145">
        <v>24.42</v>
      </c>
    </row>
    <row r="146" spans="1:6">
      <c r="A146">
        <v>35</v>
      </c>
      <c r="B146" t="s">
        <v>157</v>
      </c>
      <c r="C146" t="s">
        <v>60</v>
      </c>
      <c r="D146" t="s">
        <v>118</v>
      </c>
      <c r="E146" t="s">
        <v>119</v>
      </c>
      <c r="F146">
        <v>22.61</v>
      </c>
    </row>
    <row r="147" spans="1:6">
      <c r="A147">
        <v>35</v>
      </c>
      <c r="B147" t="s">
        <v>157</v>
      </c>
      <c r="C147" t="s">
        <v>60</v>
      </c>
      <c r="D147" t="s">
        <v>120</v>
      </c>
      <c r="E147" t="s">
        <v>121</v>
      </c>
      <c r="F147">
        <v>23.29</v>
      </c>
    </row>
    <row r="148" spans="1:6">
      <c r="A148">
        <v>35</v>
      </c>
      <c r="B148" t="s">
        <v>157</v>
      </c>
      <c r="C148" t="s">
        <v>60</v>
      </c>
      <c r="D148" t="s">
        <v>117</v>
      </c>
      <c r="E148" t="s">
        <v>105</v>
      </c>
      <c r="F148">
        <v>24.13</v>
      </c>
    </row>
    <row r="149" spans="1:6">
      <c r="A149">
        <v>36</v>
      </c>
      <c r="B149" t="s">
        <v>158</v>
      </c>
      <c r="C149" t="s">
        <v>61</v>
      </c>
      <c r="D149" t="s">
        <v>118</v>
      </c>
      <c r="E149" t="s">
        <v>119</v>
      </c>
      <c r="F149">
        <v>22.1</v>
      </c>
    </row>
    <row r="150" spans="1:6">
      <c r="A150">
        <v>36</v>
      </c>
      <c r="B150" t="s">
        <v>158</v>
      </c>
      <c r="C150" t="s">
        <v>61</v>
      </c>
      <c r="D150" t="s">
        <v>120</v>
      </c>
      <c r="E150" t="s">
        <v>121</v>
      </c>
      <c r="F150">
        <v>23.51</v>
      </c>
    </row>
    <row r="151" spans="1:6">
      <c r="A151">
        <v>36</v>
      </c>
      <c r="B151" t="s">
        <v>158</v>
      </c>
      <c r="C151" t="s">
        <v>61</v>
      </c>
      <c r="D151" t="s">
        <v>117</v>
      </c>
      <c r="E151" t="s">
        <v>105</v>
      </c>
      <c r="F151">
        <v>24.33</v>
      </c>
    </row>
    <row r="152" spans="1:6">
      <c r="A152">
        <v>37</v>
      </c>
      <c r="B152" t="s">
        <v>159</v>
      </c>
      <c r="C152" t="s">
        <v>62</v>
      </c>
      <c r="D152" t="s">
        <v>118</v>
      </c>
      <c r="E152" t="s">
        <v>119</v>
      </c>
      <c r="F152">
        <v>22.49</v>
      </c>
    </row>
    <row r="153" spans="1:6">
      <c r="A153">
        <v>37</v>
      </c>
      <c r="B153" t="s">
        <v>159</v>
      </c>
      <c r="C153" t="s">
        <v>62</v>
      </c>
      <c r="D153" t="s">
        <v>120</v>
      </c>
      <c r="E153" t="s">
        <v>121</v>
      </c>
      <c r="F153">
        <v>23.06</v>
      </c>
    </row>
    <row r="154" spans="1:6">
      <c r="A154">
        <v>37</v>
      </c>
      <c r="B154" t="s">
        <v>159</v>
      </c>
      <c r="C154" t="s">
        <v>62</v>
      </c>
      <c r="D154" t="s">
        <v>117</v>
      </c>
      <c r="E154" t="s">
        <v>105</v>
      </c>
      <c r="F154">
        <v>24.17</v>
      </c>
    </row>
    <row r="155" spans="1:6">
      <c r="A155">
        <v>38</v>
      </c>
      <c r="B155" t="s">
        <v>160</v>
      </c>
      <c r="C155" t="s">
        <v>63</v>
      </c>
      <c r="D155" t="s">
        <v>118</v>
      </c>
      <c r="E155" t="s">
        <v>119</v>
      </c>
      <c r="F155">
        <v>23.06</v>
      </c>
    </row>
    <row r="156" spans="1:6">
      <c r="A156">
        <v>38</v>
      </c>
      <c r="B156" t="s">
        <v>160</v>
      </c>
      <c r="C156" t="s">
        <v>63</v>
      </c>
      <c r="D156" t="s">
        <v>120</v>
      </c>
      <c r="E156" t="s">
        <v>121</v>
      </c>
      <c r="F156">
        <v>22.96</v>
      </c>
    </row>
    <row r="157" spans="1:6">
      <c r="A157">
        <v>38</v>
      </c>
      <c r="B157" t="s">
        <v>160</v>
      </c>
      <c r="C157" t="s">
        <v>63</v>
      </c>
      <c r="D157" t="s">
        <v>117</v>
      </c>
      <c r="E157" t="s">
        <v>105</v>
      </c>
      <c r="F157">
        <v>24.62</v>
      </c>
    </row>
    <row r="158" spans="1:6">
      <c r="A158">
        <v>39</v>
      </c>
      <c r="B158" t="s">
        <v>161</v>
      </c>
      <c r="C158" t="s">
        <v>64</v>
      </c>
      <c r="D158" t="s">
        <v>118</v>
      </c>
      <c r="E158" t="s">
        <v>119</v>
      </c>
      <c r="F158">
        <v>22.46</v>
      </c>
    </row>
    <row r="159" spans="1:6">
      <c r="A159">
        <v>39</v>
      </c>
      <c r="B159" t="s">
        <v>161</v>
      </c>
      <c r="C159" t="s">
        <v>64</v>
      </c>
      <c r="D159" t="s">
        <v>120</v>
      </c>
      <c r="E159" t="s">
        <v>121</v>
      </c>
      <c r="F159">
        <v>25.14</v>
      </c>
    </row>
    <row r="160" spans="1:6">
      <c r="A160">
        <v>39</v>
      </c>
      <c r="B160" t="s">
        <v>161</v>
      </c>
      <c r="C160" t="s">
        <v>64</v>
      </c>
      <c r="D160" t="s">
        <v>117</v>
      </c>
      <c r="E160" t="s">
        <v>105</v>
      </c>
      <c r="F160">
        <v>24.6</v>
      </c>
    </row>
    <row r="161" spans="1:6">
      <c r="A161">
        <v>40</v>
      </c>
      <c r="B161" t="s">
        <v>162</v>
      </c>
      <c r="C161" t="s">
        <v>65</v>
      </c>
      <c r="D161" t="s">
        <v>118</v>
      </c>
      <c r="E161" t="s">
        <v>119</v>
      </c>
      <c r="F161">
        <v>22.31</v>
      </c>
    </row>
    <row r="162" spans="1:6">
      <c r="A162">
        <v>40</v>
      </c>
      <c r="B162" t="s">
        <v>162</v>
      </c>
      <c r="C162" t="s">
        <v>65</v>
      </c>
      <c r="D162" t="s">
        <v>120</v>
      </c>
      <c r="E162" t="s">
        <v>121</v>
      </c>
      <c r="F162">
        <v>24.7</v>
      </c>
    </row>
    <row r="163" spans="1:6">
      <c r="A163">
        <v>40</v>
      </c>
      <c r="B163" t="s">
        <v>162</v>
      </c>
      <c r="C163" t="s">
        <v>65</v>
      </c>
      <c r="D163" t="s">
        <v>117</v>
      </c>
      <c r="E163" t="s">
        <v>105</v>
      </c>
      <c r="F163">
        <v>24.21</v>
      </c>
    </row>
    <row r="164" spans="1:6">
      <c r="A164">
        <v>41</v>
      </c>
      <c r="B164" t="s">
        <v>163</v>
      </c>
      <c r="C164" t="s">
        <v>66</v>
      </c>
      <c r="D164" t="s">
        <v>118</v>
      </c>
      <c r="E164" t="s">
        <v>119</v>
      </c>
      <c r="F164">
        <v>21.6</v>
      </c>
    </row>
    <row r="165" spans="1:6">
      <c r="A165">
        <v>41</v>
      </c>
      <c r="B165" t="s">
        <v>163</v>
      </c>
      <c r="C165" t="s">
        <v>66</v>
      </c>
      <c r="D165" t="s">
        <v>120</v>
      </c>
      <c r="E165" t="s">
        <v>121</v>
      </c>
      <c r="F165">
        <v>23.8</v>
      </c>
    </row>
    <row r="166" spans="1:6">
      <c r="A166">
        <v>41</v>
      </c>
      <c r="B166" t="s">
        <v>163</v>
      </c>
      <c r="C166" t="s">
        <v>66</v>
      </c>
      <c r="D166" t="s">
        <v>117</v>
      </c>
      <c r="E166" t="s">
        <v>105</v>
      </c>
      <c r="F166">
        <v>23.74</v>
      </c>
    </row>
    <row r="167" spans="1:6">
      <c r="A167">
        <v>42</v>
      </c>
      <c r="B167" t="s">
        <v>164</v>
      </c>
      <c r="C167" t="s">
        <v>165</v>
      </c>
      <c r="D167" t="s">
        <v>118</v>
      </c>
      <c r="E167" t="s">
        <v>119</v>
      </c>
      <c r="F167" t="s">
        <v>122</v>
      </c>
    </row>
    <row r="168" spans="1:6">
      <c r="A168">
        <v>42</v>
      </c>
      <c r="B168" t="s">
        <v>164</v>
      </c>
      <c r="C168" t="s">
        <v>165</v>
      </c>
      <c r="D168" t="s">
        <v>120</v>
      </c>
      <c r="E168" t="s">
        <v>121</v>
      </c>
      <c r="F168" t="s">
        <v>122</v>
      </c>
    </row>
    <row r="169" spans="1:6">
      <c r="A169">
        <v>42</v>
      </c>
      <c r="B169" t="s">
        <v>164</v>
      </c>
      <c r="C169" t="s">
        <v>165</v>
      </c>
      <c r="D169" t="s">
        <v>117</v>
      </c>
      <c r="E169" t="s">
        <v>105</v>
      </c>
      <c r="F169" t="s">
        <v>122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ACCuUiN BioTech</dc:creator>
  <cp:lastModifiedBy>Microsoft Office User</cp:lastModifiedBy>
  <dcterms:created xsi:type="dcterms:W3CDTF">2023-04-14T07:35:15Z</dcterms:created>
  <dcterms:modified xsi:type="dcterms:W3CDTF">2023-06-20T10:09:49Z</dcterms:modified>
</cp:coreProperties>
</file>