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su1023\Desktop\"/>
    </mc:Choice>
  </mc:AlternateContent>
  <xr:revisionPtr revIDLastSave="0" documentId="13_ncr:1_{FB82C587-5A41-4F9C-AA1B-7550A6334A89}" xr6:coauthVersionLast="47" xr6:coauthVersionMax="47" xr10:uidLastSave="{00000000-0000-0000-0000-000000000000}"/>
  <bookViews>
    <workbookView xWindow="3492" yWindow="4584" windowWidth="14736" windowHeight="107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I8" i="1"/>
  <c r="J8" i="1" s="1"/>
  <c r="K8" i="1" s="1"/>
  <c r="F5" i="1"/>
  <c r="G5" i="1" s="1"/>
  <c r="H5" i="1" s="1"/>
  <c r="G3" i="1"/>
  <c r="H3" i="1" l="1"/>
  <c r="B8" i="1" s="1"/>
  <c r="C21" i="1" s="1"/>
  <c r="B7" i="1"/>
  <c r="C22" i="1" l="1"/>
  <c r="F22" i="1"/>
  <c r="F21" i="1"/>
</calcChain>
</file>

<file path=xl/sharedStrings.xml><?xml version="1.0" encoding="utf-8"?>
<sst xmlns="http://schemas.openxmlformats.org/spreadsheetml/2006/main" count="65" uniqueCount="45">
  <si>
    <t>A</t>
    <phoneticPr fontId="1" type="noConversion"/>
  </si>
  <si>
    <t>电容</t>
    <phoneticPr fontId="1" type="noConversion"/>
  </si>
  <si>
    <t>电感</t>
    <phoneticPr fontId="1" type="noConversion"/>
  </si>
  <si>
    <t>Va</t>
    <phoneticPr fontId="1" type="noConversion"/>
  </si>
  <si>
    <t>Vc</t>
    <phoneticPr fontId="1" type="noConversion"/>
  </si>
  <si>
    <t>VR</t>
    <phoneticPr fontId="1" type="noConversion"/>
  </si>
  <si>
    <t>R</t>
    <phoneticPr fontId="1" type="noConversion"/>
  </si>
  <si>
    <t>f/kHz</t>
    <phoneticPr fontId="1" type="noConversion"/>
  </si>
  <si>
    <t>Z</t>
    <phoneticPr fontId="1" type="noConversion"/>
  </si>
  <si>
    <t>C</t>
    <phoneticPr fontId="1" type="noConversion"/>
  </si>
  <si>
    <t>VL</t>
    <phoneticPr fontId="1" type="noConversion"/>
  </si>
  <si>
    <t>特征阻抗</t>
    <phoneticPr fontId="1" type="noConversion"/>
  </si>
  <si>
    <t>相速度</t>
    <phoneticPr fontId="1" type="noConversion"/>
  </si>
  <si>
    <t>C_tol</t>
    <phoneticPr fontId="1" type="noConversion"/>
  </si>
  <si>
    <t>L_tol</t>
    <phoneticPr fontId="1" type="noConversion"/>
  </si>
  <si>
    <t>L</t>
    <phoneticPr fontId="1" type="noConversion"/>
  </si>
  <si>
    <t>B</t>
    <phoneticPr fontId="1" type="noConversion"/>
  </si>
  <si>
    <t>V0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</si>
  <si>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</si>
  <si>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</si>
  <si>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</si>
  <si>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</si>
  <si>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</si>
  <si>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V6</t>
    <phoneticPr fontId="1" type="noConversion"/>
  </si>
  <si>
    <t>t1</t>
    <phoneticPr fontId="1" type="noConversion"/>
  </si>
  <si>
    <t>t2</t>
    <phoneticPr fontId="1" type="noConversion"/>
  </si>
  <si>
    <t>t0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</si>
  <si>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</si>
  <si>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</si>
  <si>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</si>
  <si>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</si>
  <si>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</si>
  <si>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</si>
  <si>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</si>
  <si>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C6a</t>
    <phoneticPr fontId="1" type="noConversion"/>
  </si>
  <si>
    <t>C6b</t>
    <phoneticPr fontId="1" type="noConversion"/>
  </si>
  <si>
    <t>V</t>
    <phoneticPr fontId="1" type="noConversion"/>
  </si>
  <si>
    <t>D1</t>
    <phoneticPr fontId="1" type="noConversion"/>
  </si>
  <si>
    <t>f=nv/2l</t>
    <phoneticPr fontId="1" type="noConversion"/>
  </si>
  <si>
    <t>D2</t>
    <phoneticPr fontId="1" type="noConversion"/>
  </si>
  <si>
    <t>f1</t>
    <phoneticPr fontId="1" type="noConversion"/>
  </si>
  <si>
    <t>f2</t>
    <phoneticPr fontId="1" type="noConversion"/>
  </si>
  <si>
    <t>f=(2n+1)/4l</t>
    <phoneticPr fontId="1" type="noConversion"/>
  </si>
  <si>
    <t>`</t>
    <phoneticPr fontId="1" type="noConversion"/>
  </si>
  <si>
    <t>徐浩博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</si>
</sst>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G3" sqref="G3"/>
    </sheetView>
  </sheetViews>
  <sheetFormatPr defaultRowHeight="13.8" x14ac:dyDescent="0.25"/>
  <cols>
    <col min="2" max="2" width="13.109375" bestFit="1" customWidth="1"/>
    <col min="7" max="8" width="13.109375" bestFit="1" customWidth="1"/>
    <col min="13" max="13" width="11.6640625" bestFit="1" customWidth="1"/>
  </cols>
  <sheetData>
    <row r="1" spans="1:14" x14ac:dyDescent="0.25">
      <c r="A1" s="1" t="s">
        <v>0</v>
      </c>
      <c r="B1" s="7"/>
      <c r="C1" s="7"/>
      <c r="D1" s="7"/>
      <c r="E1" s="7"/>
      <c r="F1" s="7"/>
      <c r="G1" s="7"/>
      <c r="H1" s="2"/>
    </row>
    <row r="2" spans="1:14" x14ac:dyDescent="0.25">
      <c r="A2" s="3"/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13</v>
      </c>
      <c r="H2" s="4" t="s">
        <v>9</v>
      </c>
      <c r="I2" s="10" t="s">
        <v>3</v>
      </c>
    </row>
    <row r="3" spans="1:14" x14ac:dyDescent="0.25">
      <c r="A3" s="3" t="s">
        <v>1</v>
      </c>
      <c r="B3" s="8">
        <v>14.651</v>
      </c>
      <c r="C3" s="8">
        <v>14.696999999999999</v>
      </c>
      <c r="D3" s="8">
        <v>1000</v>
      </c>
      <c r="E3" s="8">
        <v>69</v>
      </c>
      <c r="F3" s="8">
        <f>B3/C3*D3</f>
        <v>996.87010954616596</v>
      </c>
      <c r="G3" s="8">
        <f>1/(2*PI()*E3*1000*F3)</f>
        <v>2.3138354295661529E-9</v>
      </c>
      <c r="H3" s="4">
        <f>G3/30</f>
        <v>7.7127847652205095E-11</v>
      </c>
      <c r="I3">
        <v>20.384</v>
      </c>
    </row>
    <row r="4" spans="1:14" x14ac:dyDescent="0.25">
      <c r="A4" s="3"/>
      <c r="B4" s="8" t="s">
        <v>10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14</v>
      </c>
      <c r="H4" s="4" t="s">
        <v>15</v>
      </c>
      <c r="I4" s="10" t="s">
        <v>3</v>
      </c>
    </row>
    <row r="5" spans="1:14" ht="14.4" thickBot="1" x14ac:dyDescent="0.3">
      <c r="A5" s="5" t="s">
        <v>2</v>
      </c>
      <c r="B5" s="9">
        <v>7.9379999999999997</v>
      </c>
      <c r="C5" s="9">
        <v>7.8120000000000003</v>
      </c>
      <c r="D5" s="9">
        <v>30</v>
      </c>
      <c r="E5" s="9">
        <v>486</v>
      </c>
      <c r="F5" s="9">
        <f>B5/C5*D5</f>
        <v>30.483870967741936</v>
      </c>
      <c r="G5" s="9">
        <f>F5/(2*PI()*E5*1000)</f>
        <v>9.9828369322873425E-6</v>
      </c>
      <c r="H5" s="6">
        <f>G5/30</f>
        <v>3.3276123107624476E-7</v>
      </c>
      <c r="I5">
        <v>11.368</v>
      </c>
    </row>
    <row r="6" spans="1:14" x14ac:dyDescent="0.25">
      <c r="A6" s="3" t="s">
        <v>16</v>
      </c>
      <c r="B6" s="4"/>
    </row>
    <row r="7" spans="1:14" x14ac:dyDescent="0.25">
      <c r="A7" s="3" t="s">
        <v>11</v>
      </c>
      <c r="B7" s="4">
        <f>SQRT(G5/G3)</f>
        <v>65.684175856762195</v>
      </c>
    </row>
    <row r="8" spans="1:14" ht="14.4" thickBot="1" x14ac:dyDescent="0.3">
      <c r="A8" s="5" t="s">
        <v>12</v>
      </c>
      <c r="B8" s="6">
        <f>1/SQRT(H3*H5)</f>
        <v>197391311.61500046</v>
      </c>
      <c r="E8" s="8">
        <v>15.015000000000001</v>
      </c>
      <c r="F8" s="8">
        <v>13.706</v>
      </c>
      <c r="G8" s="8">
        <v>1000</v>
      </c>
      <c r="H8" s="8">
        <v>60</v>
      </c>
      <c r="I8" s="8">
        <f>E8/F8*G8</f>
        <v>1095.5056179775281</v>
      </c>
      <c r="J8" s="8">
        <f>1/(2*PI()*H8*1000*I8)</f>
        <v>2.4213316128510578E-9</v>
      </c>
      <c r="K8" s="4">
        <f>J8/30</f>
        <v>8.0711053761701931E-11</v>
      </c>
    </row>
    <row r="9" spans="1:14" ht="14.4" thickBot="1" x14ac:dyDescent="0.3"/>
    <row r="10" spans="1:14" x14ac:dyDescent="0.25">
      <c r="A10" s="1" t="s">
        <v>31</v>
      </c>
      <c r="B10" s="7"/>
      <c r="C10" s="7"/>
      <c r="D10" s="2"/>
      <c r="E10" s="1" t="s">
        <v>32</v>
      </c>
      <c r="F10" s="2"/>
      <c r="G10" s="1" t="s">
        <v>34</v>
      </c>
      <c r="H10" s="7"/>
      <c r="I10" s="7"/>
      <c r="J10" s="2"/>
      <c r="K10" s="1" t="s">
        <v>35</v>
      </c>
      <c r="L10" s="2"/>
      <c r="M10" t="s">
        <v>33</v>
      </c>
    </row>
    <row r="11" spans="1:14" x14ac:dyDescent="0.25">
      <c r="A11" s="3" t="s">
        <v>17</v>
      </c>
      <c r="B11" s="8">
        <v>1.28</v>
      </c>
      <c r="C11" s="8" t="s">
        <v>26</v>
      </c>
      <c r="D11" s="4">
        <v>26</v>
      </c>
      <c r="E11" s="3" t="s">
        <v>18</v>
      </c>
      <c r="F11" s="4">
        <v>1.1399999999999999</v>
      </c>
      <c r="G11" s="3" t="s">
        <v>17</v>
      </c>
      <c r="H11" s="8">
        <v>1.33</v>
      </c>
      <c r="I11" s="8" t="s">
        <v>26</v>
      </c>
      <c r="J11" s="4">
        <v>0</v>
      </c>
      <c r="K11" s="3" t="s">
        <v>18</v>
      </c>
      <c r="L11" s="4">
        <v>1.49</v>
      </c>
      <c r="M11" s="10" t="s">
        <v>6</v>
      </c>
      <c r="N11" s="10" t="s">
        <v>36</v>
      </c>
    </row>
    <row r="12" spans="1:14" ht="14.4" thickBot="1" x14ac:dyDescent="0.3">
      <c r="A12" s="3" t="s">
        <v>18</v>
      </c>
      <c r="B12" s="8">
        <v>2.1</v>
      </c>
      <c r="C12" s="8" t="s">
        <v>24</v>
      </c>
      <c r="D12" s="4">
        <v>160</v>
      </c>
      <c r="E12" s="5" t="s">
        <v>19</v>
      </c>
      <c r="F12" s="6">
        <v>1.07</v>
      </c>
      <c r="G12" s="3" t="s">
        <v>19</v>
      </c>
      <c r="H12" s="8">
        <v>-1.88</v>
      </c>
      <c r="I12" s="8" t="s">
        <v>24</v>
      </c>
      <c r="J12" s="4">
        <v>300</v>
      </c>
      <c r="K12" s="5" t="s">
        <v>19</v>
      </c>
      <c r="L12" s="6">
        <v>-1.43</v>
      </c>
      <c r="M12" s="10">
        <v>40</v>
      </c>
      <c r="N12" s="10">
        <v>1.6</v>
      </c>
    </row>
    <row r="13" spans="1:14" x14ac:dyDescent="0.25">
      <c r="A13" s="3" t="s">
        <v>19</v>
      </c>
      <c r="B13" s="8">
        <v>1.83</v>
      </c>
      <c r="C13" s="8" t="s">
        <v>25</v>
      </c>
      <c r="D13" s="4">
        <v>304</v>
      </c>
      <c r="G13" s="3" t="s">
        <v>21</v>
      </c>
      <c r="H13" s="8">
        <v>1.55</v>
      </c>
      <c r="I13" s="8" t="s">
        <v>25</v>
      </c>
      <c r="J13" s="4">
        <v>598</v>
      </c>
      <c r="M13">
        <v>50</v>
      </c>
      <c r="N13">
        <v>1.52</v>
      </c>
    </row>
    <row r="14" spans="1:14" x14ac:dyDescent="0.25">
      <c r="A14" s="3" t="s">
        <v>20</v>
      </c>
      <c r="B14" s="8">
        <v>1.34</v>
      </c>
      <c r="C14" s="8" t="s">
        <v>27</v>
      </c>
      <c r="D14" s="4">
        <v>450</v>
      </c>
      <c r="G14" s="3" t="s">
        <v>23</v>
      </c>
      <c r="H14" s="8">
        <v>-0.75600000000000001</v>
      </c>
      <c r="I14" s="8" t="s">
        <v>27</v>
      </c>
      <c r="J14" s="4">
        <v>896</v>
      </c>
      <c r="M14">
        <v>60</v>
      </c>
      <c r="N14">
        <v>1.51</v>
      </c>
    </row>
    <row r="15" spans="1:14" x14ac:dyDescent="0.25">
      <c r="A15" s="3" t="s">
        <v>21</v>
      </c>
      <c r="B15" s="8">
        <v>1.17</v>
      </c>
      <c r="C15" s="8" t="s">
        <v>28</v>
      </c>
      <c r="D15" s="4">
        <v>596</v>
      </c>
      <c r="G15" s="3"/>
      <c r="H15" s="8"/>
      <c r="I15" s="8"/>
      <c r="J15" s="4"/>
      <c r="M15">
        <v>70</v>
      </c>
      <c r="N15">
        <v>1.58</v>
      </c>
    </row>
    <row r="16" spans="1:14" x14ac:dyDescent="0.25">
      <c r="A16" s="3" t="s">
        <v>22</v>
      </c>
      <c r="B16" s="8">
        <v>0.88</v>
      </c>
      <c r="C16" s="8" t="s">
        <v>29</v>
      </c>
      <c r="D16" s="4">
        <v>744</v>
      </c>
      <c r="G16" s="3"/>
      <c r="H16" s="8"/>
      <c r="I16" s="8"/>
      <c r="J16" s="4"/>
      <c r="M16">
        <v>80</v>
      </c>
      <c r="N16">
        <v>1.61</v>
      </c>
    </row>
    <row r="17" spans="1:13" ht="14.4" thickBot="1" x14ac:dyDescent="0.3">
      <c r="A17" s="5" t="s">
        <v>23</v>
      </c>
      <c r="B17" s="9">
        <v>0.77</v>
      </c>
      <c r="C17" s="9" t="s">
        <v>30</v>
      </c>
      <c r="D17" s="6">
        <v>890</v>
      </c>
      <c r="G17" s="5"/>
      <c r="H17" s="9"/>
      <c r="I17" s="9"/>
      <c r="J17" s="6"/>
    </row>
    <row r="20" spans="1:13" x14ac:dyDescent="0.25">
      <c r="A20" t="s">
        <v>37</v>
      </c>
      <c r="B20" t="s">
        <v>38</v>
      </c>
      <c r="E20" t="s">
        <v>42</v>
      </c>
      <c r="L20" t="s">
        <v>44</v>
      </c>
      <c r="M20">
        <v>2020010108</v>
      </c>
    </row>
    <row r="21" spans="1:13" x14ac:dyDescent="0.25">
      <c r="A21" t="s">
        <v>39</v>
      </c>
      <c r="B21" t="s">
        <v>40</v>
      </c>
      <c r="C21">
        <f>B8/2/30</f>
        <v>3289855.1935833408</v>
      </c>
      <c r="E21" t="s">
        <v>40</v>
      </c>
      <c r="F21">
        <f>B8/4/30</f>
        <v>1644927.5967916704</v>
      </c>
    </row>
    <row r="22" spans="1:13" x14ac:dyDescent="0.25">
      <c r="B22" t="s">
        <v>41</v>
      </c>
      <c r="C22">
        <f>B8*2/2/30</f>
        <v>6579710.3871666817</v>
      </c>
      <c r="E22" t="s">
        <v>41</v>
      </c>
      <c r="F22">
        <f>3*B8/4/30</f>
        <v>4934782.790375011</v>
      </c>
    </row>
    <row r="23" spans="1:13" x14ac:dyDescent="0.25">
      <c r="H23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Hsv1023</dc:creator>
  <cp:lastModifiedBy>Xsu1023</cp:lastModifiedBy>
  <dcterms:created xsi:type="dcterms:W3CDTF">2015-06-05T18:19:34Z</dcterms:created>
  <dcterms:modified xsi:type="dcterms:W3CDTF">2021-12-14T05:20:18Z</dcterms:modified>
</cp:coreProperties>
</file>