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su1023\Desktop\"/>
    </mc:Choice>
  </mc:AlternateContent>
  <xr:revisionPtr revIDLastSave="0" documentId="13_ncr:1_{D924770F-B74A-466A-9885-671524DA7E7F}" xr6:coauthVersionLast="47" xr6:coauthVersionMax="47" xr10:uidLastSave="{00000000-0000-0000-0000-000000000000}"/>
  <bookViews>
    <workbookView xWindow="3768" yWindow="0" windowWidth="14736" windowHeight="8964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L2" i="1"/>
  <c r="H24" i="1"/>
  <c r="H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L13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</calcChain>
</file>

<file path=xl/sharedStrings.xml><?xml version="1.0" encoding="utf-8"?>
<sst xmlns="http://schemas.openxmlformats.org/spreadsheetml/2006/main" count="23" uniqueCount="17">
  <si>
    <t>0.647V</t>
    <phoneticPr fontId="1" type="noConversion"/>
  </si>
  <si>
    <t>0.373mV</t>
    <phoneticPr fontId="1" type="noConversion"/>
  </si>
  <si>
    <t>1.000A</t>
    <phoneticPr fontId="1" type="noConversion"/>
  </si>
  <si>
    <t>0.328mV</t>
    <phoneticPr fontId="1" type="noConversion"/>
  </si>
  <si>
    <t>0.911V</t>
    <phoneticPr fontId="1" type="noConversion"/>
  </si>
  <si>
    <t>60.000V</t>
    <phoneticPr fontId="1" type="noConversion"/>
  </si>
  <si>
    <t>0.1064V</t>
    <phoneticPr fontId="1" type="noConversion"/>
  </si>
  <si>
    <t>温度</t>
    <phoneticPr fontId="1" type="noConversion"/>
  </si>
  <si>
    <t>超导电路电压</t>
    <phoneticPr fontId="1" type="noConversion"/>
  </si>
  <si>
    <t>感应电压</t>
    <phoneticPr fontId="1" type="noConversion"/>
  </si>
  <si>
    <t>时间</t>
    <phoneticPr fontId="1" type="noConversion"/>
  </si>
  <si>
    <t>超导样品</t>
    <phoneticPr fontId="1" type="noConversion"/>
  </si>
  <si>
    <t>电阻</t>
    <phoneticPr fontId="1" type="noConversion"/>
  </si>
  <si>
    <t>乱生电动势</t>
    <phoneticPr fontId="1" type="noConversion"/>
  </si>
  <si>
    <t>0.355欧</t>
    <phoneticPr fontId="1" type="noConversion"/>
  </si>
  <si>
    <t>铂电阻电压</t>
    <phoneticPr fontId="1" type="noConversion"/>
  </si>
  <si>
    <t>超导元件电阻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</si>
</sst>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升温时超导元件电阻与温度曲线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Feuil1!$L$2:$L$25</c:f>
              <c:numCache>
                <c:formatCode>General</c:formatCode>
                <c:ptCount val="24"/>
                <c:pt idx="0">
                  <c:v>-179.70724223899404</c:v>
                </c:pt>
                <c:pt idx="1">
                  <c:v>-177.76301203136157</c:v>
                </c:pt>
                <c:pt idx="2">
                  <c:v>-174.84467508039512</c:v>
                </c:pt>
                <c:pt idx="3">
                  <c:v>-172.16742890392618</c:v>
                </c:pt>
                <c:pt idx="4">
                  <c:v>-170.46267681158474</c:v>
                </c:pt>
                <c:pt idx="5">
                  <c:v>-168.75710666861664</c:v>
                </c:pt>
                <c:pt idx="6">
                  <c:v>-168.02589732023361</c:v>
                </c:pt>
                <c:pt idx="7">
                  <c:v>-167.53834078059541</c:v>
                </c:pt>
                <c:pt idx="8">
                  <c:v>-167.05071729622773</c:v>
                </c:pt>
                <c:pt idx="9">
                  <c:v>-166.80688044115166</c:v>
                </c:pt>
                <c:pt idx="10">
                  <c:v>-166.5630268395478</c:v>
                </c:pt>
                <c:pt idx="11">
                  <c:v>-166.31915648796544</c:v>
                </c:pt>
                <c:pt idx="12">
                  <c:v>-165.83136552105586</c:v>
                </c:pt>
                <c:pt idx="13">
                  <c:v>-165.343507512792</c:v>
                </c:pt>
                <c:pt idx="14">
                  <c:v>-164.85558243552416</c:v>
                </c:pt>
                <c:pt idx="15">
                  <c:v>-164.36759026158464</c:v>
                </c:pt>
                <c:pt idx="16">
                  <c:v>-163.6354761338402</c:v>
                </c:pt>
                <c:pt idx="17">
                  <c:v>-162.65908886657937</c:v>
                </c:pt>
                <c:pt idx="18">
                  <c:v>-160.94976400898042</c:v>
                </c:pt>
                <c:pt idx="19">
                  <c:v>-159.23961449696296</c:v>
                </c:pt>
                <c:pt idx="20">
                  <c:v>-156.5505676792954</c:v>
                </c:pt>
                <c:pt idx="21">
                  <c:v>-153.85947686862116</c:v>
                </c:pt>
                <c:pt idx="22">
                  <c:v>-150.92140478742945</c:v>
                </c:pt>
                <c:pt idx="23">
                  <c:v>-146.50971195528845</c:v>
                </c:pt>
              </c:numCache>
            </c:numRef>
          </c:xVal>
          <c:yVal>
            <c:numRef>
              <c:f>Feuil1!$O$2:$O$25</c:f>
              <c:numCache>
                <c:formatCode>General</c:formatCode>
                <c:ptCount val="24"/>
                <c:pt idx="0">
                  <c:v>1.0000000000000009E-3</c:v>
                </c:pt>
                <c:pt idx="1">
                  <c:v>1.0000000000000009E-3</c:v>
                </c:pt>
                <c:pt idx="2">
                  <c:v>1.0000000000000009E-3</c:v>
                </c:pt>
                <c:pt idx="3">
                  <c:v>1.0000000000000009E-3</c:v>
                </c:pt>
                <c:pt idx="4">
                  <c:v>2.0000000000000018E-3</c:v>
                </c:pt>
                <c:pt idx="5">
                  <c:v>4.0000000000000001E-3</c:v>
                </c:pt>
                <c:pt idx="6">
                  <c:v>8.0000000000000002E-3</c:v>
                </c:pt>
                <c:pt idx="7">
                  <c:v>1.7000000000000005E-2</c:v>
                </c:pt>
                <c:pt idx="8">
                  <c:v>3.0000000000000002E-2</c:v>
                </c:pt>
                <c:pt idx="9">
                  <c:v>5.3999999999999992E-2</c:v>
                </c:pt>
                <c:pt idx="10">
                  <c:v>6.7999999999999991E-2</c:v>
                </c:pt>
                <c:pt idx="11">
                  <c:v>7.6999999999999999E-2</c:v>
                </c:pt>
                <c:pt idx="12">
                  <c:v>9.8000000000000004E-2</c:v>
                </c:pt>
                <c:pt idx="13">
                  <c:v>0.111</c:v>
                </c:pt>
                <c:pt idx="14">
                  <c:v>0.114</c:v>
                </c:pt>
                <c:pt idx="15">
                  <c:v>0.11600000000000001</c:v>
                </c:pt>
                <c:pt idx="16">
                  <c:v>0.11600000000000001</c:v>
                </c:pt>
                <c:pt idx="17">
                  <c:v>0.11800000000000001</c:v>
                </c:pt>
                <c:pt idx="18">
                  <c:v>0.12000000000000001</c:v>
                </c:pt>
                <c:pt idx="19">
                  <c:v>0.12299999999999998</c:v>
                </c:pt>
                <c:pt idx="20">
                  <c:v>0.126</c:v>
                </c:pt>
                <c:pt idx="21">
                  <c:v>0.13</c:v>
                </c:pt>
                <c:pt idx="22">
                  <c:v>0.13400000000000001</c:v>
                </c:pt>
                <c:pt idx="23">
                  <c:v>0.14000000000000001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F3-41D2-8230-FD6688210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58912"/>
        <c:axId val="449026400"/>
      </c:scatterChart>
      <c:valAx>
        <c:axId val="448658912"/>
        <c:scaling>
          <c:orientation val="minMax"/>
          <c:max val="-1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026400"/>
        <c:crosses val="autoZero"/>
        <c:crossBetween val="midCat"/>
      </c:valAx>
      <c:valAx>
        <c:axId val="44902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865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升温时感应电压与温度曲线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Feuil1!$L$2:$L$25</c:f>
              <c:numCache>
                <c:formatCode>General</c:formatCode>
                <c:ptCount val="24"/>
                <c:pt idx="0">
                  <c:v>-179.70724223899404</c:v>
                </c:pt>
                <c:pt idx="1">
                  <c:v>-177.76301203136157</c:v>
                </c:pt>
                <c:pt idx="2">
                  <c:v>-174.84467508039512</c:v>
                </c:pt>
                <c:pt idx="3">
                  <c:v>-172.16742890392618</c:v>
                </c:pt>
                <c:pt idx="4">
                  <c:v>-170.46267681158474</c:v>
                </c:pt>
                <c:pt idx="5">
                  <c:v>-168.75710666861664</c:v>
                </c:pt>
                <c:pt idx="6">
                  <c:v>-168.02589732023361</c:v>
                </c:pt>
                <c:pt idx="7">
                  <c:v>-167.53834078059541</c:v>
                </c:pt>
                <c:pt idx="8">
                  <c:v>-167.05071729622773</c:v>
                </c:pt>
                <c:pt idx="9">
                  <c:v>-166.80688044115166</c:v>
                </c:pt>
                <c:pt idx="10">
                  <c:v>-166.5630268395478</c:v>
                </c:pt>
                <c:pt idx="11">
                  <c:v>-166.31915648796544</c:v>
                </c:pt>
                <c:pt idx="12">
                  <c:v>-165.83136552105586</c:v>
                </c:pt>
                <c:pt idx="13">
                  <c:v>-165.343507512792</c:v>
                </c:pt>
                <c:pt idx="14">
                  <c:v>-164.85558243552416</c:v>
                </c:pt>
                <c:pt idx="15">
                  <c:v>-164.36759026158464</c:v>
                </c:pt>
                <c:pt idx="16">
                  <c:v>-163.6354761338402</c:v>
                </c:pt>
                <c:pt idx="17">
                  <c:v>-162.65908886657937</c:v>
                </c:pt>
                <c:pt idx="18">
                  <c:v>-160.94976400898042</c:v>
                </c:pt>
                <c:pt idx="19">
                  <c:v>-159.23961449696296</c:v>
                </c:pt>
                <c:pt idx="20">
                  <c:v>-156.5505676792954</c:v>
                </c:pt>
                <c:pt idx="21">
                  <c:v>-153.85947686862116</c:v>
                </c:pt>
                <c:pt idx="22">
                  <c:v>-150.92140478742945</c:v>
                </c:pt>
                <c:pt idx="23">
                  <c:v>-146.50971195528845</c:v>
                </c:pt>
              </c:numCache>
            </c:numRef>
          </c:xVal>
          <c:yVal>
            <c:numRef>
              <c:f>Feuil1!$P$2:$P$25</c:f>
              <c:numCache>
                <c:formatCode>General</c:formatCode>
                <c:ptCount val="24"/>
                <c:pt idx="0">
                  <c:v>46.25</c:v>
                </c:pt>
                <c:pt idx="1">
                  <c:v>45.77</c:v>
                </c:pt>
                <c:pt idx="2">
                  <c:v>45.22</c:v>
                </c:pt>
                <c:pt idx="3">
                  <c:v>44.94</c:v>
                </c:pt>
                <c:pt idx="4">
                  <c:v>45.08</c:v>
                </c:pt>
                <c:pt idx="5">
                  <c:v>45.78</c:v>
                </c:pt>
                <c:pt idx="6">
                  <c:v>46.33</c:v>
                </c:pt>
                <c:pt idx="7">
                  <c:v>46.64</c:v>
                </c:pt>
                <c:pt idx="8">
                  <c:v>46.69</c:v>
                </c:pt>
                <c:pt idx="9">
                  <c:v>46.66</c:v>
                </c:pt>
                <c:pt idx="10">
                  <c:v>46.62</c:v>
                </c:pt>
                <c:pt idx="11">
                  <c:v>46.58</c:v>
                </c:pt>
                <c:pt idx="12">
                  <c:v>46.45</c:v>
                </c:pt>
                <c:pt idx="13">
                  <c:v>46.25</c:v>
                </c:pt>
                <c:pt idx="14">
                  <c:v>46.1</c:v>
                </c:pt>
                <c:pt idx="15">
                  <c:v>45.93</c:v>
                </c:pt>
                <c:pt idx="16">
                  <c:v>45.7</c:v>
                </c:pt>
                <c:pt idx="17">
                  <c:v>45.26</c:v>
                </c:pt>
                <c:pt idx="18">
                  <c:v>44.76</c:v>
                </c:pt>
                <c:pt idx="19">
                  <c:v>44.21</c:v>
                </c:pt>
                <c:pt idx="20">
                  <c:v>43.32</c:v>
                </c:pt>
                <c:pt idx="21">
                  <c:v>42.48</c:v>
                </c:pt>
                <c:pt idx="22">
                  <c:v>41.53</c:v>
                </c:pt>
                <c:pt idx="23">
                  <c:v>40.200000000000003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8-4C5B-8B45-F56F1636D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060112"/>
        <c:axId val="349059280"/>
      </c:scatterChart>
      <c:valAx>
        <c:axId val="349060112"/>
        <c:scaling>
          <c:orientation val="minMax"/>
          <c:max val="-140"/>
          <c:min val="-1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059280"/>
        <c:crosses val="autoZero"/>
        <c:crossBetween val="midCat"/>
      </c:valAx>
      <c:valAx>
        <c:axId val="34905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06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降温时超导元件电阻与温度曲线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Feuil1!$E$2:$E$23</c:f>
              <c:numCache>
                <c:formatCode>General</c:formatCode>
                <c:ptCount val="22"/>
                <c:pt idx="0">
                  <c:v>9.9935202474489149</c:v>
                </c:pt>
                <c:pt idx="1">
                  <c:v>0</c:v>
                </c:pt>
                <c:pt idx="2">
                  <c:v>-9.9640928238107094</c:v>
                </c:pt>
                <c:pt idx="3">
                  <c:v>-19.899016663495942</c:v>
                </c:pt>
                <c:pt idx="4">
                  <c:v>-30.058648477308964</c:v>
                </c:pt>
                <c:pt idx="5">
                  <c:v>-39.935263011700137</c:v>
                </c:pt>
                <c:pt idx="6">
                  <c:v>-50.035614595756186</c:v>
                </c:pt>
                <c:pt idx="7">
                  <c:v>-60.106343893060895</c:v>
                </c:pt>
                <c:pt idx="8">
                  <c:v>-69.897031667666155</c:v>
                </c:pt>
                <c:pt idx="9">
                  <c:v>-79.910014578390218</c:v>
                </c:pt>
                <c:pt idx="10">
                  <c:v>-89.894135093212228</c:v>
                </c:pt>
                <c:pt idx="11">
                  <c:v>-100.09816452981033</c:v>
                </c:pt>
                <c:pt idx="12">
                  <c:v>-110.0245950538766</c:v>
                </c:pt>
                <c:pt idx="13">
                  <c:v>-119.92290310296296</c:v>
                </c:pt>
                <c:pt idx="14">
                  <c:v>-130.03973169272837</c:v>
                </c:pt>
                <c:pt idx="15">
                  <c:v>-139.88181619995569</c:v>
                </c:pt>
                <c:pt idx="16">
                  <c:v>-149.94150458133808</c:v>
                </c:pt>
                <c:pt idx="17">
                  <c:v>-159.97263677105366</c:v>
                </c:pt>
                <c:pt idx="18">
                  <c:v>-169.97545458250269</c:v>
                </c:pt>
                <c:pt idx="19">
                  <c:v>-179.95019643544364</c:v>
                </c:pt>
                <c:pt idx="20">
                  <c:v>-190.62383265845818</c:v>
                </c:pt>
                <c:pt idx="21">
                  <c:v>-191.59258319290021</c:v>
                </c:pt>
              </c:numCache>
            </c:numRef>
          </c:xVal>
          <c:yVal>
            <c:numRef>
              <c:f>Feuil1!$H$2:$H$24</c:f>
              <c:numCache>
                <c:formatCode>General</c:formatCode>
                <c:ptCount val="23"/>
                <c:pt idx="0">
                  <c:v>0.35099999999999998</c:v>
                </c:pt>
                <c:pt idx="1">
                  <c:v>0.34099999999999997</c:v>
                </c:pt>
                <c:pt idx="2">
                  <c:v>0.32999999999999996</c:v>
                </c:pt>
                <c:pt idx="3">
                  <c:v>0.31900000000000001</c:v>
                </c:pt>
                <c:pt idx="4">
                  <c:v>0.308</c:v>
                </c:pt>
                <c:pt idx="5">
                  <c:v>0.29599999999999999</c:v>
                </c:pt>
                <c:pt idx="6">
                  <c:v>0.28299999999999997</c:v>
                </c:pt>
                <c:pt idx="7">
                  <c:v>0.26899999999999996</c:v>
                </c:pt>
                <c:pt idx="8">
                  <c:v>0.251</c:v>
                </c:pt>
                <c:pt idx="9">
                  <c:v>0.23800000000000002</c:v>
                </c:pt>
                <c:pt idx="10">
                  <c:v>0.22500000000000001</c:v>
                </c:pt>
                <c:pt idx="11">
                  <c:v>0.21400000000000002</c:v>
                </c:pt>
                <c:pt idx="12">
                  <c:v>0.2</c:v>
                </c:pt>
                <c:pt idx="13">
                  <c:v>0.186</c:v>
                </c:pt>
                <c:pt idx="14">
                  <c:v>0.17200000000000001</c:v>
                </c:pt>
                <c:pt idx="15">
                  <c:v>0.159</c:v>
                </c:pt>
                <c:pt idx="16">
                  <c:v>0.14500000000000002</c:v>
                </c:pt>
                <c:pt idx="17">
                  <c:v>0.13100000000000001</c:v>
                </c:pt>
                <c:pt idx="18">
                  <c:v>2.2000000000000002E-2</c:v>
                </c:pt>
                <c:pt idx="19">
                  <c:v>2.0000000000000018E-3</c:v>
                </c:pt>
                <c:pt idx="20">
                  <c:v>2.0000000000000018E-3</c:v>
                </c:pt>
                <c:pt idx="21">
                  <c:v>2.0000000000000018E-3</c:v>
                </c:pt>
                <c:pt idx="22">
                  <c:v>2.0000000000000018E-3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F-4995-80A3-BD985570D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733072"/>
        <c:axId val="531733904"/>
      </c:scatterChart>
      <c:valAx>
        <c:axId val="531733072"/>
        <c:scaling>
          <c:orientation val="minMax"/>
          <c:max val="2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33904"/>
        <c:crosses val="autoZero"/>
        <c:crossBetween val="midCat"/>
      </c:valAx>
      <c:valAx>
        <c:axId val="53173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733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降温时感应电压与温度曲线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Feuil1!$E$2:$E$24</c:f>
              <c:numCache>
                <c:formatCode>General</c:formatCode>
                <c:ptCount val="23"/>
                <c:pt idx="0">
                  <c:v>9.9935202474489149</c:v>
                </c:pt>
                <c:pt idx="1">
                  <c:v>0</c:v>
                </c:pt>
                <c:pt idx="2">
                  <c:v>-9.9640928238107094</c:v>
                </c:pt>
                <c:pt idx="3">
                  <c:v>-19.899016663495942</c:v>
                </c:pt>
                <c:pt idx="4">
                  <c:v>-30.058648477308964</c:v>
                </c:pt>
                <c:pt idx="5">
                  <c:v>-39.935263011700137</c:v>
                </c:pt>
                <c:pt idx="6">
                  <c:v>-50.035614595756186</c:v>
                </c:pt>
                <c:pt idx="7">
                  <c:v>-60.106343893060895</c:v>
                </c:pt>
                <c:pt idx="8">
                  <c:v>-69.897031667666155</c:v>
                </c:pt>
                <c:pt idx="9">
                  <c:v>-79.910014578390218</c:v>
                </c:pt>
                <c:pt idx="10">
                  <c:v>-89.894135093212228</c:v>
                </c:pt>
                <c:pt idx="11">
                  <c:v>-100.09816452981033</c:v>
                </c:pt>
                <c:pt idx="12">
                  <c:v>-110.0245950538766</c:v>
                </c:pt>
                <c:pt idx="13">
                  <c:v>-119.92290310296296</c:v>
                </c:pt>
                <c:pt idx="14">
                  <c:v>-130.03973169272837</c:v>
                </c:pt>
                <c:pt idx="15">
                  <c:v>-139.88181619995569</c:v>
                </c:pt>
                <c:pt idx="16">
                  <c:v>-149.94150458133808</c:v>
                </c:pt>
                <c:pt idx="17">
                  <c:v>-159.97263677105366</c:v>
                </c:pt>
                <c:pt idx="18">
                  <c:v>-169.97545458250269</c:v>
                </c:pt>
                <c:pt idx="19">
                  <c:v>-179.95019643544364</c:v>
                </c:pt>
                <c:pt idx="20">
                  <c:v>-190.62383265845818</c:v>
                </c:pt>
                <c:pt idx="21">
                  <c:v>-191.59258319290021</c:v>
                </c:pt>
                <c:pt idx="22">
                  <c:v>-191.10824074033627</c:v>
                </c:pt>
              </c:numCache>
            </c:numRef>
          </c:xVal>
          <c:yVal>
            <c:numRef>
              <c:f>Feuil1!$I$2:$I$24</c:f>
              <c:numCache>
                <c:formatCode>General</c:formatCode>
                <c:ptCount val="23"/>
                <c:pt idx="0">
                  <c:v>16.97</c:v>
                </c:pt>
                <c:pt idx="1">
                  <c:v>17.399999999999999</c:v>
                </c:pt>
                <c:pt idx="2">
                  <c:v>17.95</c:v>
                </c:pt>
                <c:pt idx="3">
                  <c:v>18.29</c:v>
                </c:pt>
                <c:pt idx="4">
                  <c:v>18.7</c:v>
                </c:pt>
                <c:pt idx="5">
                  <c:v>19.48</c:v>
                </c:pt>
                <c:pt idx="6">
                  <c:v>20.3</c:v>
                </c:pt>
                <c:pt idx="7">
                  <c:v>21.08</c:v>
                </c:pt>
                <c:pt idx="8">
                  <c:v>23.07</c:v>
                </c:pt>
                <c:pt idx="9">
                  <c:v>24.2</c:v>
                </c:pt>
                <c:pt idx="10">
                  <c:v>25.25</c:v>
                </c:pt>
                <c:pt idx="11">
                  <c:v>26.39</c:v>
                </c:pt>
                <c:pt idx="12">
                  <c:v>27.62</c:v>
                </c:pt>
                <c:pt idx="13">
                  <c:v>29.09</c:v>
                </c:pt>
                <c:pt idx="14">
                  <c:v>30.9</c:v>
                </c:pt>
                <c:pt idx="15">
                  <c:v>32.79</c:v>
                </c:pt>
                <c:pt idx="16">
                  <c:v>35.14</c:v>
                </c:pt>
                <c:pt idx="17">
                  <c:v>38.14</c:v>
                </c:pt>
                <c:pt idx="18">
                  <c:v>44.83</c:v>
                </c:pt>
                <c:pt idx="19">
                  <c:v>46.69</c:v>
                </c:pt>
                <c:pt idx="20">
                  <c:v>49.09</c:v>
                </c:pt>
                <c:pt idx="21">
                  <c:v>49.35</c:v>
                </c:pt>
                <c:pt idx="22">
                  <c:v>49.46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4-4CE7-9DAD-BD1788CB1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01440"/>
        <c:axId val="451880736"/>
      </c:scatterChart>
      <c:valAx>
        <c:axId val="343801440"/>
        <c:scaling>
          <c:orientation val="minMax"/>
          <c:max val="20"/>
          <c:min val="-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1880736"/>
        <c:crosses val="autoZero"/>
        <c:crossBetween val="midCat"/>
      </c:valAx>
      <c:valAx>
        <c:axId val="45188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380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612866</xdr:colOff>
      <xdr:row>24</xdr:row>
      <xdr:rowOff>42454</xdr:rowOff>
    </xdr:from>
    <xdr:to>
      <xdr:col>8</xdr:col>
      <xdr:colOff>827314</xdr:colOff>
      <xdr:row>37</xdr:row>
      <xdr:rowOff>130628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60D8B77-CD0D-4A24-86BC-91CD1D150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5444</xdr:rowOff>
    </xdr:from>
    <xdr:to>
      <xdr:col>4</xdr:col>
      <xdr:colOff>381000</xdr:colOff>
      <xdr:row>37</xdr:row>
      <xdr:rowOff>130629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FDE11A3-D6D6-44CB-9E78-3D5995853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217715</xdr:colOff>
      <xdr:row>25</xdr:row>
      <xdr:rowOff>0</xdr:rowOff>
    </xdr:from>
    <xdr:to>
      <xdr:col>14</xdr:col>
      <xdr:colOff>544286</xdr:colOff>
      <xdr:row>40</xdr:row>
      <xdr:rowOff>130628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F2FB1B-AA53-4C52-B1EE-F27452F31C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609600</xdr:colOff>
      <xdr:row>24</xdr:row>
      <xdr:rowOff>152399</xdr:rowOff>
    </xdr:from>
    <xdr:to>
      <xdr:col>20</xdr:col>
      <xdr:colOff>87086</xdr:colOff>
      <xdr:row>40</xdr:row>
      <xdr:rowOff>108856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12E197-F36C-4ECB-B488-F3E63F24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zoomScale="70" zoomScaleNormal="70" workbookViewId="0">
      <selection activeCell="I2" activeCellId="1" sqref="E2:E24 I2:I24"/>
    </sheetView>
  </sheetViews>
  <sheetFormatPr defaultColWidth="12.44140625" defaultRowHeight="13.8" x14ac:dyDescent="0.25"/>
  <sheetData>
    <row r="1" spans="1:16" x14ac:dyDescent="0.25">
      <c r="A1" s="1" t="s">
        <v>0</v>
      </c>
      <c r="B1" s="2" t="s">
        <v>4</v>
      </c>
      <c r="C1" t="s">
        <v>5</v>
      </c>
      <c r="E1" t="s">
        <v>7</v>
      </c>
      <c r="F1" t="s">
        <v>15</v>
      </c>
      <c r="G1" t="s">
        <v>8</v>
      </c>
      <c r="H1" t="s">
        <v>16</v>
      </c>
      <c r="I1" t="s">
        <v>9</v>
      </c>
      <c r="J1" t="s">
        <v>10</v>
      </c>
      <c r="L1" t="s">
        <v>7</v>
      </c>
      <c r="M1" t="s">
        <v>15</v>
      </c>
      <c r="N1" t="s">
        <v>8</v>
      </c>
      <c r="O1" t="s">
        <v>16</v>
      </c>
      <c r="P1" t="s">
        <v>9</v>
      </c>
    </row>
    <row r="2" spans="1:16" x14ac:dyDescent="0.25">
      <c r="A2" s="3" t="s">
        <v>1</v>
      </c>
      <c r="B2" s="4" t="s">
        <v>3</v>
      </c>
      <c r="C2" t="s">
        <v>6</v>
      </c>
      <c r="E2">
        <f>(-3.9083*10^(-3)+SQRT(3.9083^2*10^(-6)+40*5.775*10^(-7)*(0.1-0.001*F2*1000)))/(2*(-5.775)*10^(-7))</f>
        <v>9.9935202474489149</v>
      </c>
      <c r="F2">
        <v>0.10390000000000001</v>
      </c>
      <c r="G2">
        <v>0.36899999999999999</v>
      </c>
      <c r="H2">
        <f>(G2-0.018)</f>
        <v>0.35099999999999998</v>
      </c>
      <c r="I2">
        <v>16.97</v>
      </c>
      <c r="J2">
        <v>35</v>
      </c>
      <c r="L2">
        <f>(-3.9083*10^(-3)+SQRT(3.9083^2*10^(-6)+40*5.775*10^(-7)*(0.1-0.001*M2*1000)))/(2*(-5.775)*10^(-7))</f>
        <v>-179.70724223899404</v>
      </c>
      <c r="M2">
        <v>2.7900000000000001E-2</v>
      </c>
      <c r="N2">
        <v>1.9E-2</v>
      </c>
      <c r="O2">
        <f>(N2-0.018)</f>
        <v>1.0000000000000009E-3</v>
      </c>
      <c r="P2">
        <v>46.25</v>
      </c>
    </row>
    <row r="3" spans="1:16" x14ac:dyDescent="0.25">
      <c r="A3" s="3" t="s">
        <v>2</v>
      </c>
      <c r="B3" s="4" t="s">
        <v>2</v>
      </c>
      <c r="E3">
        <f t="shared" ref="E3:E23" si="0">(-3.9083*10^(-3)+SQRT(3.9083^2*10^(-6)+40*5.775*10^(-7)*(0.1-0.001*F3*1000)))/(2*(-5.775)*10^(-7))</f>
        <v>0</v>
      </c>
      <c r="F3">
        <v>0.1</v>
      </c>
      <c r="G3">
        <v>0.35899999999999999</v>
      </c>
      <c r="H3">
        <f t="shared" ref="H3:H24" si="1">(G3-0.018)</f>
        <v>0.34099999999999997</v>
      </c>
      <c r="I3">
        <v>17.399999999999999</v>
      </c>
      <c r="J3">
        <v>75</v>
      </c>
      <c r="L3">
        <f t="shared" ref="L3:L25" si="2">(-3.9083*10^(-3)+SQRT(3.9083^2*10^(-6)+40*5.775*10^(-7)*(0.1-0.001*M3*1000)))/(2*(-5.775)*10^(-7))</f>
        <v>-177.76301203136157</v>
      </c>
      <c r="M3">
        <v>2.87E-2</v>
      </c>
      <c r="N3">
        <v>1.9E-2</v>
      </c>
      <c r="O3">
        <f t="shared" ref="O3:O25" si="3">(N3-0.018)</f>
        <v>1.0000000000000009E-3</v>
      </c>
      <c r="P3">
        <v>45.77</v>
      </c>
    </row>
    <row r="4" spans="1:16" x14ac:dyDescent="0.25">
      <c r="A4" s="3" t="s">
        <v>11</v>
      </c>
      <c r="B4" s="4"/>
      <c r="E4">
        <f t="shared" si="0"/>
        <v>-9.9640928238107094</v>
      </c>
      <c r="F4">
        <v>9.6100000000000005E-2</v>
      </c>
      <c r="G4">
        <v>0.34799999999999998</v>
      </c>
      <c r="H4">
        <f t="shared" si="1"/>
        <v>0.32999999999999996</v>
      </c>
      <c r="I4">
        <v>17.95</v>
      </c>
      <c r="J4">
        <v>120</v>
      </c>
      <c r="L4">
        <f t="shared" si="2"/>
        <v>-174.84467508039512</v>
      </c>
      <c r="M4">
        <v>2.9899999999999999E-2</v>
      </c>
      <c r="N4">
        <v>1.9E-2</v>
      </c>
      <c r="O4">
        <f t="shared" si="3"/>
        <v>1.0000000000000009E-3</v>
      </c>
      <c r="P4">
        <v>45.22</v>
      </c>
    </row>
    <row r="5" spans="1:16" x14ac:dyDescent="0.25">
      <c r="A5" s="3" t="s">
        <v>12</v>
      </c>
      <c r="B5" s="4" t="s">
        <v>14</v>
      </c>
      <c r="E5">
        <f t="shared" si="0"/>
        <v>-19.899016663495942</v>
      </c>
      <c r="F5">
        <v>9.2200000000000004E-2</v>
      </c>
      <c r="G5">
        <v>0.33700000000000002</v>
      </c>
      <c r="H5">
        <f t="shared" si="1"/>
        <v>0.31900000000000001</v>
      </c>
      <c r="I5">
        <v>18.29</v>
      </c>
      <c r="J5">
        <v>156</v>
      </c>
      <c r="L5">
        <f t="shared" si="2"/>
        <v>-172.16742890392618</v>
      </c>
      <c r="M5">
        <v>3.1E-2</v>
      </c>
      <c r="N5">
        <v>1.9E-2</v>
      </c>
      <c r="O5">
        <f t="shared" si="3"/>
        <v>1.0000000000000009E-3</v>
      </c>
      <c r="P5">
        <v>44.94</v>
      </c>
    </row>
    <row r="6" spans="1:16" ht="14.4" thickBot="1" x14ac:dyDescent="0.3">
      <c r="A6" s="5" t="s">
        <v>13</v>
      </c>
      <c r="B6" s="6">
        <v>1.7999999999999999E-2</v>
      </c>
      <c r="E6">
        <f t="shared" si="0"/>
        <v>-30.058648477308964</v>
      </c>
      <c r="F6">
        <v>8.8200000000000001E-2</v>
      </c>
      <c r="G6">
        <v>0.32600000000000001</v>
      </c>
      <c r="H6">
        <f t="shared" si="1"/>
        <v>0.308</v>
      </c>
      <c r="I6">
        <v>18.7</v>
      </c>
      <c r="J6">
        <v>191</v>
      </c>
      <c r="L6">
        <f t="shared" si="2"/>
        <v>-170.46267681158474</v>
      </c>
      <c r="M6">
        <v>3.1699999999999999E-2</v>
      </c>
      <c r="N6">
        <v>0.02</v>
      </c>
      <c r="O6">
        <f t="shared" si="3"/>
        <v>2.0000000000000018E-3</v>
      </c>
      <c r="P6">
        <v>45.08</v>
      </c>
    </row>
    <row r="7" spans="1:16" x14ac:dyDescent="0.25">
      <c r="E7">
        <f t="shared" si="0"/>
        <v>-39.935263011700137</v>
      </c>
      <c r="F7">
        <v>8.43E-2</v>
      </c>
      <c r="G7">
        <v>0.314</v>
      </c>
      <c r="H7">
        <f t="shared" si="1"/>
        <v>0.29599999999999999</v>
      </c>
      <c r="I7">
        <v>19.48</v>
      </c>
      <c r="J7">
        <v>224</v>
      </c>
      <c r="L7">
        <f t="shared" si="2"/>
        <v>-168.75710666861664</v>
      </c>
      <c r="M7">
        <v>3.2399999999999998E-2</v>
      </c>
      <c r="N7">
        <v>2.1999999999999999E-2</v>
      </c>
      <c r="O7">
        <f t="shared" si="3"/>
        <v>4.0000000000000001E-3</v>
      </c>
      <c r="P7">
        <v>45.78</v>
      </c>
    </row>
    <row r="8" spans="1:16" x14ac:dyDescent="0.25">
      <c r="E8">
        <f t="shared" si="0"/>
        <v>-50.035614595756186</v>
      </c>
      <c r="F8">
        <v>8.0299999999999996E-2</v>
      </c>
      <c r="G8">
        <v>0.30099999999999999</v>
      </c>
      <c r="H8">
        <f t="shared" si="1"/>
        <v>0.28299999999999997</v>
      </c>
      <c r="I8">
        <v>20.3</v>
      </c>
      <c r="J8">
        <v>256</v>
      </c>
      <c r="L8">
        <f t="shared" si="2"/>
        <v>-168.02589732023361</v>
      </c>
      <c r="M8">
        <v>3.27E-2</v>
      </c>
      <c r="N8">
        <v>2.5999999999999999E-2</v>
      </c>
      <c r="O8">
        <f t="shared" si="3"/>
        <v>8.0000000000000002E-3</v>
      </c>
      <c r="P8">
        <v>46.33</v>
      </c>
    </row>
    <row r="9" spans="1:16" x14ac:dyDescent="0.25">
      <c r="E9">
        <f t="shared" si="0"/>
        <v>-60.106343893060895</v>
      </c>
      <c r="F9">
        <v>7.6300000000000007E-2</v>
      </c>
      <c r="G9">
        <v>0.28699999999999998</v>
      </c>
      <c r="H9">
        <f t="shared" si="1"/>
        <v>0.26899999999999996</v>
      </c>
      <c r="I9">
        <v>21.08</v>
      </c>
      <c r="J9">
        <v>290</v>
      </c>
      <c r="L9">
        <f t="shared" si="2"/>
        <v>-167.53834078059541</v>
      </c>
      <c r="M9">
        <v>3.2899999999999999E-2</v>
      </c>
      <c r="N9">
        <v>3.5000000000000003E-2</v>
      </c>
      <c r="O9">
        <f t="shared" si="3"/>
        <v>1.7000000000000005E-2</v>
      </c>
      <c r="P9">
        <v>46.64</v>
      </c>
    </row>
    <row r="10" spans="1:16" x14ac:dyDescent="0.25">
      <c r="E10">
        <f t="shared" si="0"/>
        <v>-69.897031667666155</v>
      </c>
      <c r="F10">
        <v>7.2400000000000006E-2</v>
      </c>
      <c r="G10">
        <v>0.26900000000000002</v>
      </c>
      <c r="H10">
        <f t="shared" si="1"/>
        <v>0.251</v>
      </c>
      <c r="I10">
        <v>23.07</v>
      </c>
      <c r="J10">
        <v>324</v>
      </c>
      <c r="L10">
        <f t="shared" si="2"/>
        <v>-167.05071729622773</v>
      </c>
      <c r="M10">
        <v>3.3099999999999997E-2</v>
      </c>
      <c r="N10">
        <v>4.8000000000000001E-2</v>
      </c>
      <c r="O10">
        <f t="shared" si="3"/>
        <v>3.0000000000000002E-2</v>
      </c>
      <c r="P10">
        <v>46.69</v>
      </c>
    </row>
    <row r="11" spans="1:16" x14ac:dyDescent="0.25">
      <c r="E11">
        <f t="shared" si="0"/>
        <v>-79.910014578390218</v>
      </c>
      <c r="F11">
        <v>6.8400000000000002E-2</v>
      </c>
      <c r="G11">
        <v>0.25600000000000001</v>
      </c>
      <c r="H11">
        <f t="shared" si="1"/>
        <v>0.23800000000000002</v>
      </c>
      <c r="I11">
        <v>24.2</v>
      </c>
      <c r="J11">
        <v>423</v>
      </c>
      <c r="L11">
        <f t="shared" si="2"/>
        <v>-166.80688044115166</v>
      </c>
      <c r="M11">
        <v>3.32E-2</v>
      </c>
      <c r="N11">
        <v>7.1999999999999995E-2</v>
      </c>
      <c r="O11">
        <f t="shared" si="3"/>
        <v>5.3999999999999992E-2</v>
      </c>
      <c r="P11">
        <v>46.66</v>
      </c>
    </row>
    <row r="12" spans="1:16" x14ac:dyDescent="0.25">
      <c r="E12">
        <f t="shared" si="0"/>
        <v>-89.894135093212228</v>
      </c>
      <c r="F12">
        <v>6.4399999999999999E-2</v>
      </c>
      <c r="G12">
        <v>0.24299999999999999</v>
      </c>
      <c r="H12">
        <f t="shared" si="1"/>
        <v>0.22500000000000001</v>
      </c>
      <c r="I12">
        <v>25.25</v>
      </c>
      <c r="J12">
        <v>464</v>
      </c>
      <c r="L12">
        <f t="shared" si="2"/>
        <v>-166.5630268395478</v>
      </c>
      <c r="M12">
        <v>3.3300000000000003E-2</v>
      </c>
      <c r="N12">
        <v>8.5999999999999993E-2</v>
      </c>
      <c r="O12">
        <f t="shared" si="3"/>
        <v>6.7999999999999991E-2</v>
      </c>
      <c r="P12">
        <v>46.62</v>
      </c>
    </row>
    <row r="13" spans="1:16" x14ac:dyDescent="0.25">
      <c r="E13">
        <f t="shared" si="0"/>
        <v>-100.09816452981033</v>
      </c>
      <c r="F13">
        <v>6.0299999999999999E-2</v>
      </c>
      <c r="G13">
        <v>0.23200000000000001</v>
      </c>
      <c r="H13">
        <f t="shared" si="1"/>
        <v>0.21400000000000002</v>
      </c>
      <c r="I13">
        <v>26.39</v>
      </c>
      <c r="J13">
        <v>507</v>
      </c>
      <c r="L13">
        <f t="shared" si="2"/>
        <v>-166.31915648796544</v>
      </c>
      <c r="M13">
        <v>3.3399999999999999E-2</v>
      </c>
      <c r="N13">
        <v>9.5000000000000001E-2</v>
      </c>
      <c r="O13">
        <f t="shared" si="3"/>
        <v>7.6999999999999999E-2</v>
      </c>
      <c r="P13">
        <v>46.58</v>
      </c>
    </row>
    <row r="14" spans="1:16" x14ac:dyDescent="0.25">
      <c r="E14">
        <f t="shared" si="0"/>
        <v>-110.0245950538766</v>
      </c>
      <c r="F14">
        <v>5.6300000000000003E-2</v>
      </c>
      <c r="G14">
        <v>0.218</v>
      </c>
      <c r="H14">
        <f t="shared" si="1"/>
        <v>0.2</v>
      </c>
      <c r="I14">
        <v>27.62</v>
      </c>
      <c r="J14">
        <v>555</v>
      </c>
      <c r="L14">
        <f t="shared" si="2"/>
        <v>-165.83136552105586</v>
      </c>
      <c r="M14">
        <v>3.3599999999999998E-2</v>
      </c>
      <c r="N14">
        <v>0.11600000000000001</v>
      </c>
      <c r="O14">
        <f t="shared" si="3"/>
        <v>9.8000000000000004E-2</v>
      </c>
      <c r="P14">
        <v>46.45</v>
      </c>
    </row>
    <row r="15" spans="1:16" x14ac:dyDescent="0.25">
      <c r="E15">
        <f t="shared" si="0"/>
        <v>-119.92290310296296</v>
      </c>
      <c r="F15">
        <v>5.2299999999999999E-2</v>
      </c>
      <c r="G15">
        <v>0.20399999999999999</v>
      </c>
      <c r="H15">
        <f t="shared" si="1"/>
        <v>0.186</v>
      </c>
      <c r="I15">
        <v>29.09</v>
      </c>
      <c r="J15">
        <v>609</v>
      </c>
      <c r="L15">
        <f t="shared" si="2"/>
        <v>-165.343507512792</v>
      </c>
      <c r="M15">
        <v>3.3799999999999997E-2</v>
      </c>
      <c r="N15">
        <v>0.129</v>
      </c>
      <c r="O15">
        <f t="shared" si="3"/>
        <v>0.111</v>
      </c>
      <c r="P15">
        <v>46.25</v>
      </c>
    </row>
    <row r="16" spans="1:16" x14ac:dyDescent="0.25">
      <c r="E16">
        <f t="shared" si="0"/>
        <v>-130.03973169272837</v>
      </c>
      <c r="F16">
        <v>4.82E-2</v>
      </c>
      <c r="G16">
        <v>0.19</v>
      </c>
      <c r="H16">
        <f t="shared" si="1"/>
        <v>0.17200000000000001</v>
      </c>
      <c r="I16">
        <v>30.9</v>
      </c>
      <c r="J16">
        <v>676</v>
      </c>
      <c r="L16">
        <f t="shared" si="2"/>
        <v>-164.85558243552416</v>
      </c>
      <c r="M16">
        <v>3.4000000000000002E-2</v>
      </c>
      <c r="N16">
        <v>0.13200000000000001</v>
      </c>
      <c r="O16">
        <f t="shared" si="3"/>
        <v>0.114</v>
      </c>
      <c r="P16">
        <v>46.1</v>
      </c>
    </row>
    <row r="17" spans="5:16" x14ac:dyDescent="0.25">
      <c r="E17">
        <f t="shared" si="0"/>
        <v>-139.88181619995569</v>
      </c>
      <c r="F17">
        <v>4.4200000000000003E-2</v>
      </c>
      <c r="G17">
        <v>0.17699999999999999</v>
      </c>
      <c r="H17">
        <f t="shared" si="1"/>
        <v>0.159</v>
      </c>
      <c r="I17">
        <v>32.79</v>
      </c>
      <c r="J17">
        <v>733</v>
      </c>
      <c r="L17">
        <f t="shared" si="2"/>
        <v>-164.36759026158464</v>
      </c>
      <c r="M17">
        <v>3.4200000000000001E-2</v>
      </c>
      <c r="N17">
        <v>0.13400000000000001</v>
      </c>
      <c r="O17">
        <f t="shared" si="3"/>
        <v>0.11600000000000001</v>
      </c>
      <c r="P17">
        <v>45.93</v>
      </c>
    </row>
    <row r="18" spans="5:16" x14ac:dyDescent="0.25">
      <c r="E18">
        <f t="shared" si="0"/>
        <v>-149.94150458133808</v>
      </c>
      <c r="F18">
        <v>4.0099999999999997E-2</v>
      </c>
      <c r="G18">
        <v>0.16300000000000001</v>
      </c>
      <c r="H18">
        <f t="shared" si="1"/>
        <v>0.14500000000000002</v>
      </c>
      <c r="I18">
        <v>35.14</v>
      </c>
      <c r="J18">
        <v>790</v>
      </c>
      <c r="L18">
        <f t="shared" si="2"/>
        <v>-163.6354761338402</v>
      </c>
      <c r="M18">
        <v>3.4500000000000003E-2</v>
      </c>
      <c r="N18">
        <v>0.13400000000000001</v>
      </c>
      <c r="O18">
        <f t="shared" si="3"/>
        <v>0.11600000000000001</v>
      </c>
      <c r="P18">
        <v>45.7</v>
      </c>
    </row>
    <row r="19" spans="5:16" x14ac:dyDescent="0.25">
      <c r="E19">
        <f t="shared" si="0"/>
        <v>-159.97263677105366</v>
      </c>
      <c r="F19">
        <v>3.5999999999999997E-2</v>
      </c>
      <c r="G19">
        <v>0.14899999999999999</v>
      </c>
      <c r="H19">
        <f t="shared" si="1"/>
        <v>0.13100000000000001</v>
      </c>
      <c r="I19">
        <v>38.14</v>
      </c>
      <c r="J19">
        <v>845</v>
      </c>
      <c r="L19">
        <f t="shared" si="2"/>
        <v>-162.65908886657937</v>
      </c>
      <c r="M19">
        <v>3.49E-2</v>
      </c>
      <c r="N19">
        <v>0.13600000000000001</v>
      </c>
      <c r="O19">
        <f t="shared" si="3"/>
        <v>0.11800000000000001</v>
      </c>
      <c r="P19">
        <v>45.26</v>
      </c>
    </row>
    <row r="20" spans="5:16" x14ac:dyDescent="0.25">
      <c r="E20">
        <f t="shared" si="0"/>
        <v>-169.97545458250269</v>
      </c>
      <c r="F20">
        <v>3.1899999999999998E-2</v>
      </c>
      <c r="G20">
        <v>0.04</v>
      </c>
      <c r="H20">
        <f t="shared" si="1"/>
        <v>2.2000000000000002E-2</v>
      </c>
      <c r="I20">
        <v>44.83</v>
      </c>
      <c r="J20">
        <v>894</v>
      </c>
      <c r="L20">
        <f t="shared" si="2"/>
        <v>-160.94976400898042</v>
      </c>
      <c r="M20">
        <v>3.56E-2</v>
      </c>
      <c r="N20">
        <v>0.13800000000000001</v>
      </c>
      <c r="O20">
        <f t="shared" si="3"/>
        <v>0.12000000000000001</v>
      </c>
      <c r="P20">
        <v>44.76</v>
      </c>
    </row>
    <row r="21" spans="5:16" x14ac:dyDescent="0.25">
      <c r="E21">
        <f t="shared" si="0"/>
        <v>-179.95019643544364</v>
      </c>
      <c r="F21">
        <v>2.7799999999999998E-2</v>
      </c>
      <c r="G21">
        <v>0.02</v>
      </c>
      <c r="H21">
        <f t="shared" si="1"/>
        <v>2.0000000000000018E-3</v>
      </c>
      <c r="I21">
        <v>46.69</v>
      </c>
      <c r="J21">
        <v>916</v>
      </c>
      <c r="L21">
        <f t="shared" si="2"/>
        <v>-159.23961449696296</v>
      </c>
      <c r="M21">
        <v>3.6299999999999999E-2</v>
      </c>
      <c r="N21">
        <v>0.14099999999999999</v>
      </c>
      <c r="O21">
        <f t="shared" si="3"/>
        <v>0.12299999999999998</v>
      </c>
      <c r="P21">
        <v>44.21</v>
      </c>
    </row>
    <row r="22" spans="5:16" x14ac:dyDescent="0.25">
      <c r="E22">
        <f t="shared" si="0"/>
        <v>-190.62383265845818</v>
      </c>
      <c r="F22">
        <v>2.3400000000000001E-2</v>
      </c>
      <c r="G22">
        <v>0.02</v>
      </c>
      <c r="H22">
        <f t="shared" si="1"/>
        <v>2.0000000000000018E-3</v>
      </c>
      <c r="I22">
        <v>49.09</v>
      </c>
      <c r="J22">
        <v>978</v>
      </c>
      <c r="L22">
        <f t="shared" si="2"/>
        <v>-156.5505676792954</v>
      </c>
      <c r="M22">
        <v>3.7400000000000003E-2</v>
      </c>
      <c r="N22">
        <v>0.14399999999999999</v>
      </c>
      <c r="O22">
        <f t="shared" si="3"/>
        <v>0.126</v>
      </c>
      <c r="P22">
        <v>43.32</v>
      </c>
    </row>
    <row r="23" spans="5:16" x14ac:dyDescent="0.25">
      <c r="E23">
        <f t="shared" si="0"/>
        <v>-191.59258319290021</v>
      </c>
      <c r="F23">
        <v>2.3E-2</v>
      </c>
      <c r="G23">
        <v>0.02</v>
      </c>
      <c r="H23">
        <f t="shared" si="1"/>
        <v>2.0000000000000018E-3</v>
      </c>
      <c r="I23">
        <v>49.35</v>
      </c>
      <c r="J23">
        <v>1036</v>
      </c>
      <c r="L23">
        <f t="shared" si="2"/>
        <v>-153.85947686862116</v>
      </c>
      <c r="M23">
        <v>3.85E-2</v>
      </c>
      <c r="N23">
        <v>0.14799999999999999</v>
      </c>
      <c r="O23">
        <f t="shared" si="3"/>
        <v>0.13</v>
      </c>
      <c r="P23">
        <v>42.48</v>
      </c>
    </row>
    <row r="24" spans="5:16" x14ac:dyDescent="0.25">
      <c r="E24">
        <f>(-3.9083*10^(-3)+SQRT(3.9083^2*10^(-6)+40*5.775*10^(-7)*(0.1-0.001*F24*1000)))/(2*(-5.775)*10^(-7))</f>
        <v>-191.10824074033627</v>
      </c>
      <c r="F24">
        <v>2.3199999999999998E-2</v>
      </c>
      <c r="G24">
        <v>0.02</v>
      </c>
      <c r="H24">
        <f t="shared" si="1"/>
        <v>2.0000000000000018E-3</v>
      </c>
      <c r="I24">
        <v>49.46</v>
      </c>
      <c r="J24">
        <v>1096</v>
      </c>
      <c r="L24">
        <f t="shared" si="2"/>
        <v>-150.92140478742945</v>
      </c>
      <c r="M24">
        <v>3.9699999999999999E-2</v>
      </c>
      <c r="N24">
        <v>0.152</v>
      </c>
      <c r="O24">
        <f t="shared" si="3"/>
        <v>0.13400000000000001</v>
      </c>
      <c r="P24">
        <v>41.53</v>
      </c>
    </row>
    <row r="25" spans="5:16" x14ac:dyDescent="0.25">
      <c r="L25">
        <f t="shared" si="2"/>
        <v>-146.50971195528845</v>
      </c>
      <c r="M25">
        <v>4.1500000000000002E-2</v>
      </c>
      <c r="N25">
        <v>0.158</v>
      </c>
      <c r="O25">
        <f t="shared" si="3"/>
        <v>0.14000000000000001</v>
      </c>
      <c r="P25">
        <v>40.200000000000003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Hsv1023</dc:creator>
  <cp:lastModifiedBy>Xsu1023</cp:lastModifiedBy>
  <dcterms:created xsi:type="dcterms:W3CDTF">2015-06-05T18:19:34Z</dcterms:created>
  <dcterms:modified xsi:type="dcterms:W3CDTF">2021-11-22T13:36:00Z</dcterms:modified>
</cp:coreProperties>
</file>