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rdsmsb.ohsu.edu\FruehLab\Sherry Wang\5. PC project\2nd revision\"/>
    </mc:Choice>
  </mc:AlternateContent>
  <xr:revisionPtr revIDLastSave="0" documentId="13_ncr:1_{9AA09DE1-E1B7-4078-B3E5-611B81A7806D}" xr6:coauthVersionLast="47" xr6:coauthVersionMax="47" xr10:uidLastSave="{00000000-0000-0000-0000-000000000000}"/>
  <bookViews>
    <workbookView xWindow="28680" yWindow="-120" windowWidth="29040" windowHeight="15720" activeTab="6" xr2:uid="{54908ADE-03FD-4633-841E-DDEA759AD5DE}"/>
  </bookViews>
  <sheets>
    <sheet name="fig. S1A" sheetId="2" r:id="rId1"/>
    <sheet name="fig. S1B" sheetId="10" r:id="rId2"/>
    <sheet name="fig. S2" sheetId="11" r:id="rId3"/>
    <sheet name="fig. S3" sheetId="12" r:id="rId4"/>
    <sheet name="fig. S4" sheetId="13" r:id="rId5"/>
    <sheet name="fig. S5A" sheetId="14" r:id="rId6"/>
    <sheet name="fig. S6" sheetId="15" r:id="rId7"/>
  </sheets>
  <externalReferences>
    <externalReference r:id="rId8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3" i="15" l="1"/>
  <c r="S31" i="15"/>
  <c r="S29" i="15"/>
  <c r="S27" i="15"/>
  <c r="S18" i="15"/>
  <c r="S16" i="15"/>
  <c r="S25" i="15"/>
  <c r="S23" i="15"/>
  <c r="S22" i="15"/>
  <c r="S20" i="15"/>
  <c r="S14" i="15"/>
  <c r="S13" i="15"/>
  <c r="S11" i="15"/>
  <c r="S9" i="15"/>
  <c r="S7" i="15"/>
  <c r="S6" i="15"/>
  <c r="S4" i="15"/>
  <c r="S2" i="15"/>
</calcChain>
</file>

<file path=xl/sharedStrings.xml><?xml version="1.0" encoding="utf-8"?>
<sst xmlns="http://schemas.openxmlformats.org/spreadsheetml/2006/main" count="297" uniqueCount="79">
  <si>
    <t>RM1</t>
  </si>
  <si>
    <t>RM2</t>
  </si>
  <si>
    <t>RM3</t>
  </si>
  <si>
    <t>RM4</t>
  </si>
  <si>
    <t>RM5</t>
  </si>
  <si>
    <t>RM6</t>
  </si>
  <si>
    <t>RM7</t>
  </si>
  <si>
    <t>Spleen</t>
  </si>
  <si>
    <t>Liver</t>
  </si>
  <si>
    <t>Kidney</t>
  </si>
  <si>
    <t>PC-deficient RhCMV</t>
  </si>
  <si>
    <t>UL146-deleted RhCMV</t>
  </si>
  <si>
    <t>PC-intact RhCMV</t>
  </si>
  <si>
    <t>Wks post rhCMV</t>
  </si>
  <si>
    <t>Pancreas</t>
  </si>
  <si>
    <t>Days post infection</t>
  </si>
  <si>
    <t>double-deleted RhCMV</t>
  </si>
  <si>
    <t>RhCMV growth on fibroblasts (pfu/mL)</t>
  </si>
  <si>
    <t>In Fibros (FFU/mL)</t>
  </si>
  <si>
    <t>In Epis (FFU/mL)</t>
  </si>
  <si>
    <t>#Replicate</t>
  </si>
  <si>
    <t>FL</t>
  </si>
  <si>
    <t>FL-dPC</t>
  </si>
  <si>
    <t>FL-dUL146</t>
  </si>
  <si>
    <t>FL-dd</t>
  </si>
  <si>
    <t>1st biological replicate</t>
  </si>
  <si>
    <t>2nd biological replicate</t>
  </si>
  <si>
    <t>3rd biological replicate</t>
  </si>
  <si>
    <t>Epis/Fibros ratio</t>
  </si>
  <si>
    <t>CD4 T cell number per μl blood</t>
  </si>
  <si>
    <t>Rh157.5 (UL128)</t>
  </si>
  <si>
    <t>Rh157.4 (UL130)</t>
  </si>
  <si>
    <t>Rh157.6 (UL131A)</t>
  </si>
  <si>
    <t>Parietal lobe</t>
  </si>
  <si>
    <t>Plasma </t>
  </si>
  <si>
    <t>Saliva</t>
  </si>
  <si>
    <t>Urine</t>
  </si>
  <si>
    <t>Rh157.4, Rh157.5, Rh157.6 qPCR Expression</t>
  </si>
  <si>
    <t>CD4-depleted, PC-intact dam (N=2)</t>
  </si>
  <si>
    <t>CD4-depleted, PC-deficient dam (N=1)</t>
  </si>
  <si>
    <t>AF</t>
  </si>
  <si>
    <t>Immunocompetent, PC-deficient dam (N=4)</t>
  </si>
  <si>
    <t>UL128</t>
  </si>
  <si>
    <t>UL130</t>
  </si>
  <si>
    <t>UL131A</t>
  </si>
  <si>
    <t>GAG</t>
  </si>
  <si>
    <t>Pre inoculation</t>
  </si>
  <si>
    <t>Post inoculation</t>
  </si>
  <si>
    <r>
      <t>% IFN-γ+ and TNF-α+ CD8</t>
    </r>
    <r>
      <rPr>
        <vertAlign val="superscript"/>
        <sz val="12"/>
        <color theme="1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T cell (PBMC)</t>
    </r>
  </si>
  <si>
    <t>RhCMV DNA copy nymber per μg placental DNA (18 replicates)</t>
  </si>
  <si>
    <t>Group</t>
  </si>
  <si>
    <t>Immune status</t>
  </si>
  <si>
    <t>VID inoculation</t>
  </si>
  <si>
    <t>Animal ID</t>
  </si>
  <si>
    <t>Transmission Status (Y/N) based on AF+ or fetal tissue+</t>
  </si>
  <si>
    <t>AF+ detection week (chekced by Y: Yes)</t>
  </si>
  <si>
    <t>Week</t>
  </si>
  <si>
    <t>Peak viremia</t>
  </si>
  <si>
    <t xml:space="preserve">PC-intact whole virion ELISA corrected Prism ED50 </t>
  </si>
  <si>
    <t>PC-deleted whole virion ELISA Prism AUC</t>
  </si>
  <si>
    <t xml:space="preserve">gB ELISA corrected Prism ED50 </t>
  </si>
  <si>
    <t xml:space="preserve">PC ELISA corrected Prism ED50 </t>
  </si>
  <si>
    <t>PC-intact RhCMV fibroblast neut (corrected Prism log ID50)</t>
  </si>
  <si>
    <t>UCD52 RhCMV epithelial neut</t>
  </si>
  <si>
    <t>PC-intact ADCP (% ADCP against VID554R)</t>
  </si>
  <si>
    <t>Maximum % ADCP against PC-intact RhCMV (VID554R)</t>
  </si>
  <si>
    <t>PC-deleted ADCP (% ADCP against VID560)</t>
  </si>
  <si>
    <t>Maximum % ADCP against PC-deleted RhCMV (VID560)</t>
  </si>
  <si>
    <t>Cell-associateg gH IgG binding (%GFP+PE+)</t>
  </si>
  <si>
    <t>CD4-depleted</t>
  </si>
  <si>
    <t>Y</t>
  </si>
  <si>
    <t>PC-intact RhCMV</t>
  </si>
  <si>
    <t>PC-deficient RhCMV</t>
  </si>
  <si>
    <t>PC-intact_1</t>
  </si>
  <si>
    <t>PC-intact_2</t>
  </si>
  <si>
    <t>PC-intact_3</t>
  </si>
  <si>
    <t>PC-deficient_1</t>
  </si>
  <si>
    <t>PC-deficient_2</t>
  </si>
  <si>
    <t>PC-deficient_3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</si>
</sst>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name val="Arial"/>
    </font>
    <font>
      <b/>
      <sz val="11"/>
      <name val="Arial"/>
      <family val="2"/>
    </font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5" fontId="2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164" fontId="2" fillId="0" borderId="11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5" fontId="2" fillId="0" borderId="9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/>
    </xf>
    <xf numFmtId="165" fontId="2" fillId="0" borderId="12" xfId="0" applyNumberFormat="1" applyFont="1" applyBorder="1" applyAlignment="1">
      <alignment horizontal="center"/>
    </xf>
    <xf numFmtId="11" fontId="2" fillId="0" borderId="9" xfId="0" applyNumberFormat="1" applyFont="1" applyBorder="1" applyAlignment="1">
      <alignment horizontal="center"/>
    </xf>
    <xf numFmtId="11" fontId="2" fillId="0" borderId="11" xfId="0" applyNumberFormat="1" applyFont="1" applyBorder="1" applyAlignment="1">
      <alignment horizontal="center"/>
    </xf>
    <xf numFmtId="11" fontId="2" fillId="0" borderId="12" xfId="0" applyNumberFormat="1" applyFont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0" fontId="6" fillId="0" borderId="9" xfId="0" applyFont="1" applyBorder="1"/>
    <xf numFmtId="0" fontId="6" fillId="0" borderId="10" xfId="0" applyFont="1" applyBorder="1" applyAlignment="1">
      <alignment horizontal="left"/>
    </xf>
    <xf numFmtId="0" fontId="6" fillId="0" borderId="11" xfId="0" applyFont="1" applyBorder="1"/>
    <xf numFmtId="0" fontId="6" fillId="0" borderId="12" xfId="0" applyFont="1" applyBorder="1"/>
    <xf numFmtId="0" fontId="2" fillId="0" borderId="19" xfId="0" applyFont="1" applyBorder="1" applyAlignment="1">
      <alignment horizontal="center"/>
    </xf>
    <xf numFmtId="0" fontId="1" fillId="0" borderId="0" xfId="0" applyFont="1"/>
    <xf numFmtId="0" fontId="6" fillId="0" borderId="0" xfId="0" applyFont="1" applyAlignment="1">
      <alignment horizontal="center"/>
    </xf>
    <xf numFmtId="0" fontId="2" fillId="0" borderId="19" xfId="0" applyFont="1" applyBorder="1"/>
    <xf numFmtId="0" fontId="2" fillId="0" borderId="8" xfId="0" applyFont="1" applyBorder="1"/>
    <xf numFmtId="0" fontId="1" fillId="0" borderId="19" xfId="0" applyFont="1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1" fillId="0" borderId="3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1" fillId="0" borderId="33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2" fontId="2" fillId="0" borderId="3" xfId="0" applyNumberFormat="1" applyFont="1" applyBorder="1" applyAlignment="1">
      <alignment horizontal="left" vertical="top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2" fontId="2" fillId="0" borderId="1" xfId="0" applyNumberFormat="1" applyFont="1" applyBorder="1" applyAlignment="1">
      <alignment horizontal="left" vertical="top"/>
    </xf>
    <xf numFmtId="10" fontId="2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mar.med.cornell.edu\permar$\Data\Sherry%20Wang\3.%20RhCMV%20P01%20Study\Data\gH-transfected%20cell%20binding%20assay\20230502%20HYW_RhCMV%20gH%20TCB_assay%202\Table\Rhesus%20plasma%20samp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te layout"/>
      <sheetName val="Sheet0"/>
    </sheetNames>
    <sheetDataSet>
      <sheetData sheetId="0" refreshError="1"/>
      <sheetData sheetId="1" refreshError="1">
        <row r="2">
          <cell r="M2">
            <v>6.0999999999999999E-2</v>
          </cell>
        </row>
        <row r="5">
          <cell r="M5">
            <v>3.903333333333333E-2</v>
          </cell>
        </row>
        <row r="8">
          <cell r="M8">
            <v>0.4463333333333333</v>
          </cell>
        </row>
        <row r="11">
          <cell r="M11">
            <v>0.57466666666666666</v>
          </cell>
        </row>
        <row r="14">
          <cell r="M14">
            <v>6.8166666666666667E-2</v>
          </cell>
        </row>
        <row r="17">
          <cell r="M17">
            <v>7.2966666666666666E-2</v>
          </cell>
        </row>
        <row r="20">
          <cell r="M20">
            <v>0.23399999999999999</v>
          </cell>
        </row>
        <row r="23">
          <cell r="M23">
            <v>0.19933333333333333</v>
          </cell>
        </row>
        <row r="26">
          <cell r="M26">
            <v>5.3499999999999999E-2</v>
          </cell>
        </row>
        <row r="29">
          <cell r="M29">
            <v>3.1133333333333336E-2</v>
          </cell>
        </row>
        <row r="32">
          <cell r="M32">
            <v>3.6200000000000003E-2</v>
          </cell>
        </row>
        <row r="35">
          <cell r="M35">
            <v>6.0466666666666669E-2</v>
          </cell>
        </row>
        <row r="38">
          <cell r="M38">
            <v>5.3799999999999994E-2</v>
          </cell>
        </row>
        <row r="41">
          <cell r="M41">
            <v>1.5866666666666668E-2</v>
          </cell>
        </row>
        <row r="44">
          <cell r="M44">
            <v>2.7733333333333332E-2</v>
          </cell>
        </row>
        <row r="47">
          <cell r="M47">
            <v>2.4300000000000002E-2</v>
          </cell>
        </row>
        <row r="74">
          <cell r="M74">
            <v>0.35733333333333334</v>
          </cell>
        </row>
        <row r="77">
          <cell r="M77">
            <v>6.0566666666666664E-2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A15E6-6BEE-4345-AA99-00EEB9081E79}">
  <dimension ref="A1:M11"/>
  <sheetViews>
    <sheetView zoomScaleNormal="100" workbookViewId="0">
      <selection activeCell="E33" sqref="E33"/>
    </sheetView>
  </sheetViews>
  <sheetFormatPr defaultColWidth="9.1796875" defaultRowHeight="15.5" x14ac:dyDescent="0.35"/>
  <cols>
    <col min="1" max="1" width="16.1796875" style="11" bestFit="1" customWidth="1"/>
    <col min="2" max="4" width="6.81640625" style="1" bestFit="1" customWidth="1"/>
    <col min="5" max="7" width="7.81640625" style="1" bestFit="1" customWidth="1"/>
    <col min="8" max="10" width="6.81640625" style="1" bestFit="1" customWidth="1"/>
    <col min="11" max="13" width="7.81640625" style="1" bestFit="1" customWidth="1"/>
    <col min="14" max="16384" width="9.1796875" style="1"/>
  </cols>
  <sheetData>
    <row r="1" spans="1:13" ht="16" thickBot="1" x14ac:dyDescent="0.4">
      <c r="A1" s="70" t="s">
        <v>17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2"/>
    </row>
    <row r="2" spans="1:13" ht="16" thickBot="1" x14ac:dyDescent="0.4">
      <c r="A2" s="26" t="s">
        <v>15</v>
      </c>
      <c r="B2" s="66" t="s">
        <v>12</v>
      </c>
      <c r="C2" s="67"/>
      <c r="D2" s="68"/>
      <c r="E2" s="66" t="s">
        <v>10</v>
      </c>
      <c r="F2" s="67"/>
      <c r="G2" s="68"/>
      <c r="H2" s="66" t="s">
        <v>11</v>
      </c>
      <c r="I2" s="67"/>
      <c r="J2" s="68"/>
      <c r="K2" s="69" t="s">
        <v>16</v>
      </c>
      <c r="L2" s="67"/>
      <c r="M2" s="68"/>
    </row>
    <row r="3" spans="1:13" x14ac:dyDescent="0.35">
      <c r="A3" s="22">
        <v>0</v>
      </c>
      <c r="B3" s="27">
        <v>499.2</v>
      </c>
      <c r="C3" s="24">
        <v>499.2</v>
      </c>
      <c r="D3" s="25">
        <v>499.2</v>
      </c>
      <c r="E3" s="27">
        <v>499.2</v>
      </c>
      <c r="F3" s="24">
        <v>499.2</v>
      </c>
      <c r="G3" s="25">
        <v>499.2</v>
      </c>
      <c r="H3" s="27">
        <v>499.2</v>
      </c>
      <c r="I3" s="24">
        <v>499.2</v>
      </c>
      <c r="J3" s="25">
        <v>499.2</v>
      </c>
      <c r="K3" s="23">
        <v>499.2</v>
      </c>
      <c r="L3" s="24">
        <v>499.2</v>
      </c>
      <c r="M3" s="25">
        <v>499.2</v>
      </c>
    </row>
    <row r="4" spans="1:13" x14ac:dyDescent="0.35">
      <c r="A4" s="20">
        <v>3</v>
      </c>
      <c r="B4" s="13">
        <v>269</v>
      </c>
      <c r="C4" s="12">
        <v>236</v>
      </c>
      <c r="D4" s="14">
        <v>54.7</v>
      </c>
      <c r="E4" s="13">
        <v>94.4</v>
      </c>
      <c r="F4" s="12">
        <v>154</v>
      </c>
      <c r="G4" s="14">
        <v>120</v>
      </c>
      <c r="H4" s="13">
        <v>13.8</v>
      </c>
      <c r="I4" s="12">
        <v>23.2</v>
      </c>
      <c r="J4" s="14">
        <v>12</v>
      </c>
      <c r="K4" s="18">
        <v>103</v>
      </c>
      <c r="L4" s="12">
        <v>35.700000000000003</v>
      </c>
      <c r="M4" s="14">
        <v>49.6</v>
      </c>
    </row>
    <row r="5" spans="1:13" x14ac:dyDescent="0.35">
      <c r="A5" s="20">
        <v>6</v>
      </c>
      <c r="B5" s="13">
        <v>3720</v>
      </c>
      <c r="C5" s="12">
        <v>17800</v>
      </c>
      <c r="D5" s="14">
        <v>37500</v>
      </c>
      <c r="E5" s="13">
        <v>299000</v>
      </c>
      <c r="F5" s="12">
        <v>366000</v>
      </c>
      <c r="G5" s="14">
        <v>344000</v>
      </c>
      <c r="H5" s="13">
        <v>580</v>
      </c>
      <c r="I5" s="12">
        <v>470</v>
      </c>
      <c r="J5" s="14">
        <v>239</v>
      </c>
      <c r="K5" s="18">
        <v>73200</v>
      </c>
      <c r="L5" s="12">
        <v>44500</v>
      </c>
      <c r="M5" s="14">
        <v>27600</v>
      </c>
    </row>
    <row r="6" spans="1:13" x14ac:dyDescent="0.35">
      <c r="A6" s="20">
        <v>9</v>
      </c>
      <c r="B6" s="13">
        <v>214000</v>
      </c>
      <c r="C6" s="12">
        <v>261000</v>
      </c>
      <c r="D6" s="14">
        <v>290000</v>
      </c>
      <c r="E6" s="13">
        <v>1800000</v>
      </c>
      <c r="F6" s="12">
        <v>1710000</v>
      </c>
      <c r="G6" s="14">
        <v>1560000</v>
      </c>
      <c r="H6" s="13">
        <v>35800</v>
      </c>
      <c r="I6" s="12">
        <v>41200</v>
      </c>
      <c r="J6" s="14">
        <v>39500</v>
      </c>
      <c r="K6" s="18">
        <v>1430000</v>
      </c>
      <c r="L6" s="12">
        <v>1250000</v>
      </c>
      <c r="M6" s="14">
        <v>1230000</v>
      </c>
    </row>
    <row r="7" spans="1:13" x14ac:dyDescent="0.35">
      <c r="A7" s="20">
        <v>12</v>
      </c>
      <c r="B7" s="13">
        <v>384000</v>
      </c>
      <c r="C7" s="12">
        <v>583000</v>
      </c>
      <c r="D7" s="14">
        <v>726000</v>
      </c>
      <c r="E7" s="13">
        <v>975000</v>
      </c>
      <c r="F7" s="12">
        <v>1000000</v>
      </c>
      <c r="G7" s="14">
        <v>1040000</v>
      </c>
      <c r="H7" s="13">
        <v>177000</v>
      </c>
      <c r="I7" s="12">
        <v>171000</v>
      </c>
      <c r="J7" s="14">
        <v>217000</v>
      </c>
      <c r="K7" s="18">
        <v>1120000</v>
      </c>
      <c r="L7" s="12">
        <v>1080000</v>
      </c>
      <c r="M7" s="14">
        <v>945000</v>
      </c>
    </row>
    <row r="8" spans="1:13" x14ac:dyDescent="0.35">
      <c r="A8" s="20">
        <v>15</v>
      </c>
      <c r="B8" s="13">
        <v>157000</v>
      </c>
      <c r="C8" s="12">
        <v>177000</v>
      </c>
      <c r="D8" s="14">
        <v>249000</v>
      </c>
      <c r="E8" s="13">
        <v>472000</v>
      </c>
      <c r="F8" s="12">
        <v>462000</v>
      </c>
      <c r="G8" s="14">
        <v>377000</v>
      </c>
      <c r="H8" s="13">
        <v>160000</v>
      </c>
      <c r="I8" s="12">
        <v>122000</v>
      </c>
      <c r="J8" s="14">
        <v>36800</v>
      </c>
      <c r="K8" s="18">
        <v>841000</v>
      </c>
      <c r="L8" s="12">
        <v>870000</v>
      </c>
      <c r="M8" s="14">
        <v>797000</v>
      </c>
    </row>
    <row r="9" spans="1:13" x14ac:dyDescent="0.35">
      <c r="A9" s="20">
        <v>18</v>
      </c>
      <c r="B9" s="13">
        <v>19600</v>
      </c>
      <c r="C9" s="12">
        <v>41200</v>
      </c>
      <c r="D9" s="14">
        <v>61000</v>
      </c>
      <c r="E9" s="13">
        <v>59400</v>
      </c>
      <c r="F9" s="12">
        <v>45100</v>
      </c>
      <c r="G9" s="14">
        <v>30200</v>
      </c>
      <c r="H9" s="13">
        <v>43900</v>
      </c>
      <c r="I9" s="12">
        <v>19200</v>
      </c>
      <c r="J9" s="14">
        <v>11100</v>
      </c>
      <c r="K9" s="18">
        <v>169000</v>
      </c>
      <c r="L9" s="12">
        <v>253000</v>
      </c>
      <c r="M9" s="14">
        <v>219000</v>
      </c>
    </row>
    <row r="10" spans="1:13" x14ac:dyDescent="0.35">
      <c r="A10" s="20">
        <v>21</v>
      </c>
      <c r="B10" s="13">
        <v>235</v>
      </c>
      <c r="C10" s="12">
        <v>998</v>
      </c>
      <c r="D10" s="14">
        <v>796</v>
      </c>
      <c r="E10" s="13">
        <v>822</v>
      </c>
      <c r="F10" s="12">
        <v>1520</v>
      </c>
      <c r="G10" s="14">
        <v>3030</v>
      </c>
      <c r="H10" s="13">
        <v>697</v>
      </c>
      <c r="I10" s="12">
        <v>517</v>
      </c>
      <c r="J10" s="14">
        <v>850</v>
      </c>
      <c r="K10" s="18">
        <v>3260</v>
      </c>
      <c r="L10" s="12">
        <v>2110</v>
      </c>
      <c r="M10" s="14">
        <v>647</v>
      </c>
    </row>
    <row r="11" spans="1:13" ht="16" thickBot="1" x14ac:dyDescent="0.4">
      <c r="A11" s="21">
        <v>24</v>
      </c>
      <c r="B11" s="15">
        <v>142</v>
      </c>
      <c r="C11" s="16">
        <v>169</v>
      </c>
      <c r="D11" s="17">
        <v>201</v>
      </c>
      <c r="E11" s="15">
        <v>179</v>
      </c>
      <c r="F11" s="16">
        <v>134</v>
      </c>
      <c r="G11" s="17">
        <v>37.799999999999997</v>
      </c>
      <c r="H11" s="15">
        <v>230</v>
      </c>
      <c r="I11" s="16">
        <v>316</v>
      </c>
      <c r="J11" s="17">
        <v>247</v>
      </c>
      <c r="K11" s="19">
        <v>925</v>
      </c>
      <c r="L11" s="16">
        <v>917</v>
      </c>
      <c r="M11" s="17">
        <v>1050</v>
      </c>
    </row>
  </sheetData>
  <mergeCells count="5">
    <mergeCell ref="B2:D2"/>
    <mergeCell ref="E2:G2"/>
    <mergeCell ref="H2:J2"/>
    <mergeCell ref="K2:M2"/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27E53-7844-460C-AC3E-B28582289F1E}">
  <dimension ref="A1:S17"/>
  <sheetViews>
    <sheetView workbookViewId="0">
      <selection activeCell="K23" sqref="K23"/>
    </sheetView>
  </sheetViews>
  <sheetFormatPr defaultRowHeight="14" x14ac:dyDescent="0.3"/>
  <cols>
    <col min="1" max="1" width="10.36328125" style="3" bestFit="1" customWidth="1"/>
    <col min="2" max="3" width="9.54296875" style="3" bestFit="1" customWidth="1"/>
    <col min="4" max="4" width="10.7265625" style="3" bestFit="1" customWidth="1"/>
    <col min="5" max="5" width="9.54296875" style="3" bestFit="1" customWidth="1"/>
    <col min="6" max="6" width="8.7265625" style="3"/>
    <col min="7" max="7" width="10.36328125" style="3" bestFit="1" customWidth="1"/>
    <col min="8" max="8" width="9.54296875" style="3" bestFit="1" customWidth="1"/>
    <col min="9" max="9" width="8.453125" style="3" bestFit="1" customWidth="1"/>
    <col min="10" max="10" width="10.7265625" style="3" bestFit="1" customWidth="1"/>
    <col min="11" max="11" width="8.453125" style="3" bestFit="1" customWidth="1"/>
    <col min="12" max="12" width="8.7265625" style="3"/>
    <col min="13" max="13" width="10.36328125" style="3" bestFit="1" customWidth="1"/>
    <col min="14" max="14" width="6.90625" style="3" bestFit="1" customWidth="1"/>
    <col min="15" max="15" width="7.90625" style="3" bestFit="1" customWidth="1"/>
    <col min="16" max="16" width="10.7265625" style="3" bestFit="1" customWidth="1"/>
    <col min="17" max="17" width="6.90625" style="3" bestFit="1" customWidth="1"/>
    <col min="18" max="19" width="10.26953125" style="3" customWidth="1"/>
    <col min="20" max="16384" width="8.7265625" style="3"/>
  </cols>
  <sheetData>
    <row r="1" spans="1:19" s="9" customFormat="1" ht="14.5" thickBot="1" x14ac:dyDescent="0.35">
      <c r="A1" s="73" t="s">
        <v>18</v>
      </c>
      <c r="B1" s="74"/>
      <c r="C1" s="74"/>
      <c r="D1" s="74"/>
      <c r="E1" s="75"/>
      <c r="G1" s="73" t="s">
        <v>19</v>
      </c>
      <c r="H1" s="74"/>
      <c r="I1" s="74"/>
      <c r="J1" s="74"/>
      <c r="K1" s="75"/>
      <c r="M1" s="73" t="s">
        <v>28</v>
      </c>
      <c r="N1" s="74"/>
      <c r="O1" s="74"/>
      <c r="P1" s="74"/>
      <c r="Q1" s="75"/>
    </row>
    <row r="2" spans="1:19" x14ac:dyDescent="0.3">
      <c r="A2" s="33" t="s">
        <v>20</v>
      </c>
      <c r="B2" s="34" t="s">
        <v>21</v>
      </c>
      <c r="C2" s="34" t="s">
        <v>22</v>
      </c>
      <c r="D2" s="34" t="s">
        <v>23</v>
      </c>
      <c r="E2" s="35" t="s">
        <v>24</v>
      </c>
      <c r="G2" s="33" t="s">
        <v>20</v>
      </c>
      <c r="H2" s="34" t="s">
        <v>21</v>
      </c>
      <c r="I2" s="34" t="s">
        <v>22</v>
      </c>
      <c r="J2" s="34" t="s">
        <v>23</v>
      </c>
      <c r="K2" s="35" t="s">
        <v>24</v>
      </c>
      <c r="M2" s="33" t="s">
        <v>20</v>
      </c>
      <c r="N2" s="34" t="s">
        <v>21</v>
      </c>
      <c r="O2" s="34" t="s">
        <v>22</v>
      </c>
      <c r="P2" s="34" t="s">
        <v>23</v>
      </c>
      <c r="Q2" s="35" t="s">
        <v>24</v>
      </c>
      <c r="R2" s="76" t="s">
        <v>25</v>
      </c>
      <c r="S2" s="76"/>
    </row>
    <row r="3" spans="1:19" x14ac:dyDescent="0.3">
      <c r="A3" s="36">
        <v>1</v>
      </c>
      <c r="B3" s="30">
        <v>13086281.178714961</v>
      </c>
      <c r="C3" s="30">
        <v>71322647.810175925</v>
      </c>
      <c r="D3" s="30">
        <v>23848270.879243352</v>
      </c>
      <c r="E3" s="37">
        <v>410296377.9793517</v>
      </c>
      <c r="G3" s="36">
        <v>1</v>
      </c>
      <c r="H3" s="30">
        <v>364638.20966754336</v>
      </c>
      <c r="I3" s="30">
        <v>458287.59937919374</v>
      </c>
      <c r="J3" s="30">
        <v>563532.40578108933</v>
      </c>
      <c r="K3" s="37">
        <v>1038227.3572985892</v>
      </c>
      <c r="M3" s="36">
        <v>1</v>
      </c>
      <c r="N3" s="31">
        <v>2.786415824998725E-2</v>
      </c>
      <c r="O3" s="31">
        <v>6.4255550438749665E-3</v>
      </c>
      <c r="P3" s="31">
        <v>2.3629906278512081E-2</v>
      </c>
      <c r="Q3" s="41">
        <v>2.5304326653130685E-3</v>
      </c>
      <c r="R3" s="76"/>
      <c r="S3" s="76"/>
    </row>
    <row r="4" spans="1:19" x14ac:dyDescent="0.3">
      <c r="A4" s="36">
        <v>2</v>
      </c>
      <c r="B4" s="30">
        <v>13167653.23933005</v>
      </c>
      <c r="C4" s="30">
        <v>47407470.06632518</v>
      </c>
      <c r="D4" s="30">
        <v>24233556.983496673</v>
      </c>
      <c r="E4" s="37">
        <v>263264673.11023998</v>
      </c>
      <c r="G4" s="36">
        <v>2</v>
      </c>
      <c r="H4" s="30">
        <v>365323.10809018748</v>
      </c>
      <c r="I4" s="30">
        <v>456649.03190867731</v>
      </c>
      <c r="J4" s="30">
        <v>588089.27780508273</v>
      </c>
      <c r="K4" s="37">
        <v>1090221.9098388322</v>
      </c>
      <c r="M4" s="36">
        <v>2</v>
      </c>
      <c r="N4" s="31">
        <v>2.774397999781885E-2</v>
      </c>
      <c r="O4" s="31">
        <v>9.6324277855326344E-3</v>
      </c>
      <c r="P4" s="31">
        <v>2.4267559162098169E-2</v>
      </c>
      <c r="Q4" s="41">
        <v>4.1411629481419654E-3</v>
      </c>
      <c r="R4" s="76"/>
      <c r="S4" s="76"/>
    </row>
    <row r="5" spans="1:19" ht="14.5" thickBot="1" x14ac:dyDescent="0.35">
      <c r="A5" s="38">
        <v>3</v>
      </c>
      <c r="B5" s="39">
        <v>9834202.3804764096</v>
      </c>
      <c r="C5" s="39">
        <v>69256575.035376847</v>
      </c>
      <c r="D5" s="39">
        <v>15822198.90499036</v>
      </c>
      <c r="E5" s="40">
        <v>331818376.96612006</v>
      </c>
      <c r="G5" s="38">
        <v>3</v>
      </c>
      <c r="H5" s="39">
        <v>352283.8374806444</v>
      </c>
      <c r="I5" s="39">
        <v>399842.54368939169</v>
      </c>
      <c r="J5" s="39">
        <v>597020.85119008552</v>
      </c>
      <c r="K5" s="40">
        <v>919923.85765831673</v>
      </c>
      <c r="M5" s="38">
        <v>3</v>
      </c>
      <c r="N5" s="42">
        <v>3.5822309105619433E-2</v>
      </c>
      <c r="O5" s="42">
        <v>5.7733513891662811E-3</v>
      </c>
      <c r="P5" s="42">
        <v>3.7733115022450116E-2</v>
      </c>
      <c r="Q5" s="43">
        <v>2.772371639176104E-3</v>
      </c>
      <c r="R5" s="76"/>
      <c r="S5" s="76"/>
    </row>
    <row r="6" spans="1:19" ht="14.5" thickBot="1" x14ac:dyDescent="0.35">
      <c r="N6" s="29"/>
      <c r="O6" s="29"/>
      <c r="P6" s="29"/>
      <c r="Q6" s="29"/>
    </row>
    <row r="7" spans="1:19" x14ac:dyDescent="0.3">
      <c r="A7" s="33" t="s">
        <v>20</v>
      </c>
      <c r="B7" s="34" t="s">
        <v>21</v>
      </c>
      <c r="C7" s="34" t="s">
        <v>22</v>
      </c>
      <c r="D7" s="34" t="s">
        <v>23</v>
      </c>
      <c r="E7" s="35" t="s">
        <v>24</v>
      </c>
      <c r="G7" s="33" t="s">
        <v>20</v>
      </c>
      <c r="H7" s="34" t="s">
        <v>21</v>
      </c>
      <c r="I7" s="34" t="s">
        <v>22</v>
      </c>
      <c r="J7" s="34" t="s">
        <v>23</v>
      </c>
      <c r="K7" s="35" t="s">
        <v>24</v>
      </c>
      <c r="M7" s="33" t="s">
        <v>20</v>
      </c>
      <c r="N7" s="34" t="s">
        <v>21</v>
      </c>
      <c r="O7" s="34" t="s">
        <v>22</v>
      </c>
      <c r="P7" s="34" t="s">
        <v>23</v>
      </c>
      <c r="Q7" s="35" t="s">
        <v>24</v>
      </c>
      <c r="R7" s="76" t="s">
        <v>26</v>
      </c>
      <c r="S7" s="76"/>
    </row>
    <row r="8" spans="1:19" x14ac:dyDescent="0.3">
      <c r="A8" s="36">
        <v>1</v>
      </c>
      <c r="B8" s="32">
        <v>8078211.2122051511</v>
      </c>
      <c r="C8" s="32">
        <v>16852256.977650855</v>
      </c>
      <c r="D8" s="32">
        <v>3725435.5281593087</v>
      </c>
      <c r="E8" s="44">
        <v>137049422.8112646</v>
      </c>
      <c r="G8" s="36">
        <v>1</v>
      </c>
      <c r="H8" s="30">
        <v>345894.89415202546</v>
      </c>
      <c r="I8" s="30">
        <v>114331.26135212129</v>
      </c>
      <c r="J8" s="30">
        <v>180795.38025573015</v>
      </c>
      <c r="K8" s="37">
        <v>1223752.7897616329</v>
      </c>
      <c r="M8" s="36">
        <v>1</v>
      </c>
      <c r="N8" s="31">
        <v>4.2818253331804723E-2</v>
      </c>
      <c r="O8" s="31">
        <v>6.7843293336759137E-3</v>
      </c>
      <c r="P8" s="31">
        <v>4.8529998409356151E-2</v>
      </c>
      <c r="Q8" s="41">
        <v>8.9292808729804305E-3</v>
      </c>
      <c r="R8" s="76"/>
      <c r="S8" s="76"/>
    </row>
    <row r="9" spans="1:19" x14ac:dyDescent="0.3">
      <c r="A9" s="36">
        <v>2</v>
      </c>
      <c r="B9" s="32">
        <v>4657751.9841652019</v>
      </c>
      <c r="C9" s="32">
        <v>18026592.198935047</v>
      </c>
      <c r="D9" s="32">
        <v>5486914.7673760448</v>
      </c>
      <c r="E9" s="44">
        <v>201759139.70025277</v>
      </c>
      <c r="G9" s="36">
        <v>2</v>
      </c>
      <c r="H9" s="30">
        <v>337523.24995452189</v>
      </c>
      <c r="I9" s="30">
        <v>111736.07258801079</v>
      </c>
      <c r="J9" s="30">
        <v>279249.87790891301</v>
      </c>
      <c r="K9" s="37">
        <v>1240406.1277992232</v>
      </c>
      <c r="M9" s="36">
        <v>2</v>
      </c>
      <c r="N9" s="31">
        <v>7.2464839498107239E-2</v>
      </c>
      <c r="O9" s="31">
        <v>6.1984024132199431E-3</v>
      </c>
      <c r="P9" s="31">
        <v>5.0893788175692047E-2</v>
      </c>
      <c r="Q9" s="41">
        <v>6.1479550797156239E-3</v>
      </c>
      <c r="R9" s="76"/>
      <c r="S9" s="76"/>
    </row>
    <row r="10" spans="1:19" ht="14.5" thickBot="1" x14ac:dyDescent="0.35">
      <c r="A10" s="38">
        <v>3</v>
      </c>
      <c r="B10" s="45">
        <v>7857515.9879325358</v>
      </c>
      <c r="C10" s="45">
        <v>14650188.178313669</v>
      </c>
      <c r="D10" s="45">
        <v>2875733.9956312077</v>
      </c>
      <c r="E10" s="46">
        <v>120312158.33875391</v>
      </c>
      <c r="G10" s="38">
        <v>3</v>
      </c>
      <c r="H10" s="39">
        <v>322256.89294469211</v>
      </c>
      <c r="I10" s="39">
        <v>109905.57627374555</v>
      </c>
      <c r="J10" s="39">
        <v>186743.60482997491</v>
      </c>
      <c r="K10" s="40">
        <v>1122868.7299728103</v>
      </c>
      <c r="M10" s="38">
        <v>3</v>
      </c>
      <c r="N10" s="42">
        <v>4.1012565986452941E-2</v>
      </c>
      <c r="O10" s="42">
        <v>7.5019907550700413E-3</v>
      </c>
      <c r="P10" s="42">
        <v>6.4937718548959786E-2</v>
      </c>
      <c r="Q10" s="43">
        <v>9.3329614020491013E-3</v>
      </c>
      <c r="R10" s="76"/>
      <c r="S10" s="76"/>
    </row>
    <row r="11" spans="1:19" ht="14.5" thickBot="1" x14ac:dyDescent="0.35"/>
    <row r="12" spans="1:19" x14ac:dyDescent="0.3">
      <c r="A12" s="33" t="s">
        <v>20</v>
      </c>
      <c r="B12" s="34" t="s">
        <v>21</v>
      </c>
      <c r="C12" s="34" t="s">
        <v>22</v>
      </c>
      <c r="D12" s="34" t="s">
        <v>23</v>
      </c>
      <c r="E12" s="35" t="s">
        <v>24</v>
      </c>
      <c r="G12" s="33" t="s">
        <v>20</v>
      </c>
      <c r="H12" s="34" t="s">
        <v>21</v>
      </c>
      <c r="I12" s="34" t="s">
        <v>22</v>
      </c>
      <c r="J12" s="34" t="s">
        <v>23</v>
      </c>
      <c r="K12" s="35" t="s">
        <v>24</v>
      </c>
      <c r="M12" s="33" t="s">
        <v>20</v>
      </c>
      <c r="N12" s="34" t="s">
        <v>21</v>
      </c>
      <c r="O12" s="34" t="s">
        <v>22</v>
      </c>
      <c r="P12" s="34" t="s">
        <v>23</v>
      </c>
      <c r="Q12" s="35" t="s">
        <v>24</v>
      </c>
      <c r="R12" s="76" t="s">
        <v>27</v>
      </c>
      <c r="S12" s="76"/>
    </row>
    <row r="13" spans="1:19" x14ac:dyDescent="0.3">
      <c r="A13" s="36">
        <v>1</v>
      </c>
      <c r="B13" s="30">
        <v>36853412.398863263</v>
      </c>
      <c r="C13" s="32">
        <v>105378593.18137741</v>
      </c>
      <c r="D13" s="32">
        <v>37243381.74799829</v>
      </c>
      <c r="E13" s="44">
        <v>312082822.47116119</v>
      </c>
      <c r="G13" s="36">
        <v>1</v>
      </c>
      <c r="H13" s="32">
        <v>315206.66815733036</v>
      </c>
      <c r="I13" s="30">
        <v>228204.59845394117</v>
      </c>
      <c r="J13" s="30">
        <v>579941.52454103599</v>
      </c>
      <c r="K13" s="37">
        <v>320992.78283443401</v>
      </c>
      <c r="M13" s="36">
        <v>1</v>
      </c>
      <c r="N13" s="31">
        <v>8.5529845851412354E-3</v>
      </c>
      <c r="O13" s="31">
        <v>2.1655688462376404E-3</v>
      </c>
      <c r="P13" s="31">
        <v>1.5571666624291065E-2</v>
      </c>
      <c r="Q13" s="41">
        <v>1.0285499864834636E-3</v>
      </c>
      <c r="R13" s="76"/>
      <c r="S13" s="76"/>
    </row>
    <row r="14" spans="1:19" x14ac:dyDescent="0.3">
      <c r="A14" s="36">
        <v>2</v>
      </c>
      <c r="B14" s="30">
        <v>42603730.297457896</v>
      </c>
      <c r="C14" s="32">
        <v>124687009.40976864</v>
      </c>
      <c r="D14" s="32">
        <v>70460489.449943841</v>
      </c>
      <c r="E14" s="44">
        <v>339203996.25015289</v>
      </c>
      <c r="G14" s="36">
        <v>2</v>
      </c>
      <c r="H14" s="32">
        <v>293378.28598754731</v>
      </c>
      <c r="I14" s="30">
        <v>266145.33932706271</v>
      </c>
      <c r="J14" s="30">
        <v>542592.95756307745</v>
      </c>
      <c r="K14" s="37">
        <v>262648.27465000813</v>
      </c>
      <c r="M14" s="36">
        <v>2</v>
      </c>
      <c r="N14" s="31">
        <v>6.8862112293733299E-3</v>
      </c>
      <c r="O14" s="31">
        <v>2.1345073603650927E-3</v>
      </c>
      <c r="P14" s="31">
        <v>7.7006697199931235E-3</v>
      </c>
      <c r="Q14" s="41">
        <v>7.7430772500779383E-4</v>
      </c>
      <c r="R14" s="76"/>
      <c r="S14" s="76"/>
    </row>
    <row r="15" spans="1:19" ht="14.5" thickBot="1" x14ac:dyDescent="0.35">
      <c r="A15" s="38">
        <v>3</v>
      </c>
      <c r="B15" s="39">
        <v>36269541.495482467</v>
      </c>
      <c r="C15" s="45">
        <v>72103873.024103954</v>
      </c>
      <c r="D15" s="45">
        <v>52479846.673256226</v>
      </c>
      <c r="E15" s="46">
        <v>289212611.9072665</v>
      </c>
      <c r="G15" s="38">
        <v>3</v>
      </c>
      <c r="H15" s="45">
        <v>322167.60811765247</v>
      </c>
      <c r="I15" s="39">
        <v>165249.5129630205</v>
      </c>
      <c r="J15" s="39">
        <v>663248.37048147619</v>
      </c>
      <c r="K15" s="40">
        <v>551767.46335958818</v>
      </c>
      <c r="M15" s="38">
        <v>3</v>
      </c>
      <c r="N15" s="42">
        <v>8.8825939020425685E-3</v>
      </c>
      <c r="O15" s="42">
        <v>2.2918257512710648E-3</v>
      </c>
      <c r="P15" s="42">
        <v>1.2638153739490022E-2</v>
      </c>
      <c r="Q15" s="43">
        <v>1.9078264247221267E-3</v>
      </c>
      <c r="R15" s="76"/>
      <c r="S15" s="76"/>
    </row>
    <row r="16" spans="1:19" x14ac:dyDescent="0.3">
      <c r="N16" s="29"/>
      <c r="O16" s="29"/>
      <c r="P16" s="29"/>
      <c r="Q16" s="29"/>
    </row>
    <row r="17" spans="14:17" x14ac:dyDescent="0.3">
      <c r="N17" s="29"/>
      <c r="O17" s="29"/>
      <c r="P17" s="29"/>
      <c r="Q17" s="29"/>
    </row>
  </sheetData>
  <mergeCells count="6">
    <mergeCell ref="A1:E1"/>
    <mergeCell ref="R12:S15"/>
    <mergeCell ref="R2:S5"/>
    <mergeCell ref="R7:S10"/>
    <mergeCell ref="M1:Q1"/>
    <mergeCell ref="G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DE6EA-DCAC-4F35-8354-851A668BBF68}">
  <dimension ref="A1:G16"/>
  <sheetViews>
    <sheetView workbookViewId="0">
      <selection sqref="A1:G1"/>
    </sheetView>
  </sheetViews>
  <sheetFormatPr defaultRowHeight="14" x14ac:dyDescent="0.3"/>
  <cols>
    <col min="1" max="1" width="14.7265625" style="3" bestFit="1" customWidth="1"/>
    <col min="2" max="2" width="9.1796875" style="3" bestFit="1" customWidth="1"/>
    <col min="3" max="16384" width="8.7265625" style="3"/>
  </cols>
  <sheetData>
    <row r="1" spans="1:7" x14ac:dyDescent="0.3">
      <c r="A1" s="77" t="s">
        <v>29</v>
      </c>
      <c r="B1" s="77"/>
      <c r="C1" s="77"/>
      <c r="D1" s="77"/>
      <c r="E1" s="77"/>
      <c r="F1" s="77"/>
      <c r="G1" s="77"/>
    </row>
    <row r="2" spans="1:7" x14ac:dyDescent="0.3">
      <c r="A2" s="2" t="s">
        <v>13</v>
      </c>
      <c r="B2" s="49" t="s">
        <v>0</v>
      </c>
      <c r="C2" s="49" t="s">
        <v>1</v>
      </c>
      <c r="D2" s="49" t="s">
        <v>2</v>
      </c>
      <c r="E2" s="50" t="s">
        <v>3</v>
      </c>
      <c r="F2" s="50" t="s">
        <v>4</v>
      </c>
      <c r="G2" s="50" t="s">
        <v>5</v>
      </c>
    </row>
    <row r="3" spans="1:7" x14ac:dyDescent="0.3">
      <c r="A3" s="2">
        <v>-1</v>
      </c>
      <c r="B3" s="2">
        <v>1763</v>
      </c>
      <c r="C3" s="48">
        <v>1086</v>
      </c>
      <c r="D3" s="48">
        <v>823</v>
      </c>
      <c r="E3" s="48">
        <v>1393</v>
      </c>
      <c r="F3" s="48">
        <v>329</v>
      </c>
      <c r="G3" s="48">
        <v>604</v>
      </c>
    </row>
    <row r="4" spans="1:7" x14ac:dyDescent="0.3">
      <c r="A4" s="2">
        <v>0</v>
      </c>
      <c r="B4" s="2">
        <v>52</v>
      </c>
      <c r="C4" s="48">
        <v>34</v>
      </c>
      <c r="D4" s="48">
        <v>1</v>
      </c>
      <c r="E4" s="48">
        <v>24</v>
      </c>
      <c r="F4" s="48">
        <v>1</v>
      </c>
      <c r="G4" s="48">
        <v>40</v>
      </c>
    </row>
    <row r="5" spans="1:7" x14ac:dyDescent="0.3">
      <c r="A5" s="2">
        <v>1</v>
      </c>
      <c r="B5" s="2">
        <v>1</v>
      </c>
      <c r="C5" s="48">
        <v>1</v>
      </c>
      <c r="D5" s="48">
        <v>1</v>
      </c>
      <c r="E5" s="48">
        <v>22</v>
      </c>
      <c r="F5" s="48">
        <v>1</v>
      </c>
      <c r="G5" s="48">
        <v>1</v>
      </c>
    </row>
    <row r="6" spans="1:7" x14ac:dyDescent="0.3">
      <c r="A6" s="2">
        <v>2</v>
      </c>
      <c r="B6" s="48"/>
      <c r="C6" s="48"/>
      <c r="D6" s="48"/>
      <c r="E6" s="48">
        <v>37</v>
      </c>
      <c r="F6" s="48">
        <v>1</v>
      </c>
      <c r="G6" s="48">
        <v>1</v>
      </c>
    </row>
    <row r="7" spans="1:7" x14ac:dyDescent="0.3">
      <c r="A7" s="2">
        <v>3</v>
      </c>
      <c r="B7" s="2">
        <v>103</v>
      </c>
      <c r="C7" s="48">
        <v>17</v>
      </c>
      <c r="D7" s="48">
        <v>1</v>
      </c>
      <c r="E7" s="48"/>
      <c r="F7" s="48">
        <v>1</v>
      </c>
      <c r="G7" s="48">
        <v>14</v>
      </c>
    </row>
    <row r="8" spans="1:7" x14ac:dyDescent="0.3">
      <c r="A8" s="2">
        <v>4</v>
      </c>
      <c r="B8" s="2"/>
      <c r="C8" s="48"/>
      <c r="D8" s="48"/>
      <c r="E8" s="48"/>
      <c r="F8" s="48"/>
      <c r="G8" s="48">
        <v>27</v>
      </c>
    </row>
    <row r="9" spans="1:7" x14ac:dyDescent="0.3">
      <c r="A9" s="2">
        <v>5</v>
      </c>
      <c r="B9" s="2">
        <v>306</v>
      </c>
      <c r="C9" s="48">
        <v>101</v>
      </c>
      <c r="D9" s="48">
        <v>35</v>
      </c>
      <c r="E9" s="48"/>
      <c r="F9" s="48"/>
      <c r="G9" s="48">
        <v>25</v>
      </c>
    </row>
    <row r="10" spans="1:7" x14ac:dyDescent="0.3">
      <c r="A10" s="2">
        <v>6</v>
      </c>
      <c r="B10" s="2"/>
      <c r="C10" s="48"/>
      <c r="D10" s="48"/>
      <c r="E10" s="48"/>
      <c r="F10" s="48"/>
      <c r="G10" s="48">
        <v>63</v>
      </c>
    </row>
    <row r="11" spans="1:7" x14ac:dyDescent="0.3">
      <c r="A11" s="2">
        <v>7</v>
      </c>
      <c r="B11" s="2">
        <v>300</v>
      </c>
      <c r="C11" s="48">
        <v>79</v>
      </c>
      <c r="D11" s="48"/>
      <c r="E11" s="48"/>
      <c r="F11" s="48"/>
      <c r="G11" s="48">
        <v>33</v>
      </c>
    </row>
    <row r="12" spans="1:7" x14ac:dyDescent="0.3">
      <c r="A12" s="2">
        <v>8</v>
      </c>
      <c r="B12" s="2"/>
      <c r="C12" s="48"/>
      <c r="D12" s="48"/>
      <c r="E12" s="48"/>
      <c r="F12" s="48"/>
      <c r="G12" s="48">
        <v>62</v>
      </c>
    </row>
    <row r="13" spans="1:7" x14ac:dyDescent="0.3">
      <c r="A13" s="2">
        <v>9</v>
      </c>
      <c r="B13" s="2">
        <v>331</v>
      </c>
      <c r="C13" s="48">
        <v>110</v>
      </c>
      <c r="D13" s="48"/>
      <c r="E13" s="48"/>
      <c r="F13" s="48"/>
      <c r="G13" s="48">
        <v>31</v>
      </c>
    </row>
    <row r="14" spans="1:7" x14ac:dyDescent="0.3">
      <c r="A14" s="2">
        <v>10</v>
      </c>
      <c r="B14" s="2"/>
      <c r="C14" s="48"/>
      <c r="D14" s="48"/>
      <c r="E14" s="48"/>
      <c r="F14" s="48"/>
      <c r="G14" s="48">
        <v>53</v>
      </c>
    </row>
    <row r="15" spans="1:7" x14ac:dyDescent="0.3">
      <c r="A15" s="2">
        <v>11</v>
      </c>
      <c r="B15" s="2">
        <v>335</v>
      </c>
      <c r="C15" s="48">
        <v>121</v>
      </c>
      <c r="D15" s="48"/>
      <c r="E15" s="48"/>
      <c r="F15" s="48"/>
      <c r="G15" s="48">
        <v>57</v>
      </c>
    </row>
    <row r="16" spans="1:7" x14ac:dyDescent="0.3">
      <c r="A16" s="48">
        <v>12</v>
      </c>
      <c r="B16" s="48"/>
      <c r="C16" s="48"/>
      <c r="D16" s="48"/>
      <c r="E16" s="48"/>
      <c r="F16" s="48"/>
      <c r="G16" s="48">
        <v>47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30005-6386-47E4-88E0-B0974DAD30AF}">
  <dimension ref="A1:M18"/>
  <sheetViews>
    <sheetView workbookViewId="0">
      <selection activeCell="F16" sqref="F16:I16"/>
    </sheetView>
  </sheetViews>
  <sheetFormatPr defaultRowHeight="14" x14ac:dyDescent="0.3"/>
  <cols>
    <col min="1" max="1" width="10.81640625" style="10" bestFit="1" customWidth="1"/>
    <col min="2" max="7" width="8.7265625" style="10"/>
    <col min="8" max="8" width="8.7265625" style="10" customWidth="1"/>
    <col min="9" max="9" width="7.453125" style="10" bestFit="1" customWidth="1"/>
    <col min="10" max="11" width="14.6328125" style="10" bestFit="1" customWidth="1"/>
    <col min="12" max="12" width="15.81640625" style="10" bestFit="1" customWidth="1"/>
    <col min="13" max="16384" width="8.7265625" style="10"/>
  </cols>
  <sheetData>
    <row r="1" spans="1:13" x14ac:dyDescent="0.3">
      <c r="A1" s="57" t="s">
        <v>37</v>
      </c>
    </row>
    <row r="2" spans="1:13" ht="14.5" thickBot="1" x14ac:dyDescent="0.35">
      <c r="A2" s="57"/>
    </row>
    <row r="3" spans="1:13" ht="14.5" customHeight="1" x14ac:dyDescent="0.3">
      <c r="A3" s="56"/>
      <c r="B3" s="80" t="s">
        <v>38</v>
      </c>
      <c r="C3" s="80"/>
      <c r="D3" s="80"/>
      <c r="E3" s="80"/>
      <c r="F3" s="80"/>
      <c r="G3" s="81"/>
      <c r="I3" s="59"/>
      <c r="J3" s="82" t="s">
        <v>39</v>
      </c>
      <c r="K3" s="82"/>
      <c r="L3" s="83"/>
      <c r="M3" s="57"/>
    </row>
    <row r="4" spans="1:13" x14ac:dyDescent="0.3">
      <c r="A4" s="4"/>
      <c r="B4" s="78" t="s">
        <v>30</v>
      </c>
      <c r="C4" s="78"/>
      <c r="D4" s="78" t="s">
        <v>31</v>
      </c>
      <c r="E4" s="78"/>
      <c r="F4" s="78" t="s">
        <v>32</v>
      </c>
      <c r="G4" s="79"/>
      <c r="I4" s="60"/>
      <c r="J4" s="2" t="s">
        <v>30</v>
      </c>
      <c r="K4" s="2" t="s">
        <v>31</v>
      </c>
      <c r="L4" s="5" t="s">
        <v>32</v>
      </c>
    </row>
    <row r="5" spans="1:13" x14ac:dyDescent="0.3">
      <c r="A5" s="4"/>
      <c r="B5" s="2" t="s">
        <v>0</v>
      </c>
      <c r="C5" s="2" t="s">
        <v>1</v>
      </c>
      <c r="D5" s="2" t="s">
        <v>0</v>
      </c>
      <c r="E5" s="2" t="s">
        <v>1</v>
      </c>
      <c r="F5" s="2" t="s">
        <v>0</v>
      </c>
      <c r="G5" s="5" t="s">
        <v>1</v>
      </c>
      <c r="I5" s="4" t="s">
        <v>34</v>
      </c>
      <c r="J5" s="2">
        <v>5</v>
      </c>
      <c r="K5" s="2">
        <v>5</v>
      </c>
      <c r="L5" s="5">
        <v>267182.43699999998</v>
      </c>
    </row>
    <row r="6" spans="1:13" x14ac:dyDescent="0.3">
      <c r="A6" s="4" t="s">
        <v>33</v>
      </c>
      <c r="B6" s="2">
        <v>11.186999999999999</v>
      </c>
      <c r="C6" s="2"/>
      <c r="D6" s="2">
        <v>32.365000000000002</v>
      </c>
      <c r="E6" s="2"/>
      <c r="F6" s="2">
        <v>9.3409999999999993</v>
      </c>
      <c r="G6" s="5"/>
      <c r="I6" s="4" t="s">
        <v>35</v>
      </c>
      <c r="J6" s="2">
        <v>5</v>
      </c>
      <c r="K6" s="2">
        <v>5</v>
      </c>
      <c r="L6" s="5">
        <v>49.905999999999999</v>
      </c>
    </row>
    <row r="7" spans="1:13" x14ac:dyDescent="0.3">
      <c r="A7" s="4" t="s">
        <v>34</v>
      </c>
      <c r="B7" s="2">
        <v>74.941999999999993</v>
      </c>
      <c r="C7" s="2">
        <v>281.34500000000003</v>
      </c>
      <c r="D7" s="2">
        <v>80.058999999999997</v>
      </c>
      <c r="E7" s="2">
        <v>470.72199999999998</v>
      </c>
      <c r="F7" s="2">
        <v>43.243000000000002</v>
      </c>
      <c r="G7" s="5">
        <v>211.845</v>
      </c>
      <c r="I7" s="4" t="s">
        <v>8</v>
      </c>
      <c r="J7" s="2">
        <v>5</v>
      </c>
      <c r="K7" s="2">
        <v>5</v>
      </c>
      <c r="L7" s="5">
        <v>71092.913</v>
      </c>
    </row>
    <row r="8" spans="1:13" x14ac:dyDescent="0.3">
      <c r="A8" s="4" t="s">
        <v>35</v>
      </c>
      <c r="B8" s="2">
        <v>179.209</v>
      </c>
      <c r="C8" s="2">
        <v>147.4</v>
      </c>
      <c r="D8" s="2">
        <v>256.11399999999998</v>
      </c>
      <c r="E8" s="2">
        <v>212.358</v>
      </c>
      <c r="F8" s="2">
        <v>89.236999999999995</v>
      </c>
      <c r="G8" s="5">
        <v>69.48</v>
      </c>
      <c r="I8" s="4" t="s">
        <v>9</v>
      </c>
      <c r="J8" s="2">
        <v>5</v>
      </c>
      <c r="K8" s="2">
        <v>5</v>
      </c>
      <c r="L8" s="5">
        <v>38071.364000000001</v>
      </c>
    </row>
    <row r="9" spans="1:13" ht="14.5" thickBot="1" x14ac:dyDescent="0.35">
      <c r="A9" s="4" t="s">
        <v>36</v>
      </c>
      <c r="B9" s="2">
        <v>146.03100000000001</v>
      </c>
      <c r="C9" s="2">
        <v>1.518</v>
      </c>
      <c r="D9" s="2">
        <v>242.75200000000001</v>
      </c>
      <c r="E9" s="2">
        <v>0</v>
      </c>
      <c r="F9" s="2">
        <v>74.748999999999995</v>
      </c>
      <c r="G9" s="5">
        <v>3.653</v>
      </c>
      <c r="I9" s="6" t="s">
        <v>7</v>
      </c>
      <c r="J9" s="7">
        <v>5</v>
      </c>
      <c r="K9" s="7">
        <v>5</v>
      </c>
      <c r="L9" s="8">
        <v>448299.46299999999</v>
      </c>
    </row>
    <row r="10" spans="1:13" x14ac:dyDescent="0.3">
      <c r="A10" s="4" t="s">
        <v>14</v>
      </c>
      <c r="B10" s="2">
        <v>3.633</v>
      </c>
      <c r="C10" s="2"/>
      <c r="D10" s="2">
        <v>6.415</v>
      </c>
      <c r="E10" s="2"/>
      <c r="F10" s="2">
        <v>11.462999999999999</v>
      </c>
      <c r="G10" s="5"/>
    </row>
    <row r="11" spans="1:13" ht="14.5" thickBot="1" x14ac:dyDescent="0.35">
      <c r="A11" s="6" t="s">
        <v>9</v>
      </c>
      <c r="B11" s="7">
        <v>6.0549999999999997</v>
      </c>
      <c r="C11" s="7"/>
      <c r="D11" s="7">
        <v>4.867</v>
      </c>
      <c r="E11" s="7"/>
      <c r="F11" s="7">
        <v>1.19</v>
      </c>
      <c r="G11" s="8"/>
    </row>
    <row r="12" spans="1:13" x14ac:dyDescent="0.3">
      <c r="A12" s="58"/>
      <c r="B12" s="58"/>
      <c r="C12" s="58"/>
      <c r="D12" s="58"/>
      <c r="E12" s="58"/>
      <c r="F12" s="58"/>
      <c r="G12" s="58"/>
    </row>
    <row r="13" spans="1:13" ht="14.5" thickBot="1" x14ac:dyDescent="0.35"/>
    <row r="14" spans="1:13" x14ac:dyDescent="0.3">
      <c r="A14" s="61"/>
      <c r="B14" s="80" t="s">
        <v>41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1"/>
    </row>
    <row r="15" spans="1:13" x14ac:dyDescent="0.3">
      <c r="A15" s="60"/>
      <c r="B15" s="78" t="s">
        <v>30</v>
      </c>
      <c r="C15" s="78"/>
      <c r="D15" s="78"/>
      <c r="E15" s="78"/>
      <c r="F15" s="78" t="s">
        <v>31</v>
      </c>
      <c r="G15" s="78"/>
      <c r="H15" s="78"/>
      <c r="I15" s="78"/>
      <c r="J15" s="78" t="s">
        <v>32</v>
      </c>
      <c r="K15" s="78"/>
      <c r="L15" s="78"/>
      <c r="M15" s="79"/>
    </row>
    <row r="16" spans="1:13" x14ac:dyDescent="0.3">
      <c r="A16" s="60"/>
      <c r="B16" s="2" t="s">
        <v>0</v>
      </c>
      <c r="C16" s="2" t="s">
        <v>1</v>
      </c>
      <c r="D16" s="2" t="s">
        <v>2</v>
      </c>
      <c r="E16" s="2" t="s">
        <v>3</v>
      </c>
      <c r="F16" s="2" t="s">
        <v>0</v>
      </c>
      <c r="G16" s="2" t="s">
        <v>1</v>
      </c>
      <c r="H16" s="2" t="s">
        <v>2</v>
      </c>
      <c r="I16" s="2" t="s">
        <v>3</v>
      </c>
      <c r="J16" s="2" t="s">
        <v>0</v>
      </c>
      <c r="K16" s="2" t="s">
        <v>1</v>
      </c>
      <c r="L16" s="2" t="s">
        <v>2</v>
      </c>
      <c r="M16" s="5" t="s">
        <v>3</v>
      </c>
    </row>
    <row r="17" spans="1:13" x14ac:dyDescent="0.3">
      <c r="A17" s="51" t="s">
        <v>34</v>
      </c>
      <c r="B17" s="47">
        <v>5</v>
      </c>
      <c r="C17" s="47">
        <v>5</v>
      </c>
      <c r="D17" s="47">
        <v>5</v>
      </c>
      <c r="E17" s="47">
        <v>5</v>
      </c>
      <c r="F17" s="47">
        <v>5</v>
      </c>
      <c r="G17" s="47">
        <v>5</v>
      </c>
      <c r="H17" s="47">
        <v>5</v>
      </c>
      <c r="I17" s="47">
        <v>5</v>
      </c>
      <c r="J17" s="47">
        <v>3574.1309329999999</v>
      </c>
      <c r="K17" s="47">
        <v>757175.1</v>
      </c>
      <c r="L17" s="47">
        <v>34628960</v>
      </c>
      <c r="M17" s="52">
        <v>6728.7834000000003</v>
      </c>
    </row>
    <row r="18" spans="1:13" ht="14.5" thickBot="1" x14ac:dyDescent="0.35">
      <c r="A18" s="53" t="s">
        <v>40</v>
      </c>
      <c r="B18" s="54">
        <v>5</v>
      </c>
      <c r="C18" s="54"/>
      <c r="D18" s="54">
        <v>5</v>
      </c>
      <c r="E18" s="54"/>
      <c r="F18" s="54">
        <v>5</v>
      </c>
      <c r="G18" s="54"/>
      <c r="H18" s="54">
        <v>5</v>
      </c>
      <c r="I18" s="54"/>
      <c r="J18" s="54">
        <v>2260.4050000000002</v>
      </c>
      <c r="K18" s="54"/>
      <c r="L18" s="54">
        <v>29653.79</v>
      </c>
      <c r="M18" s="55"/>
    </row>
  </sheetData>
  <mergeCells count="9">
    <mergeCell ref="B3:G3"/>
    <mergeCell ref="J3:L3"/>
    <mergeCell ref="B15:E15"/>
    <mergeCell ref="F15:I15"/>
    <mergeCell ref="J15:M15"/>
    <mergeCell ref="B14:M14"/>
    <mergeCell ref="B4:C4"/>
    <mergeCell ref="D4:E4"/>
    <mergeCell ref="F4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E7BBD-D5E1-4958-956A-7CAEE0E5BC0B}">
  <dimension ref="A1:O7"/>
  <sheetViews>
    <sheetView workbookViewId="0">
      <selection activeCell="E27" sqref="E26:E27"/>
    </sheetView>
  </sheetViews>
  <sheetFormatPr defaultRowHeight="14.5" x14ac:dyDescent="0.35"/>
  <cols>
    <col min="1" max="1" width="13.1796875" bestFit="1" customWidth="1"/>
    <col min="2" max="2" width="13.90625" style="28" bestFit="1" customWidth="1"/>
    <col min="3" max="3" width="14.7265625" style="28" bestFit="1" customWidth="1"/>
    <col min="4" max="4" width="13.90625" style="28" bestFit="1" customWidth="1"/>
    <col min="5" max="5" width="14.7265625" style="28" bestFit="1" customWidth="1"/>
    <col min="6" max="6" width="13.90625" style="28" bestFit="1" customWidth="1"/>
    <col min="7" max="7" width="14.7265625" style="28" bestFit="1" customWidth="1"/>
    <col min="8" max="8" width="13.90625" style="28" bestFit="1" customWidth="1"/>
    <col min="9" max="9" width="14.7265625" style="28" bestFit="1" customWidth="1"/>
    <col min="10" max="10" width="13.90625" style="28" bestFit="1" customWidth="1"/>
    <col min="11" max="11" width="14.7265625" style="28" bestFit="1" customWidth="1"/>
    <col min="12" max="12" width="13.90625" style="28" bestFit="1" customWidth="1"/>
    <col min="13" max="13" width="14.7265625" style="28" bestFit="1" customWidth="1"/>
    <col min="14" max="14" width="13.90625" style="28" bestFit="1" customWidth="1"/>
    <col min="15" max="15" width="14.7265625" style="28" bestFit="1" customWidth="1"/>
  </cols>
  <sheetData>
    <row r="1" spans="1:15" ht="18" thickBot="1" x14ac:dyDescent="0.4">
      <c r="A1" t="s">
        <v>48</v>
      </c>
    </row>
    <row r="2" spans="1:15" x14ac:dyDescent="0.35">
      <c r="A2" s="62"/>
      <c r="B2" s="84" t="s">
        <v>0</v>
      </c>
      <c r="C2" s="84"/>
      <c r="D2" s="84" t="s">
        <v>1</v>
      </c>
      <c r="E2" s="84"/>
      <c r="F2" s="84" t="s">
        <v>2</v>
      </c>
      <c r="G2" s="84"/>
      <c r="H2" s="84" t="s">
        <v>3</v>
      </c>
      <c r="I2" s="84"/>
      <c r="J2" s="84" t="s">
        <v>4</v>
      </c>
      <c r="K2" s="84"/>
      <c r="L2" s="84" t="s">
        <v>5</v>
      </c>
      <c r="M2" s="84"/>
      <c r="N2" s="84" t="s">
        <v>6</v>
      </c>
      <c r="O2" s="85"/>
    </row>
    <row r="3" spans="1:15" x14ac:dyDescent="0.35">
      <c r="A3" s="65"/>
      <c r="B3" s="63" t="s">
        <v>46</v>
      </c>
      <c r="C3" s="63" t="s">
        <v>47</v>
      </c>
      <c r="D3" s="63" t="s">
        <v>46</v>
      </c>
      <c r="E3" s="63" t="s">
        <v>47</v>
      </c>
      <c r="F3" s="63" t="s">
        <v>46</v>
      </c>
      <c r="G3" s="63" t="s">
        <v>47</v>
      </c>
      <c r="H3" s="63" t="s">
        <v>46</v>
      </c>
      <c r="I3" s="63" t="s">
        <v>47</v>
      </c>
      <c r="J3" s="63" t="s">
        <v>46</v>
      </c>
      <c r="K3" s="63" t="s">
        <v>47</v>
      </c>
      <c r="L3" s="63" t="s">
        <v>46</v>
      </c>
      <c r="M3" s="63" t="s">
        <v>47</v>
      </c>
      <c r="N3" s="63" t="s">
        <v>46</v>
      </c>
      <c r="O3" s="64" t="s">
        <v>47</v>
      </c>
    </row>
    <row r="4" spans="1:15" x14ac:dyDescent="0.35">
      <c r="A4" s="4" t="s">
        <v>42</v>
      </c>
      <c r="B4" s="2">
        <v>0</v>
      </c>
      <c r="C4" s="2">
        <v>1E-3</v>
      </c>
      <c r="D4" s="2">
        <v>0</v>
      </c>
      <c r="E4" s="2">
        <v>1E-3</v>
      </c>
      <c r="F4" s="2">
        <v>0</v>
      </c>
      <c r="G4" s="2">
        <v>2E-3</v>
      </c>
      <c r="H4" s="2">
        <v>0</v>
      </c>
      <c r="I4" s="2">
        <v>0</v>
      </c>
      <c r="J4" s="2">
        <v>8.0000000000000002E-3</v>
      </c>
      <c r="K4" s="2">
        <v>0</v>
      </c>
      <c r="L4" s="2">
        <v>0</v>
      </c>
      <c r="M4" s="2">
        <v>0.253</v>
      </c>
      <c r="N4" s="2">
        <v>0</v>
      </c>
      <c r="O4" s="5">
        <v>0</v>
      </c>
    </row>
    <row r="5" spans="1:15" x14ac:dyDescent="0.35">
      <c r="A5" s="4" t="s">
        <v>43</v>
      </c>
      <c r="B5" s="2">
        <v>0</v>
      </c>
      <c r="C5" s="2">
        <v>1.2999999999999999E-2</v>
      </c>
      <c r="D5" s="2">
        <v>0.03</v>
      </c>
      <c r="E5" s="2">
        <v>0</v>
      </c>
      <c r="F5" s="2">
        <v>0</v>
      </c>
      <c r="G5" s="2">
        <v>8.0000000000000002E-3</v>
      </c>
      <c r="H5" s="2">
        <v>0</v>
      </c>
      <c r="I5" s="2">
        <v>0</v>
      </c>
      <c r="J5" s="2">
        <v>5.0000000000000001E-3</v>
      </c>
      <c r="K5" s="2">
        <v>0</v>
      </c>
      <c r="L5" s="2">
        <v>0</v>
      </c>
      <c r="M5" s="2">
        <v>0.30299999999999999</v>
      </c>
      <c r="N5" s="2">
        <v>0</v>
      </c>
      <c r="O5" s="5">
        <v>0</v>
      </c>
    </row>
    <row r="6" spans="1:15" x14ac:dyDescent="0.35">
      <c r="A6" s="4" t="s">
        <v>44</v>
      </c>
      <c r="B6" s="2">
        <v>0</v>
      </c>
      <c r="C6" s="2">
        <v>8.5000000000000006E-2</v>
      </c>
      <c r="D6" s="2">
        <v>0</v>
      </c>
      <c r="E6" s="2">
        <v>6.7000000000000004E-2</v>
      </c>
      <c r="F6" s="2">
        <v>0</v>
      </c>
      <c r="G6" s="2">
        <v>0.247</v>
      </c>
      <c r="H6" s="2">
        <v>0</v>
      </c>
      <c r="I6" s="2">
        <v>0.40600000000000003</v>
      </c>
      <c r="J6" s="2">
        <v>0</v>
      </c>
      <c r="K6" s="2">
        <v>0.41</v>
      </c>
      <c r="L6" s="2">
        <v>0</v>
      </c>
      <c r="M6" s="2">
        <v>0.29299999999999998</v>
      </c>
      <c r="N6" s="2">
        <v>1.9E-2</v>
      </c>
      <c r="O6" s="5">
        <v>0.08</v>
      </c>
    </row>
    <row r="7" spans="1:15" ht="15" thickBot="1" x14ac:dyDescent="0.4">
      <c r="A7" s="6" t="s">
        <v>45</v>
      </c>
      <c r="B7" s="7">
        <v>0</v>
      </c>
      <c r="C7" s="7">
        <v>0.107</v>
      </c>
      <c r="D7" s="7">
        <v>0</v>
      </c>
      <c r="E7" s="7">
        <v>4.2000000000000003E-2</v>
      </c>
      <c r="F7" s="7">
        <v>0</v>
      </c>
      <c r="G7" s="7">
        <v>0.217</v>
      </c>
      <c r="H7" s="7">
        <v>1.7999999999999999E-2</v>
      </c>
      <c r="I7" s="7">
        <v>0.51600000000000001</v>
      </c>
      <c r="J7" s="7">
        <v>0</v>
      </c>
      <c r="K7" s="7">
        <v>0.35</v>
      </c>
      <c r="L7" s="7">
        <v>0</v>
      </c>
      <c r="M7" s="7">
        <v>0.123</v>
      </c>
      <c r="N7" s="7">
        <v>0</v>
      </c>
      <c r="O7" s="8">
        <v>9.4E-2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C04AC-6FB3-47BB-8617-3E306A2CCA8C}">
  <dimension ref="A1:F20"/>
  <sheetViews>
    <sheetView workbookViewId="0">
      <selection activeCell="M7" sqref="M7"/>
    </sheetView>
  </sheetViews>
  <sheetFormatPr defaultRowHeight="14" x14ac:dyDescent="0.3"/>
  <cols>
    <col min="1" max="6" width="10.6328125" style="10" customWidth="1"/>
    <col min="7" max="16384" width="8.7265625" style="10"/>
  </cols>
  <sheetData>
    <row r="1" spans="1:6" ht="14.5" thickBot="1" x14ac:dyDescent="0.35">
      <c r="A1" s="73" t="s">
        <v>49</v>
      </c>
      <c r="B1" s="74"/>
      <c r="C1" s="74"/>
      <c r="D1" s="74"/>
      <c r="E1" s="74"/>
      <c r="F1" s="75"/>
    </row>
    <row r="2" spans="1:6" ht="14.5" thickBot="1" x14ac:dyDescent="0.35">
      <c r="A2" s="89" t="s">
        <v>0</v>
      </c>
      <c r="B2" s="90" t="s">
        <v>1</v>
      </c>
      <c r="C2" s="90" t="s">
        <v>2</v>
      </c>
      <c r="D2" s="90" t="s">
        <v>3</v>
      </c>
      <c r="E2" s="90" t="s">
        <v>4</v>
      </c>
      <c r="F2" s="91" t="s">
        <v>5</v>
      </c>
    </row>
    <row r="3" spans="1:6" x14ac:dyDescent="0.3">
      <c r="A3" s="86">
        <v>0</v>
      </c>
      <c r="B3" s="87">
        <v>0</v>
      </c>
      <c r="C3" s="87">
        <v>0</v>
      </c>
      <c r="D3" s="87">
        <v>0</v>
      </c>
      <c r="E3" s="87">
        <v>0</v>
      </c>
      <c r="F3" s="88">
        <v>8</v>
      </c>
    </row>
    <row r="4" spans="1:6" x14ac:dyDescent="0.3">
      <c r="A4" s="4">
        <v>0</v>
      </c>
      <c r="B4" s="2">
        <v>22</v>
      </c>
      <c r="C4" s="2">
        <v>0</v>
      </c>
      <c r="D4" s="2">
        <v>0</v>
      </c>
      <c r="E4" s="2">
        <v>0</v>
      </c>
      <c r="F4" s="5">
        <v>0</v>
      </c>
    </row>
    <row r="5" spans="1:6" x14ac:dyDescent="0.3">
      <c r="A5" s="4">
        <v>25</v>
      </c>
      <c r="B5" s="2">
        <v>0</v>
      </c>
      <c r="C5" s="2">
        <v>0</v>
      </c>
      <c r="D5" s="2">
        <v>0</v>
      </c>
      <c r="E5" s="2">
        <v>0</v>
      </c>
      <c r="F5" s="5">
        <v>0</v>
      </c>
    </row>
    <row r="6" spans="1:6" x14ac:dyDescent="0.3">
      <c r="A6" s="4">
        <v>0</v>
      </c>
      <c r="B6" s="2">
        <v>8</v>
      </c>
      <c r="C6" s="2">
        <v>0</v>
      </c>
      <c r="D6" s="2">
        <v>0</v>
      </c>
      <c r="E6" s="2">
        <v>4</v>
      </c>
      <c r="F6" s="5">
        <v>0</v>
      </c>
    </row>
    <row r="7" spans="1:6" x14ac:dyDescent="0.3">
      <c r="A7" s="4">
        <v>0</v>
      </c>
      <c r="B7" s="2">
        <v>23</v>
      </c>
      <c r="C7" s="2">
        <v>0</v>
      </c>
      <c r="D7" s="2">
        <v>0</v>
      </c>
      <c r="E7" s="2">
        <v>0</v>
      </c>
      <c r="F7" s="5">
        <v>17</v>
      </c>
    </row>
    <row r="8" spans="1:6" x14ac:dyDescent="0.3">
      <c r="A8" s="4">
        <v>0</v>
      </c>
      <c r="B8" s="2">
        <v>0</v>
      </c>
      <c r="C8" s="2">
        <v>0</v>
      </c>
      <c r="D8" s="2">
        <v>0</v>
      </c>
      <c r="E8" s="2">
        <v>0</v>
      </c>
      <c r="F8" s="5">
        <v>0</v>
      </c>
    </row>
    <row r="9" spans="1:6" x14ac:dyDescent="0.3">
      <c r="A9" s="4">
        <v>29</v>
      </c>
      <c r="B9" s="2">
        <v>15</v>
      </c>
      <c r="C9" s="2">
        <v>0</v>
      </c>
      <c r="D9" s="2">
        <v>0</v>
      </c>
      <c r="E9" s="2">
        <v>0</v>
      </c>
      <c r="F9" s="5">
        <v>0</v>
      </c>
    </row>
    <row r="10" spans="1:6" x14ac:dyDescent="0.3">
      <c r="A10" s="4">
        <v>22</v>
      </c>
      <c r="B10" s="2">
        <v>0</v>
      </c>
      <c r="C10" s="2">
        <v>0</v>
      </c>
      <c r="D10" s="2">
        <v>0</v>
      </c>
      <c r="E10" s="2">
        <v>0</v>
      </c>
      <c r="F10" s="5">
        <v>0</v>
      </c>
    </row>
    <row r="11" spans="1:6" x14ac:dyDescent="0.3">
      <c r="A11" s="4">
        <v>0</v>
      </c>
      <c r="B11" s="2">
        <v>0</v>
      </c>
      <c r="C11" s="2">
        <v>0</v>
      </c>
      <c r="D11" s="2">
        <v>0</v>
      </c>
      <c r="E11" s="2">
        <v>0</v>
      </c>
      <c r="F11" s="5">
        <v>0</v>
      </c>
    </row>
    <row r="12" spans="1:6" x14ac:dyDescent="0.3">
      <c r="A12" s="4">
        <v>0</v>
      </c>
      <c r="B12" s="2">
        <v>11</v>
      </c>
      <c r="C12" s="2">
        <v>0</v>
      </c>
      <c r="D12" s="2">
        <v>0</v>
      </c>
      <c r="E12" s="2">
        <v>0</v>
      </c>
      <c r="F12" s="5">
        <v>0</v>
      </c>
    </row>
    <row r="13" spans="1:6" x14ac:dyDescent="0.3">
      <c r="A13" s="4">
        <v>0</v>
      </c>
      <c r="B13" s="2">
        <v>0</v>
      </c>
      <c r="C13" s="2">
        <v>0</v>
      </c>
      <c r="D13" s="2">
        <v>0</v>
      </c>
      <c r="E13" s="2">
        <v>0</v>
      </c>
      <c r="F13" s="5">
        <v>11</v>
      </c>
    </row>
    <row r="14" spans="1:6" x14ac:dyDescent="0.3">
      <c r="A14" s="4">
        <v>0</v>
      </c>
      <c r="B14" s="2">
        <v>15</v>
      </c>
      <c r="C14" s="2">
        <v>0</v>
      </c>
      <c r="D14" s="2">
        <v>0</v>
      </c>
      <c r="E14" s="2">
        <v>0</v>
      </c>
      <c r="F14" s="5">
        <v>0</v>
      </c>
    </row>
    <row r="15" spans="1:6" x14ac:dyDescent="0.3">
      <c r="A15" s="4">
        <v>0</v>
      </c>
      <c r="B15" s="2">
        <v>37</v>
      </c>
      <c r="C15" s="2">
        <v>0</v>
      </c>
      <c r="D15" s="2">
        <v>0</v>
      </c>
      <c r="E15" s="2">
        <v>0</v>
      </c>
      <c r="F15" s="5">
        <v>0</v>
      </c>
    </row>
    <row r="16" spans="1:6" x14ac:dyDescent="0.3">
      <c r="A16" s="4">
        <v>0</v>
      </c>
      <c r="B16" s="2">
        <v>0</v>
      </c>
      <c r="C16" s="2">
        <v>0</v>
      </c>
      <c r="D16" s="2">
        <v>0</v>
      </c>
      <c r="E16" s="2">
        <v>14</v>
      </c>
      <c r="F16" s="5">
        <v>0</v>
      </c>
    </row>
    <row r="17" spans="1:6" x14ac:dyDescent="0.3">
      <c r="A17" s="4">
        <v>0</v>
      </c>
      <c r="B17" s="2">
        <v>0</v>
      </c>
      <c r="C17" s="2">
        <v>0</v>
      </c>
      <c r="D17" s="2">
        <v>0</v>
      </c>
      <c r="E17" s="2">
        <v>0</v>
      </c>
      <c r="F17" s="5">
        <v>0</v>
      </c>
    </row>
    <row r="18" spans="1:6" x14ac:dyDescent="0.3">
      <c r="A18" s="4">
        <v>0</v>
      </c>
      <c r="B18" s="2">
        <v>13</v>
      </c>
      <c r="C18" s="2">
        <v>0</v>
      </c>
      <c r="D18" s="2">
        <v>0</v>
      </c>
      <c r="E18" s="2">
        <v>0</v>
      </c>
      <c r="F18" s="5">
        <v>0</v>
      </c>
    </row>
    <row r="19" spans="1:6" x14ac:dyDescent="0.3">
      <c r="A19" s="4">
        <v>0</v>
      </c>
      <c r="B19" s="2">
        <v>13</v>
      </c>
      <c r="C19" s="2">
        <v>0</v>
      </c>
      <c r="D19" s="2">
        <v>0</v>
      </c>
      <c r="E19" s="2">
        <v>0</v>
      </c>
      <c r="F19" s="5">
        <v>13</v>
      </c>
    </row>
    <row r="20" spans="1:6" ht="14.5" thickBot="1" x14ac:dyDescent="0.35">
      <c r="A20" s="6">
        <v>0</v>
      </c>
      <c r="B20" s="7">
        <v>0</v>
      </c>
      <c r="C20" s="7">
        <v>0</v>
      </c>
      <c r="D20" s="7">
        <v>0</v>
      </c>
      <c r="E20" s="7">
        <v>0</v>
      </c>
      <c r="F20" s="8">
        <v>0</v>
      </c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A1770-B5D6-4F95-BC49-8F2692E8DE96}">
  <dimension ref="A1:S34"/>
  <sheetViews>
    <sheetView tabSelected="1" zoomScale="80" zoomScaleNormal="80" workbookViewId="0">
      <selection activeCell="I31" sqref="I31"/>
    </sheetView>
  </sheetViews>
  <sheetFormatPr defaultRowHeight="14.5" x14ac:dyDescent="0.35"/>
  <cols>
    <col min="1" max="1" width="7.08984375" bestFit="1" customWidth="1"/>
    <col min="2" max="2" width="17.1796875" customWidth="1"/>
    <col min="3" max="3" width="20.453125" bestFit="1" customWidth="1"/>
    <col min="4" max="4" width="15" customWidth="1"/>
    <col min="5" max="5" width="21" bestFit="1" customWidth="1"/>
    <col min="6" max="6" width="15.54296875" bestFit="1" customWidth="1"/>
    <col min="7" max="7" width="6.26953125" bestFit="1" customWidth="1"/>
    <col min="8" max="8" width="13.08984375" bestFit="1" customWidth="1"/>
    <col min="9" max="9" width="22.36328125" bestFit="1" customWidth="1"/>
    <col min="10" max="10" width="17.7265625" bestFit="1" customWidth="1"/>
    <col min="11" max="12" width="13.08984375" bestFit="1" customWidth="1"/>
    <col min="13" max="13" width="26.1796875" bestFit="1" customWidth="1"/>
    <col min="14" max="14" width="14.81640625" bestFit="1" customWidth="1"/>
    <col min="15" max="15" width="17.26953125" bestFit="1" customWidth="1"/>
    <col min="16" max="16" width="18.6328125" bestFit="1" customWidth="1"/>
    <col min="17" max="17" width="15.81640625" bestFit="1" customWidth="1"/>
    <col min="18" max="18" width="19.6328125" bestFit="1" customWidth="1"/>
    <col min="19" max="19" width="15.90625" bestFit="1" customWidth="1"/>
  </cols>
  <sheetData>
    <row r="1" spans="1:19" s="93" customFormat="1" ht="42" x14ac:dyDescent="0.35">
      <c r="A1" s="92" t="s">
        <v>50</v>
      </c>
      <c r="B1" s="92" t="s">
        <v>51</v>
      </c>
      <c r="C1" s="92" t="s">
        <v>52</v>
      </c>
      <c r="D1" s="92" t="s">
        <v>53</v>
      </c>
      <c r="E1" s="92" t="s">
        <v>54</v>
      </c>
      <c r="F1" s="92" t="s">
        <v>55</v>
      </c>
      <c r="G1" s="92" t="s">
        <v>56</v>
      </c>
      <c r="H1" s="92" t="s">
        <v>57</v>
      </c>
      <c r="I1" s="92" t="s">
        <v>58</v>
      </c>
      <c r="J1" s="92" t="s">
        <v>59</v>
      </c>
      <c r="K1" s="92" t="s">
        <v>60</v>
      </c>
      <c r="L1" s="92" t="s">
        <v>61</v>
      </c>
      <c r="M1" s="92" t="s">
        <v>62</v>
      </c>
      <c r="N1" s="92" t="s">
        <v>63</v>
      </c>
      <c r="O1" s="92" t="s">
        <v>64</v>
      </c>
      <c r="P1" s="92" t="s">
        <v>65</v>
      </c>
      <c r="Q1" s="92" t="s">
        <v>66</v>
      </c>
      <c r="R1" s="92" t="s">
        <v>67</v>
      </c>
      <c r="S1" s="92" t="s">
        <v>68</v>
      </c>
    </row>
    <row r="2" spans="1:19" s="97" customFormat="1" ht="14" x14ac:dyDescent="0.3">
      <c r="A2" s="94">
        <v>1</v>
      </c>
      <c r="B2" s="94" t="s">
        <v>69</v>
      </c>
      <c r="C2" s="94" t="s">
        <v>71</v>
      </c>
      <c r="D2" s="94" t="s">
        <v>73</v>
      </c>
      <c r="E2" s="94" t="s">
        <v>70</v>
      </c>
      <c r="F2" s="94"/>
      <c r="G2" s="95">
        <v>0</v>
      </c>
      <c r="H2" s="95"/>
      <c r="I2" s="95">
        <v>10</v>
      </c>
      <c r="J2" s="95">
        <v>0.36220000000000002</v>
      </c>
      <c r="K2" s="95">
        <v>30</v>
      </c>
      <c r="L2" s="95">
        <v>30</v>
      </c>
      <c r="M2" s="95">
        <v>1.48</v>
      </c>
      <c r="N2" s="95">
        <v>1.48</v>
      </c>
      <c r="O2" s="96">
        <v>9.4966666666666644</v>
      </c>
      <c r="P2" s="94"/>
      <c r="Q2" s="96">
        <v>6.0766666666666653</v>
      </c>
      <c r="R2" s="94"/>
      <c r="S2" s="94">
        <f>[1]Sheet0!M2*100</f>
        <v>6.1</v>
      </c>
    </row>
    <row r="3" spans="1:19" s="97" customFormat="1" ht="14" x14ac:dyDescent="0.3">
      <c r="A3" s="98">
        <v>1</v>
      </c>
      <c r="B3" s="98" t="s">
        <v>69</v>
      </c>
      <c r="C3" s="94" t="s">
        <v>71</v>
      </c>
      <c r="D3" s="94" t="s">
        <v>73</v>
      </c>
      <c r="E3" s="98" t="s">
        <v>70</v>
      </c>
      <c r="F3" s="98" t="s">
        <v>70</v>
      </c>
      <c r="G3" s="99">
        <v>1</v>
      </c>
      <c r="H3" s="99"/>
      <c r="I3" s="99">
        <v>10</v>
      </c>
      <c r="J3" s="99">
        <v>0.33810000000000001</v>
      </c>
      <c r="K3" s="99">
        <v>30</v>
      </c>
      <c r="L3" s="99">
        <v>30</v>
      </c>
      <c r="M3" s="99">
        <v>1.48</v>
      </c>
      <c r="N3" s="99"/>
      <c r="O3" s="100">
        <v>8.1833333333333353</v>
      </c>
      <c r="P3" s="98"/>
      <c r="Q3" s="100">
        <v>4.0433333333333339</v>
      </c>
      <c r="R3" s="98"/>
      <c r="S3" s="98"/>
    </row>
    <row r="4" spans="1:19" s="97" customFormat="1" ht="14" x14ac:dyDescent="0.3">
      <c r="A4" s="98">
        <v>1</v>
      </c>
      <c r="B4" s="98" t="s">
        <v>69</v>
      </c>
      <c r="C4" s="94" t="s">
        <v>71</v>
      </c>
      <c r="D4" s="94" t="s">
        <v>73</v>
      </c>
      <c r="E4" s="98" t="s">
        <v>70</v>
      </c>
      <c r="F4" s="98"/>
      <c r="G4" s="99">
        <v>3</v>
      </c>
      <c r="H4" s="99">
        <v>291826</v>
      </c>
      <c r="I4" s="99">
        <v>10</v>
      </c>
      <c r="J4" s="99">
        <v>0.3947</v>
      </c>
      <c r="K4" s="99">
        <v>404.126396287425</v>
      </c>
      <c r="L4" s="99">
        <v>30</v>
      </c>
      <c r="M4" s="99">
        <v>1.48</v>
      </c>
      <c r="N4" s="99">
        <v>1.48</v>
      </c>
      <c r="O4" s="100">
        <v>14.299999999999999</v>
      </c>
      <c r="P4" s="98"/>
      <c r="Q4" s="100">
        <v>6.5</v>
      </c>
      <c r="R4" s="98"/>
      <c r="S4" s="98">
        <f>[1]Sheet0!M5*100</f>
        <v>3.9033333333333329</v>
      </c>
    </row>
    <row r="5" spans="1:19" s="97" customFormat="1" ht="14" x14ac:dyDescent="0.3">
      <c r="A5" s="98">
        <v>1</v>
      </c>
      <c r="B5" s="98" t="s">
        <v>69</v>
      </c>
      <c r="C5" s="94" t="s">
        <v>71</v>
      </c>
      <c r="D5" s="94" t="s">
        <v>73</v>
      </c>
      <c r="E5" s="98" t="s">
        <v>70</v>
      </c>
      <c r="F5" s="98"/>
      <c r="G5" s="99">
        <v>5</v>
      </c>
      <c r="H5" s="99"/>
      <c r="I5" s="99">
        <v>169.13393044007</v>
      </c>
      <c r="J5" s="99">
        <v>0.89290000000000003</v>
      </c>
      <c r="K5" s="99">
        <v>21798.119705445701</v>
      </c>
      <c r="L5" s="99">
        <v>1028.7565568074999</v>
      </c>
      <c r="M5" s="99">
        <v>2.06132270385327</v>
      </c>
      <c r="N5" s="99">
        <v>1.6705957088879999</v>
      </c>
      <c r="O5" s="100">
        <v>37.233333333333327</v>
      </c>
      <c r="P5" s="98"/>
      <c r="Q5" s="100">
        <v>31.933333333333334</v>
      </c>
      <c r="R5" s="98"/>
      <c r="S5" s="101"/>
    </row>
    <row r="6" spans="1:19" s="97" customFormat="1" ht="14" x14ac:dyDescent="0.3">
      <c r="A6" s="98">
        <v>1</v>
      </c>
      <c r="B6" s="98" t="s">
        <v>69</v>
      </c>
      <c r="C6" s="94" t="s">
        <v>71</v>
      </c>
      <c r="D6" s="94" t="s">
        <v>73</v>
      </c>
      <c r="E6" s="98" t="s">
        <v>70</v>
      </c>
      <c r="F6" s="98"/>
      <c r="G6" s="99">
        <v>7</v>
      </c>
      <c r="H6" s="99"/>
      <c r="I6" s="99">
        <v>707.79235222794796</v>
      </c>
      <c r="J6" s="99">
        <v>1.391</v>
      </c>
      <c r="K6" s="99">
        <v>105062.601863223</v>
      </c>
      <c r="L6" s="99">
        <v>4492.65666931128</v>
      </c>
      <c r="M6" s="99">
        <v>3.1771885717469099</v>
      </c>
      <c r="N6" s="99"/>
      <c r="O6" s="100">
        <v>48.466666666666669</v>
      </c>
      <c r="P6" s="98"/>
      <c r="Q6" s="100">
        <v>41.533333333333331</v>
      </c>
      <c r="R6" s="98"/>
      <c r="S6" s="98">
        <f>[1]Sheet0!M8*100</f>
        <v>44.633333333333333</v>
      </c>
    </row>
    <row r="7" spans="1:19" s="97" customFormat="1" ht="14" x14ac:dyDescent="0.3">
      <c r="A7" s="98">
        <v>1</v>
      </c>
      <c r="B7" s="98" t="s">
        <v>69</v>
      </c>
      <c r="C7" s="94" t="s">
        <v>71</v>
      </c>
      <c r="D7" s="94" t="s">
        <v>73</v>
      </c>
      <c r="E7" s="98" t="s">
        <v>70</v>
      </c>
      <c r="F7" s="98"/>
      <c r="G7" s="99">
        <v>9</v>
      </c>
      <c r="H7" s="99"/>
      <c r="I7" s="99">
        <v>1173.1834288566699</v>
      </c>
      <c r="J7" s="99">
        <v>1.746</v>
      </c>
      <c r="K7" s="99">
        <v>95912.679233532894</v>
      </c>
      <c r="L7" s="99">
        <v>5132.9014270164898</v>
      </c>
      <c r="M7" s="99"/>
      <c r="N7" s="99"/>
      <c r="O7" s="100">
        <v>63.966666666666661</v>
      </c>
      <c r="P7" s="100">
        <v>63.966666666666661</v>
      </c>
      <c r="Q7" s="100">
        <v>53.1</v>
      </c>
      <c r="R7" s="100">
        <v>53.1</v>
      </c>
      <c r="S7" s="98">
        <f>[1]Sheet0!M11*100</f>
        <v>57.466666666666669</v>
      </c>
    </row>
    <row r="8" spans="1:19" s="97" customFormat="1" ht="14" x14ac:dyDescent="0.3">
      <c r="A8" s="98">
        <v>1</v>
      </c>
      <c r="B8" s="98" t="s">
        <v>69</v>
      </c>
      <c r="C8" s="94" t="s">
        <v>71</v>
      </c>
      <c r="D8" s="94" t="s">
        <v>73</v>
      </c>
      <c r="E8" s="98" t="s">
        <v>70</v>
      </c>
      <c r="F8" s="98"/>
      <c r="G8" s="99">
        <v>11</v>
      </c>
      <c r="H8" s="99"/>
      <c r="I8" s="99"/>
      <c r="J8" s="99"/>
      <c r="K8" s="99"/>
      <c r="L8" s="99"/>
      <c r="M8" s="99">
        <v>3.3200215013333301</v>
      </c>
      <c r="N8" s="99">
        <v>2.2092297364802</v>
      </c>
      <c r="O8" s="99"/>
      <c r="P8" s="98"/>
      <c r="Q8" s="98"/>
      <c r="R8" s="98"/>
      <c r="S8" s="101"/>
    </row>
    <row r="9" spans="1:19" s="97" customFormat="1" ht="14" x14ac:dyDescent="0.3">
      <c r="A9" s="98">
        <v>1</v>
      </c>
      <c r="B9" s="98" t="s">
        <v>69</v>
      </c>
      <c r="C9" s="94" t="s">
        <v>71</v>
      </c>
      <c r="D9" s="94" t="s">
        <v>74</v>
      </c>
      <c r="E9" s="98" t="s">
        <v>70</v>
      </c>
      <c r="F9" s="98"/>
      <c r="G9" s="99">
        <v>0</v>
      </c>
      <c r="H9" s="99"/>
      <c r="I9" s="99">
        <v>10</v>
      </c>
      <c r="J9" s="99">
        <v>0.38669999999999999</v>
      </c>
      <c r="K9" s="99">
        <v>30</v>
      </c>
      <c r="L9" s="99">
        <v>30</v>
      </c>
      <c r="M9" s="99">
        <v>1.48</v>
      </c>
      <c r="N9" s="99">
        <v>1.48</v>
      </c>
      <c r="O9" s="100">
        <v>23.966666666666665</v>
      </c>
      <c r="P9" s="98"/>
      <c r="Q9" s="100">
        <v>7.6966666666666654</v>
      </c>
      <c r="R9" s="98"/>
      <c r="S9" s="98">
        <f>[1]Sheet0!M14*100</f>
        <v>6.8166666666666664</v>
      </c>
    </row>
    <row r="10" spans="1:19" s="97" customFormat="1" ht="14" x14ac:dyDescent="0.3">
      <c r="A10" s="98">
        <v>1</v>
      </c>
      <c r="B10" s="98" t="s">
        <v>69</v>
      </c>
      <c r="C10" s="94" t="s">
        <v>71</v>
      </c>
      <c r="D10" s="94" t="s">
        <v>74</v>
      </c>
      <c r="E10" s="98" t="s">
        <v>70</v>
      </c>
      <c r="F10" s="98"/>
      <c r="G10" s="99">
        <v>1</v>
      </c>
      <c r="H10" s="99">
        <v>17627.62</v>
      </c>
      <c r="I10" s="99">
        <v>10</v>
      </c>
      <c r="J10" s="99">
        <v>0.27260000000000001</v>
      </c>
      <c r="K10" s="99">
        <v>30</v>
      </c>
      <c r="L10" s="99">
        <v>30</v>
      </c>
      <c r="M10" s="99">
        <v>1.48</v>
      </c>
      <c r="N10" s="99"/>
      <c r="O10" s="100">
        <v>20.866666666666664</v>
      </c>
      <c r="P10" s="98"/>
      <c r="Q10" s="100">
        <v>6.1400000000000006</v>
      </c>
      <c r="R10" s="98"/>
      <c r="S10" s="98"/>
    </row>
    <row r="11" spans="1:19" s="97" customFormat="1" ht="14" x14ac:dyDescent="0.3">
      <c r="A11" s="98">
        <v>1</v>
      </c>
      <c r="B11" s="98" t="s">
        <v>69</v>
      </c>
      <c r="C11" s="94" t="s">
        <v>71</v>
      </c>
      <c r="D11" s="94" t="s">
        <v>74</v>
      </c>
      <c r="E11" s="98" t="s">
        <v>70</v>
      </c>
      <c r="F11" s="98"/>
      <c r="G11" s="99">
        <v>3</v>
      </c>
      <c r="H11" s="99"/>
      <c r="I11" s="99">
        <v>10</v>
      </c>
      <c r="J11" s="99">
        <v>0.4667</v>
      </c>
      <c r="K11" s="99">
        <v>781.72007816734504</v>
      </c>
      <c r="L11" s="99">
        <v>30</v>
      </c>
      <c r="M11" s="99">
        <v>1.48</v>
      </c>
      <c r="N11" s="99">
        <v>1.48</v>
      </c>
      <c r="O11" s="100">
        <v>33.699999999999996</v>
      </c>
      <c r="P11" s="98"/>
      <c r="Q11" s="100">
        <v>23.666666666666668</v>
      </c>
      <c r="R11" s="98"/>
      <c r="S11" s="98">
        <f>[1]Sheet0!M17*100</f>
        <v>7.2966666666666669</v>
      </c>
    </row>
    <row r="12" spans="1:19" s="97" customFormat="1" ht="14" x14ac:dyDescent="0.3">
      <c r="A12" s="98">
        <v>1</v>
      </c>
      <c r="B12" s="98" t="s">
        <v>69</v>
      </c>
      <c r="C12" s="94" t="s">
        <v>71</v>
      </c>
      <c r="D12" s="94" t="s">
        <v>74</v>
      </c>
      <c r="E12" s="98" t="s">
        <v>70</v>
      </c>
      <c r="F12" s="98" t="s">
        <v>70</v>
      </c>
      <c r="G12" s="99">
        <v>5</v>
      </c>
      <c r="H12" s="99"/>
      <c r="I12" s="99">
        <v>216.11179590925099</v>
      </c>
      <c r="J12" s="99">
        <v>1.087</v>
      </c>
      <c r="K12" s="99">
        <v>22402.043431340499</v>
      </c>
      <c r="L12" s="99">
        <v>483.96885481624901</v>
      </c>
      <c r="M12" s="99">
        <v>2.2777539633651398</v>
      </c>
      <c r="N12" s="99">
        <v>2.9259756151329399</v>
      </c>
      <c r="O12" s="100">
        <v>48.533333333333331</v>
      </c>
      <c r="P12" s="98"/>
      <c r="Q12" s="100">
        <v>38.466666666666669</v>
      </c>
      <c r="R12" s="98"/>
      <c r="S12" s="98"/>
    </row>
    <row r="13" spans="1:19" s="97" customFormat="1" ht="14" x14ac:dyDescent="0.3">
      <c r="A13" s="98">
        <v>1</v>
      </c>
      <c r="B13" s="98" t="s">
        <v>69</v>
      </c>
      <c r="C13" s="94" t="s">
        <v>71</v>
      </c>
      <c r="D13" s="94" t="s">
        <v>74</v>
      </c>
      <c r="E13" s="98" t="s">
        <v>70</v>
      </c>
      <c r="F13" s="98"/>
      <c r="G13" s="99">
        <v>7</v>
      </c>
      <c r="H13" s="99"/>
      <c r="I13" s="99">
        <v>1091.65451403308</v>
      </c>
      <c r="J13" s="99">
        <v>1.7949999999999999</v>
      </c>
      <c r="K13" s="99">
        <v>52644.309522406002</v>
      </c>
      <c r="L13" s="99">
        <v>1358.85082767569</v>
      </c>
      <c r="M13" s="99">
        <v>3.0077161061722202</v>
      </c>
      <c r="N13" s="99"/>
      <c r="O13" s="100">
        <v>59.166666666666664</v>
      </c>
      <c r="P13" s="98"/>
      <c r="Q13" s="100">
        <v>45.666666666666664</v>
      </c>
      <c r="R13" s="98"/>
      <c r="S13" s="98">
        <f>[1]Sheet0!M20*100</f>
        <v>23.4</v>
      </c>
    </row>
    <row r="14" spans="1:19" s="97" customFormat="1" ht="14" x14ac:dyDescent="0.3">
      <c r="A14" s="98">
        <v>1</v>
      </c>
      <c r="B14" s="98" t="s">
        <v>69</v>
      </c>
      <c r="C14" s="94" t="s">
        <v>71</v>
      </c>
      <c r="D14" s="94" t="s">
        <v>74</v>
      </c>
      <c r="E14" s="98" t="s">
        <v>70</v>
      </c>
      <c r="F14" s="98"/>
      <c r="G14" s="99">
        <v>9</v>
      </c>
      <c r="H14" s="99"/>
      <c r="I14" s="99">
        <v>581.49858190650502</v>
      </c>
      <c r="J14" s="99">
        <v>1.7330000000000001</v>
      </c>
      <c r="K14" s="99">
        <v>65259.177526294501</v>
      </c>
      <c r="L14" s="99">
        <v>5211.0979648848397</v>
      </c>
      <c r="M14" s="98"/>
      <c r="N14" s="99"/>
      <c r="O14" s="100">
        <v>67.933333333333323</v>
      </c>
      <c r="P14" s="100">
        <v>67.933333333333323</v>
      </c>
      <c r="Q14" s="100">
        <v>56.9</v>
      </c>
      <c r="R14" s="98"/>
      <c r="S14" s="98">
        <f>[1]Sheet0!M23*100</f>
        <v>19.933333333333334</v>
      </c>
    </row>
    <row r="15" spans="1:19" s="97" customFormat="1" ht="14" x14ac:dyDescent="0.3">
      <c r="A15" s="98">
        <v>1</v>
      </c>
      <c r="B15" s="98" t="s">
        <v>69</v>
      </c>
      <c r="C15" s="94" t="s">
        <v>71</v>
      </c>
      <c r="D15" s="94" t="s">
        <v>74</v>
      </c>
      <c r="E15" s="98" t="s">
        <v>70</v>
      </c>
      <c r="F15" s="98"/>
      <c r="G15" s="99">
        <v>11</v>
      </c>
      <c r="H15" s="99"/>
      <c r="I15" s="99"/>
      <c r="J15" s="99"/>
      <c r="K15" s="99"/>
      <c r="L15" s="99"/>
      <c r="M15" s="99">
        <v>3.23362535263391</v>
      </c>
      <c r="N15" s="99">
        <v>2.71637598781748</v>
      </c>
      <c r="O15" s="99"/>
      <c r="P15" s="98"/>
      <c r="Q15" s="98"/>
      <c r="R15" s="100">
        <v>56.9</v>
      </c>
      <c r="S15" s="98"/>
    </row>
    <row r="16" spans="1:19" s="97" customFormat="1" ht="14" x14ac:dyDescent="0.3">
      <c r="A16" s="98">
        <v>1</v>
      </c>
      <c r="B16" s="98" t="s">
        <v>69</v>
      </c>
      <c r="C16" s="98" t="s">
        <v>72</v>
      </c>
      <c r="D16" s="94" t="s">
        <v>75</v>
      </c>
      <c r="E16" s="98" t="s">
        <v>70</v>
      </c>
      <c r="F16" s="98"/>
      <c r="G16" s="99">
        <v>0</v>
      </c>
      <c r="H16" s="99"/>
      <c r="I16" s="98">
        <v>10</v>
      </c>
      <c r="J16" s="99">
        <v>0.28399999999999997</v>
      </c>
      <c r="K16" s="99">
        <v>30</v>
      </c>
      <c r="L16" s="99">
        <v>30</v>
      </c>
      <c r="M16" s="99">
        <v>1.48</v>
      </c>
      <c r="N16" s="99">
        <v>1.48</v>
      </c>
      <c r="O16" s="100">
        <v>8.4266666666666676</v>
      </c>
      <c r="P16" s="100">
        <v>8.4266666666666676</v>
      </c>
      <c r="Q16" s="100">
        <v>6.3466666666666667</v>
      </c>
      <c r="R16" s="100">
        <v>6.3466666666666667</v>
      </c>
      <c r="S16" s="98">
        <f>[1]Sheet0!M44*100</f>
        <v>2.7733333333333334</v>
      </c>
    </row>
    <row r="17" spans="1:19" s="97" customFormat="1" ht="14" x14ac:dyDescent="0.3">
      <c r="A17" s="98">
        <v>1</v>
      </c>
      <c r="B17" s="98" t="s">
        <v>69</v>
      </c>
      <c r="C17" s="98" t="s">
        <v>72</v>
      </c>
      <c r="D17" s="94" t="s">
        <v>75</v>
      </c>
      <c r="E17" s="98" t="s">
        <v>70</v>
      </c>
      <c r="F17" s="98"/>
      <c r="G17" s="99">
        <v>1</v>
      </c>
      <c r="H17" s="99">
        <v>4944667</v>
      </c>
      <c r="I17" s="98">
        <v>10</v>
      </c>
      <c r="J17" s="99">
        <v>0.37690000000000001</v>
      </c>
      <c r="K17" s="99">
        <v>30</v>
      </c>
      <c r="L17" s="99">
        <v>30</v>
      </c>
      <c r="M17" s="99">
        <v>1.48</v>
      </c>
      <c r="N17" s="99"/>
      <c r="O17" s="100">
        <v>6.4433333333333325</v>
      </c>
      <c r="P17" s="98"/>
      <c r="Q17" s="100">
        <v>5.1533333333333333</v>
      </c>
      <c r="R17" s="98"/>
      <c r="S17" s="98"/>
    </row>
    <row r="18" spans="1:19" s="97" customFormat="1" ht="14" x14ac:dyDescent="0.3">
      <c r="A18" s="98">
        <v>1</v>
      </c>
      <c r="B18" s="98" t="s">
        <v>69</v>
      </c>
      <c r="C18" s="98" t="s">
        <v>72</v>
      </c>
      <c r="D18" s="94" t="s">
        <v>75</v>
      </c>
      <c r="E18" s="98" t="s">
        <v>70</v>
      </c>
      <c r="F18" s="98" t="s">
        <v>70</v>
      </c>
      <c r="G18" s="99">
        <v>3</v>
      </c>
      <c r="H18" s="99"/>
      <c r="I18" s="98">
        <v>10</v>
      </c>
      <c r="J18" s="99">
        <v>0.28499999999999998</v>
      </c>
      <c r="K18" s="99">
        <v>30</v>
      </c>
      <c r="L18" s="99">
        <v>30</v>
      </c>
      <c r="M18" s="99">
        <v>1.48</v>
      </c>
      <c r="N18" s="99">
        <v>1.48</v>
      </c>
      <c r="O18" s="100">
        <v>6.7766666666666664</v>
      </c>
      <c r="P18" s="98"/>
      <c r="Q18" s="100">
        <v>5.0166666666666666</v>
      </c>
      <c r="R18" s="98"/>
      <c r="S18" s="98">
        <f>[1]Sheet0!M47*100</f>
        <v>2.4300000000000002</v>
      </c>
    </row>
    <row r="19" spans="1:19" s="97" customFormat="1" ht="14" x14ac:dyDescent="0.3">
      <c r="A19" s="98">
        <v>1</v>
      </c>
      <c r="B19" s="98" t="s">
        <v>69</v>
      </c>
      <c r="C19" s="98" t="s">
        <v>72</v>
      </c>
      <c r="D19" s="94" t="s">
        <v>75</v>
      </c>
      <c r="E19" s="98" t="s">
        <v>70</v>
      </c>
      <c r="F19" s="98"/>
      <c r="G19" s="99">
        <v>3.2</v>
      </c>
      <c r="H19" s="99"/>
      <c r="I19" s="99">
        <v>10</v>
      </c>
      <c r="J19" s="99">
        <v>0.28849999999999998</v>
      </c>
      <c r="K19" s="99">
        <v>30</v>
      </c>
      <c r="L19" s="99">
        <v>30</v>
      </c>
      <c r="M19" s="99">
        <v>1.48</v>
      </c>
      <c r="N19" s="99"/>
      <c r="O19" s="98"/>
      <c r="P19" s="98"/>
      <c r="Q19" s="98"/>
      <c r="R19" s="98"/>
      <c r="S19" s="98"/>
    </row>
    <row r="20" spans="1:19" s="97" customFormat="1" ht="14" x14ac:dyDescent="0.3">
      <c r="A20" s="98">
        <v>2</v>
      </c>
      <c r="B20" s="98" t="s">
        <v>69</v>
      </c>
      <c r="C20" s="98" t="s">
        <v>72</v>
      </c>
      <c r="D20" s="98" t="s">
        <v>76</v>
      </c>
      <c r="E20" s="98" t="s">
        <v>70</v>
      </c>
      <c r="F20" s="98"/>
      <c r="G20" s="99">
        <v>0</v>
      </c>
      <c r="H20" s="99"/>
      <c r="I20" s="99">
        <v>10</v>
      </c>
      <c r="J20" s="99">
        <v>0.37569999999999998</v>
      </c>
      <c r="K20" s="99">
        <v>30</v>
      </c>
      <c r="L20" s="99">
        <v>30</v>
      </c>
      <c r="M20" s="99">
        <v>1.48</v>
      </c>
      <c r="N20" s="99">
        <v>1.48</v>
      </c>
      <c r="O20" s="100">
        <v>5.9200000000000008</v>
      </c>
      <c r="P20" s="98"/>
      <c r="Q20" s="100">
        <v>4.9399999999999995</v>
      </c>
      <c r="R20" s="100">
        <v>4.9399999999999995</v>
      </c>
      <c r="S20" s="98">
        <f>[1]Sheet0!M38*100</f>
        <v>5.379999999999999</v>
      </c>
    </row>
    <row r="21" spans="1:19" s="97" customFormat="1" ht="14" x14ac:dyDescent="0.3">
      <c r="A21" s="98">
        <v>2</v>
      </c>
      <c r="B21" s="98" t="s">
        <v>69</v>
      </c>
      <c r="C21" s="98" t="s">
        <v>72</v>
      </c>
      <c r="D21" s="98" t="s">
        <v>76</v>
      </c>
      <c r="E21" s="98" t="s">
        <v>70</v>
      </c>
      <c r="F21" s="98"/>
      <c r="G21" s="99">
        <v>1</v>
      </c>
      <c r="H21" s="99"/>
      <c r="I21" s="99">
        <v>10</v>
      </c>
      <c r="J21" s="99">
        <v>0.27289999999999998</v>
      </c>
      <c r="K21" s="99">
        <v>30</v>
      </c>
      <c r="L21" s="99">
        <v>30</v>
      </c>
      <c r="M21" s="99">
        <v>1.48</v>
      </c>
      <c r="N21" s="99"/>
      <c r="O21" s="100">
        <v>5.0866666666666669</v>
      </c>
      <c r="P21" s="98"/>
      <c r="Q21" s="100">
        <v>4.333333333333333</v>
      </c>
      <c r="R21" s="98"/>
      <c r="S21" s="98"/>
    </row>
    <row r="22" spans="1:19" s="97" customFormat="1" ht="14" x14ac:dyDescent="0.3">
      <c r="A22" s="98">
        <v>2</v>
      </c>
      <c r="B22" s="98" t="s">
        <v>69</v>
      </c>
      <c r="C22" s="98" t="s">
        <v>72</v>
      </c>
      <c r="D22" s="98" t="s">
        <v>76</v>
      </c>
      <c r="E22" s="98" t="s">
        <v>70</v>
      </c>
      <c r="F22" s="98"/>
      <c r="G22" s="99">
        <v>2</v>
      </c>
      <c r="H22" s="99">
        <v>31711002.09</v>
      </c>
      <c r="I22" s="99">
        <v>10</v>
      </c>
      <c r="J22" s="99">
        <v>0.26960000000000001</v>
      </c>
      <c r="K22" s="99">
        <v>30</v>
      </c>
      <c r="L22" s="99">
        <v>30</v>
      </c>
      <c r="M22" s="99">
        <v>1.48</v>
      </c>
      <c r="N22" s="99">
        <v>1.48</v>
      </c>
      <c r="O22" s="100">
        <v>5.8066666666666675</v>
      </c>
      <c r="P22" s="100">
        <v>5.8066666666666675</v>
      </c>
      <c r="Q22" s="100">
        <v>3.4966666666666666</v>
      </c>
      <c r="R22" s="98"/>
      <c r="S22" s="98">
        <f>[1]Sheet0!M41*100</f>
        <v>1.5866666666666669</v>
      </c>
    </row>
    <row r="23" spans="1:19" s="97" customFormat="1" ht="14" x14ac:dyDescent="0.3">
      <c r="A23" s="98">
        <v>2</v>
      </c>
      <c r="B23" s="98" t="s">
        <v>69</v>
      </c>
      <c r="C23" s="98" t="s">
        <v>72</v>
      </c>
      <c r="D23" s="98" t="s">
        <v>77</v>
      </c>
      <c r="E23" s="98" t="s">
        <v>70</v>
      </c>
      <c r="F23" s="98"/>
      <c r="G23" s="99">
        <v>0</v>
      </c>
      <c r="H23" s="99"/>
      <c r="I23" s="98">
        <v>10</v>
      </c>
      <c r="J23" s="99">
        <v>0.30209999999999998</v>
      </c>
      <c r="K23" s="98">
        <v>30</v>
      </c>
      <c r="L23" s="98">
        <v>30</v>
      </c>
      <c r="M23" s="99">
        <v>1.48</v>
      </c>
      <c r="N23" s="99">
        <v>1.48</v>
      </c>
      <c r="O23" s="100">
        <v>6.6400000000000006</v>
      </c>
      <c r="P23" s="98"/>
      <c r="Q23" s="100">
        <v>5.8066666666666675</v>
      </c>
      <c r="R23" s="98"/>
      <c r="S23" s="98">
        <f>[1]Sheet0!M74*100</f>
        <v>35.733333333333334</v>
      </c>
    </row>
    <row r="24" spans="1:19" s="97" customFormat="1" ht="14" x14ac:dyDescent="0.3">
      <c r="A24" s="98">
        <v>2</v>
      </c>
      <c r="B24" s="98" t="s">
        <v>69</v>
      </c>
      <c r="C24" s="98" t="s">
        <v>72</v>
      </c>
      <c r="D24" s="98" t="s">
        <v>77</v>
      </c>
      <c r="E24" s="98" t="s">
        <v>70</v>
      </c>
      <c r="F24" s="98"/>
      <c r="G24" s="99">
        <v>1</v>
      </c>
      <c r="H24" s="99"/>
      <c r="I24" s="98">
        <v>10</v>
      </c>
      <c r="J24" s="99">
        <v>0.25690000000000002</v>
      </c>
      <c r="K24" s="98">
        <v>30</v>
      </c>
      <c r="L24" s="99">
        <v>30</v>
      </c>
      <c r="M24" s="99">
        <v>1.48</v>
      </c>
      <c r="N24" s="99"/>
      <c r="O24" s="100">
        <v>8.2999999999999989</v>
      </c>
      <c r="P24" s="100">
        <v>8.2999999999999989</v>
      </c>
      <c r="Q24" s="100">
        <v>5.7266666666666666</v>
      </c>
      <c r="R24" s="98"/>
      <c r="S24" s="98"/>
    </row>
    <row r="25" spans="1:19" s="97" customFormat="1" ht="14" x14ac:dyDescent="0.3">
      <c r="A25" s="98">
        <v>2</v>
      </c>
      <c r="B25" s="98" t="s">
        <v>69</v>
      </c>
      <c r="C25" s="98" t="s">
        <v>72</v>
      </c>
      <c r="D25" s="98" t="s">
        <v>77</v>
      </c>
      <c r="E25" s="98" t="s">
        <v>70</v>
      </c>
      <c r="F25" s="98"/>
      <c r="G25" s="99">
        <v>2</v>
      </c>
      <c r="H25" s="99"/>
      <c r="I25" s="98"/>
      <c r="J25" s="99"/>
      <c r="K25" s="98"/>
      <c r="L25" s="99"/>
      <c r="M25" s="99"/>
      <c r="N25" s="99"/>
      <c r="O25" s="100"/>
      <c r="P25" s="100"/>
      <c r="Q25" s="100"/>
      <c r="R25" s="98"/>
      <c r="S25" s="98">
        <f>[1]Sheet0!M77*100</f>
        <v>6.0566666666666666</v>
      </c>
    </row>
    <row r="26" spans="1:19" s="97" customFormat="1" ht="14" x14ac:dyDescent="0.3">
      <c r="A26" s="98">
        <v>2</v>
      </c>
      <c r="B26" s="98" t="s">
        <v>69</v>
      </c>
      <c r="C26" s="98" t="s">
        <v>72</v>
      </c>
      <c r="D26" s="98" t="s">
        <v>77</v>
      </c>
      <c r="E26" s="98" t="s">
        <v>70</v>
      </c>
      <c r="F26" s="98"/>
      <c r="G26" s="99">
        <v>3</v>
      </c>
      <c r="H26" s="99">
        <v>11937586.800000001</v>
      </c>
      <c r="I26" s="98">
        <v>10</v>
      </c>
      <c r="J26" s="99">
        <v>0.27629999999999999</v>
      </c>
      <c r="K26" s="98">
        <v>30</v>
      </c>
      <c r="L26" s="98">
        <v>30</v>
      </c>
      <c r="M26" s="99">
        <v>1.48</v>
      </c>
      <c r="N26" s="99">
        <v>1.48</v>
      </c>
      <c r="O26" s="100">
        <v>8.0299999999999994</v>
      </c>
      <c r="P26" s="98"/>
      <c r="Q26" s="100">
        <v>6.52</v>
      </c>
      <c r="R26" s="100">
        <v>6.52</v>
      </c>
      <c r="S26" s="98"/>
    </row>
    <row r="27" spans="1:19" s="97" customFormat="1" ht="14" x14ac:dyDescent="0.3">
      <c r="A27" s="98">
        <v>2</v>
      </c>
      <c r="B27" s="98" t="s">
        <v>69</v>
      </c>
      <c r="C27" s="98" t="s">
        <v>72</v>
      </c>
      <c r="D27" s="98" t="s">
        <v>78</v>
      </c>
      <c r="E27" s="98" t="s">
        <v>70</v>
      </c>
      <c r="F27" s="98"/>
      <c r="G27" s="99">
        <v>0</v>
      </c>
      <c r="H27" s="99"/>
      <c r="I27" s="99">
        <v>10</v>
      </c>
      <c r="J27" s="99">
        <v>0.27979999999999999</v>
      </c>
      <c r="K27" s="99">
        <v>30</v>
      </c>
      <c r="L27" s="99">
        <v>30</v>
      </c>
      <c r="M27" s="99">
        <v>1.48</v>
      </c>
      <c r="N27" s="99">
        <v>1.48</v>
      </c>
      <c r="O27" s="100">
        <v>11.166666666666666</v>
      </c>
      <c r="P27" s="98"/>
      <c r="Q27" s="100">
        <v>7.206666666666667</v>
      </c>
      <c r="R27" s="98"/>
      <c r="S27" s="98">
        <f>[1]Sheet0!M26*100</f>
        <v>5.35</v>
      </c>
    </row>
    <row r="28" spans="1:19" s="97" customFormat="1" ht="14" x14ac:dyDescent="0.3">
      <c r="A28" s="98">
        <v>2</v>
      </c>
      <c r="B28" s="98" t="s">
        <v>69</v>
      </c>
      <c r="C28" s="98" t="s">
        <v>72</v>
      </c>
      <c r="D28" s="98" t="s">
        <v>78</v>
      </c>
      <c r="E28" s="98" t="s">
        <v>70</v>
      </c>
      <c r="F28" s="98"/>
      <c r="G28" s="99">
        <v>1</v>
      </c>
      <c r="H28" s="99">
        <v>12021.6</v>
      </c>
      <c r="I28" s="99">
        <v>10</v>
      </c>
      <c r="J28" s="99">
        <v>0.27850000000000003</v>
      </c>
      <c r="K28" s="99">
        <v>30</v>
      </c>
      <c r="L28" s="99">
        <v>30</v>
      </c>
      <c r="M28" s="99">
        <v>1.48</v>
      </c>
      <c r="N28" s="99"/>
      <c r="O28" s="100">
        <v>11.133333333333333</v>
      </c>
      <c r="P28" s="98"/>
      <c r="Q28" s="100">
        <v>6.0466666666666669</v>
      </c>
      <c r="R28" s="98"/>
      <c r="S28" s="98"/>
    </row>
    <row r="29" spans="1:19" s="97" customFormat="1" ht="14" x14ac:dyDescent="0.3">
      <c r="A29" s="98">
        <v>2</v>
      </c>
      <c r="B29" s="98" t="s">
        <v>69</v>
      </c>
      <c r="C29" s="98" t="s">
        <v>72</v>
      </c>
      <c r="D29" s="98" t="s">
        <v>78</v>
      </c>
      <c r="E29" s="98" t="s">
        <v>70</v>
      </c>
      <c r="F29" s="98" t="s">
        <v>70</v>
      </c>
      <c r="G29" s="99">
        <v>3</v>
      </c>
      <c r="H29" s="99"/>
      <c r="I29" s="98">
        <v>10</v>
      </c>
      <c r="J29" s="99">
        <v>0.3483</v>
      </c>
      <c r="K29" s="98">
        <v>947.46226487607896</v>
      </c>
      <c r="L29" s="99">
        <v>30</v>
      </c>
      <c r="M29" s="99">
        <v>1.48</v>
      </c>
      <c r="N29" s="99">
        <v>1.48</v>
      </c>
      <c r="O29" s="100">
        <v>15</v>
      </c>
      <c r="P29" s="98"/>
      <c r="Q29" s="100">
        <v>8.4100000000000019</v>
      </c>
      <c r="R29" s="98"/>
      <c r="S29" s="98">
        <f>[1]Sheet0!M29*100</f>
        <v>3.1133333333333337</v>
      </c>
    </row>
    <row r="30" spans="1:19" s="97" customFormat="1" ht="14" x14ac:dyDescent="0.3">
      <c r="A30" s="98">
        <v>2</v>
      </c>
      <c r="B30" s="98" t="s">
        <v>69</v>
      </c>
      <c r="C30" s="98" t="s">
        <v>72</v>
      </c>
      <c r="D30" s="98" t="s">
        <v>78</v>
      </c>
      <c r="E30" s="98" t="s">
        <v>70</v>
      </c>
      <c r="F30" s="98"/>
      <c r="G30" s="99">
        <v>5</v>
      </c>
      <c r="H30" s="99"/>
      <c r="I30" s="99">
        <v>312.73162972100101</v>
      </c>
      <c r="J30" s="99">
        <v>1.5249999999999999</v>
      </c>
      <c r="K30" s="99">
        <v>12980.972381890801</v>
      </c>
      <c r="L30" s="99">
        <v>190.82105923365901</v>
      </c>
      <c r="M30" s="99">
        <v>2.182436757489</v>
      </c>
      <c r="N30" s="99">
        <v>1.84592553604999</v>
      </c>
      <c r="O30" s="100">
        <v>30.166666666666668</v>
      </c>
      <c r="P30" s="98"/>
      <c r="Q30" s="100">
        <v>29.866666666666664</v>
      </c>
      <c r="R30" s="98"/>
      <c r="S30" s="98"/>
    </row>
    <row r="31" spans="1:19" s="97" customFormat="1" ht="14" x14ac:dyDescent="0.3">
      <c r="A31" s="98">
        <v>2</v>
      </c>
      <c r="B31" s="98" t="s">
        <v>69</v>
      </c>
      <c r="C31" s="98" t="s">
        <v>72</v>
      </c>
      <c r="D31" s="98" t="s">
        <v>78</v>
      </c>
      <c r="E31" s="98" t="s">
        <v>70</v>
      </c>
      <c r="F31" s="98"/>
      <c r="G31" s="99">
        <v>7</v>
      </c>
      <c r="H31" s="99"/>
      <c r="I31" s="99">
        <v>268.51637493118602</v>
      </c>
      <c r="J31" s="99">
        <v>1.407</v>
      </c>
      <c r="K31" s="99">
        <v>14486.234434948699</v>
      </c>
      <c r="L31" s="99">
        <v>159.735096851294</v>
      </c>
      <c r="M31" s="99">
        <v>2.8225673794783299</v>
      </c>
      <c r="N31" s="99"/>
      <c r="O31" s="100">
        <v>34.366666666666667</v>
      </c>
      <c r="P31" s="100"/>
      <c r="Q31" s="100">
        <v>38.666666666666664</v>
      </c>
      <c r="R31" s="98"/>
      <c r="S31" s="98">
        <f>[1]Sheet0!M32*100</f>
        <v>3.62</v>
      </c>
    </row>
    <row r="32" spans="1:19" s="97" customFormat="1" ht="14" x14ac:dyDescent="0.3">
      <c r="A32" s="98">
        <v>2</v>
      </c>
      <c r="B32" s="98" t="s">
        <v>69</v>
      </c>
      <c r="C32" s="98" t="s">
        <v>72</v>
      </c>
      <c r="D32" s="98" t="s">
        <v>78</v>
      </c>
      <c r="E32" s="98" t="s">
        <v>70</v>
      </c>
      <c r="F32" s="98"/>
      <c r="G32" s="99">
        <v>9</v>
      </c>
      <c r="H32" s="99"/>
      <c r="I32" s="99">
        <v>291.72514651482999</v>
      </c>
      <c r="J32" s="99">
        <v>1.4430000000000001</v>
      </c>
      <c r="K32" s="99">
        <v>7884.0095991856497</v>
      </c>
      <c r="L32" s="99">
        <v>112.87367264421501</v>
      </c>
      <c r="M32" s="98"/>
      <c r="N32" s="99"/>
      <c r="O32" s="98"/>
      <c r="P32" s="98"/>
      <c r="Q32" s="98"/>
      <c r="R32" s="98"/>
      <c r="S32" s="98"/>
    </row>
    <row r="33" spans="1:19" s="97" customFormat="1" ht="14" x14ac:dyDescent="0.3">
      <c r="A33" s="98">
        <v>2</v>
      </c>
      <c r="B33" s="98" t="s">
        <v>69</v>
      </c>
      <c r="C33" s="98" t="s">
        <v>72</v>
      </c>
      <c r="D33" s="98" t="s">
        <v>78</v>
      </c>
      <c r="E33" s="98" t="s">
        <v>70</v>
      </c>
      <c r="F33" s="98"/>
      <c r="G33" s="99">
        <v>11</v>
      </c>
      <c r="H33" s="99"/>
      <c r="I33" s="99"/>
      <c r="J33" s="99"/>
      <c r="K33" s="99"/>
      <c r="L33" s="99"/>
      <c r="M33" s="98"/>
      <c r="N33" s="99">
        <v>2.6786733365436501</v>
      </c>
      <c r="O33" s="99"/>
      <c r="P33" s="98"/>
      <c r="Q33" s="98"/>
      <c r="R33" s="98"/>
      <c r="S33" s="98">
        <f>[1]Sheet0!M35*100</f>
        <v>6.0466666666666669</v>
      </c>
    </row>
    <row r="34" spans="1:19" s="97" customFormat="1" ht="14" x14ac:dyDescent="0.3">
      <c r="A34" s="98">
        <v>2</v>
      </c>
      <c r="B34" s="98" t="s">
        <v>69</v>
      </c>
      <c r="C34" s="98" t="s">
        <v>72</v>
      </c>
      <c r="D34" s="98" t="s">
        <v>78</v>
      </c>
      <c r="E34" s="98" t="s">
        <v>70</v>
      </c>
      <c r="F34" s="98"/>
      <c r="G34" s="99">
        <v>12</v>
      </c>
      <c r="H34" s="99"/>
      <c r="I34" s="99"/>
      <c r="J34" s="99"/>
      <c r="K34" s="99"/>
      <c r="L34" s="99"/>
      <c r="M34" s="99">
        <v>2.8886909459374301</v>
      </c>
      <c r="N34" s="98"/>
      <c r="O34" s="100">
        <v>67.966666666666654</v>
      </c>
      <c r="P34" s="100">
        <v>67.966666666666654</v>
      </c>
      <c r="Q34" s="100">
        <v>54.266666666666673</v>
      </c>
      <c r="R34" s="100">
        <v>54.266666666666673</v>
      </c>
      <c r="S34" s="98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fig. S1A</vt:lpstr>
      <vt:lpstr>fig. S1B</vt:lpstr>
      <vt:lpstr>fig. S2</vt:lpstr>
      <vt:lpstr>fig. S3</vt:lpstr>
      <vt:lpstr>fig. S4</vt:lpstr>
      <vt:lpstr>fig. S5A</vt:lpstr>
      <vt:lpstr>fig. S6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Hsuan-Yuan Wang</dc:creator>
  <cp:keywords/>
  <dc:description/>
  <cp:lastModifiedBy>Sherry Wang</cp:lastModifiedBy>
  <cp:revision/>
  <dcterms:created xsi:type="dcterms:W3CDTF">2023-04-26T15:03:24Z</dcterms:created>
  <dcterms:modified xsi:type="dcterms:W3CDTF">2024-12-18T00:19:08Z</dcterms:modified>
  <cp:category/>
  <cp:contentStatus/>
</cp:coreProperties>
</file>