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ELISA\Analyzed Data\gB ectodomain 1-5_rabbit plasma\Published data\"/>
    </mc:Choice>
  </mc:AlternateContent>
  <xr:revisionPtr revIDLastSave="0" documentId="13_ncr:1_{837F7343-31F7-46BA-B8E9-883758FD90FA}" xr6:coauthVersionLast="47" xr6:coauthVersionMax="47" xr10:uidLastSave="{00000000-0000-0000-0000-000000000000}"/>
  <bookViews>
    <workbookView xWindow="20525" yWindow="-107" windowWidth="20848" windowHeight="11208" firstSheet="14" activeTab="17" xr2:uid="{00000000-000D-0000-FFFF-FFFF00000000}"/>
  </bookViews>
  <sheets>
    <sheet name="Plasma dilution" sheetId="2" r:id="rId1"/>
    <sheet name="20200601 gB1 ecto_Plate 1" sheetId="1" r:id="rId2"/>
    <sheet name="20200602 gB1 ecto_Plate 2" sheetId="3" r:id="rId3"/>
    <sheet name="20200604 gB1 ecto_Plate 3" sheetId="4" r:id="rId4"/>
    <sheet name="20200604 gB1 ecto_Plate 4" sheetId="5" r:id="rId5"/>
    <sheet name="20200604 gB1 ecto_Plate 5" sheetId="6" r:id="rId6"/>
    <sheet name="20200606 gB1 ecto_Plate 6" sheetId="7" r:id="rId7"/>
    <sheet name="20200606 gB1 ecto_Plate 7" sheetId="8" r:id="rId8"/>
    <sheet name="20200608 gB1 ecto_Plate 8" sheetId="9" r:id="rId9"/>
    <sheet name="20200608 gB1 ecto_Plate 9" sheetId="10" r:id="rId10"/>
    <sheet name="20200610 gB1 ecto_Plate 10" sheetId="11" r:id="rId11"/>
    <sheet name="20200612 gB1 ecto_Plate 11" sheetId="12" r:id="rId12"/>
    <sheet name="20200612 gB1 ecto_Plate 12" sheetId="13" r:id="rId13"/>
    <sheet name="20200619 gB1 ecto_Plate 13" sheetId="14" r:id="rId14"/>
    <sheet name="20200619 gB1 ecto_Plate 14" sheetId="15" r:id="rId15"/>
    <sheet name="20200721 gB1 ecto_plate 15" sheetId="16" r:id="rId16"/>
    <sheet name="SB cutoff" sheetId="17" r:id="rId17"/>
    <sheet name="ED50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7" l="1"/>
  <c r="P2" i="17"/>
  <c r="P4" i="17" s="1"/>
  <c r="P3" i="17"/>
  <c r="O24" i="16"/>
  <c r="N24" i="16"/>
  <c r="M24" i="16"/>
  <c r="L24" i="16"/>
  <c r="K24" i="16"/>
  <c r="J24" i="16"/>
  <c r="I24" i="16"/>
  <c r="H24" i="16"/>
  <c r="G24" i="16"/>
  <c r="F24" i="16"/>
  <c r="E24" i="16"/>
  <c r="D24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O9" i="16"/>
  <c r="N9" i="16"/>
  <c r="M9" i="16"/>
  <c r="L9" i="16"/>
  <c r="K9" i="16"/>
  <c r="J9" i="16"/>
  <c r="I9" i="16"/>
  <c r="H9" i="16"/>
  <c r="G9" i="16"/>
  <c r="F9" i="16"/>
  <c r="E9" i="16"/>
  <c r="D9" i="16"/>
  <c r="O6" i="16"/>
  <c r="N6" i="16"/>
  <c r="M6" i="16"/>
  <c r="L6" i="16"/>
  <c r="K6" i="16"/>
  <c r="J6" i="16"/>
  <c r="I6" i="16"/>
  <c r="H6" i="16"/>
  <c r="G6" i="16"/>
  <c r="F6" i="16"/>
  <c r="E6" i="16"/>
  <c r="D6" i="16"/>
  <c r="O27" i="13" l="1"/>
  <c r="N27" i="13"/>
  <c r="M27" i="13"/>
  <c r="L27" i="13"/>
  <c r="K27" i="13"/>
  <c r="J27" i="13"/>
  <c r="I27" i="13"/>
  <c r="H27" i="13"/>
  <c r="G27" i="13"/>
  <c r="F27" i="13"/>
  <c r="E27" i="13"/>
  <c r="D27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C9" i="13"/>
  <c r="AB9" i="13"/>
  <c r="AA9" i="13"/>
  <c r="Z9" i="13"/>
  <c r="Y9" i="13"/>
  <c r="X9" i="13"/>
  <c r="W9" i="13"/>
  <c r="V9" i="13"/>
  <c r="U9" i="13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AC6" i="13"/>
  <c r="AB6" i="13"/>
  <c r="AA6" i="13"/>
  <c r="Z6" i="13"/>
  <c r="Y6" i="13"/>
  <c r="X6" i="13"/>
  <c r="W6" i="13"/>
  <c r="V6" i="13"/>
  <c r="U6" i="13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AC27" i="12"/>
  <c r="AB27" i="12"/>
  <c r="AA27" i="12"/>
  <c r="Z27" i="12"/>
  <c r="Y27" i="12"/>
  <c r="X27" i="12"/>
  <c r="W27" i="12"/>
  <c r="V27" i="12"/>
  <c r="U27" i="12"/>
  <c r="T27" i="12"/>
  <c r="S27" i="12"/>
  <c r="R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AC9" i="12"/>
  <c r="AB9" i="12"/>
  <c r="AA9" i="12"/>
  <c r="Z9" i="12"/>
  <c r="Y9" i="12"/>
  <c r="X9" i="12"/>
  <c r="W9" i="12"/>
  <c r="V9" i="12"/>
  <c r="U9" i="12"/>
  <c r="T9" i="12"/>
  <c r="S9" i="12"/>
  <c r="R9" i="12"/>
  <c r="O9" i="12"/>
  <c r="N9" i="12"/>
  <c r="M9" i="12"/>
  <c r="L9" i="12"/>
  <c r="K9" i="12"/>
  <c r="J9" i="12"/>
  <c r="I9" i="12"/>
  <c r="H9" i="12"/>
  <c r="G9" i="12"/>
  <c r="F9" i="12"/>
  <c r="E9" i="12"/>
  <c r="D9" i="12"/>
  <c r="AC6" i="12"/>
  <c r="AB6" i="12"/>
  <c r="AA6" i="12"/>
  <c r="Z6" i="12"/>
  <c r="Y6" i="12"/>
  <c r="X6" i="12"/>
  <c r="W6" i="12"/>
  <c r="V6" i="12"/>
  <c r="U6" i="12"/>
  <c r="T6" i="12"/>
  <c r="S6" i="12"/>
  <c r="R6" i="12"/>
  <c r="O6" i="12"/>
  <c r="N6" i="12"/>
  <c r="M6" i="12"/>
  <c r="L6" i="12"/>
  <c r="K6" i="12"/>
  <c r="J6" i="12"/>
  <c r="I6" i="12"/>
  <c r="H6" i="12"/>
  <c r="G6" i="12"/>
  <c r="F6" i="12"/>
  <c r="E6" i="12"/>
  <c r="D6" i="12"/>
  <c r="AC27" i="11"/>
  <c r="AB27" i="11"/>
  <c r="AA27" i="11"/>
  <c r="Z27" i="11"/>
  <c r="Y27" i="11"/>
  <c r="X27" i="11"/>
  <c r="W27" i="11"/>
  <c r="V27" i="11"/>
  <c r="U27" i="1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AC9" i="11"/>
  <c r="AB9" i="11"/>
  <c r="AA9" i="11"/>
  <c r="Z9" i="11"/>
  <c r="Y9" i="11"/>
  <c r="X9" i="11"/>
  <c r="W9" i="11"/>
  <c r="V9" i="11"/>
  <c r="U9" i="1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AC6" i="11"/>
  <c r="AB6" i="11"/>
  <c r="AA6" i="11"/>
  <c r="Z6" i="11"/>
  <c r="Y6" i="11"/>
  <c r="X6" i="11"/>
  <c r="W6" i="11"/>
  <c r="V6" i="11"/>
  <c r="U6" i="1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AC27" i="10"/>
  <c r="AB27" i="10"/>
  <c r="AA27" i="10"/>
  <c r="Z27" i="10"/>
  <c r="Y27" i="10"/>
  <c r="X27" i="10"/>
  <c r="W27" i="10"/>
  <c r="V27" i="10"/>
  <c r="U27" i="10"/>
  <c r="T27" i="10"/>
  <c r="S27" i="10"/>
  <c r="R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C9" i="10"/>
  <c r="AB9" i="10"/>
  <c r="AA9" i="10"/>
  <c r="Z9" i="10"/>
  <c r="Y9" i="10"/>
  <c r="X9" i="10"/>
  <c r="W9" i="10"/>
  <c r="V9" i="10"/>
  <c r="U9" i="10"/>
  <c r="T9" i="10"/>
  <c r="S9" i="10"/>
  <c r="R9" i="10"/>
  <c r="O9" i="10"/>
  <c r="N9" i="10"/>
  <c r="M9" i="10"/>
  <c r="L9" i="10"/>
  <c r="K9" i="10"/>
  <c r="J9" i="10"/>
  <c r="I9" i="10"/>
  <c r="H9" i="10"/>
  <c r="G9" i="10"/>
  <c r="F9" i="10"/>
  <c r="E9" i="10"/>
  <c r="D9" i="10"/>
  <c r="AC6" i="10"/>
  <c r="AB6" i="10"/>
  <c r="AA6" i="10"/>
  <c r="Z6" i="10"/>
  <c r="Y6" i="10"/>
  <c r="X6" i="10"/>
  <c r="W6" i="10"/>
  <c r="V6" i="10"/>
  <c r="U6" i="10"/>
  <c r="T6" i="10"/>
  <c r="S6" i="10"/>
  <c r="R6" i="10"/>
  <c r="O6" i="10"/>
  <c r="N6" i="10"/>
  <c r="M6" i="10"/>
  <c r="L6" i="10"/>
  <c r="K6" i="10"/>
  <c r="J6" i="10"/>
  <c r="I6" i="10"/>
  <c r="H6" i="10"/>
  <c r="G6" i="10"/>
  <c r="F6" i="10"/>
  <c r="E6" i="10"/>
  <c r="D6" i="10"/>
  <c r="AC27" i="9"/>
  <c r="AB27" i="9"/>
  <c r="AA27" i="9"/>
  <c r="Z27" i="9"/>
  <c r="Y27" i="9"/>
  <c r="X27" i="9"/>
  <c r="W27" i="9"/>
  <c r="V27" i="9"/>
  <c r="U27" i="9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AC24" i="9"/>
  <c r="AB24" i="9"/>
  <c r="AA24" i="9"/>
  <c r="Z24" i="9"/>
  <c r="Y24" i="9"/>
  <c r="X24" i="9"/>
  <c r="W24" i="9"/>
  <c r="V24" i="9"/>
  <c r="U24" i="9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AC21" i="9"/>
  <c r="AB21" i="9"/>
  <c r="AA21" i="9"/>
  <c r="Z21" i="9"/>
  <c r="Y21" i="9"/>
  <c r="X21" i="9"/>
  <c r="W21" i="9"/>
  <c r="V21" i="9"/>
  <c r="U21" i="9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AC18" i="9"/>
  <c r="AB18" i="9"/>
  <c r="AA18" i="9"/>
  <c r="Z18" i="9"/>
  <c r="Y18" i="9"/>
  <c r="X18" i="9"/>
  <c r="W18" i="9"/>
  <c r="V18" i="9"/>
  <c r="U18" i="9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AC15" i="9"/>
  <c r="AB15" i="9"/>
  <c r="AA15" i="9"/>
  <c r="Z15" i="9"/>
  <c r="Y15" i="9"/>
  <c r="X15" i="9"/>
  <c r="W15" i="9"/>
  <c r="V15" i="9"/>
  <c r="U15" i="9"/>
  <c r="T15" i="9"/>
  <c r="S15" i="9"/>
  <c r="R15" i="9"/>
  <c r="O15" i="9"/>
  <c r="N15" i="9"/>
  <c r="M15" i="9"/>
  <c r="L15" i="9"/>
  <c r="K15" i="9"/>
  <c r="J15" i="9"/>
  <c r="I15" i="9"/>
  <c r="H15" i="9"/>
  <c r="G15" i="9"/>
  <c r="F15" i="9"/>
  <c r="E15" i="9"/>
  <c r="D15" i="9"/>
  <c r="AC12" i="9"/>
  <c r="AB12" i="9"/>
  <c r="AA12" i="9"/>
  <c r="Z12" i="9"/>
  <c r="Y12" i="9"/>
  <c r="X12" i="9"/>
  <c r="W12" i="9"/>
  <c r="V12" i="9"/>
  <c r="U12" i="9"/>
  <c r="T12" i="9"/>
  <c r="S12" i="9"/>
  <c r="R12" i="9"/>
  <c r="O12" i="9"/>
  <c r="N12" i="9"/>
  <c r="M12" i="9"/>
  <c r="L12" i="9"/>
  <c r="K12" i="9"/>
  <c r="J12" i="9"/>
  <c r="I12" i="9"/>
  <c r="H12" i="9"/>
  <c r="G12" i="9"/>
  <c r="F12" i="9"/>
  <c r="E12" i="9"/>
  <c r="D12" i="9"/>
  <c r="AC9" i="9"/>
  <c r="AB9" i="9"/>
  <c r="AA9" i="9"/>
  <c r="Z9" i="9"/>
  <c r="Y9" i="9"/>
  <c r="X9" i="9"/>
  <c r="W9" i="9"/>
  <c r="V9" i="9"/>
  <c r="U9" i="9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AC6" i="9"/>
  <c r="AB6" i="9"/>
  <c r="AA6" i="9"/>
  <c r="Z6" i="9"/>
  <c r="Y6" i="9"/>
  <c r="X6" i="9"/>
  <c r="W6" i="9"/>
  <c r="V6" i="9"/>
  <c r="U6" i="9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AC27" i="8"/>
  <c r="AB27" i="8"/>
  <c r="AA27" i="8"/>
  <c r="Z27" i="8"/>
  <c r="Y27" i="8"/>
  <c r="X27" i="8"/>
  <c r="W27" i="8"/>
  <c r="V27" i="8"/>
  <c r="U27" i="8"/>
  <c r="T27" i="8"/>
  <c r="S27" i="8"/>
  <c r="R27" i="8"/>
  <c r="O27" i="8"/>
  <c r="N27" i="8"/>
  <c r="M27" i="8"/>
  <c r="L27" i="8"/>
  <c r="K27" i="8"/>
  <c r="J27" i="8"/>
  <c r="I27" i="8"/>
  <c r="H27" i="8"/>
  <c r="G27" i="8"/>
  <c r="F27" i="8"/>
  <c r="E27" i="8"/>
  <c r="D27" i="8"/>
  <c r="AC24" i="8"/>
  <c r="AB24" i="8"/>
  <c r="AA24" i="8"/>
  <c r="Z24" i="8"/>
  <c r="Y24" i="8"/>
  <c r="X24" i="8"/>
  <c r="W24" i="8"/>
  <c r="V24" i="8"/>
  <c r="U24" i="8"/>
  <c r="T24" i="8"/>
  <c r="S24" i="8"/>
  <c r="R24" i="8"/>
  <c r="O24" i="8"/>
  <c r="N24" i="8"/>
  <c r="M24" i="8"/>
  <c r="L24" i="8"/>
  <c r="K24" i="8"/>
  <c r="J24" i="8"/>
  <c r="I24" i="8"/>
  <c r="H24" i="8"/>
  <c r="G24" i="8"/>
  <c r="F24" i="8"/>
  <c r="E24" i="8"/>
  <c r="D24" i="8"/>
  <c r="AC21" i="8"/>
  <c r="AB21" i="8"/>
  <c r="AA21" i="8"/>
  <c r="Z21" i="8"/>
  <c r="Y21" i="8"/>
  <c r="X21" i="8"/>
  <c r="W21" i="8"/>
  <c r="V21" i="8"/>
  <c r="U21" i="8"/>
  <c r="T21" i="8"/>
  <c r="S21" i="8"/>
  <c r="R21" i="8"/>
  <c r="O21" i="8"/>
  <c r="N21" i="8"/>
  <c r="M21" i="8"/>
  <c r="L21" i="8"/>
  <c r="K21" i="8"/>
  <c r="J21" i="8"/>
  <c r="I21" i="8"/>
  <c r="H21" i="8"/>
  <c r="G21" i="8"/>
  <c r="F21" i="8"/>
  <c r="E21" i="8"/>
  <c r="D21" i="8"/>
  <c r="AC18" i="8"/>
  <c r="AB18" i="8"/>
  <c r="AA18" i="8"/>
  <c r="Z18" i="8"/>
  <c r="Y18" i="8"/>
  <c r="X18" i="8"/>
  <c r="W18" i="8"/>
  <c r="V18" i="8"/>
  <c r="U18" i="8"/>
  <c r="T18" i="8"/>
  <c r="S18" i="8"/>
  <c r="R18" i="8"/>
  <c r="O18" i="8"/>
  <c r="N18" i="8"/>
  <c r="M18" i="8"/>
  <c r="L18" i="8"/>
  <c r="K18" i="8"/>
  <c r="J18" i="8"/>
  <c r="I18" i="8"/>
  <c r="H18" i="8"/>
  <c r="G18" i="8"/>
  <c r="F18" i="8"/>
  <c r="E18" i="8"/>
  <c r="D18" i="8"/>
  <c r="AC15" i="8"/>
  <c r="AB15" i="8"/>
  <c r="AA15" i="8"/>
  <c r="Z15" i="8"/>
  <c r="Y15" i="8"/>
  <c r="X15" i="8"/>
  <c r="W15" i="8"/>
  <c r="V15" i="8"/>
  <c r="U15" i="8"/>
  <c r="T15" i="8"/>
  <c r="S15" i="8"/>
  <c r="R15" i="8"/>
  <c r="O15" i="8"/>
  <c r="N15" i="8"/>
  <c r="M15" i="8"/>
  <c r="L15" i="8"/>
  <c r="K15" i="8"/>
  <c r="J15" i="8"/>
  <c r="I15" i="8"/>
  <c r="H15" i="8"/>
  <c r="G15" i="8"/>
  <c r="F15" i="8"/>
  <c r="E15" i="8"/>
  <c r="D15" i="8"/>
  <c r="AC12" i="8"/>
  <c r="AB12" i="8"/>
  <c r="AA12" i="8"/>
  <c r="Z12" i="8"/>
  <c r="Y12" i="8"/>
  <c r="X12" i="8"/>
  <c r="W12" i="8"/>
  <c r="V12" i="8"/>
  <c r="U12" i="8"/>
  <c r="T12" i="8"/>
  <c r="S12" i="8"/>
  <c r="R12" i="8"/>
  <c r="O12" i="8"/>
  <c r="N12" i="8"/>
  <c r="M12" i="8"/>
  <c r="L12" i="8"/>
  <c r="K12" i="8"/>
  <c r="J12" i="8"/>
  <c r="I12" i="8"/>
  <c r="H12" i="8"/>
  <c r="G12" i="8"/>
  <c r="F12" i="8"/>
  <c r="E12" i="8"/>
  <c r="D12" i="8"/>
  <c r="AC9" i="8"/>
  <c r="AB9" i="8"/>
  <c r="AA9" i="8"/>
  <c r="Z9" i="8"/>
  <c r="Y9" i="8"/>
  <c r="X9" i="8"/>
  <c r="W9" i="8"/>
  <c r="V9" i="8"/>
  <c r="U9" i="8"/>
  <c r="T9" i="8"/>
  <c r="S9" i="8"/>
  <c r="R9" i="8"/>
  <c r="O9" i="8"/>
  <c r="N9" i="8"/>
  <c r="M9" i="8"/>
  <c r="L9" i="8"/>
  <c r="K9" i="8"/>
  <c r="J9" i="8"/>
  <c r="I9" i="8"/>
  <c r="H9" i="8"/>
  <c r="G9" i="8"/>
  <c r="F9" i="8"/>
  <c r="E9" i="8"/>
  <c r="D9" i="8"/>
  <c r="AC6" i="8"/>
  <c r="AB6" i="8"/>
  <c r="AA6" i="8"/>
  <c r="Z6" i="8"/>
  <c r="Y6" i="8"/>
  <c r="X6" i="8"/>
  <c r="W6" i="8"/>
  <c r="V6" i="8"/>
  <c r="U6" i="8"/>
  <c r="T6" i="8"/>
  <c r="S6" i="8"/>
  <c r="R6" i="8"/>
  <c r="O6" i="8"/>
  <c r="N6" i="8"/>
  <c r="M6" i="8"/>
  <c r="L6" i="8"/>
  <c r="K6" i="8"/>
  <c r="J6" i="8"/>
  <c r="I6" i="8"/>
  <c r="H6" i="8"/>
  <c r="G6" i="8"/>
  <c r="F6" i="8"/>
  <c r="E6" i="8"/>
  <c r="D6" i="8"/>
  <c r="AC27" i="7"/>
  <c r="AB27" i="7"/>
  <c r="AA27" i="7"/>
  <c r="Z27" i="7"/>
  <c r="Y27" i="7"/>
  <c r="X27" i="7"/>
  <c r="W27" i="7"/>
  <c r="V27" i="7"/>
  <c r="U27" i="7"/>
  <c r="T27" i="7"/>
  <c r="S27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AC24" i="7"/>
  <c r="AB24" i="7"/>
  <c r="AA24" i="7"/>
  <c r="Z24" i="7"/>
  <c r="Y24" i="7"/>
  <c r="X24" i="7"/>
  <c r="W24" i="7"/>
  <c r="V24" i="7"/>
  <c r="U24" i="7"/>
  <c r="T24" i="7"/>
  <c r="S24" i="7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AC21" i="7"/>
  <c r="AB21" i="7"/>
  <c r="AA21" i="7"/>
  <c r="Z21" i="7"/>
  <c r="Y21" i="7"/>
  <c r="X21" i="7"/>
  <c r="W21" i="7"/>
  <c r="V21" i="7"/>
  <c r="U21" i="7"/>
  <c r="T21" i="7"/>
  <c r="S21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AC18" i="7"/>
  <c r="AB18" i="7"/>
  <c r="AA18" i="7"/>
  <c r="Z18" i="7"/>
  <c r="Y18" i="7"/>
  <c r="X18" i="7"/>
  <c r="W18" i="7"/>
  <c r="V18" i="7"/>
  <c r="U18" i="7"/>
  <c r="T18" i="7"/>
  <c r="S18" i="7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AC15" i="7"/>
  <c r="AB15" i="7"/>
  <c r="AA15" i="7"/>
  <c r="Z15" i="7"/>
  <c r="Y15" i="7"/>
  <c r="X15" i="7"/>
  <c r="W15" i="7"/>
  <c r="V15" i="7"/>
  <c r="U15" i="7"/>
  <c r="T15" i="7"/>
  <c r="S15" i="7"/>
  <c r="R15" i="7"/>
  <c r="O15" i="7"/>
  <c r="N15" i="7"/>
  <c r="M15" i="7"/>
  <c r="L15" i="7"/>
  <c r="K15" i="7"/>
  <c r="J15" i="7"/>
  <c r="I15" i="7"/>
  <c r="H15" i="7"/>
  <c r="G15" i="7"/>
  <c r="F15" i="7"/>
  <c r="E15" i="7"/>
  <c r="D15" i="7"/>
  <c r="AC12" i="7"/>
  <c r="AB12" i="7"/>
  <c r="AA12" i="7"/>
  <c r="Z12" i="7"/>
  <c r="Y12" i="7"/>
  <c r="X12" i="7"/>
  <c r="W12" i="7"/>
  <c r="V12" i="7"/>
  <c r="U12" i="7"/>
  <c r="T12" i="7"/>
  <c r="S12" i="7"/>
  <c r="R12" i="7"/>
  <c r="O12" i="7"/>
  <c r="N12" i="7"/>
  <c r="M12" i="7"/>
  <c r="L12" i="7"/>
  <c r="K12" i="7"/>
  <c r="J12" i="7"/>
  <c r="I12" i="7"/>
  <c r="H12" i="7"/>
  <c r="G12" i="7"/>
  <c r="F12" i="7"/>
  <c r="E12" i="7"/>
  <c r="D12" i="7"/>
  <c r="AC9" i="7"/>
  <c r="AB9" i="7"/>
  <c r="AA9" i="7"/>
  <c r="Z9" i="7"/>
  <c r="Y9" i="7"/>
  <c r="X9" i="7"/>
  <c r="W9" i="7"/>
  <c r="V9" i="7"/>
  <c r="U9" i="7"/>
  <c r="T9" i="7"/>
  <c r="S9" i="7"/>
  <c r="R9" i="7"/>
  <c r="O9" i="7"/>
  <c r="N9" i="7"/>
  <c r="M9" i="7"/>
  <c r="L9" i="7"/>
  <c r="K9" i="7"/>
  <c r="J9" i="7"/>
  <c r="I9" i="7"/>
  <c r="H9" i="7"/>
  <c r="G9" i="7"/>
  <c r="F9" i="7"/>
  <c r="E9" i="7"/>
  <c r="D9" i="7"/>
  <c r="AC6" i="7"/>
  <c r="AB6" i="7"/>
  <c r="AA6" i="7"/>
  <c r="Z6" i="7"/>
  <c r="Y6" i="7"/>
  <c r="X6" i="7"/>
  <c r="W6" i="7"/>
  <c r="V6" i="7"/>
  <c r="U6" i="7"/>
  <c r="T6" i="7"/>
  <c r="S6" i="7"/>
  <c r="R6" i="7"/>
  <c r="O6" i="7"/>
  <c r="N6" i="7"/>
  <c r="M6" i="7"/>
  <c r="L6" i="7"/>
  <c r="K6" i="7"/>
  <c r="J6" i="7"/>
  <c r="I6" i="7"/>
  <c r="H6" i="7"/>
  <c r="G6" i="7"/>
  <c r="F6" i="7"/>
  <c r="E6" i="7"/>
  <c r="D6" i="7"/>
  <c r="AC27" i="6"/>
  <c r="AB27" i="6"/>
  <c r="AA27" i="6"/>
  <c r="Z27" i="6"/>
  <c r="Y27" i="6"/>
  <c r="X27" i="6"/>
  <c r="W27" i="6"/>
  <c r="V27" i="6"/>
  <c r="U27" i="6"/>
  <c r="T27" i="6"/>
  <c r="S27" i="6"/>
  <c r="R27" i="6"/>
  <c r="O27" i="6"/>
  <c r="N27" i="6"/>
  <c r="M27" i="6"/>
  <c r="L27" i="6"/>
  <c r="K27" i="6"/>
  <c r="J27" i="6"/>
  <c r="I27" i="6"/>
  <c r="H27" i="6"/>
  <c r="G27" i="6"/>
  <c r="F27" i="6"/>
  <c r="E27" i="6"/>
  <c r="D27" i="6"/>
  <c r="AC24" i="6"/>
  <c r="AB24" i="6"/>
  <c r="AA24" i="6"/>
  <c r="Z24" i="6"/>
  <c r="Y24" i="6"/>
  <c r="X24" i="6"/>
  <c r="W24" i="6"/>
  <c r="V24" i="6"/>
  <c r="U24" i="6"/>
  <c r="T24" i="6"/>
  <c r="S24" i="6"/>
  <c r="R24" i="6"/>
  <c r="O24" i="6"/>
  <c r="N24" i="6"/>
  <c r="M24" i="6"/>
  <c r="L24" i="6"/>
  <c r="K24" i="6"/>
  <c r="J24" i="6"/>
  <c r="I24" i="6"/>
  <c r="H24" i="6"/>
  <c r="G24" i="6"/>
  <c r="F24" i="6"/>
  <c r="E24" i="6"/>
  <c r="D24" i="6"/>
  <c r="AC21" i="6"/>
  <c r="AB21" i="6"/>
  <c r="AA21" i="6"/>
  <c r="Z21" i="6"/>
  <c r="Y21" i="6"/>
  <c r="X21" i="6"/>
  <c r="W21" i="6"/>
  <c r="V21" i="6"/>
  <c r="U21" i="6"/>
  <c r="T21" i="6"/>
  <c r="S21" i="6"/>
  <c r="R21" i="6"/>
  <c r="O21" i="6"/>
  <c r="N21" i="6"/>
  <c r="M21" i="6"/>
  <c r="L21" i="6"/>
  <c r="K21" i="6"/>
  <c r="J21" i="6"/>
  <c r="I21" i="6"/>
  <c r="H21" i="6"/>
  <c r="G21" i="6"/>
  <c r="F21" i="6"/>
  <c r="E21" i="6"/>
  <c r="D21" i="6"/>
  <c r="AC18" i="6"/>
  <c r="AB18" i="6"/>
  <c r="AA18" i="6"/>
  <c r="Z18" i="6"/>
  <c r="Y18" i="6"/>
  <c r="X18" i="6"/>
  <c r="W18" i="6"/>
  <c r="V18" i="6"/>
  <c r="U18" i="6"/>
  <c r="T18" i="6"/>
  <c r="S18" i="6"/>
  <c r="R18" i="6"/>
  <c r="O18" i="6"/>
  <c r="N18" i="6"/>
  <c r="M18" i="6"/>
  <c r="L18" i="6"/>
  <c r="K18" i="6"/>
  <c r="J18" i="6"/>
  <c r="I18" i="6"/>
  <c r="H18" i="6"/>
  <c r="G18" i="6"/>
  <c r="F18" i="6"/>
  <c r="E18" i="6"/>
  <c r="D18" i="6"/>
  <c r="AC15" i="6"/>
  <c r="AB15" i="6"/>
  <c r="AA15" i="6"/>
  <c r="Z15" i="6"/>
  <c r="Y15" i="6"/>
  <c r="X15" i="6"/>
  <c r="W15" i="6"/>
  <c r="V15" i="6"/>
  <c r="U15" i="6"/>
  <c r="T15" i="6"/>
  <c r="S15" i="6"/>
  <c r="R15" i="6"/>
  <c r="O15" i="6"/>
  <c r="N15" i="6"/>
  <c r="M15" i="6"/>
  <c r="L15" i="6"/>
  <c r="K15" i="6"/>
  <c r="J15" i="6"/>
  <c r="I15" i="6"/>
  <c r="H15" i="6"/>
  <c r="G15" i="6"/>
  <c r="F15" i="6"/>
  <c r="E15" i="6"/>
  <c r="D15" i="6"/>
  <c r="AC12" i="6"/>
  <c r="AB12" i="6"/>
  <c r="AA12" i="6"/>
  <c r="Z12" i="6"/>
  <c r="Y12" i="6"/>
  <c r="X12" i="6"/>
  <c r="W12" i="6"/>
  <c r="V12" i="6"/>
  <c r="U12" i="6"/>
  <c r="T12" i="6"/>
  <c r="S12" i="6"/>
  <c r="R12" i="6"/>
  <c r="O12" i="6"/>
  <c r="N12" i="6"/>
  <c r="M12" i="6"/>
  <c r="L12" i="6"/>
  <c r="K12" i="6"/>
  <c r="J12" i="6"/>
  <c r="I12" i="6"/>
  <c r="H12" i="6"/>
  <c r="G12" i="6"/>
  <c r="F12" i="6"/>
  <c r="E12" i="6"/>
  <c r="D12" i="6"/>
  <c r="AC9" i="6"/>
  <c r="AB9" i="6"/>
  <c r="AA9" i="6"/>
  <c r="Z9" i="6"/>
  <c r="Y9" i="6"/>
  <c r="X9" i="6"/>
  <c r="W9" i="6"/>
  <c r="V9" i="6"/>
  <c r="U9" i="6"/>
  <c r="T9" i="6"/>
  <c r="S9" i="6"/>
  <c r="R9" i="6"/>
  <c r="O9" i="6"/>
  <c r="N9" i="6"/>
  <c r="M9" i="6"/>
  <c r="L9" i="6"/>
  <c r="K9" i="6"/>
  <c r="J9" i="6"/>
  <c r="I9" i="6"/>
  <c r="H9" i="6"/>
  <c r="G9" i="6"/>
  <c r="F9" i="6"/>
  <c r="E9" i="6"/>
  <c r="D9" i="6"/>
  <c r="AC6" i="6"/>
  <c r="AB6" i="6"/>
  <c r="AA6" i="6"/>
  <c r="Z6" i="6"/>
  <c r="Y6" i="6"/>
  <c r="X6" i="6"/>
  <c r="W6" i="6"/>
  <c r="V6" i="6"/>
  <c r="U6" i="6"/>
  <c r="T6" i="6"/>
  <c r="S6" i="6"/>
  <c r="R6" i="6"/>
  <c r="O6" i="6"/>
  <c r="N6" i="6"/>
  <c r="M6" i="6"/>
  <c r="L6" i="6"/>
  <c r="K6" i="6"/>
  <c r="J6" i="6"/>
  <c r="I6" i="6"/>
  <c r="H6" i="6"/>
  <c r="G6" i="6"/>
  <c r="F6" i="6"/>
  <c r="E6" i="6"/>
  <c r="D6" i="6"/>
  <c r="AC27" i="5"/>
  <c r="AB27" i="5"/>
  <c r="AA27" i="5"/>
  <c r="Z27" i="5"/>
  <c r="Y27" i="5"/>
  <c r="X27" i="5"/>
  <c r="W27" i="5"/>
  <c r="V27" i="5"/>
  <c r="U27" i="5"/>
  <c r="T27" i="5"/>
  <c r="S27" i="5"/>
  <c r="R27" i="5"/>
  <c r="O27" i="5"/>
  <c r="N27" i="5"/>
  <c r="M27" i="5"/>
  <c r="L27" i="5"/>
  <c r="K27" i="5"/>
  <c r="J27" i="5"/>
  <c r="I27" i="5"/>
  <c r="H27" i="5"/>
  <c r="G27" i="5"/>
  <c r="F27" i="5"/>
  <c r="E27" i="5"/>
  <c r="D27" i="5"/>
  <c r="AC24" i="5"/>
  <c r="AB24" i="5"/>
  <c r="AA24" i="5"/>
  <c r="Z24" i="5"/>
  <c r="Y24" i="5"/>
  <c r="X24" i="5"/>
  <c r="W24" i="5"/>
  <c r="V24" i="5"/>
  <c r="U24" i="5"/>
  <c r="T24" i="5"/>
  <c r="S24" i="5"/>
  <c r="R24" i="5"/>
  <c r="O24" i="5"/>
  <c r="N24" i="5"/>
  <c r="M24" i="5"/>
  <c r="L24" i="5"/>
  <c r="K24" i="5"/>
  <c r="J24" i="5"/>
  <c r="I24" i="5"/>
  <c r="H24" i="5"/>
  <c r="G24" i="5"/>
  <c r="F24" i="5"/>
  <c r="E24" i="5"/>
  <c r="D24" i="5"/>
  <c r="AC21" i="5"/>
  <c r="AB21" i="5"/>
  <c r="AA21" i="5"/>
  <c r="Z21" i="5"/>
  <c r="Y21" i="5"/>
  <c r="X21" i="5"/>
  <c r="W21" i="5"/>
  <c r="V21" i="5"/>
  <c r="U21" i="5"/>
  <c r="T21" i="5"/>
  <c r="S21" i="5"/>
  <c r="R21" i="5"/>
  <c r="O21" i="5"/>
  <c r="N21" i="5"/>
  <c r="M21" i="5"/>
  <c r="L21" i="5"/>
  <c r="K21" i="5"/>
  <c r="J21" i="5"/>
  <c r="I21" i="5"/>
  <c r="H21" i="5"/>
  <c r="G21" i="5"/>
  <c r="F21" i="5"/>
  <c r="E21" i="5"/>
  <c r="D21" i="5"/>
  <c r="AC18" i="5"/>
  <c r="AB18" i="5"/>
  <c r="AA18" i="5"/>
  <c r="Z18" i="5"/>
  <c r="Y18" i="5"/>
  <c r="X18" i="5"/>
  <c r="W18" i="5"/>
  <c r="V18" i="5"/>
  <c r="U18" i="5"/>
  <c r="T18" i="5"/>
  <c r="S18" i="5"/>
  <c r="R18" i="5"/>
  <c r="O18" i="5"/>
  <c r="N18" i="5"/>
  <c r="M18" i="5"/>
  <c r="L18" i="5"/>
  <c r="K18" i="5"/>
  <c r="J18" i="5"/>
  <c r="I18" i="5"/>
  <c r="H18" i="5"/>
  <c r="G18" i="5"/>
  <c r="F18" i="5"/>
  <c r="E18" i="5"/>
  <c r="D18" i="5"/>
  <c r="AC15" i="5"/>
  <c r="AB15" i="5"/>
  <c r="AA15" i="5"/>
  <c r="Z15" i="5"/>
  <c r="Y15" i="5"/>
  <c r="X15" i="5"/>
  <c r="W15" i="5"/>
  <c r="V15" i="5"/>
  <c r="U15" i="5"/>
  <c r="T15" i="5"/>
  <c r="S15" i="5"/>
  <c r="R15" i="5"/>
  <c r="O15" i="5"/>
  <c r="N15" i="5"/>
  <c r="M15" i="5"/>
  <c r="L15" i="5"/>
  <c r="K15" i="5"/>
  <c r="J15" i="5"/>
  <c r="I15" i="5"/>
  <c r="H15" i="5"/>
  <c r="G15" i="5"/>
  <c r="F15" i="5"/>
  <c r="E15" i="5"/>
  <c r="D15" i="5"/>
  <c r="AC12" i="5"/>
  <c r="AB12" i="5"/>
  <c r="AA12" i="5"/>
  <c r="Z12" i="5"/>
  <c r="Y12" i="5"/>
  <c r="X12" i="5"/>
  <c r="W12" i="5"/>
  <c r="V12" i="5"/>
  <c r="U12" i="5"/>
  <c r="T12" i="5"/>
  <c r="S12" i="5"/>
  <c r="R12" i="5"/>
  <c r="O12" i="5"/>
  <c r="N12" i="5"/>
  <c r="M12" i="5"/>
  <c r="L12" i="5"/>
  <c r="K12" i="5"/>
  <c r="J12" i="5"/>
  <c r="I12" i="5"/>
  <c r="H12" i="5"/>
  <c r="G12" i="5"/>
  <c r="F12" i="5"/>
  <c r="E12" i="5"/>
  <c r="D12" i="5"/>
  <c r="AC9" i="5"/>
  <c r="AB9" i="5"/>
  <c r="AA9" i="5"/>
  <c r="Z9" i="5"/>
  <c r="Y9" i="5"/>
  <c r="X9" i="5"/>
  <c r="W9" i="5"/>
  <c r="V9" i="5"/>
  <c r="U9" i="5"/>
  <c r="T9" i="5"/>
  <c r="S9" i="5"/>
  <c r="R9" i="5"/>
  <c r="O9" i="5"/>
  <c r="N9" i="5"/>
  <c r="M9" i="5"/>
  <c r="L9" i="5"/>
  <c r="K9" i="5"/>
  <c r="J9" i="5"/>
  <c r="I9" i="5"/>
  <c r="H9" i="5"/>
  <c r="G9" i="5"/>
  <c r="F9" i="5"/>
  <c r="E9" i="5"/>
  <c r="D9" i="5"/>
  <c r="G6" i="5"/>
  <c r="AC6" i="5"/>
  <c r="AB6" i="5"/>
  <c r="AA6" i="5"/>
  <c r="Z6" i="5"/>
  <c r="Y6" i="5"/>
  <c r="X6" i="5"/>
  <c r="W6" i="5"/>
  <c r="V6" i="5"/>
  <c r="U6" i="5"/>
  <c r="T6" i="5"/>
  <c r="S6" i="5"/>
  <c r="R6" i="5"/>
  <c r="O6" i="5"/>
  <c r="N6" i="5"/>
  <c r="M6" i="5"/>
  <c r="L6" i="5"/>
  <c r="K6" i="5"/>
  <c r="J6" i="5"/>
  <c r="I6" i="5"/>
  <c r="H6" i="5"/>
  <c r="F6" i="5"/>
  <c r="E6" i="5"/>
  <c r="D6" i="5"/>
  <c r="AC27" i="4"/>
  <c r="AB27" i="4"/>
  <c r="AA27" i="4"/>
  <c r="Z27" i="4"/>
  <c r="Y27" i="4"/>
  <c r="X27" i="4"/>
  <c r="W27" i="4"/>
  <c r="V27" i="4"/>
  <c r="U27" i="4"/>
  <c r="T27" i="4"/>
  <c r="S27" i="4"/>
  <c r="R27" i="4"/>
  <c r="O27" i="4"/>
  <c r="N27" i="4"/>
  <c r="M27" i="4"/>
  <c r="L27" i="4"/>
  <c r="K27" i="4"/>
  <c r="J27" i="4"/>
  <c r="I27" i="4"/>
  <c r="H27" i="4"/>
  <c r="G27" i="4"/>
  <c r="F27" i="4"/>
  <c r="E27" i="4"/>
  <c r="D27" i="4"/>
  <c r="AC24" i="4"/>
  <c r="AB24" i="4"/>
  <c r="AA24" i="4"/>
  <c r="Z24" i="4"/>
  <c r="Y24" i="4"/>
  <c r="X24" i="4"/>
  <c r="W24" i="4"/>
  <c r="V24" i="4"/>
  <c r="U24" i="4"/>
  <c r="T24" i="4"/>
  <c r="S24" i="4"/>
  <c r="R24" i="4"/>
  <c r="O24" i="4"/>
  <c r="N24" i="4"/>
  <c r="M24" i="4"/>
  <c r="L24" i="4"/>
  <c r="K24" i="4"/>
  <c r="J24" i="4"/>
  <c r="I24" i="4"/>
  <c r="H24" i="4"/>
  <c r="G24" i="4"/>
  <c r="F24" i="4"/>
  <c r="E24" i="4"/>
  <c r="D24" i="4"/>
  <c r="AC21" i="4"/>
  <c r="AB21" i="4"/>
  <c r="AA21" i="4"/>
  <c r="Z21" i="4"/>
  <c r="Y21" i="4"/>
  <c r="X21" i="4"/>
  <c r="W21" i="4"/>
  <c r="V21" i="4"/>
  <c r="U21" i="4"/>
  <c r="T21" i="4"/>
  <c r="S21" i="4"/>
  <c r="R21" i="4"/>
  <c r="O21" i="4"/>
  <c r="N21" i="4"/>
  <c r="M21" i="4"/>
  <c r="L21" i="4"/>
  <c r="K21" i="4"/>
  <c r="J21" i="4"/>
  <c r="I21" i="4"/>
  <c r="H21" i="4"/>
  <c r="G21" i="4"/>
  <c r="F21" i="4"/>
  <c r="E21" i="4"/>
  <c r="D21" i="4"/>
  <c r="AC18" i="4"/>
  <c r="AB18" i="4"/>
  <c r="AA18" i="4"/>
  <c r="Z18" i="4"/>
  <c r="Y18" i="4"/>
  <c r="X18" i="4"/>
  <c r="W18" i="4"/>
  <c r="V18" i="4"/>
  <c r="U18" i="4"/>
  <c r="T18" i="4"/>
  <c r="S18" i="4"/>
  <c r="R18" i="4"/>
  <c r="O18" i="4"/>
  <c r="N18" i="4"/>
  <c r="M18" i="4"/>
  <c r="L18" i="4"/>
  <c r="K18" i="4"/>
  <c r="J18" i="4"/>
  <c r="I18" i="4"/>
  <c r="H18" i="4"/>
  <c r="G18" i="4"/>
  <c r="F18" i="4"/>
  <c r="E18" i="4"/>
  <c r="D18" i="4"/>
  <c r="AC15" i="4"/>
  <c r="AB15" i="4"/>
  <c r="AA15" i="4"/>
  <c r="Z15" i="4"/>
  <c r="Y15" i="4"/>
  <c r="X15" i="4"/>
  <c r="W15" i="4"/>
  <c r="V15" i="4"/>
  <c r="U15" i="4"/>
  <c r="T15" i="4"/>
  <c r="S15" i="4"/>
  <c r="R15" i="4"/>
  <c r="O15" i="4"/>
  <c r="N15" i="4"/>
  <c r="M15" i="4"/>
  <c r="L15" i="4"/>
  <c r="K15" i="4"/>
  <c r="J15" i="4"/>
  <c r="I15" i="4"/>
  <c r="H15" i="4"/>
  <c r="G15" i="4"/>
  <c r="F15" i="4"/>
  <c r="E15" i="4"/>
  <c r="D15" i="4"/>
  <c r="AC12" i="4"/>
  <c r="AB12" i="4"/>
  <c r="AA12" i="4"/>
  <c r="Z12" i="4"/>
  <c r="Y12" i="4"/>
  <c r="X12" i="4"/>
  <c r="W12" i="4"/>
  <c r="V12" i="4"/>
  <c r="U12" i="4"/>
  <c r="T12" i="4"/>
  <c r="S12" i="4"/>
  <c r="R12" i="4"/>
  <c r="O12" i="4"/>
  <c r="N12" i="4"/>
  <c r="M12" i="4"/>
  <c r="L12" i="4"/>
  <c r="K12" i="4"/>
  <c r="J12" i="4"/>
  <c r="I12" i="4"/>
  <c r="H12" i="4"/>
  <c r="G12" i="4"/>
  <c r="F12" i="4"/>
  <c r="E12" i="4"/>
  <c r="D12" i="4"/>
  <c r="AC9" i="4"/>
  <c r="AB9" i="4"/>
  <c r="AA9" i="4"/>
  <c r="Z9" i="4"/>
  <c r="Y9" i="4"/>
  <c r="X9" i="4"/>
  <c r="W9" i="4"/>
  <c r="V9" i="4"/>
  <c r="U9" i="4"/>
  <c r="T9" i="4"/>
  <c r="S9" i="4"/>
  <c r="R9" i="4"/>
  <c r="O9" i="4"/>
  <c r="N9" i="4"/>
  <c r="M9" i="4"/>
  <c r="L9" i="4"/>
  <c r="K9" i="4"/>
  <c r="J9" i="4"/>
  <c r="I9" i="4"/>
  <c r="H9" i="4"/>
  <c r="G9" i="4"/>
  <c r="F9" i="4"/>
  <c r="E9" i="4"/>
  <c r="D9" i="4"/>
  <c r="AC6" i="4"/>
  <c r="AB6" i="4"/>
  <c r="AA6" i="4"/>
  <c r="Z6" i="4"/>
  <c r="Y6" i="4"/>
  <c r="X6" i="4"/>
  <c r="W6" i="4"/>
  <c r="V6" i="4"/>
  <c r="U6" i="4"/>
  <c r="T6" i="4"/>
  <c r="S6" i="4"/>
  <c r="R6" i="4"/>
  <c r="O6" i="4"/>
  <c r="N6" i="4"/>
  <c r="M6" i="4"/>
  <c r="L6" i="4"/>
  <c r="K6" i="4"/>
  <c r="J6" i="4"/>
  <c r="I6" i="4"/>
  <c r="H6" i="4"/>
  <c r="G6" i="4"/>
  <c r="F6" i="4"/>
  <c r="E6" i="4"/>
  <c r="D6" i="4"/>
  <c r="G24" i="3"/>
  <c r="H24" i="3"/>
  <c r="AC27" i="3"/>
  <c r="AB27" i="3"/>
  <c r="AA27" i="3"/>
  <c r="Z27" i="3"/>
  <c r="Y27" i="3"/>
  <c r="X27" i="3"/>
  <c r="W27" i="3"/>
  <c r="V27" i="3"/>
  <c r="U27" i="3"/>
  <c r="T27" i="3"/>
  <c r="S27" i="3"/>
  <c r="R27" i="3"/>
  <c r="O27" i="3"/>
  <c r="N27" i="3"/>
  <c r="M27" i="3"/>
  <c r="L27" i="3"/>
  <c r="K27" i="3"/>
  <c r="J27" i="3"/>
  <c r="I27" i="3"/>
  <c r="H27" i="3"/>
  <c r="G27" i="3"/>
  <c r="F27" i="3"/>
  <c r="E27" i="3"/>
  <c r="D27" i="3"/>
  <c r="AC24" i="3"/>
  <c r="AB24" i="3"/>
  <c r="AA24" i="3"/>
  <c r="Z24" i="3"/>
  <c r="Y24" i="3"/>
  <c r="X24" i="3"/>
  <c r="W24" i="3"/>
  <c r="V24" i="3"/>
  <c r="U24" i="3"/>
  <c r="T24" i="3"/>
  <c r="S24" i="3"/>
  <c r="R24" i="3"/>
  <c r="O24" i="3"/>
  <c r="N24" i="3"/>
  <c r="M24" i="3"/>
  <c r="L24" i="3"/>
  <c r="K24" i="3"/>
  <c r="J24" i="3"/>
  <c r="I24" i="3"/>
  <c r="F24" i="3"/>
  <c r="E24" i="3"/>
  <c r="D24" i="3"/>
  <c r="AC21" i="3"/>
  <c r="AB21" i="3"/>
  <c r="AA21" i="3"/>
  <c r="Z21" i="3"/>
  <c r="Y21" i="3"/>
  <c r="X21" i="3"/>
  <c r="W21" i="3"/>
  <c r="V21" i="3"/>
  <c r="U21" i="3"/>
  <c r="T21" i="3"/>
  <c r="S21" i="3"/>
  <c r="R21" i="3"/>
  <c r="O21" i="3"/>
  <c r="N21" i="3"/>
  <c r="M21" i="3"/>
  <c r="L21" i="3"/>
  <c r="K21" i="3"/>
  <c r="J21" i="3"/>
  <c r="I21" i="3"/>
  <c r="H21" i="3"/>
  <c r="G21" i="3"/>
  <c r="F21" i="3"/>
  <c r="E21" i="3"/>
  <c r="D21" i="3"/>
  <c r="AC18" i="3"/>
  <c r="AB18" i="3"/>
  <c r="AA18" i="3"/>
  <c r="Z18" i="3"/>
  <c r="Y18" i="3"/>
  <c r="X18" i="3"/>
  <c r="W18" i="3"/>
  <c r="V18" i="3"/>
  <c r="U18" i="3"/>
  <c r="T18" i="3"/>
  <c r="S18" i="3"/>
  <c r="R18" i="3"/>
  <c r="O18" i="3"/>
  <c r="N18" i="3"/>
  <c r="M18" i="3"/>
  <c r="L18" i="3"/>
  <c r="K18" i="3"/>
  <c r="J18" i="3"/>
  <c r="I18" i="3"/>
  <c r="H18" i="3"/>
  <c r="G18" i="3"/>
  <c r="F18" i="3"/>
  <c r="E18" i="3"/>
  <c r="D18" i="3"/>
  <c r="AC15" i="3"/>
  <c r="AB15" i="3"/>
  <c r="AA15" i="3"/>
  <c r="Z15" i="3"/>
  <c r="Y15" i="3"/>
  <c r="X15" i="3"/>
  <c r="W15" i="3"/>
  <c r="V15" i="3"/>
  <c r="U15" i="3"/>
  <c r="T15" i="3"/>
  <c r="S15" i="3"/>
  <c r="R15" i="3"/>
  <c r="O15" i="3"/>
  <c r="N15" i="3"/>
  <c r="M15" i="3"/>
  <c r="L15" i="3"/>
  <c r="K15" i="3"/>
  <c r="J15" i="3"/>
  <c r="I15" i="3"/>
  <c r="H15" i="3"/>
  <c r="G15" i="3"/>
  <c r="F15" i="3"/>
  <c r="E15" i="3"/>
  <c r="D15" i="3"/>
  <c r="AC12" i="3"/>
  <c r="AB12" i="3"/>
  <c r="AA12" i="3"/>
  <c r="Z12" i="3"/>
  <c r="Y12" i="3"/>
  <c r="X12" i="3"/>
  <c r="W12" i="3"/>
  <c r="V12" i="3"/>
  <c r="U12" i="3"/>
  <c r="T12" i="3"/>
  <c r="S12" i="3"/>
  <c r="R12" i="3"/>
  <c r="O12" i="3"/>
  <c r="N12" i="3"/>
  <c r="M12" i="3"/>
  <c r="L12" i="3"/>
  <c r="K12" i="3"/>
  <c r="J12" i="3"/>
  <c r="I12" i="3"/>
  <c r="H12" i="3"/>
  <c r="G12" i="3"/>
  <c r="F12" i="3"/>
  <c r="E12" i="3"/>
  <c r="D12" i="3"/>
  <c r="AC9" i="3"/>
  <c r="AB9" i="3"/>
  <c r="AA9" i="3"/>
  <c r="Z9" i="3"/>
  <c r="Y9" i="3"/>
  <c r="X9" i="3"/>
  <c r="W9" i="3"/>
  <c r="V9" i="3"/>
  <c r="U9" i="3"/>
  <c r="T9" i="3"/>
  <c r="S9" i="3"/>
  <c r="R9" i="3"/>
  <c r="O9" i="3"/>
  <c r="N9" i="3"/>
  <c r="M9" i="3"/>
  <c r="L9" i="3"/>
  <c r="K9" i="3"/>
  <c r="J9" i="3"/>
  <c r="I9" i="3"/>
  <c r="H9" i="3"/>
  <c r="G9" i="3"/>
  <c r="F9" i="3"/>
  <c r="E9" i="3"/>
  <c r="D9" i="3"/>
  <c r="AC6" i="3"/>
  <c r="AB6" i="3"/>
  <c r="AA6" i="3"/>
  <c r="Z6" i="3"/>
  <c r="Y6" i="3"/>
  <c r="X6" i="3"/>
  <c r="W6" i="3"/>
  <c r="V6" i="3"/>
  <c r="U6" i="3"/>
  <c r="T6" i="3"/>
  <c r="S6" i="3"/>
  <c r="R6" i="3"/>
  <c r="O6" i="3"/>
  <c r="N6" i="3"/>
  <c r="M6" i="3"/>
  <c r="L6" i="3"/>
  <c r="K6" i="3"/>
  <c r="J6" i="3"/>
  <c r="I6" i="3"/>
  <c r="H6" i="3"/>
  <c r="G6" i="3"/>
  <c r="F6" i="3"/>
  <c r="E6" i="3"/>
  <c r="D6" i="3"/>
  <c r="AC27" i="1"/>
  <c r="AB27" i="1"/>
  <c r="AA27" i="1"/>
  <c r="Z27" i="1"/>
  <c r="Y27" i="1"/>
  <c r="X27" i="1"/>
  <c r="W27" i="1"/>
  <c r="V27" i="1"/>
  <c r="U27" i="1"/>
  <c r="T27" i="1"/>
  <c r="S27" i="1"/>
  <c r="R27" i="1"/>
  <c r="O27" i="1"/>
  <c r="N27" i="1"/>
  <c r="M27" i="1"/>
  <c r="L27" i="1"/>
  <c r="K27" i="1"/>
  <c r="J27" i="1"/>
  <c r="I27" i="1"/>
  <c r="H27" i="1"/>
  <c r="G27" i="1"/>
  <c r="F27" i="1"/>
  <c r="E27" i="1"/>
  <c r="D27" i="1"/>
  <c r="AC24" i="1"/>
  <c r="AB24" i="1"/>
  <c r="AA24" i="1"/>
  <c r="Z24" i="1"/>
  <c r="Y24" i="1"/>
  <c r="X24" i="1"/>
  <c r="W24" i="1"/>
  <c r="V24" i="1"/>
  <c r="U24" i="1"/>
  <c r="T24" i="1"/>
  <c r="S24" i="1"/>
  <c r="R24" i="1"/>
  <c r="O24" i="1"/>
  <c r="N24" i="1"/>
  <c r="M24" i="1"/>
  <c r="L24" i="1"/>
  <c r="K24" i="1"/>
  <c r="J24" i="1"/>
  <c r="I24" i="1"/>
  <c r="H24" i="1"/>
  <c r="G24" i="1"/>
  <c r="F24" i="1"/>
  <c r="E24" i="1"/>
  <c r="D24" i="1"/>
  <c r="AC21" i="1"/>
  <c r="AB21" i="1"/>
  <c r="AA21" i="1"/>
  <c r="Z21" i="1"/>
  <c r="Y21" i="1"/>
  <c r="X21" i="1"/>
  <c r="W21" i="1"/>
  <c r="V21" i="1"/>
  <c r="U21" i="1"/>
  <c r="T21" i="1"/>
  <c r="S21" i="1"/>
  <c r="R21" i="1"/>
  <c r="O21" i="1"/>
  <c r="N21" i="1"/>
  <c r="M21" i="1"/>
  <c r="L21" i="1"/>
  <c r="K21" i="1"/>
  <c r="J21" i="1"/>
  <c r="I21" i="1"/>
  <c r="H21" i="1"/>
  <c r="G21" i="1"/>
  <c r="F21" i="1"/>
  <c r="E21" i="1"/>
  <c r="D21" i="1"/>
  <c r="AC18" i="1"/>
  <c r="AB18" i="1"/>
  <c r="AA18" i="1"/>
  <c r="Z18" i="1"/>
  <c r="Y18" i="1"/>
  <c r="X18" i="1"/>
  <c r="W18" i="1"/>
  <c r="V18" i="1"/>
  <c r="U18" i="1"/>
  <c r="T18" i="1"/>
  <c r="S18" i="1"/>
  <c r="R18" i="1"/>
  <c r="O18" i="1"/>
  <c r="N18" i="1"/>
  <c r="M18" i="1"/>
  <c r="L18" i="1"/>
  <c r="K18" i="1"/>
  <c r="J18" i="1"/>
  <c r="I18" i="1"/>
  <c r="H18" i="1"/>
  <c r="G18" i="1"/>
  <c r="F18" i="1"/>
  <c r="E18" i="1"/>
  <c r="D18" i="1"/>
  <c r="AC15" i="1"/>
  <c r="AB15" i="1"/>
  <c r="AA15" i="1"/>
  <c r="Z15" i="1"/>
  <c r="Y15" i="1"/>
  <c r="X15" i="1"/>
  <c r="W15" i="1"/>
  <c r="V15" i="1"/>
  <c r="U15" i="1"/>
  <c r="T15" i="1"/>
  <c r="S15" i="1"/>
  <c r="R15" i="1"/>
  <c r="O15" i="1"/>
  <c r="N15" i="1"/>
  <c r="M15" i="1"/>
  <c r="L15" i="1"/>
  <c r="K15" i="1"/>
  <c r="J15" i="1"/>
  <c r="I15" i="1"/>
  <c r="H15" i="1"/>
  <c r="G15" i="1"/>
  <c r="F15" i="1"/>
  <c r="E15" i="1"/>
  <c r="D15" i="1"/>
  <c r="AC12" i="1"/>
  <c r="AB12" i="1"/>
  <c r="AA12" i="1"/>
  <c r="Z12" i="1"/>
  <c r="Y12" i="1"/>
  <c r="X12" i="1"/>
  <c r="W12" i="1"/>
  <c r="V12" i="1"/>
  <c r="U12" i="1"/>
  <c r="T12" i="1"/>
  <c r="S12" i="1"/>
  <c r="R12" i="1"/>
  <c r="O12" i="1"/>
  <c r="N12" i="1"/>
  <c r="M12" i="1"/>
  <c r="L12" i="1"/>
  <c r="K12" i="1"/>
  <c r="J12" i="1"/>
  <c r="I12" i="1"/>
  <c r="H12" i="1"/>
  <c r="G12" i="1"/>
  <c r="F12" i="1"/>
  <c r="E12" i="1"/>
  <c r="D12" i="1"/>
  <c r="AC9" i="1"/>
  <c r="AB9" i="1"/>
  <c r="AA9" i="1"/>
  <c r="Z9" i="1"/>
  <c r="Y9" i="1"/>
  <c r="X9" i="1"/>
  <c r="W9" i="1"/>
  <c r="V9" i="1"/>
  <c r="U9" i="1"/>
  <c r="T9" i="1"/>
  <c r="S9" i="1"/>
  <c r="R9" i="1"/>
  <c r="O9" i="1"/>
  <c r="N9" i="1"/>
  <c r="M9" i="1"/>
  <c r="L9" i="1"/>
  <c r="K9" i="1"/>
  <c r="J9" i="1"/>
  <c r="I9" i="1"/>
  <c r="H9" i="1"/>
  <c r="G9" i="1"/>
  <c r="F9" i="1"/>
  <c r="E9" i="1"/>
  <c r="D9" i="1"/>
  <c r="AC6" i="1"/>
  <c r="AB6" i="1"/>
  <c r="AA6" i="1"/>
  <c r="Z6" i="1"/>
  <c r="Y6" i="1"/>
  <c r="X6" i="1"/>
  <c r="W6" i="1"/>
  <c r="V6" i="1"/>
  <c r="U6" i="1"/>
  <c r="T6" i="1"/>
  <c r="S6" i="1"/>
  <c r="R6" i="1"/>
  <c r="E6" i="1"/>
  <c r="F6" i="1"/>
  <c r="G6" i="1"/>
  <c r="H6" i="1"/>
  <c r="I6" i="1"/>
  <c r="J6" i="1"/>
  <c r="K6" i="1"/>
  <c r="L6" i="1"/>
  <c r="M6" i="1"/>
  <c r="N6" i="1"/>
  <c r="O6" i="1"/>
  <c r="D6" i="1"/>
  <c r="O6" i="15" l="1"/>
  <c r="N6" i="15"/>
  <c r="M6" i="15"/>
  <c r="L6" i="15"/>
  <c r="K6" i="15"/>
  <c r="J6" i="15"/>
  <c r="I6" i="15"/>
  <c r="H6" i="15"/>
  <c r="G6" i="15"/>
  <c r="F6" i="15"/>
  <c r="E6" i="15"/>
  <c r="D6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AC9" i="15"/>
  <c r="AB9" i="15"/>
  <c r="AA9" i="15"/>
  <c r="Z9" i="15"/>
  <c r="Y9" i="15"/>
  <c r="X9" i="15"/>
  <c r="W9" i="15"/>
  <c r="V9" i="15"/>
  <c r="U9" i="15"/>
  <c r="T9" i="15"/>
  <c r="S9" i="15"/>
  <c r="R9" i="15"/>
  <c r="O9" i="15"/>
  <c r="N9" i="15"/>
  <c r="M9" i="15"/>
  <c r="L9" i="15"/>
  <c r="K9" i="15"/>
  <c r="J9" i="15"/>
  <c r="I9" i="15"/>
  <c r="H9" i="15"/>
  <c r="G9" i="15"/>
  <c r="F9" i="15"/>
  <c r="E9" i="15"/>
  <c r="D9" i="15"/>
  <c r="AC24" i="14"/>
  <c r="AB24" i="14"/>
  <c r="AA24" i="14"/>
  <c r="Z24" i="14"/>
  <c r="Y24" i="14"/>
  <c r="X24" i="14"/>
  <c r="W24" i="14"/>
  <c r="V24" i="14"/>
  <c r="U24" i="14"/>
  <c r="T24" i="14"/>
  <c r="S24" i="14"/>
  <c r="R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O9" i="14"/>
  <c r="N9" i="14"/>
  <c r="M9" i="14"/>
  <c r="L9" i="14"/>
  <c r="K9" i="14"/>
  <c r="J9" i="14"/>
  <c r="I9" i="14"/>
  <c r="H9" i="14"/>
  <c r="G9" i="14"/>
  <c r="F9" i="14"/>
  <c r="E9" i="14"/>
  <c r="D9" i="14"/>
  <c r="O6" i="14"/>
  <c r="N6" i="14"/>
  <c r="M6" i="14"/>
  <c r="L6" i="14"/>
  <c r="K6" i="14"/>
  <c r="J6" i="14"/>
  <c r="I6" i="14"/>
  <c r="H6" i="14"/>
  <c r="G6" i="14"/>
  <c r="F6" i="14"/>
  <c r="E6" i="14"/>
  <c r="D6" i="14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7" i="2" l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</calcChain>
</file>

<file path=xl/sharedStrings.xml><?xml version="1.0" encoding="utf-8"?>
<sst xmlns="http://schemas.openxmlformats.org/spreadsheetml/2006/main" count="32106" uniqueCount="674">
  <si>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</si>
  <si>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</si>
  <si>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</si>
  <si>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</si>
  <si>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</si>
  <si>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</si>
  <si>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</si>
  <si>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</si>
  <si>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</si>
  <si>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</si>
  <si>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</si>
  <si>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</si>
  <si>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</si>
  <si>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</si>
  <si>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</si>
  <si>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</si>
  <si>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</si>
  <si>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</si>
  <si>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Cytogam 1:500</t>
  </si>
  <si>
    <t>Range?</t>
  </si>
  <si>
    <t>A13</t>
  </si>
  <si>
    <t xml:space="preserve"> </t>
  </si>
  <si>
    <t>B13</t>
  </si>
  <si>
    <t>Cytogam 1:501</t>
  </si>
  <si>
    <t>A14</t>
  </si>
  <si>
    <t>B14</t>
  </si>
  <si>
    <t>Cytogam 1:502</t>
  </si>
  <si>
    <t>A15</t>
  </si>
  <si>
    <t>B15</t>
  </si>
  <si>
    <t>Cytogam 1:503</t>
  </si>
  <si>
    <t>A16</t>
  </si>
  <si>
    <t>B16</t>
  </si>
  <si>
    <t>Cytogam 1:504</t>
  </si>
  <si>
    <t>A17</t>
  </si>
  <si>
    <t>B17</t>
  </si>
  <si>
    <t>Cytogam 1:505</t>
  </si>
  <si>
    <t>A18</t>
  </si>
  <si>
    <t>B18</t>
  </si>
  <si>
    <t>Cytogam 1:506</t>
  </si>
  <si>
    <t>A19</t>
  </si>
  <si>
    <t>B19</t>
  </si>
  <si>
    <t>Cytogam 1:507</t>
  </si>
  <si>
    <t>A20</t>
  </si>
  <si>
    <t>B20</t>
  </si>
  <si>
    <t>Cytogam 1:508</t>
  </si>
  <si>
    <t>A21</t>
  </si>
  <si>
    <t>B21</t>
  </si>
  <si>
    <t>Cytogam 1:509</t>
  </si>
  <si>
    <t>A22</t>
  </si>
  <si>
    <t>B22</t>
  </si>
  <si>
    <t>Cytogam 1:510</t>
  </si>
  <si>
    <t>A23</t>
  </si>
  <si>
    <t>B23</t>
  </si>
  <si>
    <t>Cytogam 1:511</t>
  </si>
  <si>
    <t>A24</t>
  </si>
  <si>
    <t>B24</t>
  </si>
  <si>
    <t>Group Summaries</t>
  </si>
  <si>
    <t>MinStd</t>
  </si>
  <si>
    <t>Smallest standard value:</t>
  </si>
  <si>
    <t xml:space="preserve">Min(MeanValue) </t>
  </si>
  <si>
    <t>MaxStd</t>
  </si>
  <si>
    <t>Largest standard value:</t>
  </si>
  <si>
    <t xml:space="preserve">Max(MeanValue) </t>
  </si>
  <si>
    <t xml:space="preserve">~End </t>
  </si>
  <si>
    <t>Group: Unknowns</t>
  </si>
  <si>
    <t>R</t>
  </si>
  <si>
    <t>Result</t>
  </si>
  <si>
    <t>MeanResult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</si>
  <si>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</si>
  <si>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</si>
  <si>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</si>
  <si>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</si>
  <si>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</si>
  <si>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</si>
  <si>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</si>
  <si>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</si>
  <si>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</si>
  <si>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</si>
  <si>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</si>
  <si>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</si>
  <si>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</si>
  <si>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</si>
  <si>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</si>
  <si>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</si>
  <si>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</si>
  <si>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</si>
  <si>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</si>
  <si>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</si>
  <si>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</si>
  <si>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</si>
  <si>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</si>
  <si>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</si>
  <si>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</si>
  <si>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</si>
  <si>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</si>
  <si>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</si>
  <si>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</si>
  <si>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</si>
  <si>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</si>
  <si>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</si>
  <si>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</si>
  <si>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</si>
  <si>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</si>
  <si>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</si>
  <si>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</si>
  <si>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</si>
  <si>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</si>
  <si>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</si>
  <si>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</si>
  <si>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</si>
  <si>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</si>
  <si>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</si>
  <si>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</si>
  <si>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</si>
  <si>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</si>
  <si>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</si>
  <si>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</si>
  <si>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</si>
  <si>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</si>
  <si>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</si>
  <si>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</si>
  <si>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</si>
  <si>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</si>
  <si>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</si>
  <si>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</si>
  <si>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</si>
  <si>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</si>
  <si>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</si>
  <si>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</si>
  <si>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</si>
  <si>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</si>
  <si>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</si>
  <si>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</si>
  <si>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</si>
  <si>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</si>
  <si>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</si>
  <si>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</si>
  <si>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</si>
  <si>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</si>
  <si>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</si>
  <si>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</si>
  <si>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</si>
  <si>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</si>
  <si>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</si>
  <si>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</si>
  <si>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</si>
  <si>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</si>
  <si>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</si>
  <si>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</si>
  <si>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</si>
  <si>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</si>
  <si>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</si>
  <si>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</si>
  <si>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</si>
  <si>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</si>
  <si>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</si>
  <si>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</si>
  <si>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</si>
  <si>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</si>
  <si>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</si>
  <si>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</si>
  <si>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</si>
  <si>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</si>
  <si>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</si>
  <si>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</si>
  <si>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</si>
  <si>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</si>
  <si>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</si>
  <si>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</si>
  <si>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</si>
  <si>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</si>
  <si>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</si>
  <si>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</si>
  <si>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</si>
  <si>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</si>
  <si>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</si>
  <si>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</si>
  <si>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</si>
  <si>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</si>
  <si>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</si>
  <si>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</si>
  <si>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</si>
  <si>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</si>
  <si>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</si>
  <si>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</si>
  <si>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</si>
  <si>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</si>
  <si>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</si>
  <si>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</si>
  <si>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</si>
  <si>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</si>
  <si>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</si>
  <si>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</si>
  <si>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</si>
  <si>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</si>
  <si>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</si>
  <si>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</si>
  <si>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</si>
  <si>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</si>
  <si>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</si>
  <si>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</si>
  <si>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</si>
  <si>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</si>
  <si>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</si>
  <si>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</si>
  <si>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</si>
  <si>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</si>
  <si>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</si>
  <si>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</si>
  <si>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</si>
  <si>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</si>
  <si>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</si>
  <si>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</si>
  <si>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</si>
  <si>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</si>
  <si>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</si>
  <si>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</si>
  <si>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</si>
  <si>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</si>
  <si>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</si>
  <si>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</si>
  <si>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</si>
  <si>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</si>
  <si>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</si>
  <si>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</si>
  <si>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</si>
  <si>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</si>
  <si>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</si>
  <si>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</si>
  <si>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</si>
  <si>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</si>
  <si>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</si>
  <si>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</si>
  <si>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</si>
  <si>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</si>
  <si>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</si>
  <si>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</si>
  <si>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</si>
  <si>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</si>
  <si>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</si>
  <si>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</si>
  <si>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</si>
  <si>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</si>
  <si>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</si>
  <si>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</si>
  <si>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</si>
  <si>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</si>
  <si>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</si>
  <si>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</si>
  <si>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</si>
  <si>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</si>
  <si>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</si>
  <si>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</si>
  <si>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</si>
  <si>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</si>
  <si>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</si>
  <si>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</si>
  <si>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</si>
  <si>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</si>
  <si>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</si>
  <si>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</si>
  <si>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</si>
  <si>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</si>
  <si>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</si>
  <si>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</si>
  <si>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</si>
  <si>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</si>
  <si>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</si>
  <si>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</si>
  <si>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</si>
  <si>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</si>
  <si>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</si>
  <si>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</si>
  <si>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</si>
  <si>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</si>
  <si>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</si>
  <si>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</si>
  <si>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</si>
  <si>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</si>
  <si>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</si>
  <si>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</si>
  <si>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</si>
  <si>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</si>
  <si>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</si>
  <si>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</si>
  <si>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</si>
  <si>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</si>
  <si>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</si>
  <si>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</si>
  <si>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</si>
  <si>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</si>
  <si>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</si>
  <si>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</si>
  <si>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</si>
  <si>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</si>
  <si>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</si>
  <si>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</si>
  <si>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</si>
  <si>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</si>
  <si>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</si>
  <si>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</si>
  <si>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</si>
  <si>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</si>
  <si>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</si>
  <si>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</si>
  <si>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</si>
  <si>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</si>
  <si>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</si>
  <si>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</si>
  <si>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</si>
  <si>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</si>
  <si>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</si>
  <si>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</si>
  <si>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</si>
  <si>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</si>
  <si>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</si>
  <si>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</si>
  <si>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</si>
  <si>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</si>
  <si>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</si>
  <si>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</si>
  <si>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</si>
  <si>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</si>
  <si>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</si>
  <si>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</si>
  <si>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</si>
  <si>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</si>
  <si>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</si>
  <si>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</si>
  <si>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</si>
  <si>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</si>
  <si>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</si>
  <si>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</si>
  <si>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</si>
  <si>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</si>
  <si>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</si>
  <si>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</si>
  <si>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</si>
  <si>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</si>
  <si>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</si>
  <si>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</si>
  <si>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</si>
  <si>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</si>
  <si>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</si>
  <si>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</si>
  <si>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</si>
  <si>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</si>
  <si>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</si>
  <si>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</si>
  <si>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</si>
  <si>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</si>
  <si>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</si>
  <si>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</si>
  <si>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</si>
  <si>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</si>
  <si>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</si>
  <si>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</si>
  <si>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</si>
  <si>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</si>
  <si>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</si>
  <si>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</si>
  <si>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</si>
  <si>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</si>
  <si>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</si>
  <si>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</si>
  <si>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</si>
  <si>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</si>
  <si>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</si>
  <si>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</si>
  <si>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</si>
  <si>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</si>
  <si>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</si>
  <si>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</si>
  <si>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</si>
  <si>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</si>
  <si>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</si>
  <si>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</si>
  <si>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</si>
  <si>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</si>
  <si>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</si>
  <si>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</si>
  <si>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</si>
  <si>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</si>
  <si>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</si>
  <si>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</si>
  <si>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</si>
  <si>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</si>
  <si>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</si>
  <si>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</si>
  <si>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</si>
  <si>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</si>
  <si>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</si>
  <si>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</si>
  <si>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</si>
  <si>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</si>
  <si>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</si>
  <si>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</si>
  <si>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</si>
  <si>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</si>
  <si>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</si>
  <si>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</si>
  <si>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</si>
  <si>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</si>
  <si>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</si>
  <si>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</si>
  <si>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</si>
  <si>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</si>
  <si>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</si>
  <si>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</si>
  <si>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</si>
  <si>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</si>
  <si>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</si>
  <si>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</si>
  <si>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</si>
  <si>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</si>
  <si>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</si>
  <si>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</si>
  <si>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</si>
  <si>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</si>
  <si>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</si>
  <si>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</si>
  <si>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</si>
  <si>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</si>
  <si>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</si>
  <si>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</si>
  <si>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</si>
  <si>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</si>
  <si>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</si>
  <si>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InRange</t>
  </si>
  <si>
    <t>R - Outside standard range</t>
  </si>
  <si>
    <t>Original Filename: 20200601 gB1_Plate 1; Date Last Saved: 6/2/2020 11:52:42 AM</t>
  </si>
  <si>
    <t>N22460 Wk0</t>
  </si>
  <si>
    <t>SuperBlock</t>
  </si>
  <si>
    <t>N22460 Wk2</t>
  </si>
  <si>
    <t>N22460 Wk4</t>
  </si>
  <si>
    <t>N22460 Wk6</t>
  </si>
  <si>
    <t>N22460 Wk8</t>
  </si>
  <si>
    <t>N22460 Wk10</t>
  </si>
  <si>
    <t>N22460 Wk12</t>
  </si>
  <si>
    <t>Cytogam</t>
  </si>
  <si>
    <t>N22460 Wk20</t>
  </si>
  <si>
    <t>N22460 Wk30</t>
  </si>
  <si>
    <t>N22461 Wk0</t>
  </si>
  <si>
    <t>N22461 Wk2</t>
  </si>
  <si>
    <t>N22461 Wk4</t>
  </si>
  <si>
    <t>N22461 Wk6</t>
  </si>
  <si>
    <t>N22461 Wk8</t>
  </si>
  <si>
    <t>Rabbit Serum</t>
  </si>
  <si>
    <t>1 ul serum + 198 ul SB</t>
  </si>
  <si>
    <t>100 ul SB</t>
  </si>
  <si>
    <t>1:100, 3X-dilution</t>
  </si>
  <si>
    <t>+50ul previous</t>
  </si>
  <si>
    <t>Concentration µg/mL</t>
  </si>
  <si>
    <t>Group: Unk_Dilution</t>
  </si>
  <si>
    <t>Dilution</t>
  </si>
  <si>
    <t>AdjResult</t>
  </si>
  <si>
    <t>Mean Adjusted Result:</t>
  </si>
  <si>
    <t xml:space="preserve">Average(AdjResult) </t>
  </si>
  <si>
    <t>Original Filename: 20200602 gB1 ecto_Plate 2; Date Last Saved: 6/2/2020 7:34:15 PM</t>
  </si>
  <si>
    <t>N22461 Wk10</t>
  </si>
  <si>
    <t>N22461 Wk12</t>
  </si>
  <si>
    <t>N22461 Wk20</t>
  </si>
  <si>
    <t>N22461 Wk30</t>
  </si>
  <si>
    <t xml:space="preserve">N22462 Wk0 </t>
  </si>
  <si>
    <t>N22462 Wk2</t>
  </si>
  <si>
    <t>N22462 Wk4</t>
  </si>
  <si>
    <t>N22462 Wk6</t>
  </si>
  <si>
    <t>N22462 Wk8</t>
  </si>
  <si>
    <t>N22462 Wk10</t>
  </si>
  <si>
    <t>N22462 Wk12</t>
  </si>
  <si>
    <t>N22462 Wk20</t>
  </si>
  <si>
    <t>N22462 Wk30</t>
  </si>
  <si>
    <t>N22463 Wk0</t>
  </si>
  <si>
    <t>Original Filename: 20200604 gB1 ecto_Plate 3; Date Last Saved: 6/4/2020 1:03:22 PM</t>
  </si>
  <si>
    <t>N22463 Wk2</t>
  </si>
  <si>
    <t>N22463 Wk30</t>
  </si>
  <si>
    <t>N22463 Wk4</t>
  </si>
  <si>
    <t>N22463 Wk6</t>
  </si>
  <si>
    <t>N22463 Wk8</t>
  </si>
  <si>
    <t>N22463 Wk10</t>
  </si>
  <si>
    <t>N22463 Wk12</t>
  </si>
  <si>
    <t>N22463 Wk20</t>
  </si>
  <si>
    <t>N22464 Wk0</t>
  </si>
  <si>
    <t>N22464 Wk2</t>
  </si>
  <si>
    <t>N22464 Wk4</t>
  </si>
  <si>
    <t>N22464 Wk6</t>
  </si>
  <si>
    <t>N22464 Wk8</t>
  </si>
  <si>
    <t>N22464 Wk10</t>
  </si>
  <si>
    <t>Original Filename: 20200604 gB1 ecto_Plate 4; Date Last Saved: 6/4/2020 5:53:03 PM</t>
  </si>
  <si>
    <t>Original Filename: 20200604 gB1 ecto_Plate 5; Date Last Saved: 6/4/2020 11:21:57 PM</t>
  </si>
  <si>
    <t>N22464 Wk12</t>
  </si>
  <si>
    <t>N22464 Wk20</t>
  </si>
  <si>
    <t>N22464 Wk30</t>
  </si>
  <si>
    <t>N22465 Wk0</t>
  </si>
  <si>
    <t>N22465 Wk2</t>
  </si>
  <si>
    <t>N22465 Wk4</t>
  </si>
  <si>
    <t>N22465 Wk6</t>
  </si>
  <si>
    <t>N22465 Wk8</t>
  </si>
  <si>
    <t>N22465 Wk10</t>
  </si>
  <si>
    <t>N22465 Wk12</t>
  </si>
  <si>
    <t>N22465 Wk20</t>
  </si>
  <si>
    <t>N22465 Wk30</t>
  </si>
  <si>
    <t>N22466 Wk0</t>
  </si>
  <si>
    <t>N22466 Wk2</t>
  </si>
  <si>
    <t>N22466 Wk4</t>
  </si>
  <si>
    <t>N22466 Wk6</t>
  </si>
  <si>
    <t>N22466 Wk8</t>
  </si>
  <si>
    <t>N22466 Wk10</t>
  </si>
  <si>
    <t>N22466 Wk12</t>
  </si>
  <si>
    <t>N22466 Wk20</t>
  </si>
  <si>
    <t>N22466 Wk30</t>
  </si>
  <si>
    <t>N22467 Wk0</t>
  </si>
  <si>
    <t>N22467 Wk2</t>
  </si>
  <si>
    <t>N22467 Wk4</t>
  </si>
  <si>
    <t>N22467 Wk6</t>
  </si>
  <si>
    <t>N22467 Wk8</t>
  </si>
  <si>
    <t>N22467 Wk10</t>
  </si>
  <si>
    <t>N22467 Wk12</t>
  </si>
  <si>
    <t>%CV</t>
  </si>
  <si>
    <t>dilution</t>
  </si>
  <si>
    <t>1:500, 3X-dilution conc. (ug/ml)</t>
  </si>
  <si>
    <t>Original Filename: 20200606 gB1 ecto_Plate 6; Date Last Saved: 6/6/2020 1:03:23 PM</t>
  </si>
  <si>
    <t>N22467 Wk20</t>
  </si>
  <si>
    <t>N22468 Wk10</t>
  </si>
  <si>
    <t>N22467 Wk30</t>
  </si>
  <si>
    <t>N22468 Wk0</t>
  </si>
  <si>
    <t>N22468 Wk2</t>
  </si>
  <si>
    <t>N22468 Wk4</t>
  </si>
  <si>
    <t>N22468 Wk6</t>
  </si>
  <si>
    <t>N22468 Wk8</t>
  </si>
  <si>
    <t>N22468 Wk12</t>
  </si>
  <si>
    <t>N22468 Wk20</t>
  </si>
  <si>
    <t>N22468 Wk30</t>
  </si>
  <si>
    <t>N22469 Wk0</t>
  </si>
  <si>
    <t>N22469 Wk2</t>
  </si>
  <si>
    <t>N22469 Wk4</t>
  </si>
  <si>
    <t>Original Filename: 20200606 gB1 ecto_Plate 7; Date Last Saved: 6/6/2020 5:16:57 PM</t>
  </si>
  <si>
    <t>N22469 Wk6</t>
  </si>
  <si>
    <t>N22470 Wk2</t>
  </si>
  <si>
    <t>N22469 Wk8</t>
  </si>
  <si>
    <t>N22469 Wk10</t>
  </si>
  <si>
    <t>N22469 Wk12</t>
  </si>
  <si>
    <t>N22469 Wk20</t>
  </si>
  <si>
    <t>N22469 Wk30</t>
  </si>
  <si>
    <t>N22470 Wk0</t>
  </si>
  <si>
    <t>N22470 Wk4</t>
  </si>
  <si>
    <t>N22470 Wk6</t>
  </si>
  <si>
    <t>N22470 Wk8</t>
  </si>
  <si>
    <t>N22470 Wk10</t>
  </si>
  <si>
    <t>N22470 Wk12</t>
  </si>
  <si>
    <t>N22470 Wk20</t>
  </si>
  <si>
    <t>Original Filename: 20200608 gB1 ecto_Plate 8; Date Last Saved: 6/8/2020 1:11:12 PM</t>
  </si>
  <si>
    <t>N22470 Wk30</t>
  </si>
  <si>
    <t>N22471 Wk0</t>
  </si>
  <si>
    <t>N22471 Wk2</t>
  </si>
  <si>
    <t>N22471 Wk4</t>
  </si>
  <si>
    <t>N22471 Wk6</t>
  </si>
  <si>
    <t>N22471 Wk8</t>
  </si>
  <si>
    <t>N22471 Wk10</t>
  </si>
  <si>
    <t>N22471 Wk12</t>
  </si>
  <si>
    <t>N22471 Wk20</t>
  </si>
  <si>
    <t>N22471 Wk30</t>
  </si>
  <si>
    <t>N22472 Wk0</t>
  </si>
  <si>
    <t>N22472 Wk2</t>
  </si>
  <si>
    <t>N22472 Wk4</t>
  </si>
  <si>
    <t>N22472 Wk6</t>
  </si>
  <si>
    <t>Original Filename: 20200608 gB1 ecto_Plate 9; Date Last Saved: 6/8/2020 6:17:59 PM</t>
  </si>
  <si>
    <t>Original Filename: 20200610 gB1 ecto_Plate 10; Date Last Saved: 6/10/2020 6:51:51 PM</t>
  </si>
  <si>
    <t>N22472 Wk8</t>
  </si>
  <si>
    <t>N22472 Wk10</t>
  </si>
  <si>
    <t>N22472 Wk12</t>
  </si>
  <si>
    <t>N22472 Wk20</t>
  </si>
  <si>
    <t>N22472 Wk30</t>
  </si>
  <si>
    <t>N22473 Wk0</t>
  </si>
  <si>
    <t>N22473 Wk2</t>
  </si>
  <si>
    <t>N22473 Wk4</t>
  </si>
  <si>
    <t>N22473 Wk6</t>
  </si>
  <si>
    <t>N22473 Wk8</t>
  </si>
  <si>
    <t>N22473 Wk10</t>
  </si>
  <si>
    <t>N22473 Wk12</t>
  </si>
  <si>
    <t>N22473 Wk20</t>
  </si>
  <si>
    <t>N22473 Wk30</t>
  </si>
  <si>
    <t>N22474 Wk0</t>
  </si>
  <si>
    <t>N22474 Wk2</t>
  </si>
  <si>
    <t>N22474 Wk4</t>
  </si>
  <si>
    <t>N22474 Wk6</t>
  </si>
  <si>
    <t>N22474 Wk8</t>
  </si>
  <si>
    <t>N22474 Wk10</t>
  </si>
  <si>
    <t>N22474 Wk12</t>
  </si>
  <si>
    <t>N22474 Wk20</t>
  </si>
  <si>
    <t>N22474 Wk30</t>
  </si>
  <si>
    <t>N22475 Wk0</t>
  </si>
  <si>
    <t>N22475 Wk2</t>
  </si>
  <si>
    <t>N22475 Wk4</t>
  </si>
  <si>
    <t>N22475 Wk6</t>
  </si>
  <si>
    <t>N22475 Wk8</t>
  </si>
  <si>
    <t>Original Filename: 20200612 gB1 ecto_Plate 12; Date Last Saved: 6/12/2020 5:22:08 PM</t>
  </si>
  <si>
    <t>Original Filename: 20200612 gB1 ecto_Plate 11; Date Last Saved: 6/12/2020 1:01:28 PM</t>
  </si>
  <si>
    <t>N22475 Wk10</t>
  </si>
  <si>
    <t>N22475 Wk12</t>
  </si>
  <si>
    <t>N22475 Wk30</t>
  </si>
  <si>
    <t>N22475 Wk20</t>
  </si>
  <si>
    <t>N22476 Wk0</t>
  </si>
  <si>
    <t>N22476 Wk2</t>
  </si>
  <si>
    <t>N22476 Wk4</t>
  </si>
  <si>
    <t>N22476 Wk6</t>
  </si>
  <si>
    <t>N22476 Wk8</t>
  </si>
  <si>
    <t>N22476 Wk10</t>
  </si>
  <si>
    <t>N22476 Wk12</t>
  </si>
  <si>
    <t>N22476 Wk20</t>
  </si>
  <si>
    <t>N22476 Wk30</t>
  </si>
  <si>
    <t>N22477 Wk0</t>
  </si>
  <si>
    <t>N22477 Wk2</t>
  </si>
  <si>
    <t>N22477 Wk4</t>
  </si>
  <si>
    <t>N22477 Wk6</t>
  </si>
  <si>
    <t>N22477 Wk8</t>
  </si>
  <si>
    <t>N22477 Wk10</t>
  </si>
  <si>
    <t>N22477 Wk12</t>
  </si>
  <si>
    <t>N22477 Wk20</t>
  </si>
  <si>
    <t>N22477 Wk30</t>
  </si>
  <si>
    <t>Original Filename: 20200619 gB1 ecto_rerun_Plate 13; Date Last Saved: 6/19/2020 11:19:17 PM</t>
  </si>
  <si>
    <t>Original Filename: 20200619 gB1 ecto_rerun_Plate 14; Date Last Saved: 6/19/2020 11:15:11 PM</t>
  </si>
  <si>
    <t>Original Filename: 20200721 gB1,2 ecto_rerun_Plate 1; Date Last Saved: 7/21/2020 6:27:50 PM</t>
  </si>
  <si>
    <t>Superblock</t>
  </si>
  <si>
    <t>Plate 1</t>
  </si>
  <si>
    <t>Average</t>
  </si>
  <si>
    <t>Plate 2</t>
  </si>
  <si>
    <t>Average-3SD</t>
  </si>
  <si>
    <t>Average+3SD</t>
  </si>
  <si>
    <t>Plate 3</t>
  </si>
  <si>
    <t>Plate 4</t>
  </si>
  <si>
    <t>Plate 5</t>
  </si>
  <si>
    <t>Plate 6</t>
  </si>
  <si>
    <t>Plate 7</t>
  </si>
  <si>
    <t>Plate 8</t>
  </si>
  <si>
    <t>Plate 9</t>
  </si>
  <si>
    <t xml:space="preserve">ED50 value obtatained from Prism. The highest dilution point &gt;0.244 (SB cutoff Ave+3SD) is able to be calcualted. Otherwise designated as 'NA'. </t>
  </si>
  <si>
    <t>Wk0-12 samples were run on 20191221, and week 20 samples were run on 20200201.</t>
  </si>
  <si>
    <t>Animal ID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</si>
  <si>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</si>
  <si>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</si>
  <si>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</si>
  <si>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</si>
  <si>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</si>
  <si>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</si>
  <si>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</si>
  <si>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</si>
  <si>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</si>
  <si>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</si>
  <si>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</si>
  <si>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</si>
  <si>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</si>
  <si>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</si>
  <si>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</si>
  <si>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</si>
  <si>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</si>
  <si>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</si>
  <si>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Week 0</t>
  </si>
  <si>
    <t>Week 2</t>
  </si>
  <si>
    <t>Week 4</t>
  </si>
  <si>
    <t>Week 6</t>
  </si>
  <si>
    <t>Week 8</t>
  </si>
  <si>
    <t>Week 10</t>
  </si>
  <si>
    <t>Week 12</t>
  </si>
  <si>
    <t>Week 20</t>
  </si>
  <si>
    <t>ED50 value &lt;100 is assigned 100 (100 is the lowest dilution for this assay)</t>
  </si>
  <si>
    <t>Plate 10</t>
  </si>
  <si>
    <t>Plate 11</t>
  </si>
  <si>
    <t>Plate 12</t>
  </si>
  <si>
    <t>Plate 13</t>
  </si>
  <si>
    <t>Plate 14</t>
  </si>
  <si>
    <t>Plate 15</t>
  </si>
  <si>
    <t>Week 30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</si>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</sst>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Font="1" applyAlignment="1">
      <alignment horizontal="right"/>
    </xf>
    <xf numFmtId="2" fontId="14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0" fillId="0" borderId="0" xfId="0" applyBorder="1"/>
    <xf numFmtId="0" fontId="16" fillId="0" borderId="0" xfId="0" applyFont="1" applyBorder="1"/>
    <xf numFmtId="0" fontId="20" fillId="0" borderId="0" xfId="0" applyFont="1"/>
    <xf numFmtId="0" fontId="22" fillId="0" borderId="11" xfId="0" applyFont="1" applyBorder="1"/>
    <xf numFmtId="0" fontId="22" fillId="0" borderId="12" xfId="0" applyFont="1" applyBorder="1"/>
    <xf numFmtId="0" fontId="16" fillId="0" borderId="16" xfId="0" applyFont="1" applyBorder="1"/>
    <xf numFmtId="0" fontId="0" fillId="0" borderId="17" xfId="0" applyBorder="1"/>
    <xf numFmtId="0" fontId="16" fillId="0" borderId="18" xfId="0" applyFont="1" applyBorder="1"/>
    <xf numFmtId="0" fontId="0" fillId="0" borderId="19" xfId="0" applyBorder="1"/>
    <xf numFmtId="0" fontId="16" fillId="0" borderId="20" xfId="0" applyFont="1" applyBorder="1"/>
    <xf numFmtId="0" fontId="0" fillId="0" borderId="21" xfId="0" applyBorder="1"/>
    <xf numFmtId="0" fontId="23" fillId="0" borderId="0" xfId="0" applyFont="1" applyAlignment="1">
      <alignment horizontal="left"/>
    </xf>
    <xf numFmtId="0" fontId="24" fillId="34" borderId="16" xfId="0" applyFont="1" applyFill="1" applyBorder="1" applyAlignment="1">
      <alignment horizontal="left"/>
    </xf>
    <xf numFmtId="0" fontId="24" fillId="34" borderId="22" xfId="0" applyFont="1" applyFill="1" applyBorder="1" applyAlignment="1">
      <alignment horizontal="left"/>
    </xf>
    <xf numFmtId="0" fontId="25" fillId="34" borderId="22" xfId="0" applyFont="1" applyFill="1" applyBorder="1" applyAlignment="1">
      <alignment horizontal="left"/>
    </xf>
    <xf numFmtId="0" fontId="26" fillId="34" borderId="22" xfId="0" applyFont="1" applyFill="1" applyBorder="1" applyAlignment="1">
      <alignment horizontal="left"/>
    </xf>
    <xf numFmtId="0" fontId="26" fillId="34" borderId="17" xfId="0" applyFont="1" applyFill="1" applyBorder="1" applyAlignment="1">
      <alignment horizontal="left"/>
    </xf>
    <xf numFmtId="0" fontId="23" fillId="0" borderId="18" xfId="0" applyFont="1" applyBorder="1" applyAlignment="1">
      <alignment horizontal="left"/>
    </xf>
    <xf numFmtId="2" fontId="23" fillId="0" borderId="23" xfId="0" applyNumberFormat="1" applyFont="1" applyBorder="1" applyAlignment="1">
      <alignment horizontal="left"/>
    </xf>
    <xf numFmtId="2" fontId="23" fillId="0" borderId="19" xfId="0" applyNumberFormat="1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1" fillId="33" borderId="25" xfId="0" applyFont="1" applyFill="1" applyBorder="1" applyAlignment="1">
      <alignment vertical="center"/>
    </xf>
    <xf numFmtId="0" fontId="0" fillId="0" borderId="23" xfId="0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28" fillId="0" borderId="23" xfId="0" applyNumberFormat="1" applyFont="1" applyBorder="1" applyAlignment="1">
      <alignment horizontal="left"/>
    </xf>
    <xf numFmtId="2" fontId="28" fillId="0" borderId="19" xfId="0" applyNumberFormat="1" applyFont="1" applyBorder="1" applyAlignment="1">
      <alignment horizontal="left"/>
    </xf>
    <xf numFmtId="0" fontId="28" fillId="0" borderId="0" xfId="0" applyFont="1"/>
    <xf numFmtId="0" fontId="28" fillId="0" borderId="0" xfId="0" applyFont="1" applyAlignment="1">
      <alignment horizontal="left"/>
    </xf>
    <xf numFmtId="2" fontId="28" fillId="0" borderId="24" xfId="0" applyNumberFormat="1" applyFont="1" applyBorder="1" applyAlignment="1">
      <alignment horizontal="left"/>
    </xf>
    <xf numFmtId="2" fontId="28" fillId="0" borderId="21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I14" sqref="I14"/>
    </sheetView>
  </sheetViews>
  <sheetFormatPr defaultRowHeight="14" x14ac:dyDescent="0.3"/>
  <cols>
    <col min="2" max="2" width="16.59765625" bestFit="1" customWidth="1"/>
    <col min="3" max="3" width="20" bestFit="1" customWidth="1"/>
    <col min="4" max="14" width="14" bestFit="1" customWidth="1"/>
  </cols>
  <sheetData>
    <row r="1" spans="1:14" ht="14.55" thickBot="1" x14ac:dyDescent="0.35"/>
    <row r="2" spans="1:14" ht="15.6" x14ac:dyDescent="0.35">
      <c r="B2" s="2" t="s">
        <v>447</v>
      </c>
      <c r="C2" s="3" t="s">
        <v>448</v>
      </c>
      <c r="D2" s="3" t="s">
        <v>449</v>
      </c>
      <c r="E2" s="3" t="s">
        <v>449</v>
      </c>
      <c r="F2" s="3" t="s">
        <v>449</v>
      </c>
      <c r="G2" s="3" t="s">
        <v>449</v>
      </c>
      <c r="H2" s="3" t="s">
        <v>449</v>
      </c>
      <c r="I2" s="3" t="s">
        <v>449</v>
      </c>
      <c r="J2" s="3" t="s">
        <v>449</v>
      </c>
      <c r="K2" s="3" t="s">
        <v>449</v>
      </c>
      <c r="L2" s="3" t="s">
        <v>449</v>
      </c>
      <c r="M2" s="3" t="s">
        <v>449</v>
      </c>
      <c r="N2" s="4" t="s">
        <v>449</v>
      </c>
    </row>
    <row r="3" spans="1:14" ht="14.55" thickBot="1" x14ac:dyDescent="0.35">
      <c r="B3" s="5" t="s">
        <v>450</v>
      </c>
      <c r="C3" s="6"/>
      <c r="D3" s="7" t="s">
        <v>451</v>
      </c>
      <c r="E3" s="7" t="s">
        <v>451</v>
      </c>
      <c r="F3" s="7" t="s">
        <v>451</v>
      </c>
      <c r="G3" s="7" t="s">
        <v>451</v>
      </c>
      <c r="H3" s="7" t="s">
        <v>451</v>
      </c>
      <c r="I3" s="7" t="s">
        <v>451</v>
      </c>
      <c r="J3" s="7" t="s">
        <v>451</v>
      </c>
      <c r="K3" s="7" t="s">
        <v>451</v>
      </c>
      <c r="L3" s="7" t="s">
        <v>451</v>
      </c>
      <c r="M3" s="7" t="s">
        <v>451</v>
      </c>
      <c r="N3" s="8" t="s">
        <v>451</v>
      </c>
    </row>
    <row r="5" spans="1:14" x14ac:dyDescent="0.3">
      <c r="B5" t="s">
        <v>519</v>
      </c>
      <c r="C5" t="s">
        <v>519</v>
      </c>
      <c r="D5" t="s">
        <v>520</v>
      </c>
    </row>
    <row r="6" spans="1:14" x14ac:dyDescent="0.3">
      <c r="A6">
        <v>1</v>
      </c>
      <c r="B6">
        <v>100</v>
      </c>
      <c r="C6">
        <v>500</v>
      </c>
      <c r="D6">
        <v>100</v>
      </c>
    </row>
    <row r="7" spans="1:14" x14ac:dyDescent="0.3">
      <c r="A7">
        <v>2</v>
      </c>
      <c r="B7">
        <f>B6*3</f>
        <v>300</v>
      </c>
      <c r="C7">
        <f>C6*3</f>
        <v>1500</v>
      </c>
      <c r="D7">
        <f>D6/3</f>
        <v>33.333333333333336</v>
      </c>
    </row>
    <row r="8" spans="1:14" x14ac:dyDescent="0.3">
      <c r="A8">
        <v>3</v>
      </c>
      <c r="B8">
        <f t="shared" ref="B8:C17" si="0">B7*3</f>
        <v>900</v>
      </c>
      <c r="C8">
        <f t="shared" si="0"/>
        <v>4500</v>
      </c>
      <c r="D8">
        <f t="shared" ref="D8:D17" si="1">D7/3</f>
        <v>11.111111111111112</v>
      </c>
    </row>
    <row r="9" spans="1:14" x14ac:dyDescent="0.3">
      <c r="A9">
        <v>4</v>
      </c>
      <c r="B9">
        <f t="shared" si="0"/>
        <v>2700</v>
      </c>
      <c r="C9">
        <f t="shared" si="0"/>
        <v>13500</v>
      </c>
      <c r="D9">
        <f t="shared" si="1"/>
        <v>3.7037037037037042</v>
      </c>
    </row>
    <row r="10" spans="1:14" x14ac:dyDescent="0.3">
      <c r="A10">
        <v>5</v>
      </c>
      <c r="B10">
        <f t="shared" si="0"/>
        <v>8100</v>
      </c>
      <c r="C10">
        <f t="shared" si="0"/>
        <v>40500</v>
      </c>
      <c r="D10">
        <f t="shared" si="1"/>
        <v>1.2345679012345681</v>
      </c>
    </row>
    <row r="11" spans="1:14" x14ac:dyDescent="0.3">
      <c r="A11">
        <v>6</v>
      </c>
      <c r="B11">
        <f t="shared" si="0"/>
        <v>24300</v>
      </c>
      <c r="C11">
        <f t="shared" si="0"/>
        <v>121500</v>
      </c>
      <c r="D11">
        <f t="shared" si="1"/>
        <v>0.41152263374485604</v>
      </c>
    </row>
    <row r="12" spans="1:14" x14ac:dyDescent="0.3">
      <c r="A12">
        <v>7</v>
      </c>
      <c r="B12">
        <f t="shared" si="0"/>
        <v>72900</v>
      </c>
      <c r="C12">
        <f t="shared" si="0"/>
        <v>364500</v>
      </c>
      <c r="D12">
        <f t="shared" si="1"/>
        <v>0.13717421124828535</v>
      </c>
    </row>
    <row r="13" spans="1:14" x14ac:dyDescent="0.3">
      <c r="A13">
        <v>8</v>
      </c>
      <c r="B13">
        <f t="shared" si="0"/>
        <v>218700</v>
      </c>
      <c r="C13">
        <f t="shared" si="0"/>
        <v>1093500</v>
      </c>
      <c r="D13">
        <f t="shared" si="1"/>
        <v>4.5724737082761785E-2</v>
      </c>
    </row>
    <row r="14" spans="1:14" x14ac:dyDescent="0.3">
      <c r="A14">
        <v>9</v>
      </c>
      <c r="B14">
        <f t="shared" si="0"/>
        <v>656100</v>
      </c>
      <c r="C14">
        <f t="shared" si="0"/>
        <v>3280500</v>
      </c>
      <c r="D14">
        <f t="shared" si="1"/>
        <v>1.5241579027587262E-2</v>
      </c>
    </row>
    <row r="15" spans="1:14" x14ac:dyDescent="0.3">
      <c r="A15">
        <v>10</v>
      </c>
      <c r="B15">
        <f t="shared" si="0"/>
        <v>1968300</v>
      </c>
      <c r="C15">
        <f t="shared" si="0"/>
        <v>9841500</v>
      </c>
      <c r="D15">
        <f t="shared" si="1"/>
        <v>5.0805263425290877E-3</v>
      </c>
    </row>
    <row r="16" spans="1:14" x14ac:dyDescent="0.3">
      <c r="A16">
        <v>11</v>
      </c>
      <c r="B16">
        <f t="shared" si="0"/>
        <v>5904900</v>
      </c>
      <c r="C16">
        <f t="shared" si="0"/>
        <v>29524500</v>
      </c>
      <c r="D16">
        <f t="shared" si="1"/>
        <v>1.6935087808430292E-3</v>
      </c>
    </row>
    <row r="17" spans="1:4" x14ac:dyDescent="0.3">
      <c r="A17">
        <v>12</v>
      </c>
      <c r="B17">
        <f t="shared" si="0"/>
        <v>17714700</v>
      </c>
      <c r="C17">
        <f t="shared" si="0"/>
        <v>88573500</v>
      </c>
      <c r="D17">
        <f t="shared" si="1"/>
        <v>5.6450292694767642E-4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6.8984375" customWidth="1"/>
    <col min="17" max="17" width="13.89843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27.9</v>
      </c>
      <c r="C4" s="1" t="s">
        <v>432</v>
      </c>
      <c r="D4">
        <v>5.6800000000000003E-2</v>
      </c>
      <c r="E4">
        <v>8.5099999999999995E-2</v>
      </c>
      <c r="F4">
        <v>4.4999999999999998E-2</v>
      </c>
      <c r="G4">
        <v>4.5999999999999999E-2</v>
      </c>
      <c r="H4">
        <v>7.3599999999999999E-2</v>
      </c>
      <c r="I4">
        <v>0.10059999999999999</v>
      </c>
      <c r="J4">
        <v>5.5300000000000002E-2</v>
      </c>
      <c r="K4">
        <v>0.1012</v>
      </c>
      <c r="L4">
        <v>5.8999999999999997E-2</v>
      </c>
      <c r="M4">
        <v>4.7199999999999999E-2</v>
      </c>
      <c r="N4">
        <v>5.2699999999999997E-2</v>
      </c>
      <c r="O4">
        <v>5.7500000000000002E-2</v>
      </c>
      <c r="Q4" s="1" t="s">
        <v>439</v>
      </c>
      <c r="R4">
        <v>2.2393000000000001</v>
      </c>
      <c r="S4">
        <v>2.4420999999999999</v>
      </c>
      <c r="T4">
        <v>1.8557999999999999</v>
      </c>
      <c r="U4">
        <v>1.1881999999999999</v>
      </c>
      <c r="V4">
        <v>0.82420000000000004</v>
      </c>
      <c r="W4">
        <v>0.40910000000000002</v>
      </c>
      <c r="X4">
        <v>0.19309999999999999</v>
      </c>
      <c r="Y4">
        <v>0.1132</v>
      </c>
      <c r="Z4">
        <v>7.3899999999999993E-2</v>
      </c>
      <c r="AA4">
        <v>5.5800000000000002E-2</v>
      </c>
      <c r="AB4">
        <v>5.0200000000000002E-2</v>
      </c>
      <c r="AC4">
        <v>5.4699999999999999E-2</v>
      </c>
    </row>
    <row r="5" spans="1:29" x14ac:dyDescent="0.3">
      <c r="D5">
        <v>4.2999999999999997E-2</v>
      </c>
      <c r="E5">
        <v>5.1900000000000002E-2</v>
      </c>
      <c r="F5">
        <v>4.3999999999999997E-2</v>
      </c>
      <c r="G5">
        <v>4.24E-2</v>
      </c>
      <c r="H5">
        <v>5.2200000000000003E-2</v>
      </c>
      <c r="I5">
        <v>4.2700000000000002E-2</v>
      </c>
      <c r="J5">
        <v>4.24E-2</v>
      </c>
      <c r="K5">
        <v>4.3799999999999999E-2</v>
      </c>
      <c r="L5">
        <v>4.65E-2</v>
      </c>
      <c r="M5">
        <v>5.7000000000000002E-2</v>
      </c>
      <c r="N5">
        <v>4.5100000000000001E-2</v>
      </c>
      <c r="O5">
        <v>5.1499999999999997E-2</v>
      </c>
      <c r="R5">
        <v>2.2766000000000002</v>
      </c>
      <c r="S5">
        <v>2.0682</v>
      </c>
      <c r="T5" s="13">
        <v>1.7351000000000001</v>
      </c>
      <c r="U5">
        <v>1.2365999999999999</v>
      </c>
      <c r="V5">
        <v>0.7762</v>
      </c>
      <c r="W5">
        <v>0.43</v>
      </c>
      <c r="X5">
        <v>0.26569999999999999</v>
      </c>
      <c r="Y5">
        <v>0.13320000000000001</v>
      </c>
      <c r="Z5">
        <v>7.9299999999999995E-2</v>
      </c>
      <c r="AA5">
        <v>5.6899999999999999E-2</v>
      </c>
      <c r="AB5">
        <v>4.9799999999999997E-2</v>
      </c>
      <c r="AC5">
        <v>4.6199999999999998E-2</v>
      </c>
    </row>
    <row r="6" spans="1:29" s="10" customFormat="1" x14ac:dyDescent="0.3">
      <c r="C6" s="11" t="s">
        <v>518</v>
      </c>
      <c r="D6" s="10">
        <f>_xlfn.STDEV.S(D4:D5)/AVERAGE(D4:D5)*100</f>
        <v>19.555257676100915</v>
      </c>
      <c r="E6" s="10">
        <f t="shared" ref="E6:O6" si="0">_xlfn.STDEV.S(E4:E5)/AVERAGE(E4:E5)*100</f>
        <v>34.271452752398993</v>
      </c>
      <c r="F6" s="10">
        <f t="shared" si="0"/>
        <v>1.5890040026664005</v>
      </c>
      <c r="G6" s="10">
        <f>_xlfn.STDEV.S(G4:G5)/AVERAGE(G4:G5)*100</f>
        <v>5.7592407517456348</v>
      </c>
      <c r="H6" s="10">
        <f t="shared" si="0"/>
        <v>24.057369026060698</v>
      </c>
      <c r="I6" s="10">
        <f t="shared" si="0"/>
        <v>57.140938772785923</v>
      </c>
      <c r="J6" s="10">
        <f t="shared" si="0"/>
        <v>18.672830045663112</v>
      </c>
      <c r="K6" s="10">
        <f t="shared" si="0"/>
        <v>55.983350676010801</v>
      </c>
      <c r="L6" s="10">
        <f t="shared" si="0"/>
        <v>16.756084862240471</v>
      </c>
      <c r="M6" s="10">
        <f t="shared" si="0"/>
        <v>13.30066498201184</v>
      </c>
      <c r="N6" s="10">
        <f t="shared" si="0"/>
        <v>10.989798644208095</v>
      </c>
      <c r="O6" s="10">
        <f t="shared" si="0"/>
        <v>7.7846618112280535</v>
      </c>
      <c r="Q6" s="11" t="s">
        <v>518</v>
      </c>
      <c r="R6" s="10">
        <f>_xlfn.STDEV.S(R4:R5)/AVERAGE(R4:R5)*100</f>
        <v>1.1680986265532143</v>
      </c>
      <c r="S6" s="10">
        <f t="shared" ref="S6:AC6" si="1">_xlfn.STDEV.S(S4:S5)/AVERAGE(S4:S5)*100</f>
        <v>11.723709087450947</v>
      </c>
      <c r="T6" s="10">
        <f t="shared" si="1"/>
        <v>4.7535597476519058</v>
      </c>
      <c r="U6" s="10">
        <f t="shared" si="1"/>
        <v>2.8228281268087181</v>
      </c>
      <c r="V6" s="10">
        <f t="shared" si="1"/>
        <v>4.2415802920462777</v>
      </c>
      <c r="W6" s="10">
        <f t="shared" si="1"/>
        <v>3.5224721074481771</v>
      </c>
      <c r="X6" s="10">
        <f t="shared" si="1"/>
        <v>22.378357591169756</v>
      </c>
      <c r="Y6" s="10">
        <f t="shared" si="1"/>
        <v>11.479006188093313</v>
      </c>
      <c r="Z6" s="10">
        <f t="shared" si="1"/>
        <v>4.9848258725944614</v>
      </c>
      <c r="AA6" s="10">
        <f t="shared" si="1"/>
        <v>1.3803326695744456</v>
      </c>
      <c r="AB6" s="10">
        <f t="shared" si="1"/>
        <v>0.56568542494924445</v>
      </c>
      <c r="AC6" s="10">
        <f t="shared" si="1"/>
        <v>11.913592943678205</v>
      </c>
    </row>
    <row r="7" spans="1:29" x14ac:dyDescent="0.3">
      <c r="C7" s="1" t="s">
        <v>568</v>
      </c>
      <c r="D7">
        <v>3.6301999999999999</v>
      </c>
      <c r="E7">
        <v>3.4415</v>
      </c>
      <c r="F7">
        <v>3.09</v>
      </c>
      <c r="G7">
        <v>1.798</v>
      </c>
      <c r="H7">
        <v>0.56930000000000003</v>
      </c>
      <c r="I7">
        <v>0.16389999999999999</v>
      </c>
      <c r="J7">
        <v>7.7600000000000002E-2</v>
      </c>
      <c r="K7">
        <v>5.33E-2</v>
      </c>
      <c r="L7">
        <v>5.8000000000000003E-2</v>
      </c>
      <c r="M7">
        <v>5.2299999999999999E-2</v>
      </c>
      <c r="N7">
        <v>4.6100000000000002E-2</v>
      </c>
      <c r="O7">
        <v>5.0799999999999998E-2</v>
      </c>
      <c r="Q7" s="1" t="s">
        <v>575</v>
      </c>
      <c r="R7">
        <v>2.3231999999999999</v>
      </c>
      <c r="S7">
        <v>0.73150000000000004</v>
      </c>
      <c r="T7" s="13">
        <v>0.18179999999999999</v>
      </c>
      <c r="U7">
        <v>8.0600000000000005E-2</v>
      </c>
      <c r="V7">
        <v>6.0999999999999999E-2</v>
      </c>
      <c r="W7">
        <v>5.0500000000000003E-2</v>
      </c>
      <c r="X7">
        <v>5.2400000000000002E-2</v>
      </c>
      <c r="Y7">
        <v>5.0700000000000002E-2</v>
      </c>
      <c r="Z7">
        <v>9.4799999999999995E-2</v>
      </c>
      <c r="AA7">
        <v>7.4300000000000005E-2</v>
      </c>
      <c r="AB7">
        <v>5.2900000000000003E-2</v>
      </c>
      <c r="AC7">
        <v>5.5E-2</v>
      </c>
    </row>
    <row r="8" spans="1:29" x14ac:dyDescent="0.3">
      <c r="D8">
        <v>3.6006</v>
      </c>
      <c r="E8">
        <v>3.4131999999999998</v>
      </c>
      <c r="F8">
        <v>3.1861999999999999</v>
      </c>
      <c r="G8">
        <v>1.8597999999999999</v>
      </c>
      <c r="H8">
        <v>0.5413</v>
      </c>
      <c r="I8">
        <v>0.16250000000000001</v>
      </c>
      <c r="J8">
        <v>8.3599999999999994E-2</v>
      </c>
      <c r="K8">
        <v>5.21E-2</v>
      </c>
      <c r="L8">
        <v>0.1275</v>
      </c>
      <c r="M8">
        <v>5.1799999999999999E-2</v>
      </c>
      <c r="N8">
        <v>4.8000000000000001E-2</v>
      </c>
      <c r="O8">
        <v>7.7700000000000005E-2</v>
      </c>
      <c r="R8">
        <v>2.3900999999999999</v>
      </c>
      <c r="S8">
        <v>0.74</v>
      </c>
      <c r="T8" s="13">
        <v>0.17899999999999999</v>
      </c>
      <c r="U8">
        <v>8.9099999999999999E-2</v>
      </c>
      <c r="V8">
        <v>5.8599999999999999E-2</v>
      </c>
      <c r="W8">
        <v>4.82E-2</v>
      </c>
      <c r="X8">
        <v>4.4600000000000001E-2</v>
      </c>
      <c r="Y8">
        <v>4.3099999999999999E-2</v>
      </c>
      <c r="Z8">
        <v>4.3900000000000002E-2</v>
      </c>
      <c r="AA8">
        <v>4.3299999999999998E-2</v>
      </c>
      <c r="AB8">
        <v>4.3799999999999999E-2</v>
      </c>
      <c r="AC8">
        <v>4.41E-2</v>
      </c>
    </row>
    <row r="9" spans="1:29" s="10" customFormat="1" x14ac:dyDescent="0.3">
      <c r="C9" s="11" t="s">
        <v>518</v>
      </c>
      <c r="D9" s="10">
        <f>_xlfn.STDEV.S(D7:D8)/AVERAGE(D7:D8)*100</f>
        <v>0.57892240756546165</v>
      </c>
      <c r="E9" s="10">
        <f t="shared" ref="E9:O9" si="2">_xlfn.STDEV.S(E7:E8)/AVERAGE(E7:E8)*100</f>
        <v>0.58386572446874252</v>
      </c>
      <c r="F9" s="10">
        <f t="shared" si="2"/>
        <v>2.1676706398822834</v>
      </c>
      <c r="G9" s="10">
        <f>_xlfn.STDEV.S(G7:G8)/AVERAGE(G7:G8)*100</f>
        <v>2.3893706095100078</v>
      </c>
      <c r="H9" s="10">
        <f t="shared" si="2"/>
        <v>3.5654582879926791</v>
      </c>
      <c r="I9" s="10">
        <f t="shared" si="2"/>
        <v>0.60658669954727662</v>
      </c>
      <c r="J9" s="10">
        <f t="shared" si="2"/>
        <v>5.2638221924556809</v>
      </c>
      <c r="K9" s="10">
        <f t="shared" si="2"/>
        <v>1.6101103176923279</v>
      </c>
      <c r="L9" s="10">
        <f t="shared" si="2"/>
        <v>52.98535988405937</v>
      </c>
      <c r="M9" s="10">
        <f t="shared" si="2"/>
        <v>0.6792572345692105</v>
      </c>
      <c r="N9" s="10">
        <f t="shared" si="2"/>
        <v>2.8554790313590637</v>
      </c>
      <c r="O9" s="10">
        <f t="shared" si="2"/>
        <v>29.604937609211152</v>
      </c>
      <c r="Q9" s="11" t="s">
        <v>518</v>
      </c>
      <c r="R9" s="10">
        <f>_xlfn.STDEV.S(R7:R8)/AVERAGE(R7:R8)*100</f>
        <v>2.0073173216803513</v>
      </c>
      <c r="S9" s="10">
        <f t="shared" ref="S9:AC9" si="3">_xlfn.STDEV.S(S7:S8)/AVERAGE(S7:S8)*100</f>
        <v>0.81690895549923481</v>
      </c>
      <c r="T9" s="10">
        <f t="shared" si="3"/>
        <v>1.0975049818859928</v>
      </c>
      <c r="U9" s="10">
        <f t="shared" si="3"/>
        <v>7.0835682263826154</v>
      </c>
      <c r="V9" s="10">
        <f t="shared" si="3"/>
        <v>2.8378867472369791</v>
      </c>
      <c r="W9" s="10">
        <f t="shared" si="3"/>
        <v>3.295533124071047</v>
      </c>
      <c r="X9" s="10">
        <f t="shared" si="3"/>
        <v>11.372026584031074</v>
      </c>
      <c r="Y9" s="10">
        <f t="shared" si="3"/>
        <v>11.458446774025083</v>
      </c>
      <c r="Z9" s="10">
        <f t="shared" si="3"/>
        <v>51.898680839791332</v>
      </c>
      <c r="AA9" s="10">
        <f t="shared" si="3"/>
        <v>37.279439144188729</v>
      </c>
      <c r="AB9" s="10">
        <f t="shared" si="3"/>
        <v>13.30852473381093</v>
      </c>
      <c r="AC9" s="10">
        <f t="shared" si="3"/>
        <v>15.554922129028018</v>
      </c>
    </row>
    <row r="10" spans="1:29" x14ac:dyDescent="0.3">
      <c r="C10" s="1" t="s">
        <v>569</v>
      </c>
      <c r="D10">
        <v>3.7446999999999999</v>
      </c>
      <c r="E10">
        <v>3.5005999999999999</v>
      </c>
      <c r="F10">
        <v>3.2770000000000001</v>
      </c>
      <c r="G10">
        <v>1.6636</v>
      </c>
      <c r="H10">
        <v>0.50580000000000003</v>
      </c>
      <c r="I10">
        <v>0.17460000000000001</v>
      </c>
      <c r="J10">
        <v>8.9300000000000004E-2</v>
      </c>
      <c r="K10">
        <v>5.2299999999999999E-2</v>
      </c>
      <c r="L10">
        <v>4.6899999999999997E-2</v>
      </c>
      <c r="M10">
        <v>4.4600000000000001E-2</v>
      </c>
      <c r="N10">
        <v>4.3099999999999999E-2</v>
      </c>
      <c r="O10">
        <v>4.7399999999999998E-2</v>
      </c>
      <c r="Q10" s="1" t="s">
        <v>576</v>
      </c>
      <c r="R10">
        <v>3.7040999999999999</v>
      </c>
      <c r="S10">
        <v>3.6663000000000001</v>
      </c>
      <c r="T10" s="13">
        <v>3.5571999999999999</v>
      </c>
      <c r="U10">
        <v>3.1995</v>
      </c>
      <c r="V10">
        <v>1.4944</v>
      </c>
      <c r="W10">
        <v>0.52600000000000002</v>
      </c>
      <c r="X10">
        <v>0.17649999999999999</v>
      </c>
      <c r="Y10">
        <v>8.3699999999999997E-2</v>
      </c>
      <c r="Z10">
        <v>5.3600000000000002E-2</v>
      </c>
      <c r="AA10">
        <v>5.0500000000000003E-2</v>
      </c>
      <c r="AB10">
        <v>4.65E-2</v>
      </c>
      <c r="AC10">
        <v>4.5699999999999998E-2</v>
      </c>
    </row>
    <row r="11" spans="1:29" x14ac:dyDescent="0.3">
      <c r="D11">
        <v>3.7786</v>
      </c>
      <c r="E11">
        <v>3.4964</v>
      </c>
      <c r="F11">
        <v>3.0615000000000001</v>
      </c>
      <c r="G11">
        <v>1.8501000000000001</v>
      </c>
      <c r="H11">
        <v>0.45519999999999999</v>
      </c>
      <c r="I11">
        <v>0.22839999999999999</v>
      </c>
      <c r="J11">
        <v>9.9000000000000005E-2</v>
      </c>
      <c r="K11">
        <v>5.4800000000000001E-2</v>
      </c>
      <c r="L11">
        <v>0.13500000000000001</v>
      </c>
      <c r="M11">
        <v>4.7399999999999998E-2</v>
      </c>
      <c r="N11">
        <v>4.3099999999999999E-2</v>
      </c>
      <c r="O11">
        <v>4.2700000000000002E-2</v>
      </c>
      <c r="R11">
        <v>3.6269999999999998</v>
      </c>
      <c r="S11">
        <v>3.6320999999999999</v>
      </c>
      <c r="T11" s="13">
        <v>3.2469999999999999</v>
      </c>
      <c r="U11">
        <v>2.9222000000000001</v>
      </c>
      <c r="V11">
        <v>1.5844</v>
      </c>
      <c r="W11">
        <v>0.57410000000000005</v>
      </c>
      <c r="X11">
        <v>0.18160000000000001</v>
      </c>
      <c r="Y11">
        <v>7.9799999999999996E-2</v>
      </c>
      <c r="Z11">
        <v>5.3800000000000001E-2</v>
      </c>
      <c r="AA11">
        <v>5.2499999999999998E-2</v>
      </c>
      <c r="AB11">
        <v>4.6100000000000002E-2</v>
      </c>
      <c r="AC11">
        <v>4.3200000000000002E-2</v>
      </c>
    </row>
    <row r="12" spans="1:29" s="10" customFormat="1" x14ac:dyDescent="0.3">
      <c r="C12" s="11" t="s">
        <v>518</v>
      </c>
      <c r="D12" s="10">
        <f>_xlfn.STDEV.S(D10:D11)/AVERAGE(D10:D11)*100</f>
        <v>0.6372448229426978</v>
      </c>
      <c r="E12" s="10">
        <f t="shared" ref="E12:O12" si="4">_xlfn.STDEV.S(E10:E11)/AVERAGE(E10:E11)*100</f>
        <v>8.4889194825882142E-2</v>
      </c>
      <c r="F12" s="10">
        <f t="shared" si="4"/>
        <v>4.8081253086913636</v>
      </c>
      <c r="G12" s="10">
        <f>_xlfn.STDEV.S(G10:G11)/AVERAGE(G10:G11)*100</f>
        <v>7.5063559604571353</v>
      </c>
      <c r="H12" s="10">
        <f t="shared" si="4"/>
        <v>7.4463273939728039</v>
      </c>
      <c r="I12" s="10">
        <f t="shared" si="4"/>
        <v>18.879575596940974</v>
      </c>
      <c r="J12" s="10">
        <f t="shared" si="4"/>
        <v>7.2851150053207743</v>
      </c>
      <c r="K12" s="10">
        <f t="shared" si="4"/>
        <v>3.3011521063797766</v>
      </c>
      <c r="L12" s="10">
        <f t="shared" si="4"/>
        <v>68.494895461830509</v>
      </c>
      <c r="M12" s="10">
        <f t="shared" si="4"/>
        <v>4.3041282333094149</v>
      </c>
      <c r="N12" s="10">
        <f t="shared" si="4"/>
        <v>0</v>
      </c>
      <c r="O12" s="10">
        <f t="shared" si="4"/>
        <v>7.3771406694267929</v>
      </c>
      <c r="Q12" s="11" t="s">
        <v>518</v>
      </c>
      <c r="R12" s="10">
        <f>_xlfn.STDEV.S(R10:R11)/AVERAGE(R10:R11)*100</f>
        <v>1.4873056657113648</v>
      </c>
      <c r="S12" s="10">
        <f t="shared" ref="S12:AC12" si="5">_xlfn.STDEV.S(S10:S11)/AVERAGE(S10:S11)*100</f>
        <v>0.66269461571248733</v>
      </c>
      <c r="T12" s="10">
        <f t="shared" si="5"/>
        <v>6.4473273426432813</v>
      </c>
      <c r="U12" s="10">
        <f t="shared" si="5"/>
        <v>6.4060868851145774</v>
      </c>
      <c r="V12" s="10">
        <f t="shared" si="5"/>
        <v>4.1340528976737261</v>
      </c>
      <c r="W12" s="10">
        <f t="shared" si="5"/>
        <v>6.183408085641843</v>
      </c>
      <c r="X12" s="10">
        <f t="shared" si="5"/>
        <v>2.0140991812630031</v>
      </c>
      <c r="Y12" s="10">
        <f t="shared" si="5"/>
        <v>3.3733534515321537</v>
      </c>
      <c r="Z12" s="10">
        <f t="shared" si="5"/>
        <v>0.26335448088884289</v>
      </c>
      <c r="AA12" s="10">
        <f t="shared" si="5"/>
        <v>2.74604575218076</v>
      </c>
      <c r="AB12" s="10">
        <f t="shared" si="5"/>
        <v>0.61089138763416262</v>
      </c>
      <c r="AC12" s="10">
        <f t="shared" si="5"/>
        <v>3.9769785218590896</v>
      </c>
    </row>
    <row r="13" spans="1:29" x14ac:dyDescent="0.3">
      <c r="C13" s="1" t="s">
        <v>570</v>
      </c>
      <c r="D13">
        <v>3.4866999999999999</v>
      </c>
      <c r="E13">
        <v>3.4255</v>
      </c>
      <c r="F13">
        <v>2.6852999999999998</v>
      </c>
      <c r="G13">
        <v>1.0158</v>
      </c>
      <c r="H13">
        <v>0.28910000000000002</v>
      </c>
      <c r="I13">
        <v>9.1800000000000007E-2</v>
      </c>
      <c r="J13">
        <v>6.3399999999999998E-2</v>
      </c>
      <c r="K13">
        <v>6.93E-2</v>
      </c>
      <c r="L13">
        <v>5.04E-2</v>
      </c>
      <c r="M13">
        <v>4.41E-2</v>
      </c>
      <c r="N13">
        <v>4.2999999999999997E-2</v>
      </c>
      <c r="O13">
        <v>4.41E-2</v>
      </c>
      <c r="Q13" s="1" t="s">
        <v>577</v>
      </c>
      <c r="R13">
        <v>3.7454000000000001</v>
      </c>
      <c r="S13">
        <v>3.5969000000000002</v>
      </c>
      <c r="T13" s="13">
        <v>3.2519</v>
      </c>
      <c r="U13">
        <v>2.1168999999999998</v>
      </c>
      <c r="V13">
        <v>0.77710000000000001</v>
      </c>
      <c r="W13">
        <v>0.2316</v>
      </c>
      <c r="X13">
        <v>0.10340000000000001</v>
      </c>
      <c r="Y13">
        <v>6.0699999999999997E-2</v>
      </c>
      <c r="Z13">
        <v>4.9399999999999999E-2</v>
      </c>
      <c r="AA13">
        <v>4.8099999999999997E-2</v>
      </c>
      <c r="AB13">
        <v>5.0099999999999999E-2</v>
      </c>
      <c r="AC13">
        <v>5.2499999999999998E-2</v>
      </c>
    </row>
    <row r="14" spans="1:29" x14ac:dyDescent="0.3">
      <c r="D14">
        <v>3.7463000000000002</v>
      </c>
      <c r="E14">
        <v>3.5861999999999998</v>
      </c>
      <c r="F14">
        <v>2.8814000000000002</v>
      </c>
      <c r="G14">
        <v>0.98609999999999998</v>
      </c>
      <c r="H14">
        <v>0.26390000000000002</v>
      </c>
      <c r="I14">
        <v>0.10299999999999999</v>
      </c>
      <c r="J14">
        <v>6.2799999999999995E-2</v>
      </c>
      <c r="K14">
        <v>4.8399999999999999E-2</v>
      </c>
      <c r="L14">
        <v>4.6899999999999997E-2</v>
      </c>
      <c r="M14">
        <v>4.2700000000000002E-2</v>
      </c>
      <c r="N14">
        <v>4.2799999999999998E-2</v>
      </c>
      <c r="O14">
        <v>4.2799999999999998E-2</v>
      </c>
      <c r="R14">
        <v>3.6789000000000001</v>
      </c>
      <c r="S14">
        <v>3.3976000000000002</v>
      </c>
      <c r="T14" s="13">
        <v>2.9077999999999999</v>
      </c>
      <c r="U14">
        <v>1.7034</v>
      </c>
      <c r="V14">
        <v>0.55269999999999997</v>
      </c>
      <c r="W14">
        <v>0.18</v>
      </c>
      <c r="X14">
        <v>7.5700000000000003E-2</v>
      </c>
      <c r="Y14">
        <v>5.2600000000000001E-2</v>
      </c>
      <c r="Z14">
        <v>4.8099999999999997E-2</v>
      </c>
      <c r="AA14">
        <v>4.4200000000000003E-2</v>
      </c>
      <c r="AB14">
        <v>4.48E-2</v>
      </c>
      <c r="AC14">
        <v>4.4900000000000002E-2</v>
      </c>
    </row>
    <row r="15" spans="1:29" s="10" customFormat="1" x14ac:dyDescent="0.3">
      <c r="C15" s="11" t="s">
        <v>518</v>
      </c>
      <c r="D15" s="10">
        <f>_xlfn.STDEV.S(D13:D14)/AVERAGE(D13:D14)*100</f>
        <v>5.0757616589527972</v>
      </c>
      <c r="E15" s="10">
        <f t="shared" ref="E15:O15" si="6">_xlfn.STDEV.S(E13:E14)/AVERAGE(E13:E14)*100</f>
        <v>3.2412128224732397</v>
      </c>
      <c r="F15" s="10">
        <f t="shared" si="6"/>
        <v>4.981897346387707</v>
      </c>
      <c r="G15" s="10">
        <f>_xlfn.STDEV.S(G13:G14)/AVERAGE(G13:G14)*100</f>
        <v>2.0981139318887556</v>
      </c>
      <c r="H15" s="10">
        <f t="shared" si="6"/>
        <v>6.444517499421698</v>
      </c>
      <c r="I15" s="10">
        <f t="shared" si="6"/>
        <v>8.1310020013237416</v>
      </c>
      <c r="J15" s="10">
        <f t="shared" si="6"/>
        <v>0.67236777925821056</v>
      </c>
      <c r="K15" s="10">
        <f t="shared" si="6"/>
        <v>25.112203444008259</v>
      </c>
      <c r="L15" s="10">
        <f t="shared" si="6"/>
        <v>5.0870991452269649</v>
      </c>
      <c r="M15" s="10">
        <f t="shared" si="6"/>
        <v>2.2809896167307957</v>
      </c>
      <c r="N15" s="10">
        <f t="shared" si="6"/>
        <v>0.32965351104267754</v>
      </c>
      <c r="O15" s="10">
        <f t="shared" si="6"/>
        <v>2.1156244316283397</v>
      </c>
      <c r="Q15" s="11" t="s">
        <v>518</v>
      </c>
      <c r="R15" s="10">
        <f>_xlfn.STDEV.S(R13:R14)/AVERAGE(R13:R14)*100</f>
        <v>1.2667214673142362</v>
      </c>
      <c r="S15" s="10">
        <f t="shared" ref="S15:AC15" si="7">_xlfn.STDEV.S(S13:S14)/AVERAGE(S13:S14)*100</f>
        <v>4.0296341837294722</v>
      </c>
      <c r="T15" s="10">
        <f t="shared" si="7"/>
        <v>7.9002368104385292</v>
      </c>
      <c r="U15" s="10">
        <f t="shared" si="7"/>
        <v>15.307104364612217</v>
      </c>
      <c r="V15" s="10">
        <f t="shared" si="7"/>
        <v>23.864455060649899</v>
      </c>
      <c r="W15" s="10">
        <f t="shared" si="7"/>
        <v>17.729207924794025</v>
      </c>
      <c r="X15" s="10">
        <f t="shared" si="7"/>
        <v>21.872538066853515</v>
      </c>
      <c r="Y15" s="10">
        <f t="shared" si="7"/>
        <v>10.110441178483729</v>
      </c>
      <c r="Z15" s="10">
        <f t="shared" si="7"/>
        <v>1.8856180831641305</v>
      </c>
      <c r="AA15" s="10">
        <f t="shared" si="7"/>
        <v>5.9755502635482793</v>
      </c>
      <c r="AB15" s="10">
        <f t="shared" si="7"/>
        <v>7.8981368604609097</v>
      </c>
      <c r="AC15" s="10">
        <f t="shared" si="7"/>
        <v>11.034931287510796</v>
      </c>
    </row>
    <row r="16" spans="1:29" x14ac:dyDescent="0.3">
      <c r="C16" s="1" t="s">
        <v>571</v>
      </c>
      <c r="D16">
        <v>3.5291999999999999</v>
      </c>
      <c r="E16">
        <v>3.4306000000000001</v>
      </c>
      <c r="F16">
        <v>1.909</v>
      </c>
      <c r="G16">
        <v>0.42809999999999998</v>
      </c>
      <c r="H16">
        <v>0.1525</v>
      </c>
      <c r="I16">
        <v>0.1489</v>
      </c>
      <c r="J16">
        <v>5.2499999999999998E-2</v>
      </c>
      <c r="K16">
        <v>4.5499999999999999E-2</v>
      </c>
      <c r="L16">
        <v>4.3999999999999997E-2</v>
      </c>
      <c r="M16">
        <v>4.3099999999999999E-2</v>
      </c>
      <c r="N16">
        <v>4.2299999999999997E-2</v>
      </c>
      <c r="O16">
        <v>4.3400000000000001E-2</v>
      </c>
      <c r="Q16" s="1" t="s">
        <v>578</v>
      </c>
      <c r="R16">
        <v>3.4965999999999999</v>
      </c>
      <c r="S16">
        <v>3.5213000000000001</v>
      </c>
      <c r="T16" s="13">
        <v>3.2446999999999999</v>
      </c>
      <c r="U16">
        <v>1.4933000000000001</v>
      </c>
      <c r="V16">
        <v>0.55410000000000004</v>
      </c>
      <c r="W16">
        <v>0.1298</v>
      </c>
      <c r="X16">
        <v>6.6799999999999998E-2</v>
      </c>
      <c r="Y16">
        <v>5.1200000000000002E-2</v>
      </c>
      <c r="Z16">
        <v>4.6300000000000001E-2</v>
      </c>
      <c r="AA16">
        <v>4.6800000000000001E-2</v>
      </c>
      <c r="AB16">
        <v>4.7E-2</v>
      </c>
      <c r="AC16">
        <v>4.4900000000000002E-2</v>
      </c>
    </row>
    <row r="17" spans="1:29" x14ac:dyDescent="0.3">
      <c r="D17">
        <v>3.7164999999999999</v>
      </c>
      <c r="E17">
        <v>3.3092000000000001</v>
      </c>
      <c r="F17">
        <v>1.9400999999999999</v>
      </c>
      <c r="G17">
        <v>0.5121</v>
      </c>
      <c r="H17">
        <v>0.1565</v>
      </c>
      <c r="I17">
        <v>7.3599999999999999E-2</v>
      </c>
      <c r="J17">
        <v>5.16E-2</v>
      </c>
      <c r="K17">
        <v>5.0500000000000003E-2</v>
      </c>
      <c r="L17">
        <v>4.9599999999999998E-2</v>
      </c>
      <c r="M17">
        <v>4.5400000000000003E-2</v>
      </c>
      <c r="N17">
        <v>6.1899999999999997E-2</v>
      </c>
      <c r="O17">
        <v>5.0999999999999997E-2</v>
      </c>
      <c r="R17">
        <v>3.5190999999999999</v>
      </c>
      <c r="S17">
        <v>3.5859999999999999</v>
      </c>
      <c r="T17" s="13">
        <v>2.9864000000000002</v>
      </c>
      <c r="U17">
        <v>1.4442999999999999</v>
      </c>
      <c r="V17">
        <v>0.40379999999999999</v>
      </c>
      <c r="W17">
        <v>0.12709999999999999</v>
      </c>
      <c r="X17">
        <v>6.6500000000000004E-2</v>
      </c>
      <c r="Y17">
        <v>4.9299999999999997E-2</v>
      </c>
      <c r="Z17">
        <v>4.99E-2</v>
      </c>
      <c r="AA17">
        <v>4.6100000000000002E-2</v>
      </c>
      <c r="AB17">
        <v>4.58E-2</v>
      </c>
      <c r="AC17">
        <v>4.2900000000000001E-2</v>
      </c>
    </row>
    <row r="18" spans="1:29" s="10" customFormat="1" x14ac:dyDescent="0.3">
      <c r="C18" s="11" t="s">
        <v>518</v>
      </c>
      <c r="D18" s="10">
        <f>_xlfn.STDEV.S(D16:D17)/AVERAGE(D16:D17)*100</f>
        <v>3.6557158070646141</v>
      </c>
      <c r="E18" s="10">
        <f t="shared" ref="E18:O18" si="8">_xlfn.STDEV.S(E16:E17)/AVERAGE(E16:E17)*100</f>
        <v>2.5473385927192744</v>
      </c>
      <c r="F18" s="10">
        <f t="shared" si="8"/>
        <v>1.1426578106519216</v>
      </c>
      <c r="G18" s="10">
        <f>_xlfn.STDEV.S(G16:G17)/AVERAGE(G16:G17)*100</f>
        <v>12.634964820180814</v>
      </c>
      <c r="H18" s="10">
        <f t="shared" si="8"/>
        <v>1.8306971681205133</v>
      </c>
      <c r="I18" s="10">
        <f t="shared" si="8"/>
        <v>47.860800560311951</v>
      </c>
      <c r="J18" s="10">
        <f t="shared" si="8"/>
        <v>1.2226630222245751</v>
      </c>
      <c r="K18" s="10">
        <f t="shared" si="8"/>
        <v>7.3656956373598756</v>
      </c>
      <c r="L18" s="10">
        <f t="shared" si="8"/>
        <v>8.461106783428777</v>
      </c>
      <c r="M18" s="10">
        <f t="shared" si="8"/>
        <v>3.675357280743643</v>
      </c>
      <c r="N18" s="10">
        <f t="shared" si="8"/>
        <v>26.601329964023783</v>
      </c>
      <c r="O18" s="10">
        <f t="shared" si="8"/>
        <v>11.385617663173218</v>
      </c>
      <c r="Q18" s="11" t="s">
        <v>518</v>
      </c>
      <c r="R18" s="10">
        <f>_xlfn.STDEV.S(R16:R17)/AVERAGE(R16:R17)*100</f>
        <v>0.45355139406466338</v>
      </c>
      <c r="S18" s="10">
        <f t="shared" ref="S18:AC18" si="9">_xlfn.STDEV.S(S16:S17)/AVERAGE(S16:S17)*100</f>
        <v>1.287403338617181</v>
      </c>
      <c r="T18" s="10">
        <f t="shared" si="9"/>
        <v>5.862389676958645</v>
      </c>
      <c r="U18" s="10">
        <f t="shared" si="9"/>
        <v>2.3589482760172209</v>
      </c>
      <c r="V18" s="10">
        <f t="shared" si="9"/>
        <v>22.189821320041364</v>
      </c>
      <c r="W18" s="10">
        <f t="shared" si="9"/>
        <v>1.4863279947089791</v>
      </c>
      <c r="X18" s="10">
        <f t="shared" si="9"/>
        <v>0.31827762093917561</v>
      </c>
      <c r="Y18" s="10">
        <f t="shared" si="9"/>
        <v>2.6736375806058597</v>
      </c>
      <c r="Z18" s="10">
        <f t="shared" si="9"/>
        <v>5.2922752853878805</v>
      </c>
      <c r="AA18" s="10">
        <f t="shared" si="9"/>
        <v>1.0656076358031921</v>
      </c>
      <c r="AB18" s="10">
        <f t="shared" si="9"/>
        <v>1.8287244341031399</v>
      </c>
      <c r="AC18" s="10">
        <f t="shared" si="9"/>
        <v>3.2214431944717452</v>
      </c>
    </row>
    <row r="19" spans="1:29" x14ac:dyDescent="0.3">
      <c r="C19" s="1" t="s">
        <v>572</v>
      </c>
      <c r="D19">
        <v>3.6836000000000002</v>
      </c>
      <c r="E19">
        <v>3.0872000000000002</v>
      </c>
      <c r="F19">
        <v>1.4850000000000001</v>
      </c>
      <c r="G19">
        <v>0.37990000000000002</v>
      </c>
      <c r="H19">
        <v>0.12959999999999999</v>
      </c>
      <c r="I19">
        <v>6.6600000000000006E-2</v>
      </c>
      <c r="J19">
        <v>4.9500000000000002E-2</v>
      </c>
      <c r="K19">
        <v>4.8399999999999999E-2</v>
      </c>
      <c r="L19">
        <v>4.48E-2</v>
      </c>
      <c r="M19">
        <v>4.4299999999999999E-2</v>
      </c>
      <c r="N19">
        <v>4.4999999999999998E-2</v>
      </c>
      <c r="O19">
        <v>4.48E-2</v>
      </c>
      <c r="Q19" s="1" t="s">
        <v>579</v>
      </c>
      <c r="R19">
        <v>3.6467999999999998</v>
      </c>
      <c r="S19">
        <v>3.5002</v>
      </c>
      <c r="T19" s="13">
        <v>2.8858000000000001</v>
      </c>
      <c r="U19">
        <v>1.1281000000000001</v>
      </c>
      <c r="V19">
        <v>0.29659999999999997</v>
      </c>
      <c r="W19">
        <v>9.74E-2</v>
      </c>
      <c r="X19">
        <v>5.6599999999999998E-2</v>
      </c>
      <c r="Y19">
        <v>4.8399999999999999E-2</v>
      </c>
      <c r="Z19">
        <v>4.7800000000000002E-2</v>
      </c>
      <c r="AA19">
        <v>4.5900000000000003E-2</v>
      </c>
      <c r="AB19">
        <v>4.4900000000000002E-2</v>
      </c>
      <c r="AC19">
        <v>4.6199999999999998E-2</v>
      </c>
    </row>
    <row r="20" spans="1:29" x14ac:dyDescent="0.3">
      <c r="D20">
        <v>3.7157</v>
      </c>
      <c r="E20">
        <v>3.1516999999999999</v>
      </c>
      <c r="F20">
        <v>1.5952999999999999</v>
      </c>
      <c r="G20">
        <v>0.42209999999999998</v>
      </c>
      <c r="H20">
        <v>0.1404</v>
      </c>
      <c r="I20">
        <v>8.0199999999999994E-2</v>
      </c>
      <c r="J20">
        <v>0.1099</v>
      </c>
      <c r="K20">
        <v>5.3199999999999997E-2</v>
      </c>
      <c r="L20">
        <v>4.5199999999999997E-2</v>
      </c>
      <c r="M20">
        <v>5.9700000000000003E-2</v>
      </c>
      <c r="N20">
        <v>4.6199999999999998E-2</v>
      </c>
      <c r="O20">
        <v>4.5900000000000003E-2</v>
      </c>
      <c r="R20">
        <v>3.65</v>
      </c>
      <c r="S20">
        <v>3.3125</v>
      </c>
      <c r="T20" s="13">
        <v>2.7416999999999998</v>
      </c>
      <c r="U20">
        <v>1.0737000000000001</v>
      </c>
      <c r="V20">
        <v>0.26600000000000001</v>
      </c>
      <c r="W20">
        <v>9.8500000000000004E-2</v>
      </c>
      <c r="X20">
        <v>5.6099999999999997E-2</v>
      </c>
      <c r="Y20">
        <v>4.8599999999999997E-2</v>
      </c>
      <c r="Z20">
        <v>7.0300000000000001E-2</v>
      </c>
      <c r="AA20">
        <v>4.36E-2</v>
      </c>
      <c r="AB20">
        <v>4.4999999999999998E-2</v>
      </c>
      <c r="AC20">
        <v>4.5199999999999997E-2</v>
      </c>
    </row>
    <row r="21" spans="1:29" s="10" customFormat="1" x14ac:dyDescent="0.3">
      <c r="C21" s="11" t="s">
        <v>518</v>
      </c>
      <c r="D21" s="10">
        <f>_xlfn.STDEV.S(D19:D20)/AVERAGE(D19:D20)*100</f>
        <v>0.61352094592969686</v>
      </c>
      <c r="E21" s="10">
        <f t="shared" ref="E21:O21" si="10">_xlfn.STDEV.S(E19:E20)/AVERAGE(E19:E20)*100</f>
        <v>1.4620650238513893</v>
      </c>
      <c r="F21" s="10">
        <f t="shared" si="10"/>
        <v>5.0640442791206102</v>
      </c>
      <c r="G21" s="10">
        <f>_xlfn.STDEV.S(G19:G20)/AVERAGE(G19:G20)*100</f>
        <v>7.4413731087462036</v>
      </c>
      <c r="H21" s="10">
        <f t="shared" si="10"/>
        <v>5.6568542494923815</v>
      </c>
      <c r="I21" s="10">
        <f t="shared" si="10"/>
        <v>13.101706027434656</v>
      </c>
      <c r="J21" s="10">
        <f t="shared" si="10"/>
        <v>53.587515161439804</v>
      </c>
      <c r="K21" s="10">
        <f t="shared" si="10"/>
        <v>6.6813239167232821</v>
      </c>
      <c r="L21" s="10">
        <f t="shared" si="10"/>
        <v>0.62853936105470509</v>
      </c>
      <c r="M21" s="10">
        <f t="shared" si="10"/>
        <v>20.941239288986065</v>
      </c>
      <c r="N21" s="10">
        <f t="shared" si="10"/>
        <v>1.8608073189119667</v>
      </c>
      <c r="O21" s="10">
        <f t="shared" si="10"/>
        <v>1.7151432399232744</v>
      </c>
      <c r="Q21" s="11" t="s">
        <v>518</v>
      </c>
      <c r="R21" s="10">
        <f>_xlfn.STDEV.S(R19:R20)/AVERAGE(R19:R20)*100</f>
        <v>6.202011017972308E-2</v>
      </c>
      <c r="S21" s="10">
        <f t="shared" ref="S21:AC21" si="11">_xlfn.STDEV.S(S19:S20)/AVERAGE(S19:S20)*100</f>
        <v>3.8963683364514785</v>
      </c>
      <c r="T21" s="10">
        <f t="shared" si="11"/>
        <v>3.6212914142685655</v>
      </c>
      <c r="U21" s="10">
        <f t="shared" si="11"/>
        <v>3.4941056314422911</v>
      </c>
      <c r="V21" s="10">
        <f t="shared" si="11"/>
        <v>7.6919543207637151</v>
      </c>
      <c r="W21" s="10">
        <f t="shared" si="11"/>
        <v>0.79409643624829496</v>
      </c>
      <c r="X21" s="10">
        <f t="shared" si="11"/>
        <v>0.62742394071565943</v>
      </c>
      <c r="Y21" s="10">
        <f t="shared" si="11"/>
        <v>0.2915904252315642</v>
      </c>
      <c r="Z21" s="10">
        <f t="shared" si="11"/>
        <v>26.943103432171572</v>
      </c>
      <c r="AA21" s="10">
        <f t="shared" si="11"/>
        <v>3.6342918362660597</v>
      </c>
      <c r="AB21" s="10">
        <f t="shared" si="11"/>
        <v>0.15730962874004864</v>
      </c>
      <c r="AC21" s="10">
        <f t="shared" si="11"/>
        <v>1.5472796087233003</v>
      </c>
    </row>
    <row r="22" spans="1:29" x14ac:dyDescent="0.3">
      <c r="C22" s="1" t="s">
        <v>573</v>
      </c>
      <c r="D22">
        <v>7.9200000000000007E-2</v>
      </c>
      <c r="E22">
        <v>0.1008</v>
      </c>
      <c r="F22">
        <v>5.7700000000000001E-2</v>
      </c>
      <c r="G22">
        <v>5.1200000000000002E-2</v>
      </c>
      <c r="H22">
        <v>7.8600000000000003E-2</v>
      </c>
      <c r="I22">
        <v>5.1200000000000002E-2</v>
      </c>
      <c r="J22">
        <v>7.5499999999999998E-2</v>
      </c>
      <c r="K22">
        <v>4.8800000000000003E-2</v>
      </c>
      <c r="L22">
        <v>7.0000000000000007E-2</v>
      </c>
      <c r="M22">
        <v>4.8500000000000001E-2</v>
      </c>
      <c r="N22">
        <v>4.19E-2</v>
      </c>
      <c r="O22">
        <v>5.0500000000000003E-2</v>
      </c>
      <c r="Q22" s="1" t="s">
        <v>580</v>
      </c>
      <c r="R22">
        <v>3.4956</v>
      </c>
      <c r="S22">
        <v>2.8456999999999999</v>
      </c>
      <c r="T22" s="13">
        <v>1.6362000000000001</v>
      </c>
      <c r="U22">
        <v>0.40460000000000002</v>
      </c>
      <c r="V22">
        <v>0.1283</v>
      </c>
      <c r="W22">
        <v>6.3500000000000001E-2</v>
      </c>
      <c r="X22">
        <v>4.7199999999999999E-2</v>
      </c>
      <c r="Y22">
        <v>4.5699999999999998E-2</v>
      </c>
      <c r="Z22">
        <v>4.4200000000000003E-2</v>
      </c>
      <c r="AA22">
        <v>4.8000000000000001E-2</v>
      </c>
      <c r="AB22">
        <v>4.5999999999999999E-2</v>
      </c>
      <c r="AC22">
        <v>4.53E-2</v>
      </c>
    </row>
    <row r="23" spans="1:29" x14ac:dyDescent="0.3">
      <c r="D23">
        <v>6.7500000000000004E-2</v>
      </c>
      <c r="E23">
        <v>6.83E-2</v>
      </c>
      <c r="F23">
        <v>5.4899999999999997E-2</v>
      </c>
      <c r="G23">
        <v>5.3699999999999998E-2</v>
      </c>
      <c r="H23">
        <v>5.7799999999999997E-2</v>
      </c>
      <c r="I23">
        <v>7.1199999999999999E-2</v>
      </c>
      <c r="J23">
        <v>4.8399999999999999E-2</v>
      </c>
      <c r="K23">
        <v>4.6399999999999997E-2</v>
      </c>
      <c r="L23">
        <v>4.6699999999999998E-2</v>
      </c>
      <c r="M23">
        <v>5.4699999999999999E-2</v>
      </c>
      <c r="N23">
        <v>6.5000000000000002E-2</v>
      </c>
      <c r="O23">
        <v>4.82E-2</v>
      </c>
      <c r="R23">
        <v>3.4127000000000001</v>
      </c>
      <c r="S23">
        <v>2.4420999999999999</v>
      </c>
      <c r="T23" s="13">
        <v>1.2647999999999999</v>
      </c>
      <c r="U23">
        <v>0.4425</v>
      </c>
      <c r="V23">
        <v>0.13020000000000001</v>
      </c>
      <c r="W23">
        <v>6.2E-2</v>
      </c>
      <c r="X23">
        <v>4.6399999999999997E-2</v>
      </c>
      <c r="Y23">
        <v>4.36E-2</v>
      </c>
      <c r="Z23">
        <v>4.1599999999999998E-2</v>
      </c>
      <c r="AA23">
        <v>4.2000000000000003E-2</v>
      </c>
      <c r="AB23">
        <v>4.3400000000000001E-2</v>
      </c>
      <c r="AC23">
        <v>4.1099999999999998E-2</v>
      </c>
    </row>
    <row r="24" spans="1:29" s="10" customFormat="1" x14ac:dyDescent="0.3">
      <c r="C24" s="11" t="s">
        <v>518</v>
      </c>
      <c r="D24" s="10">
        <f>_xlfn.STDEV.S(D22:D23)/AVERAGE(D22:D23)*100</f>
        <v>11.279003871687262</v>
      </c>
      <c r="E24" s="10">
        <f t="shared" ref="E24:O24" si="12">_xlfn.STDEV.S(E22:E23)/AVERAGE(E22:E23)*100</f>
        <v>27.180331624556803</v>
      </c>
      <c r="F24" s="10">
        <f t="shared" si="12"/>
        <v>3.5166944712652497</v>
      </c>
      <c r="G24" s="10">
        <f>_xlfn.STDEV.S(G22:G23)/AVERAGE(G22:G23)*100</f>
        <v>3.3703850390207166</v>
      </c>
      <c r="H24" s="10">
        <f t="shared" si="12"/>
        <v>21.565720012727674</v>
      </c>
      <c r="I24" s="10">
        <f t="shared" si="12"/>
        <v>23.108064744658343</v>
      </c>
      <c r="J24" s="10">
        <f t="shared" si="12"/>
        <v>30.932354754084635</v>
      </c>
      <c r="K24" s="10">
        <f t="shared" si="12"/>
        <v>3.5652442748901643</v>
      </c>
      <c r="L24" s="10">
        <f t="shared" si="12"/>
        <v>28.235797774887057</v>
      </c>
      <c r="M24" s="10">
        <f t="shared" si="12"/>
        <v>8.4962442700709158</v>
      </c>
      <c r="N24" s="10">
        <f t="shared" si="12"/>
        <v>30.559713087762919</v>
      </c>
      <c r="O24" s="10">
        <f t="shared" si="12"/>
        <v>3.295533124071047</v>
      </c>
      <c r="Q24" s="11" t="s">
        <v>518</v>
      </c>
      <c r="R24" s="10">
        <f>_xlfn.STDEV.S(R22:R23)/AVERAGE(R22:R23)*100</f>
        <v>1.6970644633372829</v>
      </c>
      <c r="S24" s="10">
        <f t="shared" ref="S24:AC24" si="13">_xlfn.STDEV.S(S22:S23)/AVERAGE(S22:S23)*100</f>
        <v>10.794216758836967</v>
      </c>
      <c r="T24" s="10">
        <f t="shared" si="13"/>
        <v>18.105443538964895</v>
      </c>
      <c r="U24" s="10">
        <f t="shared" si="13"/>
        <v>6.3273160210058172</v>
      </c>
      <c r="V24" s="10">
        <f t="shared" si="13"/>
        <v>1.0394606454579878</v>
      </c>
      <c r="W24" s="10">
        <f t="shared" si="13"/>
        <v>1.6902950944698365</v>
      </c>
      <c r="X24" s="10">
        <f t="shared" si="13"/>
        <v>1.2087295404898284</v>
      </c>
      <c r="Y24" s="10">
        <f t="shared" si="13"/>
        <v>3.3256981869915978</v>
      </c>
      <c r="Z24" s="10">
        <f t="shared" si="13"/>
        <v>4.2854956435548415</v>
      </c>
      <c r="AA24" s="10">
        <f t="shared" si="13"/>
        <v>9.4280904158206305</v>
      </c>
      <c r="AB24" s="10">
        <f t="shared" si="13"/>
        <v>4.1129253491834943</v>
      </c>
      <c r="AC24" s="10">
        <f t="shared" si="13"/>
        <v>6.8746492615358825</v>
      </c>
    </row>
    <row r="25" spans="1:29" x14ac:dyDescent="0.3">
      <c r="C25" s="1" t="s">
        <v>574</v>
      </c>
      <c r="D25">
        <v>0.2908</v>
      </c>
      <c r="E25">
        <v>9.5799999999999996E-2</v>
      </c>
      <c r="F25">
        <v>5.7700000000000001E-2</v>
      </c>
      <c r="G25">
        <v>5.6399999999999999E-2</v>
      </c>
      <c r="H25">
        <v>8.9499999999999996E-2</v>
      </c>
      <c r="I25">
        <v>4.8899999999999999E-2</v>
      </c>
      <c r="J25">
        <v>4.4299999999999999E-2</v>
      </c>
      <c r="K25">
        <v>4.58E-2</v>
      </c>
      <c r="L25">
        <v>4.5199999999999997E-2</v>
      </c>
      <c r="M25">
        <v>5.45E-2</v>
      </c>
      <c r="N25">
        <v>4.5999999999999999E-2</v>
      </c>
      <c r="O25">
        <v>4.5400000000000003E-2</v>
      </c>
      <c r="Q25" s="1" t="s">
        <v>581</v>
      </c>
      <c r="R25">
        <v>3.4790999999999999</v>
      </c>
      <c r="S25">
        <v>2.6316000000000002</v>
      </c>
      <c r="T25" s="13">
        <v>1.6676</v>
      </c>
      <c r="U25">
        <v>0.4889</v>
      </c>
      <c r="V25">
        <v>0.16589999999999999</v>
      </c>
      <c r="W25">
        <v>6.5600000000000006E-2</v>
      </c>
      <c r="X25">
        <v>5.21E-2</v>
      </c>
      <c r="Y25">
        <v>4.8599999999999997E-2</v>
      </c>
      <c r="Z25">
        <v>4.6300000000000001E-2</v>
      </c>
      <c r="AA25">
        <v>4.5100000000000001E-2</v>
      </c>
      <c r="AB25">
        <v>4.5999999999999999E-2</v>
      </c>
      <c r="AC25">
        <v>4.4900000000000002E-2</v>
      </c>
    </row>
    <row r="26" spans="1:29" x14ac:dyDescent="0.3">
      <c r="D26">
        <v>7.5899999999999995E-2</v>
      </c>
      <c r="E26">
        <v>7.7700000000000005E-2</v>
      </c>
      <c r="F26">
        <v>4.65E-2</v>
      </c>
      <c r="G26">
        <v>5.3400000000000003E-2</v>
      </c>
      <c r="H26">
        <v>6.7000000000000004E-2</v>
      </c>
      <c r="I26">
        <v>8.1500000000000003E-2</v>
      </c>
      <c r="J26">
        <v>4.7199999999999999E-2</v>
      </c>
      <c r="K26">
        <v>4.6600000000000003E-2</v>
      </c>
      <c r="L26">
        <v>4.8599999999999997E-2</v>
      </c>
      <c r="M26">
        <v>4.7600000000000003E-2</v>
      </c>
      <c r="N26">
        <v>4.65E-2</v>
      </c>
      <c r="O26">
        <v>4.8500000000000001E-2</v>
      </c>
      <c r="R26">
        <v>3.4857</v>
      </c>
      <c r="S26">
        <v>3.1709999999999998</v>
      </c>
      <c r="T26" s="13">
        <v>1.7339</v>
      </c>
      <c r="U26">
        <v>0.49790000000000001</v>
      </c>
      <c r="V26">
        <v>0.14099999999999999</v>
      </c>
      <c r="W26">
        <v>6.8000000000000005E-2</v>
      </c>
      <c r="X26">
        <v>4.9299999999999997E-2</v>
      </c>
      <c r="Y26">
        <v>4.4900000000000002E-2</v>
      </c>
      <c r="Z26">
        <v>4.4400000000000002E-2</v>
      </c>
      <c r="AA26">
        <v>4.4900000000000002E-2</v>
      </c>
      <c r="AB26">
        <v>4.48E-2</v>
      </c>
      <c r="AC26">
        <v>4.3799999999999999E-2</v>
      </c>
    </row>
    <row r="27" spans="1:29" s="10" customFormat="1" x14ac:dyDescent="0.3">
      <c r="C27" s="11" t="s">
        <v>518</v>
      </c>
      <c r="D27" s="10">
        <f>_xlfn.STDEV.S(D25:D26)/AVERAGE(D25:D26)*100</f>
        <v>82.878236856825225</v>
      </c>
      <c r="E27" s="10">
        <f t="shared" ref="E27:O27" si="14">_xlfn.STDEV.S(E25:E26)/AVERAGE(E25:E26)*100</f>
        <v>14.753467134843296</v>
      </c>
      <c r="F27" s="10">
        <f t="shared" si="14"/>
        <v>15.200759979442049</v>
      </c>
      <c r="G27" s="10">
        <f>_xlfn.STDEV.S(G25:G26)/AVERAGE(G25:G26)*100</f>
        <v>3.8639714818936968</v>
      </c>
      <c r="H27" s="10">
        <f t="shared" si="14"/>
        <v>20.332143867983792</v>
      </c>
      <c r="I27" s="10">
        <f t="shared" si="14"/>
        <v>35.355339059327299</v>
      </c>
      <c r="J27" s="10">
        <f t="shared" si="14"/>
        <v>4.4822069189966944</v>
      </c>
      <c r="K27" s="10">
        <f t="shared" si="14"/>
        <v>1.2244273267299555</v>
      </c>
      <c r="L27" s="10">
        <f t="shared" si="14"/>
        <v>5.1261472410112194</v>
      </c>
      <c r="M27" s="10">
        <f t="shared" si="14"/>
        <v>9.5573688348426575</v>
      </c>
      <c r="N27" s="10">
        <f t="shared" si="14"/>
        <v>0.76443976344491693</v>
      </c>
      <c r="O27" s="10">
        <f t="shared" si="14"/>
        <v>4.6688626659814618</v>
      </c>
      <c r="Q27" s="11" t="s">
        <v>518</v>
      </c>
      <c r="R27" s="10">
        <f>_xlfn.STDEV.S(R25:R26)/AVERAGE(R25:R26)*100</f>
        <v>0.13401403502846679</v>
      </c>
      <c r="S27" s="10">
        <f t="shared" ref="S27:AC27" si="15">_xlfn.STDEV.S(S25:S26)/AVERAGE(S25:S26)*100</f>
        <v>13.14629296425821</v>
      </c>
      <c r="T27" s="10">
        <f t="shared" si="15"/>
        <v>2.7565003435348006</v>
      </c>
      <c r="U27" s="10">
        <f t="shared" si="15"/>
        <v>1.2898178011104444</v>
      </c>
      <c r="V27" s="10">
        <f t="shared" si="15"/>
        <v>11.474068981130687</v>
      </c>
      <c r="W27" s="10">
        <f t="shared" si="15"/>
        <v>2.5405034054606492</v>
      </c>
      <c r="X27" s="10">
        <f t="shared" si="15"/>
        <v>3.9051262077363624</v>
      </c>
      <c r="Y27" s="10">
        <f t="shared" si="15"/>
        <v>5.5963531345245388</v>
      </c>
      <c r="Z27" s="10">
        <f t="shared" si="15"/>
        <v>2.9625201416856437</v>
      </c>
      <c r="AA27" s="10">
        <f t="shared" si="15"/>
        <v>0.31426968052735255</v>
      </c>
      <c r="AB27" s="10">
        <f t="shared" si="15"/>
        <v>1.8690047079820638</v>
      </c>
      <c r="AC27" s="10">
        <f t="shared" si="15"/>
        <v>1.7538161427400338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42.863999999999997</v>
      </c>
      <c r="D32" t="s">
        <v>20</v>
      </c>
      <c r="E32">
        <v>2.2389999999999999</v>
      </c>
      <c r="F32">
        <v>2.258</v>
      </c>
      <c r="G32">
        <v>2.5999999999999999E-2</v>
      </c>
      <c r="H32">
        <v>1.2</v>
      </c>
    </row>
    <row r="33" spans="1:8" x14ac:dyDescent="0.3">
      <c r="A33" t="s">
        <v>21</v>
      </c>
      <c r="B33" t="s">
        <v>21</v>
      </c>
      <c r="C33">
        <v>63.448</v>
      </c>
      <c r="D33" t="s">
        <v>22</v>
      </c>
      <c r="E33">
        <v>2.2770000000000001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 t="s">
        <v>19</v>
      </c>
      <c r="D34" t="s">
        <v>24</v>
      </c>
      <c r="E34">
        <v>2.4420000000000002</v>
      </c>
      <c r="F34">
        <v>2.2549999999999999</v>
      </c>
      <c r="G34">
        <v>0.26400000000000001</v>
      </c>
      <c r="H34">
        <v>11.7</v>
      </c>
    </row>
    <row r="35" spans="1:8" x14ac:dyDescent="0.3">
      <c r="A35" t="s">
        <v>21</v>
      </c>
      <c r="B35" t="s">
        <v>21</v>
      </c>
      <c r="C35">
        <v>20.507000000000001</v>
      </c>
      <c r="D35" t="s">
        <v>25</v>
      </c>
      <c r="E35">
        <v>2.0680000000000001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12.090999999999999</v>
      </c>
      <c r="D36" t="s">
        <v>27</v>
      </c>
      <c r="E36">
        <v>1.8560000000000001</v>
      </c>
      <c r="F36">
        <v>1.7949999999999999</v>
      </c>
      <c r="G36">
        <v>8.5000000000000006E-2</v>
      </c>
      <c r="H36">
        <v>4.8</v>
      </c>
    </row>
    <row r="37" spans="1:8" x14ac:dyDescent="0.3">
      <c r="A37" t="s">
        <v>21</v>
      </c>
      <c r="B37" t="s">
        <v>21</v>
      </c>
      <c r="C37">
        <v>9.4130000000000003</v>
      </c>
      <c r="D37" t="s">
        <v>28</v>
      </c>
      <c r="E37">
        <v>1.7350000000000001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3.3039999999999998</v>
      </c>
      <c r="D38" t="s">
        <v>30</v>
      </c>
      <c r="E38">
        <v>1.1879999999999999</v>
      </c>
      <c r="F38">
        <v>1.212</v>
      </c>
      <c r="G38">
        <v>3.4000000000000002E-2</v>
      </c>
      <c r="H38">
        <v>2.8</v>
      </c>
    </row>
    <row r="39" spans="1:8" x14ac:dyDescent="0.3">
      <c r="A39" t="s">
        <v>21</v>
      </c>
      <c r="B39" t="s">
        <v>21</v>
      </c>
      <c r="C39">
        <v>3.633</v>
      </c>
      <c r="D39" t="s">
        <v>31</v>
      </c>
      <c r="E39">
        <v>1.2370000000000001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1.494</v>
      </c>
      <c r="D40" t="s">
        <v>33</v>
      </c>
      <c r="E40">
        <v>0.82399999999999995</v>
      </c>
      <c r="F40">
        <v>0.8</v>
      </c>
      <c r="G40">
        <v>3.4000000000000002E-2</v>
      </c>
      <c r="H40">
        <v>4.2</v>
      </c>
    </row>
    <row r="41" spans="1:8" x14ac:dyDescent="0.3">
      <c r="A41" t="s">
        <v>21</v>
      </c>
      <c r="B41" t="s">
        <v>21</v>
      </c>
      <c r="C41">
        <v>1.3240000000000001</v>
      </c>
      <c r="D41" t="s">
        <v>34</v>
      </c>
      <c r="E41">
        <v>0.77600000000000002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0.38800000000000001</v>
      </c>
      <c r="D42" t="s">
        <v>36</v>
      </c>
      <c r="E42">
        <v>0.40899999999999997</v>
      </c>
      <c r="F42">
        <v>0.42</v>
      </c>
      <c r="G42">
        <v>1.4999999999999999E-2</v>
      </c>
      <c r="H42">
        <v>3.5</v>
      </c>
    </row>
    <row r="43" spans="1:8" x14ac:dyDescent="0.3">
      <c r="A43" t="s">
        <v>21</v>
      </c>
      <c r="B43" t="s">
        <v>21</v>
      </c>
      <c r="C43">
        <v>0.42599999999999999</v>
      </c>
      <c r="D43" t="s">
        <v>37</v>
      </c>
      <c r="E43">
        <v>0.43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9.2999999999999999E-2</v>
      </c>
      <c r="D44" t="s">
        <v>39</v>
      </c>
      <c r="E44">
        <v>0.193</v>
      </c>
      <c r="F44">
        <v>0.22900000000000001</v>
      </c>
      <c r="G44">
        <v>5.0999999999999997E-2</v>
      </c>
      <c r="H44">
        <v>22.4</v>
      </c>
    </row>
    <row r="45" spans="1:8" x14ac:dyDescent="0.3">
      <c r="A45" t="s">
        <v>21</v>
      </c>
      <c r="B45" t="s">
        <v>21</v>
      </c>
      <c r="C45">
        <v>0.17299999999999999</v>
      </c>
      <c r="D45" t="s">
        <v>40</v>
      </c>
      <c r="E45">
        <v>0.26600000000000001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3.1E-2</v>
      </c>
      <c r="D46" t="s">
        <v>42</v>
      </c>
      <c r="E46">
        <v>0.113</v>
      </c>
      <c r="F46">
        <v>0.123</v>
      </c>
      <c r="G46">
        <v>1.4E-2</v>
      </c>
      <c r="H46">
        <v>11.5</v>
      </c>
    </row>
    <row r="47" spans="1:8" x14ac:dyDescent="0.3">
      <c r="A47" t="s">
        <v>21</v>
      </c>
      <c r="B47" t="s">
        <v>21</v>
      </c>
      <c r="C47">
        <v>4.3999999999999997E-2</v>
      </c>
      <c r="D47" t="s">
        <v>43</v>
      </c>
      <c r="E47">
        <v>0.13300000000000001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0.01</v>
      </c>
      <c r="D48" t="s">
        <v>45</v>
      </c>
      <c r="E48">
        <v>7.3999999999999996E-2</v>
      </c>
      <c r="F48">
        <v>7.6999999999999999E-2</v>
      </c>
      <c r="G48">
        <v>4.0000000000000001E-3</v>
      </c>
      <c r="H48">
        <v>5</v>
      </c>
    </row>
    <row r="49" spans="1:10" x14ac:dyDescent="0.3">
      <c r="A49" t="s">
        <v>21</v>
      </c>
      <c r="B49" t="s">
        <v>21</v>
      </c>
      <c r="C49">
        <v>1.2999999999999999E-2</v>
      </c>
      <c r="D49" t="s">
        <v>46</v>
      </c>
      <c r="E49">
        <v>7.9000000000000001E-2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4.0000000000000001E-3</v>
      </c>
      <c r="D50" t="s">
        <v>48</v>
      </c>
      <c r="E50">
        <v>5.6000000000000001E-2</v>
      </c>
      <c r="F50">
        <v>5.6000000000000001E-2</v>
      </c>
      <c r="G50">
        <v>1E-3</v>
      </c>
      <c r="H50">
        <v>1.4</v>
      </c>
    </row>
    <row r="51" spans="1:10" x14ac:dyDescent="0.3">
      <c r="A51" t="s">
        <v>21</v>
      </c>
      <c r="B51" t="s">
        <v>21</v>
      </c>
      <c r="C51">
        <v>4.0000000000000001E-3</v>
      </c>
      <c r="D51" t="s">
        <v>49</v>
      </c>
      <c r="E51">
        <v>5.7000000000000002E-2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3.0000000000000001E-3</v>
      </c>
      <c r="D52" t="s">
        <v>51</v>
      </c>
      <c r="E52">
        <v>0.05</v>
      </c>
      <c r="F52">
        <v>0.05</v>
      </c>
      <c r="G52">
        <v>0</v>
      </c>
      <c r="H52">
        <v>0.6</v>
      </c>
    </row>
    <row r="53" spans="1:10" x14ac:dyDescent="0.3">
      <c r="A53" t="s">
        <v>21</v>
      </c>
      <c r="B53" t="s">
        <v>21</v>
      </c>
      <c r="C53">
        <v>2E-3</v>
      </c>
      <c r="D53" t="s">
        <v>52</v>
      </c>
      <c r="E53">
        <v>0.05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>
        <v>4.0000000000000001E-3</v>
      </c>
      <c r="D54" t="s">
        <v>54</v>
      </c>
      <c r="E54">
        <v>5.5E-2</v>
      </c>
      <c r="F54">
        <v>0.05</v>
      </c>
      <c r="G54">
        <v>6.0000000000000001E-3</v>
      </c>
      <c r="H54">
        <v>11.9</v>
      </c>
    </row>
    <row r="55" spans="1:10" x14ac:dyDescent="0.3">
      <c r="A55" t="s">
        <v>21</v>
      </c>
      <c r="B55" t="s">
        <v>21</v>
      </c>
      <c r="C55">
        <v>2E-3</v>
      </c>
      <c r="D55" t="s">
        <v>55</v>
      </c>
      <c r="E55">
        <v>4.5999999999999999E-2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0.05</v>
      </c>
      <c r="D57" t="s">
        <v>59</v>
      </c>
    </row>
    <row r="58" spans="1:10" x14ac:dyDescent="0.3">
      <c r="A58" t="s">
        <v>60</v>
      </c>
      <c r="B58" t="s">
        <v>61</v>
      </c>
      <c r="C58">
        <v>2.258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3.63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3.601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3.4420000000000002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3.4129999999999998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3.09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3.1859999999999999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1.798</v>
      </c>
      <c r="E68">
        <v>10.696999999999999</v>
      </c>
      <c r="F68">
        <v>11.446999999999999</v>
      </c>
      <c r="G68">
        <v>1.06</v>
      </c>
      <c r="H68">
        <v>9.3000000000000007</v>
      </c>
      <c r="I68">
        <v>27</v>
      </c>
      <c r="J68">
        <v>309.06200000000001</v>
      </c>
    </row>
    <row r="69" spans="1:10" x14ac:dyDescent="0.3">
      <c r="A69" t="s">
        <v>21</v>
      </c>
      <c r="B69" t="s">
        <v>119</v>
      </c>
      <c r="C69">
        <v>1.86</v>
      </c>
      <c r="E69">
        <v>12.196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0.56899999999999995</v>
      </c>
      <c r="E70">
        <v>0.72299999999999998</v>
      </c>
      <c r="F70">
        <v>0.69</v>
      </c>
      <c r="G70">
        <v>4.7E-2</v>
      </c>
      <c r="H70">
        <v>6.8</v>
      </c>
      <c r="I70">
        <v>81</v>
      </c>
      <c r="J70">
        <v>55.86</v>
      </c>
    </row>
    <row r="71" spans="1:10" x14ac:dyDescent="0.3">
      <c r="A71" t="s">
        <v>21</v>
      </c>
      <c r="B71" t="s">
        <v>120</v>
      </c>
      <c r="C71">
        <v>0.54100000000000004</v>
      </c>
      <c r="E71">
        <v>0.65700000000000003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0.16400000000000001</v>
      </c>
      <c r="E72">
        <v>6.7000000000000004E-2</v>
      </c>
      <c r="F72">
        <v>6.7000000000000004E-2</v>
      </c>
      <c r="G72">
        <v>1E-3</v>
      </c>
      <c r="H72">
        <v>1.2</v>
      </c>
      <c r="I72">
        <v>243</v>
      </c>
      <c r="J72">
        <v>16.236000000000001</v>
      </c>
    </row>
    <row r="73" spans="1:10" x14ac:dyDescent="0.3">
      <c r="A73" t="s">
        <v>21</v>
      </c>
      <c r="B73" t="s">
        <v>121</v>
      </c>
      <c r="C73">
        <v>0.16300000000000001</v>
      </c>
      <c r="E73">
        <v>6.6000000000000003E-2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7.8E-2</v>
      </c>
      <c r="E74">
        <v>1.2E-2</v>
      </c>
      <c r="F74">
        <v>1.2999999999999999E-2</v>
      </c>
      <c r="G74">
        <v>2E-3</v>
      </c>
      <c r="H74">
        <v>14.3</v>
      </c>
      <c r="I74">
        <v>729</v>
      </c>
      <c r="J74">
        <v>9.6809999999999992</v>
      </c>
    </row>
    <row r="75" spans="1:10" x14ac:dyDescent="0.3">
      <c r="A75" t="s">
        <v>21</v>
      </c>
      <c r="B75" t="s">
        <v>122</v>
      </c>
      <c r="C75">
        <v>8.4000000000000005E-2</v>
      </c>
      <c r="E75">
        <v>1.4999999999999999E-2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5.2999999999999999E-2</v>
      </c>
      <c r="E76">
        <v>3.0000000000000001E-3</v>
      </c>
      <c r="F76">
        <v>3.0000000000000001E-3</v>
      </c>
      <c r="G76">
        <v>0</v>
      </c>
      <c r="H76">
        <v>7</v>
      </c>
      <c r="I76">
        <v>2187</v>
      </c>
      <c r="J76">
        <v>6.9989999999999997</v>
      </c>
    </row>
    <row r="77" spans="1:10" x14ac:dyDescent="0.3">
      <c r="A77" t="s">
        <v>21</v>
      </c>
      <c r="B77" t="s">
        <v>123</v>
      </c>
      <c r="C77">
        <v>5.1999999999999998E-2</v>
      </c>
      <c r="E77">
        <v>3.0000000000000001E-3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5.8000000000000003E-2</v>
      </c>
      <c r="E78">
        <v>5.0000000000000001E-3</v>
      </c>
      <c r="F78">
        <v>2.1999999999999999E-2</v>
      </c>
      <c r="G78">
        <v>2.5000000000000001E-2</v>
      </c>
      <c r="H78">
        <v>111.5</v>
      </c>
      <c r="I78">
        <v>6561</v>
      </c>
      <c r="J78">
        <v>146.113</v>
      </c>
    </row>
    <row r="79" spans="1:10" x14ac:dyDescent="0.3">
      <c r="A79" t="s">
        <v>21</v>
      </c>
      <c r="B79" t="s">
        <v>124</v>
      </c>
      <c r="C79">
        <v>0.128</v>
      </c>
      <c r="E79">
        <v>0.04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3.7040000000000002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3.6269999999999998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3.6659999999999999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3.6320000000000001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3.5569999999999999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3.2469999999999999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5.1999999999999998E-2</v>
      </c>
      <c r="E86">
        <v>3.0000000000000001E-3</v>
      </c>
      <c r="F86">
        <v>3.0000000000000001E-3</v>
      </c>
      <c r="G86">
        <v>0</v>
      </c>
      <c r="H86">
        <v>3</v>
      </c>
      <c r="I86">
        <v>19683</v>
      </c>
      <c r="J86">
        <v>59.62</v>
      </c>
    </row>
    <row r="87" spans="1:10" x14ac:dyDescent="0.3">
      <c r="A87" t="s">
        <v>21</v>
      </c>
      <c r="B87" t="s">
        <v>125</v>
      </c>
      <c r="C87">
        <v>5.1999999999999998E-2</v>
      </c>
      <c r="E87">
        <v>3.0000000000000001E-3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3.2</v>
      </c>
      <c r="D88" t="s">
        <v>65</v>
      </c>
      <c r="E88" t="s">
        <v>19</v>
      </c>
      <c r="F88" t="s">
        <v>19</v>
      </c>
      <c r="G88" t="s">
        <v>19</v>
      </c>
      <c r="H88" t="s">
        <v>19</v>
      </c>
      <c r="I88">
        <v>27</v>
      </c>
      <c r="J88" t="s">
        <v>19</v>
      </c>
    </row>
    <row r="89" spans="1:10" x14ac:dyDescent="0.3">
      <c r="A89" t="s">
        <v>21</v>
      </c>
      <c r="B89" t="s">
        <v>179</v>
      </c>
      <c r="C89">
        <v>2.9220000000000002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1.494</v>
      </c>
      <c r="E90">
        <v>5.9279999999999999</v>
      </c>
      <c r="F90">
        <v>6.4770000000000003</v>
      </c>
      <c r="G90">
        <v>0.77600000000000002</v>
      </c>
      <c r="H90">
        <v>12</v>
      </c>
      <c r="I90">
        <v>81</v>
      </c>
      <c r="J90">
        <v>524.59799999999996</v>
      </c>
    </row>
    <row r="91" spans="1:10" x14ac:dyDescent="0.3">
      <c r="A91" t="s">
        <v>21</v>
      </c>
      <c r="B91" t="s">
        <v>180</v>
      </c>
      <c r="C91">
        <v>1.5840000000000001</v>
      </c>
      <c r="E91">
        <v>7.0250000000000004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0.52600000000000002</v>
      </c>
      <c r="E92">
        <v>0.622</v>
      </c>
      <c r="F92">
        <v>0.67800000000000005</v>
      </c>
      <c r="G92">
        <v>0.08</v>
      </c>
      <c r="H92">
        <v>11.7</v>
      </c>
      <c r="I92">
        <v>243</v>
      </c>
      <c r="J92">
        <v>164.77799999999999</v>
      </c>
    </row>
    <row r="93" spans="1:10" x14ac:dyDescent="0.3">
      <c r="A93" t="s">
        <v>21</v>
      </c>
      <c r="B93" t="s">
        <v>181</v>
      </c>
      <c r="C93">
        <v>0.57399999999999995</v>
      </c>
      <c r="E93">
        <v>0.73399999999999999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0.17599999999999999</v>
      </c>
      <c r="E94">
        <v>7.8E-2</v>
      </c>
      <c r="F94">
        <v>8.1000000000000003E-2</v>
      </c>
      <c r="G94">
        <v>3.0000000000000001E-3</v>
      </c>
      <c r="H94">
        <v>4</v>
      </c>
      <c r="I94">
        <v>729</v>
      </c>
      <c r="J94">
        <v>58.695</v>
      </c>
    </row>
    <row r="95" spans="1:10" x14ac:dyDescent="0.3">
      <c r="A95" t="s">
        <v>21</v>
      </c>
      <c r="B95" t="s">
        <v>182</v>
      </c>
      <c r="C95">
        <v>0.182</v>
      </c>
      <c r="E95">
        <v>8.3000000000000004E-2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8.4000000000000005E-2</v>
      </c>
      <c r="E96">
        <v>1.4999999999999999E-2</v>
      </c>
      <c r="F96">
        <v>1.4E-2</v>
      </c>
      <c r="G96">
        <v>1E-3</v>
      </c>
      <c r="H96">
        <v>9.1</v>
      </c>
      <c r="I96">
        <v>2187</v>
      </c>
      <c r="J96">
        <v>30.141999999999999</v>
      </c>
    </row>
    <row r="97" spans="1:10" x14ac:dyDescent="0.3">
      <c r="A97" t="s">
        <v>21</v>
      </c>
      <c r="B97" t="s">
        <v>183</v>
      </c>
      <c r="C97">
        <v>0.08</v>
      </c>
      <c r="E97">
        <v>1.2999999999999999E-2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5.3999999999999999E-2</v>
      </c>
      <c r="E98">
        <v>3.0000000000000001E-3</v>
      </c>
      <c r="F98">
        <v>3.0000000000000001E-3</v>
      </c>
      <c r="G98">
        <v>0</v>
      </c>
      <c r="H98">
        <v>1.1000000000000001</v>
      </c>
      <c r="I98">
        <v>6561</v>
      </c>
      <c r="J98">
        <v>22.745000000000001</v>
      </c>
    </row>
    <row r="99" spans="1:10" x14ac:dyDescent="0.3">
      <c r="A99" t="s">
        <v>21</v>
      </c>
      <c r="B99" t="s">
        <v>184</v>
      </c>
      <c r="C99">
        <v>5.3999999999999999E-2</v>
      </c>
      <c r="E99">
        <v>3.0000000000000001E-3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5.0999999999999997E-2</v>
      </c>
      <c r="E100">
        <v>3.0000000000000001E-3</v>
      </c>
      <c r="F100">
        <v>3.0000000000000001E-3</v>
      </c>
      <c r="G100">
        <v>0</v>
      </c>
      <c r="H100">
        <v>12.4</v>
      </c>
      <c r="I100">
        <v>19683</v>
      </c>
      <c r="J100">
        <v>56.917999999999999</v>
      </c>
    </row>
    <row r="101" spans="1:10" x14ac:dyDescent="0.3">
      <c r="A101" t="s">
        <v>21</v>
      </c>
      <c r="B101" t="s">
        <v>185</v>
      </c>
      <c r="C101">
        <v>5.1999999999999998E-2</v>
      </c>
      <c r="E101">
        <v>3.0000000000000001E-3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4.7E-2</v>
      </c>
      <c r="D102" t="s">
        <v>65</v>
      </c>
      <c r="E102">
        <v>2E-3</v>
      </c>
      <c r="F102">
        <v>2E-3</v>
      </c>
      <c r="G102">
        <v>0</v>
      </c>
      <c r="H102">
        <v>3.5</v>
      </c>
      <c r="I102">
        <v>59049</v>
      </c>
      <c r="J102">
        <v>99.266000000000005</v>
      </c>
    </row>
    <row r="103" spans="1:10" x14ac:dyDescent="0.3">
      <c r="A103" t="s">
        <v>21</v>
      </c>
      <c r="B103" t="s">
        <v>186</v>
      </c>
      <c r="C103">
        <v>4.5999999999999999E-2</v>
      </c>
      <c r="D103" t="s">
        <v>65</v>
      </c>
      <c r="E103">
        <v>2E-3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4.5999999999999999E-2</v>
      </c>
      <c r="D104" t="s">
        <v>65</v>
      </c>
      <c r="E104">
        <v>2E-3</v>
      </c>
      <c r="F104">
        <v>1E-3</v>
      </c>
      <c r="G104">
        <v>0</v>
      </c>
      <c r="H104">
        <v>25.5</v>
      </c>
      <c r="I104">
        <v>177147</v>
      </c>
      <c r="J104">
        <v>233.679</v>
      </c>
    </row>
    <row r="105" spans="1:10" x14ac:dyDescent="0.3">
      <c r="A105" t="s">
        <v>21</v>
      </c>
      <c r="B105" t="s">
        <v>187</v>
      </c>
      <c r="C105">
        <v>4.2999999999999997E-2</v>
      </c>
      <c r="D105" t="s">
        <v>65</v>
      </c>
      <c r="E105">
        <v>1E-3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3.7450000000000001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3.6789999999999998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4.5999999999999999E-2</v>
      </c>
      <c r="D108" t="s">
        <v>65</v>
      </c>
      <c r="E108">
        <v>2E-3</v>
      </c>
      <c r="F108">
        <v>2E-3</v>
      </c>
      <c r="G108">
        <v>0</v>
      </c>
      <c r="H108">
        <v>15.7</v>
      </c>
      <c r="I108">
        <v>59049</v>
      </c>
      <c r="J108">
        <v>108.901</v>
      </c>
    </row>
    <row r="109" spans="1:10" x14ac:dyDescent="0.3">
      <c r="A109" t="s">
        <v>21</v>
      </c>
      <c r="B109" t="s">
        <v>126</v>
      </c>
      <c r="C109">
        <v>4.8000000000000001E-2</v>
      </c>
      <c r="D109" t="s">
        <v>65</v>
      </c>
      <c r="E109">
        <v>2E-3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3.597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3.3980000000000001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3.2519999999999998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2.9079999999999999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2.117</v>
      </c>
      <c r="E114">
        <v>23.957000000000001</v>
      </c>
      <c r="F114">
        <v>16.398</v>
      </c>
      <c r="G114">
        <v>10.69</v>
      </c>
      <c r="H114">
        <v>65.2</v>
      </c>
      <c r="I114">
        <v>27</v>
      </c>
      <c r="J114">
        <v>442.73899999999998</v>
      </c>
    </row>
    <row r="115" spans="1:10" x14ac:dyDescent="0.3">
      <c r="A115" t="s">
        <v>21</v>
      </c>
      <c r="B115" t="s">
        <v>227</v>
      </c>
      <c r="C115">
        <v>1.7030000000000001</v>
      </c>
      <c r="E115">
        <v>8.8390000000000004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0.77700000000000002</v>
      </c>
      <c r="E116">
        <v>1.327</v>
      </c>
      <c r="F116">
        <v>1.0049999999999999</v>
      </c>
      <c r="G116">
        <v>0.45500000000000002</v>
      </c>
      <c r="H116">
        <v>45.3</v>
      </c>
      <c r="I116">
        <v>81</v>
      </c>
      <c r="J116">
        <v>81.397999999999996</v>
      </c>
    </row>
    <row r="117" spans="1:10" x14ac:dyDescent="0.3">
      <c r="A117" t="s">
        <v>21</v>
      </c>
      <c r="B117" t="s">
        <v>228</v>
      </c>
      <c r="C117">
        <v>0.55300000000000005</v>
      </c>
      <c r="E117">
        <v>0.68300000000000005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0.23200000000000001</v>
      </c>
      <c r="E118">
        <v>0.13300000000000001</v>
      </c>
      <c r="F118">
        <v>0.107</v>
      </c>
      <c r="G118">
        <v>3.6999999999999998E-2</v>
      </c>
      <c r="H118">
        <v>34.1</v>
      </c>
      <c r="I118">
        <v>243</v>
      </c>
      <c r="J118">
        <v>26.044</v>
      </c>
    </row>
    <row r="119" spans="1:10" x14ac:dyDescent="0.3">
      <c r="A119" t="s">
        <v>21</v>
      </c>
      <c r="B119" t="s">
        <v>229</v>
      </c>
      <c r="C119">
        <v>0.18</v>
      </c>
      <c r="E119">
        <v>8.1000000000000003E-2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0.10299999999999999</v>
      </c>
      <c r="E120">
        <v>2.5000000000000001E-2</v>
      </c>
      <c r="F120">
        <v>1.7999999999999999E-2</v>
      </c>
      <c r="G120">
        <v>0.01</v>
      </c>
      <c r="H120">
        <v>53.8</v>
      </c>
      <c r="I120">
        <v>729</v>
      </c>
      <c r="J120">
        <v>13.106999999999999</v>
      </c>
    </row>
    <row r="121" spans="1:10" x14ac:dyDescent="0.3">
      <c r="A121" t="s">
        <v>21</v>
      </c>
      <c r="B121" t="s">
        <v>230</v>
      </c>
      <c r="C121">
        <v>7.5999999999999998E-2</v>
      </c>
      <c r="E121">
        <v>1.0999999999999999E-2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6.0999999999999999E-2</v>
      </c>
      <c r="E122">
        <v>6.0000000000000001E-3</v>
      </c>
      <c r="F122">
        <v>4.0000000000000001E-3</v>
      </c>
      <c r="G122">
        <v>2E-3</v>
      </c>
      <c r="H122">
        <v>38.6</v>
      </c>
      <c r="I122">
        <v>2187</v>
      </c>
      <c r="J122">
        <v>9.5419999999999998</v>
      </c>
    </row>
    <row r="123" spans="1:10" x14ac:dyDescent="0.3">
      <c r="A123" t="s">
        <v>21</v>
      </c>
      <c r="B123" t="s">
        <v>231</v>
      </c>
      <c r="C123">
        <v>5.2999999999999999E-2</v>
      </c>
      <c r="E123">
        <v>3.0000000000000001E-3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4.9000000000000002E-2</v>
      </c>
      <c r="D124" t="s">
        <v>65</v>
      </c>
      <c r="E124">
        <v>2E-3</v>
      </c>
      <c r="F124">
        <v>2E-3</v>
      </c>
      <c r="G124">
        <v>0</v>
      </c>
      <c r="H124">
        <v>9.6</v>
      </c>
      <c r="I124">
        <v>6561</v>
      </c>
      <c r="J124">
        <v>14.577</v>
      </c>
    </row>
    <row r="125" spans="1:10" x14ac:dyDescent="0.3">
      <c r="A125" t="s">
        <v>21</v>
      </c>
      <c r="B125" t="s">
        <v>232</v>
      </c>
      <c r="C125">
        <v>4.8000000000000001E-2</v>
      </c>
      <c r="D125" t="s">
        <v>65</v>
      </c>
      <c r="E125">
        <v>2E-3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4.8000000000000001E-2</v>
      </c>
      <c r="D126" t="s">
        <v>65</v>
      </c>
      <c r="E126">
        <v>2E-3</v>
      </c>
      <c r="F126">
        <v>2E-3</v>
      </c>
      <c r="G126">
        <v>1E-3</v>
      </c>
      <c r="H126">
        <v>34.200000000000003</v>
      </c>
      <c r="I126">
        <v>19683</v>
      </c>
      <c r="J126">
        <v>32.826000000000001</v>
      </c>
    </row>
    <row r="127" spans="1:10" x14ac:dyDescent="0.3">
      <c r="A127" t="s">
        <v>21</v>
      </c>
      <c r="B127" t="s">
        <v>233</v>
      </c>
      <c r="C127">
        <v>4.3999999999999997E-2</v>
      </c>
      <c r="D127" t="s">
        <v>65</v>
      </c>
      <c r="E127">
        <v>1E-3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0.05</v>
      </c>
      <c r="E128">
        <v>3.0000000000000001E-3</v>
      </c>
      <c r="F128">
        <v>2E-3</v>
      </c>
      <c r="G128">
        <v>1E-3</v>
      </c>
      <c r="H128">
        <v>41.9</v>
      </c>
      <c r="I128">
        <v>59049</v>
      </c>
      <c r="J128">
        <v>115.68600000000001</v>
      </c>
    </row>
    <row r="129" spans="1:10" x14ac:dyDescent="0.3">
      <c r="A129" t="s">
        <v>21</v>
      </c>
      <c r="B129" t="s">
        <v>234</v>
      </c>
      <c r="C129">
        <v>4.4999999999999998E-2</v>
      </c>
      <c r="D129" t="s">
        <v>65</v>
      </c>
      <c r="E129">
        <v>1E-3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5.0999999999999997E-2</v>
      </c>
      <c r="E130">
        <v>3.0000000000000001E-3</v>
      </c>
      <c r="F130">
        <v>7.0000000000000001E-3</v>
      </c>
      <c r="G130">
        <v>7.0000000000000001E-3</v>
      </c>
      <c r="H130">
        <v>89.2</v>
      </c>
      <c r="I130">
        <v>177147</v>
      </c>
      <c r="J130">
        <v>1301.6300000000001</v>
      </c>
    </row>
    <row r="131" spans="1:10" x14ac:dyDescent="0.3">
      <c r="A131" t="s">
        <v>21</v>
      </c>
      <c r="B131" t="s">
        <v>127</v>
      </c>
      <c r="C131">
        <v>7.8E-2</v>
      </c>
      <c r="E131">
        <v>1.2E-2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5.1999999999999998E-2</v>
      </c>
      <c r="E132">
        <v>3.0000000000000001E-3</v>
      </c>
      <c r="F132">
        <v>2E-3</v>
      </c>
      <c r="G132">
        <v>1E-3</v>
      </c>
      <c r="H132">
        <v>54.4</v>
      </c>
      <c r="I132">
        <v>177147</v>
      </c>
      <c r="J132">
        <v>402.48399999999998</v>
      </c>
    </row>
    <row r="133" spans="1:10" x14ac:dyDescent="0.3">
      <c r="A133" t="s">
        <v>21</v>
      </c>
      <c r="B133" t="s">
        <v>235</v>
      </c>
      <c r="C133">
        <v>4.4999999999999998E-2</v>
      </c>
      <c r="D133" t="s">
        <v>65</v>
      </c>
      <c r="E133">
        <v>1E-3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3.4969999999999999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3.5190000000000001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3.5209999999999999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3.5859999999999999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3.2450000000000001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2.9860000000000002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1.4930000000000001</v>
      </c>
      <c r="E140">
        <v>5.915</v>
      </c>
      <c r="F140">
        <v>5.6550000000000002</v>
      </c>
      <c r="G140">
        <v>0.36799999999999999</v>
      </c>
      <c r="H140">
        <v>6.5</v>
      </c>
      <c r="I140">
        <v>27</v>
      </c>
      <c r="J140">
        <v>152.691</v>
      </c>
    </row>
    <row r="141" spans="1:10" x14ac:dyDescent="0.3">
      <c r="A141" t="s">
        <v>21</v>
      </c>
      <c r="B141" t="s">
        <v>275</v>
      </c>
      <c r="C141">
        <v>1.444</v>
      </c>
      <c r="E141">
        <v>5.3949999999999996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0.55400000000000005</v>
      </c>
      <c r="E142">
        <v>0.68600000000000005</v>
      </c>
      <c r="F142">
        <v>0.53200000000000003</v>
      </c>
      <c r="G142">
        <v>0.218</v>
      </c>
      <c r="H142">
        <v>40.9</v>
      </c>
      <c r="I142">
        <v>81</v>
      </c>
      <c r="J142">
        <v>43.125</v>
      </c>
    </row>
    <row r="143" spans="1:10" x14ac:dyDescent="0.3">
      <c r="A143" t="s">
        <v>21</v>
      </c>
      <c r="B143" t="s">
        <v>276</v>
      </c>
      <c r="C143">
        <v>0.40400000000000003</v>
      </c>
      <c r="E143">
        <v>0.378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0.13</v>
      </c>
      <c r="E144">
        <v>4.1000000000000002E-2</v>
      </c>
      <c r="F144">
        <v>0.04</v>
      </c>
      <c r="G144">
        <v>1E-3</v>
      </c>
      <c r="H144">
        <v>3.2</v>
      </c>
      <c r="I144">
        <v>243</v>
      </c>
      <c r="J144">
        <v>9.8379999999999992</v>
      </c>
    </row>
    <row r="145" spans="1:10" x14ac:dyDescent="0.3">
      <c r="A145" t="s">
        <v>21</v>
      </c>
      <c r="B145" t="s">
        <v>277</v>
      </c>
      <c r="C145">
        <v>0.127</v>
      </c>
      <c r="E145">
        <v>0.04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6.7000000000000004E-2</v>
      </c>
      <c r="E146">
        <v>8.0000000000000002E-3</v>
      </c>
      <c r="F146">
        <v>8.0000000000000002E-3</v>
      </c>
      <c r="G146">
        <v>0</v>
      </c>
      <c r="H146">
        <v>1</v>
      </c>
      <c r="I146">
        <v>729</v>
      </c>
      <c r="J146">
        <v>5.5380000000000003</v>
      </c>
    </row>
    <row r="147" spans="1:10" x14ac:dyDescent="0.3">
      <c r="A147" t="s">
        <v>21</v>
      </c>
      <c r="B147" t="s">
        <v>278</v>
      </c>
      <c r="C147">
        <v>6.7000000000000004E-2</v>
      </c>
      <c r="E147">
        <v>8.0000000000000002E-3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5.0999999999999997E-2</v>
      </c>
      <c r="E148">
        <v>3.0000000000000001E-3</v>
      </c>
      <c r="F148">
        <v>3.0000000000000001E-3</v>
      </c>
      <c r="G148">
        <v>0</v>
      </c>
      <c r="H148">
        <v>12.7</v>
      </c>
      <c r="I148">
        <v>2187</v>
      </c>
      <c r="J148">
        <v>5.6420000000000003</v>
      </c>
    </row>
    <row r="149" spans="1:10" x14ac:dyDescent="0.3">
      <c r="A149" t="s">
        <v>21</v>
      </c>
      <c r="B149" t="s">
        <v>279</v>
      </c>
      <c r="C149">
        <v>4.9000000000000002E-2</v>
      </c>
      <c r="D149" t="s">
        <v>65</v>
      </c>
      <c r="E149">
        <v>2E-3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4.5999999999999999E-2</v>
      </c>
      <c r="D150" t="s">
        <v>65</v>
      </c>
      <c r="E150">
        <v>2E-3</v>
      </c>
      <c r="F150">
        <v>2E-3</v>
      </c>
      <c r="G150">
        <v>1E-3</v>
      </c>
      <c r="H150">
        <v>27.5</v>
      </c>
      <c r="I150">
        <v>6561</v>
      </c>
      <c r="J150">
        <v>13.686999999999999</v>
      </c>
    </row>
    <row r="151" spans="1:10" x14ac:dyDescent="0.3">
      <c r="A151" t="s">
        <v>21</v>
      </c>
      <c r="B151" t="s">
        <v>280</v>
      </c>
      <c r="C151">
        <v>0.05</v>
      </c>
      <c r="D151" t="s">
        <v>65</v>
      </c>
      <c r="E151">
        <v>2E-3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3.7450000000000001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3.7789999999999999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4.7E-2</v>
      </c>
      <c r="D154" t="s">
        <v>65</v>
      </c>
      <c r="E154">
        <v>2E-3</v>
      </c>
      <c r="F154">
        <v>2E-3</v>
      </c>
      <c r="G154">
        <v>0</v>
      </c>
      <c r="H154">
        <v>6.1</v>
      </c>
      <c r="I154">
        <v>19683</v>
      </c>
      <c r="J154">
        <v>33.715000000000003</v>
      </c>
    </row>
    <row r="155" spans="1:10" x14ac:dyDescent="0.3">
      <c r="A155" t="s">
        <v>21</v>
      </c>
      <c r="B155" t="s">
        <v>281</v>
      </c>
      <c r="C155">
        <v>4.5999999999999999E-2</v>
      </c>
      <c r="D155" t="s">
        <v>65</v>
      </c>
      <c r="E155">
        <v>2E-3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4.7E-2</v>
      </c>
      <c r="D156" t="s">
        <v>65</v>
      </c>
      <c r="E156">
        <v>2E-3</v>
      </c>
      <c r="F156">
        <v>2E-3</v>
      </c>
      <c r="G156">
        <v>0</v>
      </c>
      <c r="H156">
        <v>10.4</v>
      </c>
      <c r="I156">
        <v>59049</v>
      </c>
      <c r="J156">
        <v>100.59099999999999</v>
      </c>
    </row>
    <row r="157" spans="1:10" x14ac:dyDescent="0.3">
      <c r="A157" t="s">
        <v>21</v>
      </c>
      <c r="B157" t="s">
        <v>282</v>
      </c>
      <c r="C157">
        <v>4.5999999999999999E-2</v>
      </c>
      <c r="D157" t="s">
        <v>65</v>
      </c>
      <c r="E157">
        <v>2E-3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4.4999999999999998E-2</v>
      </c>
      <c r="D158" t="s">
        <v>65</v>
      </c>
      <c r="E158">
        <v>1E-3</v>
      </c>
      <c r="F158">
        <v>1E-3</v>
      </c>
      <c r="G158">
        <v>0</v>
      </c>
      <c r="H158">
        <v>21.6</v>
      </c>
      <c r="I158">
        <v>177147</v>
      </c>
      <c r="J158">
        <v>214.88900000000001</v>
      </c>
    </row>
    <row r="159" spans="1:10" x14ac:dyDescent="0.3">
      <c r="A159" t="s">
        <v>21</v>
      </c>
      <c r="B159" t="s">
        <v>283</v>
      </c>
      <c r="C159">
        <v>4.2999999999999997E-2</v>
      </c>
      <c r="D159" t="s">
        <v>65</v>
      </c>
      <c r="E159">
        <v>1E-3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3.6469999999999998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3.65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3.5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3.3130000000000002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2.8860000000000001</v>
      </c>
      <c r="D164" t="s">
        <v>65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2.742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1.1279999999999999</v>
      </c>
      <c r="E166">
        <v>2.93</v>
      </c>
      <c r="F166">
        <v>2.7749999999999999</v>
      </c>
      <c r="G166">
        <v>0.219</v>
      </c>
      <c r="H166">
        <v>7.9</v>
      </c>
      <c r="I166">
        <v>27</v>
      </c>
      <c r="J166">
        <v>74.933999999999997</v>
      </c>
    </row>
    <row r="167" spans="1:10" x14ac:dyDescent="0.3">
      <c r="A167" t="s">
        <v>21</v>
      </c>
      <c r="B167" t="s">
        <v>323</v>
      </c>
      <c r="C167">
        <v>1.0740000000000001</v>
      </c>
      <c r="E167">
        <v>2.621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0.29699999999999999</v>
      </c>
      <c r="E168">
        <v>0.21299999999999999</v>
      </c>
      <c r="F168">
        <v>0.193</v>
      </c>
      <c r="G168">
        <v>2.8000000000000001E-2</v>
      </c>
      <c r="H168">
        <v>14.5</v>
      </c>
      <c r="I168">
        <v>81</v>
      </c>
      <c r="J168">
        <v>15.618</v>
      </c>
    </row>
    <row r="169" spans="1:10" x14ac:dyDescent="0.3">
      <c r="A169" t="s">
        <v>21</v>
      </c>
      <c r="B169" t="s">
        <v>324</v>
      </c>
      <c r="C169">
        <v>0.26600000000000001</v>
      </c>
      <c r="E169">
        <v>0.17299999999999999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9.7000000000000003E-2</v>
      </c>
      <c r="E170">
        <v>2.1999999999999999E-2</v>
      </c>
      <c r="F170">
        <v>2.1999999999999999E-2</v>
      </c>
      <c r="G170">
        <v>0</v>
      </c>
      <c r="H170">
        <v>1.9</v>
      </c>
      <c r="I170">
        <v>243</v>
      </c>
      <c r="J170">
        <v>5.3010000000000002</v>
      </c>
    </row>
    <row r="171" spans="1:10" x14ac:dyDescent="0.3">
      <c r="A171" t="s">
        <v>21</v>
      </c>
      <c r="B171" t="s">
        <v>325</v>
      </c>
      <c r="C171">
        <v>9.9000000000000005E-2</v>
      </c>
      <c r="E171">
        <v>2.1999999999999999E-2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5.7000000000000002E-2</v>
      </c>
      <c r="E172">
        <v>4.0000000000000001E-3</v>
      </c>
      <c r="F172">
        <v>4.0000000000000001E-3</v>
      </c>
      <c r="G172">
        <v>0</v>
      </c>
      <c r="H172">
        <v>2.5</v>
      </c>
      <c r="I172">
        <v>729</v>
      </c>
      <c r="J172">
        <v>3.0720000000000001</v>
      </c>
    </row>
    <row r="173" spans="1:10" x14ac:dyDescent="0.3">
      <c r="A173" t="s">
        <v>21</v>
      </c>
      <c r="B173" t="s">
        <v>326</v>
      </c>
      <c r="C173">
        <v>5.6000000000000001E-2</v>
      </c>
      <c r="E173">
        <v>4.0000000000000001E-3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3.5009999999999999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3.496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4.8000000000000001E-2</v>
      </c>
      <c r="D176" t="s">
        <v>65</v>
      </c>
      <c r="E176">
        <v>2E-3</v>
      </c>
      <c r="F176">
        <v>2E-3</v>
      </c>
      <c r="G176">
        <v>0</v>
      </c>
      <c r="H176">
        <v>1.5</v>
      </c>
      <c r="I176">
        <v>2187</v>
      </c>
      <c r="J176">
        <v>4.7290000000000001</v>
      </c>
    </row>
    <row r="177" spans="1:10" x14ac:dyDescent="0.3">
      <c r="A177" t="s">
        <v>21</v>
      </c>
      <c r="B177" t="s">
        <v>327</v>
      </c>
      <c r="C177">
        <v>4.9000000000000002E-2</v>
      </c>
      <c r="D177" t="s">
        <v>65</v>
      </c>
      <c r="E177">
        <v>2E-3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4.8000000000000001E-2</v>
      </c>
      <c r="D178" t="s">
        <v>65</v>
      </c>
      <c r="E178">
        <v>2E-3</v>
      </c>
      <c r="F178">
        <v>5.0000000000000001E-3</v>
      </c>
      <c r="G178">
        <v>5.0000000000000001E-3</v>
      </c>
      <c r="H178">
        <v>89.7</v>
      </c>
      <c r="I178">
        <v>6561</v>
      </c>
      <c r="J178">
        <v>35.979999999999997</v>
      </c>
    </row>
    <row r="179" spans="1:10" x14ac:dyDescent="0.3">
      <c r="A179" t="s">
        <v>21</v>
      </c>
      <c r="B179" t="s">
        <v>328</v>
      </c>
      <c r="C179">
        <v>7.0000000000000007E-2</v>
      </c>
      <c r="E179">
        <v>8.9999999999999993E-3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4.5999999999999999E-2</v>
      </c>
      <c r="D180" t="s">
        <v>65</v>
      </c>
      <c r="E180">
        <v>2E-3</v>
      </c>
      <c r="F180">
        <v>1E-3</v>
      </c>
      <c r="G180">
        <v>0</v>
      </c>
      <c r="H180">
        <v>22.9</v>
      </c>
      <c r="I180">
        <v>19683</v>
      </c>
      <c r="J180">
        <v>27.074000000000002</v>
      </c>
    </row>
    <row r="181" spans="1:10" x14ac:dyDescent="0.3">
      <c r="A181" t="s">
        <v>21</v>
      </c>
      <c r="B181" t="s">
        <v>329</v>
      </c>
      <c r="C181">
        <v>4.3999999999999997E-2</v>
      </c>
      <c r="D181" t="s">
        <v>65</v>
      </c>
      <c r="E181">
        <v>1E-3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4.4999999999999998E-2</v>
      </c>
      <c r="D182" t="s">
        <v>65</v>
      </c>
      <c r="E182">
        <v>1E-3</v>
      </c>
      <c r="F182">
        <v>1E-3</v>
      </c>
      <c r="G182">
        <v>0</v>
      </c>
      <c r="H182">
        <v>1</v>
      </c>
      <c r="I182">
        <v>59049</v>
      </c>
      <c r="J182">
        <v>83.132000000000005</v>
      </c>
    </row>
    <row r="183" spans="1:10" x14ac:dyDescent="0.3">
      <c r="A183" t="s">
        <v>21</v>
      </c>
      <c r="B183" t="s">
        <v>330</v>
      </c>
      <c r="C183">
        <v>4.4999999999999998E-2</v>
      </c>
      <c r="D183" t="s">
        <v>65</v>
      </c>
      <c r="E183">
        <v>1E-3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4.5999999999999999E-2</v>
      </c>
      <c r="D184" t="s">
        <v>65</v>
      </c>
      <c r="E184">
        <v>2E-3</v>
      </c>
      <c r="F184">
        <v>2E-3</v>
      </c>
      <c r="G184">
        <v>0</v>
      </c>
      <c r="H184">
        <v>9.1999999999999993</v>
      </c>
      <c r="I184">
        <v>177147</v>
      </c>
      <c r="J184">
        <v>276.096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>
        <v>1E-3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3.496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3.4129999999999998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2.8460000000000001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2.4420000000000002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1.6359999999999999</v>
      </c>
      <c r="E190">
        <v>7.7560000000000002</v>
      </c>
      <c r="F190">
        <v>5.7969999999999997</v>
      </c>
      <c r="G190">
        <v>2.7709999999999999</v>
      </c>
      <c r="H190">
        <v>47.8</v>
      </c>
      <c r="I190">
        <v>9</v>
      </c>
      <c r="J190">
        <v>52.170999999999999</v>
      </c>
    </row>
    <row r="191" spans="1:10" x14ac:dyDescent="0.3">
      <c r="A191" t="s">
        <v>21</v>
      </c>
      <c r="B191" t="s">
        <v>370</v>
      </c>
      <c r="C191">
        <v>1.2649999999999999</v>
      </c>
      <c r="E191">
        <v>3.8370000000000002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0.40500000000000003</v>
      </c>
      <c r="E192">
        <v>0.38</v>
      </c>
      <c r="F192">
        <v>0.41399999999999998</v>
      </c>
      <c r="G192">
        <v>4.9000000000000002E-2</v>
      </c>
      <c r="H192">
        <v>11.8</v>
      </c>
      <c r="I192">
        <v>27</v>
      </c>
      <c r="J192">
        <v>11.19</v>
      </c>
    </row>
    <row r="193" spans="1:10" x14ac:dyDescent="0.3">
      <c r="A193" t="s">
        <v>21</v>
      </c>
      <c r="B193" t="s">
        <v>371</v>
      </c>
      <c r="C193">
        <v>0.443</v>
      </c>
      <c r="E193">
        <v>0.44900000000000001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0.128</v>
      </c>
      <c r="E194">
        <v>0.04</v>
      </c>
      <c r="F194">
        <v>4.1000000000000002E-2</v>
      </c>
      <c r="G194">
        <v>1E-3</v>
      </c>
      <c r="H194">
        <v>2.2000000000000002</v>
      </c>
      <c r="I194">
        <v>81</v>
      </c>
      <c r="J194">
        <v>3.323</v>
      </c>
    </row>
    <row r="195" spans="1:10" x14ac:dyDescent="0.3">
      <c r="A195" t="s">
        <v>21</v>
      </c>
      <c r="B195" t="s">
        <v>372</v>
      </c>
      <c r="C195">
        <v>0.13</v>
      </c>
      <c r="E195">
        <v>4.2000000000000003E-2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3.2770000000000001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3.0619999999999998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6.4000000000000001E-2</v>
      </c>
      <c r="E198">
        <v>6.0000000000000001E-3</v>
      </c>
      <c r="F198">
        <v>6.0000000000000001E-3</v>
      </c>
      <c r="G198">
        <v>0</v>
      </c>
      <c r="H198">
        <v>5.7</v>
      </c>
      <c r="I198">
        <v>243</v>
      </c>
      <c r="J198">
        <v>1.514</v>
      </c>
    </row>
    <row r="199" spans="1:10" x14ac:dyDescent="0.3">
      <c r="A199" t="s">
        <v>21</v>
      </c>
      <c r="B199" t="s">
        <v>373</v>
      </c>
      <c r="C199">
        <v>6.2E-2</v>
      </c>
      <c r="E199">
        <v>6.0000000000000001E-3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4.7E-2</v>
      </c>
      <c r="D200" t="s">
        <v>65</v>
      </c>
      <c r="E200">
        <v>2E-3</v>
      </c>
      <c r="F200">
        <v>2E-3</v>
      </c>
      <c r="G200">
        <v>0</v>
      </c>
      <c r="H200">
        <v>6.8</v>
      </c>
      <c r="I200">
        <v>729</v>
      </c>
      <c r="J200">
        <v>1.3029999999999999</v>
      </c>
    </row>
    <row r="201" spans="1:10" x14ac:dyDescent="0.3">
      <c r="A201" t="s">
        <v>21</v>
      </c>
      <c r="B201" t="s">
        <v>374</v>
      </c>
      <c r="C201">
        <v>4.5999999999999999E-2</v>
      </c>
      <c r="D201" t="s">
        <v>65</v>
      </c>
      <c r="E201">
        <v>2E-3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4.5999999999999999E-2</v>
      </c>
      <c r="D202" t="s">
        <v>65</v>
      </c>
      <c r="E202">
        <v>2E-3</v>
      </c>
      <c r="F202">
        <v>1E-3</v>
      </c>
      <c r="G202">
        <v>0</v>
      </c>
      <c r="H202">
        <v>21.1</v>
      </c>
      <c r="I202">
        <v>2187</v>
      </c>
      <c r="J202">
        <v>2.964</v>
      </c>
    </row>
    <row r="203" spans="1:10" x14ac:dyDescent="0.3">
      <c r="A203" t="s">
        <v>21</v>
      </c>
      <c r="B203" t="s">
        <v>375</v>
      </c>
      <c r="C203">
        <v>4.3999999999999997E-2</v>
      </c>
      <c r="D203" t="s">
        <v>65</v>
      </c>
      <c r="E203">
        <v>1E-3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4.3999999999999997E-2</v>
      </c>
      <c r="D204" t="s">
        <v>65</v>
      </c>
      <c r="E204">
        <v>1E-3</v>
      </c>
      <c r="F204">
        <v>1E-3</v>
      </c>
      <c r="G204">
        <v>0</v>
      </c>
      <c r="H204">
        <v>30.9</v>
      </c>
      <c r="I204">
        <v>6561</v>
      </c>
      <c r="J204">
        <v>6.8049999999999997</v>
      </c>
    </row>
    <row r="205" spans="1:10" x14ac:dyDescent="0.3">
      <c r="A205" t="s">
        <v>21</v>
      </c>
      <c r="B205" t="s">
        <v>376</v>
      </c>
      <c r="C205">
        <v>4.2000000000000003E-2</v>
      </c>
      <c r="D205" t="s">
        <v>65</v>
      </c>
      <c r="E205">
        <v>1E-3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4.8000000000000001E-2</v>
      </c>
      <c r="D206" t="s">
        <v>65</v>
      </c>
      <c r="E206">
        <v>2E-3</v>
      </c>
      <c r="F206">
        <v>1E-3</v>
      </c>
      <c r="G206">
        <v>1E-3</v>
      </c>
      <c r="H206">
        <v>56.8</v>
      </c>
      <c r="I206">
        <v>19683</v>
      </c>
      <c r="J206">
        <v>28.782</v>
      </c>
    </row>
    <row r="207" spans="1:10" x14ac:dyDescent="0.3">
      <c r="A207" t="s">
        <v>21</v>
      </c>
      <c r="B207" t="s">
        <v>377</v>
      </c>
      <c r="C207">
        <v>4.2000000000000003E-2</v>
      </c>
      <c r="D207" t="s">
        <v>65</v>
      </c>
      <c r="E207">
        <v>1E-3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4.5999999999999999E-2</v>
      </c>
      <c r="D208" t="s">
        <v>65</v>
      </c>
      <c r="E208">
        <v>2E-3</v>
      </c>
      <c r="F208">
        <v>1E-3</v>
      </c>
      <c r="G208">
        <v>0</v>
      </c>
      <c r="H208">
        <v>26</v>
      </c>
      <c r="I208">
        <v>59049</v>
      </c>
      <c r="J208">
        <v>80.760000000000005</v>
      </c>
    </row>
    <row r="209" spans="1:10" x14ac:dyDescent="0.3">
      <c r="A209" t="s">
        <v>21</v>
      </c>
      <c r="B209" t="s">
        <v>378</v>
      </c>
      <c r="C209">
        <v>4.2999999999999997E-2</v>
      </c>
      <c r="D209" t="s">
        <v>65</v>
      </c>
      <c r="E209">
        <v>1E-3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4.4999999999999998E-2</v>
      </c>
      <c r="D210" t="s">
        <v>65</v>
      </c>
      <c r="E210">
        <v>1E-3</v>
      </c>
      <c r="F210">
        <v>1E-3</v>
      </c>
      <c r="G210">
        <v>1E-3</v>
      </c>
      <c r="H210">
        <v>47.7</v>
      </c>
      <c r="I210">
        <v>177147</v>
      </c>
      <c r="J210">
        <v>195.636</v>
      </c>
    </row>
    <row r="211" spans="1:10" x14ac:dyDescent="0.3">
      <c r="A211" t="s">
        <v>21</v>
      </c>
      <c r="B211" t="s">
        <v>379</v>
      </c>
      <c r="C211">
        <v>4.1000000000000002E-2</v>
      </c>
      <c r="D211" t="s">
        <v>65</v>
      </c>
      <c r="E211">
        <v>1E-3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3.4790000000000001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3.4860000000000002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2.6320000000000001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3.1709999999999998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1.6679999999999999</v>
      </c>
      <c r="E216">
        <v>8.2409999999999997</v>
      </c>
      <c r="F216">
        <v>8.8160000000000007</v>
      </c>
      <c r="G216">
        <v>0.81200000000000006</v>
      </c>
      <c r="H216">
        <v>9.1999999999999993</v>
      </c>
      <c r="I216">
        <v>9</v>
      </c>
      <c r="J216">
        <v>79.340999999999994</v>
      </c>
    </row>
    <row r="217" spans="1:10" x14ac:dyDescent="0.3">
      <c r="A217" t="s">
        <v>21</v>
      </c>
      <c r="B217" t="s">
        <v>418</v>
      </c>
      <c r="C217">
        <v>1.734</v>
      </c>
      <c r="E217">
        <v>9.39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1.6639999999999999</v>
      </c>
      <c r="E218">
        <v>8.1780000000000008</v>
      </c>
      <c r="F218">
        <v>10.06</v>
      </c>
      <c r="G218">
        <v>2.6619999999999999</v>
      </c>
      <c r="H218">
        <v>26.5</v>
      </c>
      <c r="I218">
        <v>27</v>
      </c>
      <c r="J218">
        <v>271.62400000000002</v>
      </c>
    </row>
    <row r="219" spans="1:10" x14ac:dyDescent="0.3">
      <c r="A219" t="s">
        <v>21</v>
      </c>
      <c r="B219" t="s">
        <v>167</v>
      </c>
      <c r="C219">
        <v>1.85</v>
      </c>
      <c r="E219">
        <v>11.943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0.48899999999999999</v>
      </c>
      <c r="E220">
        <v>0.54200000000000004</v>
      </c>
      <c r="F220">
        <v>0.55100000000000005</v>
      </c>
      <c r="G220">
        <v>1.2999999999999999E-2</v>
      </c>
      <c r="H220">
        <v>2.4</v>
      </c>
      <c r="I220">
        <v>27</v>
      </c>
      <c r="J220">
        <v>14.878</v>
      </c>
    </row>
    <row r="221" spans="1:10" x14ac:dyDescent="0.3">
      <c r="A221" t="s">
        <v>21</v>
      </c>
      <c r="B221" t="s">
        <v>419</v>
      </c>
      <c r="C221">
        <v>0.498</v>
      </c>
      <c r="E221">
        <v>0.56100000000000005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0.16600000000000001</v>
      </c>
      <c r="E222">
        <v>6.9000000000000006E-2</v>
      </c>
      <c r="F222">
        <v>5.8999999999999997E-2</v>
      </c>
      <c r="G222">
        <v>1.4E-2</v>
      </c>
      <c r="H222">
        <v>23.5</v>
      </c>
      <c r="I222">
        <v>81</v>
      </c>
      <c r="J222">
        <v>4.798</v>
      </c>
    </row>
    <row r="223" spans="1:10" x14ac:dyDescent="0.3">
      <c r="A223" t="s">
        <v>21</v>
      </c>
      <c r="B223" t="s">
        <v>420</v>
      </c>
      <c r="C223">
        <v>0.14099999999999999</v>
      </c>
      <c r="E223">
        <v>4.9000000000000002E-2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6.6000000000000003E-2</v>
      </c>
      <c r="E224">
        <v>7.0000000000000001E-3</v>
      </c>
      <c r="F224">
        <v>8.0000000000000002E-3</v>
      </c>
      <c r="G224">
        <v>1E-3</v>
      </c>
      <c r="H224">
        <v>8.1</v>
      </c>
      <c r="I224">
        <v>243</v>
      </c>
      <c r="J224">
        <v>1.86</v>
      </c>
    </row>
    <row r="225" spans="1:10" x14ac:dyDescent="0.3">
      <c r="A225" t="s">
        <v>21</v>
      </c>
      <c r="B225" t="s">
        <v>421</v>
      </c>
      <c r="C225">
        <v>6.8000000000000005E-2</v>
      </c>
      <c r="E225">
        <v>8.0000000000000002E-3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5.1999999999999998E-2</v>
      </c>
      <c r="E226">
        <v>3.0000000000000001E-3</v>
      </c>
      <c r="F226">
        <v>3.0000000000000001E-3</v>
      </c>
      <c r="G226">
        <v>0</v>
      </c>
      <c r="H226">
        <v>18.2</v>
      </c>
      <c r="I226">
        <v>729</v>
      </c>
      <c r="J226">
        <v>1.9650000000000001</v>
      </c>
    </row>
    <row r="227" spans="1:10" x14ac:dyDescent="0.3">
      <c r="A227" t="s">
        <v>21</v>
      </c>
      <c r="B227" t="s">
        <v>422</v>
      </c>
      <c r="C227">
        <v>4.9000000000000002E-2</v>
      </c>
      <c r="D227" t="s">
        <v>65</v>
      </c>
      <c r="E227">
        <v>2E-3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4.9000000000000002E-2</v>
      </c>
      <c r="D228" t="s">
        <v>65</v>
      </c>
      <c r="E228">
        <v>2E-3</v>
      </c>
      <c r="F228">
        <v>2E-3</v>
      </c>
      <c r="G228">
        <v>1E-3</v>
      </c>
      <c r="H228">
        <v>31.1</v>
      </c>
      <c r="I228">
        <v>2187</v>
      </c>
      <c r="J228">
        <v>3.9180000000000001</v>
      </c>
    </row>
    <row r="229" spans="1:10" x14ac:dyDescent="0.3">
      <c r="A229" t="s">
        <v>21</v>
      </c>
      <c r="B229" t="s">
        <v>423</v>
      </c>
      <c r="C229">
        <v>4.4999999999999998E-2</v>
      </c>
      <c r="D229" t="s">
        <v>65</v>
      </c>
      <c r="E229">
        <v>1E-3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4.5999999999999999E-2</v>
      </c>
      <c r="D230" t="s">
        <v>65</v>
      </c>
      <c r="E230">
        <v>2E-3</v>
      </c>
      <c r="F230">
        <v>1E-3</v>
      </c>
      <c r="G230">
        <v>0</v>
      </c>
      <c r="H230">
        <v>18</v>
      </c>
      <c r="I230">
        <v>6561</v>
      </c>
      <c r="J230">
        <v>9.7840000000000007</v>
      </c>
    </row>
    <row r="231" spans="1:10" x14ac:dyDescent="0.3">
      <c r="A231" t="s">
        <v>21</v>
      </c>
      <c r="B231" t="s">
        <v>424</v>
      </c>
      <c r="C231">
        <v>4.3999999999999997E-2</v>
      </c>
      <c r="D231" t="s">
        <v>65</v>
      </c>
      <c r="E231">
        <v>1E-3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4.4999999999999998E-2</v>
      </c>
      <c r="D232" t="s">
        <v>65</v>
      </c>
      <c r="E232">
        <v>1E-3</v>
      </c>
      <c r="F232">
        <v>1E-3</v>
      </c>
      <c r="G232">
        <v>0</v>
      </c>
      <c r="H232">
        <v>2</v>
      </c>
      <c r="I232">
        <v>19683</v>
      </c>
      <c r="J232">
        <v>27.904</v>
      </c>
    </row>
    <row r="233" spans="1:10" x14ac:dyDescent="0.3">
      <c r="A233" t="s">
        <v>21</v>
      </c>
      <c r="B233" t="s">
        <v>425</v>
      </c>
      <c r="C233">
        <v>4.4999999999999998E-2</v>
      </c>
      <c r="D233" t="s">
        <v>65</v>
      </c>
      <c r="E233">
        <v>1E-3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4.5999999999999999E-2</v>
      </c>
      <c r="D234" t="s">
        <v>65</v>
      </c>
      <c r="E234">
        <v>2E-3</v>
      </c>
      <c r="F234">
        <v>1E-3</v>
      </c>
      <c r="G234">
        <v>0</v>
      </c>
      <c r="H234">
        <v>11.3</v>
      </c>
      <c r="I234">
        <v>59049</v>
      </c>
      <c r="J234">
        <v>88.494</v>
      </c>
    </row>
    <row r="235" spans="1:10" x14ac:dyDescent="0.3">
      <c r="A235" t="s">
        <v>21</v>
      </c>
      <c r="B235" t="s">
        <v>426</v>
      </c>
      <c r="C235">
        <v>4.4999999999999998E-2</v>
      </c>
      <c r="D235" t="s">
        <v>65</v>
      </c>
      <c r="E235">
        <v>1E-3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4.4999999999999998E-2</v>
      </c>
      <c r="D236" t="s">
        <v>65</v>
      </c>
      <c r="E236">
        <v>1E-3</v>
      </c>
      <c r="F236">
        <v>1E-3</v>
      </c>
      <c r="G236">
        <v>0</v>
      </c>
      <c r="H236">
        <v>11.4</v>
      </c>
      <c r="I236">
        <v>177147</v>
      </c>
      <c r="J236">
        <v>229.185</v>
      </c>
    </row>
    <row r="237" spans="1:10" x14ac:dyDescent="0.3">
      <c r="A237" t="s">
        <v>21</v>
      </c>
      <c r="B237" t="s">
        <v>427</v>
      </c>
      <c r="C237">
        <v>4.3999999999999997E-2</v>
      </c>
      <c r="D237" t="s">
        <v>65</v>
      </c>
      <c r="E237">
        <v>1E-3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0.50600000000000001</v>
      </c>
      <c r="E238">
        <v>0.57699999999999996</v>
      </c>
      <c r="F238">
        <v>0.52500000000000002</v>
      </c>
      <c r="G238">
        <v>7.2999999999999995E-2</v>
      </c>
      <c r="H238">
        <v>14</v>
      </c>
      <c r="I238">
        <v>81</v>
      </c>
      <c r="J238">
        <v>42.564</v>
      </c>
    </row>
    <row r="239" spans="1:10" x14ac:dyDescent="0.3">
      <c r="A239" t="s">
        <v>21</v>
      </c>
      <c r="B239" t="s">
        <v>168</v>
      </c>
      <c r="C239">
        <v>0.45500000000000002</v>
      </c>
      <c r="E239">
        <v>0.47399999999999998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0.17499999999999999</v>
      </c>
      <c r="E240">
        <v>7.6999999999999999E-2</v>
      </c>
      <c r="F240">
        <v>0.10299999999999999</v>
      </c>
      <c r="G240">
        <v>3.6999999999999998E-2</v>
      </c>
      <c r="H240">
        <v>36.299999999999997</v>
      </c>
      <c r="I240">
        <v>243</v>
      </c>
      <c r="J240">
        <v>25.035</v>
      </c>
    </row>
    <row r="241" spans="1:10" x14ac:dyDescent="0.3">
      <c r="A241" t="s">
        <v>21</v>
      </c>
      <c r="B241" t="s">
        <v>169</v>
      </c>
      <c r="C241">
        <v>0.22800000000000001</v>
      </c>
      <c r="E241">
        <v>0.129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8.8999999999999996E-2</v>
      </c>
      <c r="E242">
        <v>1.7000000000000001E-2</v>
      </c>
      <c r="F242">
        <v>0.02</v>
      </c>
      <c r="G242">
        <v>4.0000000000000001E-3</v>
      </c>
      <c r="H242">
        <v>17.899999999999999</v>
      </c>
      <c r="I242">
        <v>729</v>
      </c>
      <c r="J242">
        <v>14.481</v>
      </c>
    </row>
    <row r="243" spans="1:10" x14ac:dyDescent="0.3">
      <c r="A243" t="s">
        <v>21</v>
      </c>
      <c r="B243" t="s">
        <v>170</v>
      </c>
      <c r="C243">
        <v>9.9000000000000005E-2</v>
      </c>
      <c r="E243">
        <v>2.1999999999999999E-2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5.1999999999999998E-2</v>
      </c>
      <c r="E244">
        <v>3.0000000000000001E-3</v>
      </c>
      <c r="F244">
        <v>3.0000000000000001E-3</v>
      </c>
      <c r="G244">
        <v>0</v>
      </c>
      <c r="H244">
        <v>13.9</v>
      </c>
      <c r="I244">
        <v>2187</v>
      </c>
      <c r="J244">
        <v>7.5060000000000002</v>
      </c>
    </row>
    <row r="245" spans="1:10" x14ac:dyDescent="0.3">
      <c r="A245" t="s">
        <v>21</v>
      </c>
      <c r="B245" t="s">
        <v>171</v>
      </c>
      <c r="C245">
        <v>5.5E-2</v>
      </c>
      <c r="E245">
        <v>4.0000000000000001E-3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4.7E-2</v>
      </c>
      <c r="D246" t="s">
        <v>65</v>
      </c>
      <c r="E246">
        <v>2E-3</v>
      </c>
      <c r="F246">
        <v>2.3E-2</v>
      </c>
      <c r="G246">
        <v>3.1E-2</v>
      </c>
      <c r="H246">
        <v>130.5</v>
      </c>
      <c r="I246">
        <v>6561</v>
      </c>
      <c r="J246">
        <v>153.70500000000001</v>
      </c>
    </row>
    <row r="247" spans="1:10" x14ac:dyDescent="0.3">
      <c r="A247" t="s">
        <v>21</v>
      </c>
      <c r="B247" t="s">
        <v>172</v>
      </c>
      <c r="C247">
        <v>0.13500000000000001</v>
      </c>
      <c r="E247">
        <v>4.4999999999999998E-2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4.4999999999999998E-2</v>
      </c>
      <c r="D248" t="s">
        <v>65</v>
      </c>
      <c r="E248">
        <v>1E-3</v>
      </c>
      <c r="F248">
        <v>2E-3</v>
      </c>
      <c r="G248">
        <v>0</v>
      </c>
      <c r="H248">
        <v>25</v>
      </c>
      <c r="I248">
        <v>19683</v>
      </c>
      <c r="J248">
        <v>32.045000000000002</v>
      </c>
    </row>
    <row r="249" spans="1:10" x14ac:dyDescent="0.3">
      <c r="A249" t="s">
        <v>21</v>
      </c>
      <c r="B249" t="s">
        <v>173</v>
      </c>
      <c r="C249">
        <v>4.7E-2</v>
      </c>
      <c r="D249" t="s">
        <v>65</v>
      </c>
      <c r="E249">
        <v>2E-3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4.2999999999999997E-2</v>
      </c>
      <c r="D250" t="s">
        <v>65</v>
      </c>
      <c r="E250">
        <v>1E-3</v>
      </c>
      <c r="F250">
        <v>1E-3</v>
      </c>
      <c r="G250">
        <v>0</v>
      </c>
      <c r="H250">
        <v>0</v>
      </c>
      <c r="I250">
        <v>59049</v>
      </c>
      <c r="J250">
        <v>62.779000000000003</v>
      </c>
    </row>
    <row r="251" spans="1:10" x14ac:dyDescent="0.3">
      <c r="A251" t="s">
        <v>21</v>
      </c>
      <c r="B251" t="s">
        <v>174</v>
      </c>
      <c r="C251">
        <v>4.2999999999999997E-2</v>
      </c>
      <c r="D251" t="s">
        <v>65</v>
      </c>
      <c r="E251">
        <v>1E-3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4.7E-2</v>
      </c>
      <c r="D252" t="s">
        <v>65</v>
      </c>
      <c r="E252">
        <v>2E-3</v>
      </c>
      <c r="F252">
        <v>1E-3</v>
      </c>
      <c r="G252">
        <v>1E-3</v>
      </c>
      <c r="H252">
        <v>44.9</v>
      </c>
      <c r="I252">
        <v>177147</v>
      </c>
      <c r="J252">
        <v>257.70499999999998</v>
      </c>
    </row>
    <row r="253" spans="1:10" x14ac:dyDescent="0.3">
      <c r="A253" t="s">
        <v>21</v>
      </c>
      <c r="B253" t="s">
        <v>175</v>
      </c>
      <c r="C253">
        <v>4.2999999999999997E-2</v>
      </c>
      <c r="D253" t="s">
        <v>65</v>
      </c>
      <c r="E253">
        <v>1E-3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3.4870000000000001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3.746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3.4260000000000002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3.5859999999999999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2.6850000000000001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2.8809999999999998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1.016</v>
      </c>
      <c r="E260">
        <v>2.319</v>
      </c>
      <c r="F260">
        <v>2.2469999999999999</v>
      </c>
      <c r="G260">
        <v>0.10199999999999999</v>
      </c>
      <c r="H260">
        <v>4.5</v>
      </c>
      <c r="I260">
        <v>27</v>
      </c>
      <c r="J260">
        <v>60.667999999999999</v>
      </c>
    </row>
    <row r="261" spans="1:10" x14ac:dyDescent="0.3">
      <c r="A261" t="s">
        <v>21</v>
      </c>
      <c r="B261" t="s">
        <v>215</v>
      </c>
      <c r="C261">
        <v>0.98599999999999999</v>
      </c>
      <c r="E261">
        <v>2.1749999999999998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0.28899999999999998</v>
      </c>
      <c r="E262">
        <v>0.20300000000000001</v>
      </c>
      <c r="F262">
        <v>0.187</v>
      </c>
      <c r="G262">
        <v>2.3E-2</v>
      </c>
      <c r="H262">
        <v>12.1</v>
      </c>
      <c r="I262">
        <v>81</v>
      </c>
      <c r="J262">
        <v>15.109</v>
      </c>
    </row>
    <row r="263" spans="1:10" x14ac:dyDescent="0.3">
      <c r="A263" t="s">
        <v>21</v>
      </c>
      <c r="B263" t="s">
        <v>216</v>
      </c>
      <c r="C263">
        <v>0.26400000000000001</v>
      </c>
      <c r="E263">
        <v>0.17100000000000001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9.1999999999999998E-2</v>
      </c>
      <c r="E264">
        <v>1.9E-2</v>
      </c>
      <c r="F264">
        <v>2.1999999999999999E-2</v>
      </c>
      <c r="G264">
        <v>4.0000000000000001E-3</v>
      </c>
      <c r="H264">
        <v>19.600000000000001</v>
      </c>
      <c r="I264">
        <v>243</v>
      </c>
      <c r="J264">
        <v>5.2480000000000002</v>
      </c>
    </row>
    <row r="265" spans="1:10" x14ac:dyDescent="0.3">
      <c r="A265" t="s">
        <v>21</v>
      </c>
      <c r="B265" t="s">
        <v>217</v>
      </c>
      <c r="C265">
        <v>0.10299999999999999</v>
      </c>
      <c r="E265">
        <v>2.5000000000000001E-2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6.3E-2</v>
      </c>
      <c r="E266">
        <v>6.0000000000000001E-3</v>
      </c>
      <c r="F266">
        <v>6.0000000000000001E-3</v>
      </c>
      <c r="G266">
        <v>0</v>
      </c>
      <c r="H266">
        <v>2.2999999999999998</v>
      </c>
      <c r="I266">
        <v>729</v>
      </c>
      <c r="J266">
        <v>4.6289999999999996</v>
      </c>
    </row>
    <row r="267" spans="1:10" x14ac:dyDescent="0.3">
      <c r="A267" t="s">
        <v>21</v>
      </c>
      <c r="B267" t="s">
        <v>218</v>
      </c>
      <c r="C267">
        <v>6.3E-2</v>
      </c>
      <c r="E267">
        <v>6.0000000000000001E-3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6.9000000000000006E-2</v>
      </c>
      <c r="E268">
        <v>8.9999999999999993E-3</v>
      </c>
      <c r="F268">
        <v>5.0000000000000001E-3</v>
      </c>
      <c r="G268">
        <v>5.0000000000000001E-3</v>
      </c>
      <c r="H268">
        <v>85</v>
      </c>
      <c r="I268">
        <v>2187</v>
      </c>
      <c r="J268">
        <v>11.723000000000001</v>
      </c>
    </row>
    <row r="269" spans="1:10" x14ac:dyDescent="0.3">
      <c r="A269" t="s">
        <v>21</v>
      </c>
      <c r="B269" t="s">
        <v>219</v>
      </c>
      <c r="C269">
        <v>4.8000000000000001E-2</v>
      </c>
      <c r="D269" t="s">
        <v>65</v>
      </c>
      <c r="E269">
        <v>2E-3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0.05</v>
      </c>
      <c r="E270">
        <v>3.0000000000000001E-3</v>
      </c>
      <c r="F270">
        <v>2E-3</v>
      </c>
      <c r="G270">
        <v>1E-3</v>
      </c>
      <c r="H270">
        <v>25.8</v>
      </c>
      <c r="I270">
        <v>6561</v>
      </c>
      <c r="J270">
        <v>14.502000000000001</v>
      </c>
    </row>
    <row r="271" spans="1:10" x14ac:dyDescent="0.3">
      <c r="A271" t="s">
        <v>21</v>
      </c>
      <c r="B271" t="s">
        <v>220</v>
      </c>
      <c r="C271">
        <v>4.7E-2</v>
      </c>
      <c r="D271" t="s">
        <v>65</v>
      </c>
      <c r="E271">
        <v>2E-3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4.3999999999999997E-2</v>
      </c>
      <c r="D272" t="s">
        <v>65</v>
      </c>
      <c r="E272">
        <v>1E-3</v>
      </c>
      <c r="F272">
        <v>1E-3</v>
      </c>
      <c r="G272">
        <v>0</v>
      </c>
      <c r="H272">
        <v>15.9</v>
      </c>
      <c r="I272">
        <v>19683</v>
      </c>
      <c r="J272">
        <v>22.03</v>
      </c>
    </row>
    <row r="273" spans="1:10" x14ac:dyDescent="0.3">
      <c r="A273" t="s">
        <v>21</v>
      </c>
      <c r="B273" t="s">
        <v>221</v>
      </c>
      <c r="C273">
        <v>4.2999999999999997E-2</v>
      </c>
      <c r="D273" t="s">
        <v>65</v>
      </c>
      <c r="E273">
        <v>1E-3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4.2999999999999997E-2</v>
      </c>
      <c r="D274" t="s">
        <v>65</v>
      </c>
      <c r="E274">
        <v>1E-3</v>
      </c>
      <c r="F274">
        <v>1E-3</v>
      </c>
      <c r="G274">
        <v>0</v>
      </c>
      <c r="H274">
        <v>2.4</v>
      </c>
      <c r="I274">
        <v>59049</v>
      </c>
      <c r="J274">
        <v>60.707999999999998</v>
      </c>
    </row>
    <row r="275" spans="1:10" x14ac:dyDescent="0.3">
      <c r="A275" t="s">
        <v>21</v>
      </c>
      <c r="B275" t="s">
        <v>222</v>
      </c>
      <c r="C275">
        <v>4.2999999999999997E-2</v>
      </c>
      <c r="D275" t="s">
        <v>65</v>
      </c>
      <c r="E275">
        <v>1E-3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4.3999999999999997E-2</v>
      </c>
      <c r="D276" t="s">
        <v>65</v>
      </c>
      <c r="E276">
        <v>1E-3</v>
      </c>
      <c r="F276">
        <v>1E-3</v>
      </c>
      <c r="G276">
        <v>0</v>
      </c>
      <c r="H276">
        <v>14.7</v>
      </c>
      <c r="I276">
        <v>177147</v>
      </c>
      <c r="J276">
        <v>199.8</v>
      </c>
    </row>
    <row r="277" spans="1:10" x14ac:dyDescent="0.3">
      <c r="A277" t="s">
        <v>21</v>
      </c>
      <c r="B277" t="s">
        <v>223</v>
      </c>
      <c r="C277">
        <v>4.2999999999999997E-2</v>
      </c>
      <c r="D277" t="s">
        <v>65</v>
      </c>
      <c r="E277">
        <v>1E-3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3.5289999999999999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3.7160000000000002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3.431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3.3090000000000002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1.909</v>
      </c>
      <c r="E282">
        <v>13.61</v>
      </c>
      <c r="F282">
        <v>14.121</v>
      </c>
      <c r="G282">
        <v>0.72299999999999998</v>
      </c>
      <c r="H282">
        <v>5.0999999999999996</v>
      </c>
      <c r="I282">
        <v>9</v>
      </c>
      <c r="J282">
        <v>127.09099999999999</v>
      </c>
    </row>
    <row r="283" spans="1:10" x14ac:dyDescent="0.3">
      <c r="A283" t="s">
        <v>21</v>
      </c>
      <c r="B283" t="s">
        <v>262</v>
      </c>
      <c r="C283">
        <v>1.94</v>
      </c>
      <c r="E283">
        <v>14.632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0.42799999999999999</v>
      </c>
      <c r="E284">
        <v>0.42199999999999999</v>
      </c>
      <c r="F284">
        <v>0.50700000000000001</v>
      </c>
      <c r="G284">
        <v>0.11899999999999999</v>
      </c>
      <c r="H284">
        <v>23.6</v>
      </c>
      <c r="I284">
        <v>27</v>
      </c>
      <c r="J284">
        <v>13.678000000000001</v>
      </c>
    </row>
    <row r="285" spans="1:10" x14ac:dyDescent="0.3">
      <c r="A285" t="s">
        <v>21</v>
      </c>
      <c r="B285" t="s">
        <v>263</v>
      </c>
      <c r="C285">
        <v>0.51200000000000001</v>
      </c>
      <c r="E285">
        <v>0.59099999999999997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0.153</v>
      </c>
      <c r="E286">
        <v>5.8000000000000003E-2</v>
      </c>
      <c r="F286">
        <v>0.06</v>
      </c>
      <c r="G286">
        <v>2E-3</v>
      </c>
      <c r="H286">
        <v>3.8</v>
      </c>
      <c r="I286">
        <v>81</v>
      </c>
      <c r="J286">
        <v>4.84</v>
      </c>
    </row>
    <row r="287" spans="1:10" x14ac:dyDescent="0.3">
      <c r="A287" t="s">
        <v>21</v>
      </c>
      <c r="B287" t="s">
        <v>264</v>
      </c>
      <c r="C287">
        <v>0.157</v>
      </c>
      <c r="E287">
        <v>6.0999999999999999E-2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0.14899999999999999</v>
      </c>
      <c r="E288">
        <v>5.5E-2</v>
      </c>
      <c r="F288">
        <v>3.3000000000000002E-2</v>
      </c>
      <c r="G288">
        <v>3.2000000000000001E-2</v>
      </c>
      <c r="H288">
        <v>97.2</v>
      </c>
      <c r="I288">
        <v>243</v>
      </c>
      <c r="J288">
        <v>7.9729999999999999</v>
      </c>
    </row>
    <row r="289" spans="1:10" x14ac:dyDescent="0.3">
      <c r="A289" t="s">
        <v>21</v>
      </c>
      <c r="B289" t="s">
        <v>265</v>
      </c>
      <c r="C289">
        <v>7.3999999999999996E-2</v>
      </c>
      <c r="E289">
        <v>0.01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5.1999999999999998E-2</v>
      </c>
      <c r="E290">
        <v>3.0000000000000001E-3</v>
      </c>
      <c r="F290">
        <v>3.0000000000000001E-3</v>
      </c>
      <c r="G290">
        <v>0</v>
      </c>
      <c r="H290">
        <v>5.4</v>
      </c>
      <c r="I290">
        <v>729</v>
      </c>
      <c r="J290">
        <v>2.2090000000000001</v>
      </c>
    </row>
    <row r="291" spans="1:10" x14ac:dyDescent="0.3">
      <c r="A291" t="s">
        <v>21</v>
      </c>
      <c r="B291" t="s">
        <v>266</v>
      </c>
      <c r="C291">
        <v>5.1999999999999998E-2</v>
      </c>
      <c r="E291">
        <v>3.0000000000000001E-3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4.4999999999999998E-2</v>
      </c>
      <c r="D292" t="s">
        <v>65</v>
      </c>
      <c r="E292">
        <v>2E-3</v>
      </c>
      <c r="F292">
        <v>2E-3</v>
      </c>
      <c r="G292">
        <v>1E-3</v>
      </c>
      <c r="H292">
        <v>38.1</v>
      </c>
      <c r="I292">
        <v>2187</v>
      </c>
      <c r="J292">
        <v>4.5430000000000001</v>
      </c>
    </row>
    <row r="293" spans="1:10" x14ac:dyDescent="0.3">
      <c r="A293" t="s">
        <v>21</v>
      </c>
      <c r="B293" t="s">
        <v>267</v>
      </c>
      <c r="C293">
        <v>5.0999999999999997E-2</v>
      </c>
      <c r="E293">
        <v>3.0000000000000001E-3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4.3999999999999997E-2</v>
      </c>
      <c r="D294" t="s">
        <v>65</v>
      </c>
      <c r="E294">
        <v>1E-3</v>
      </c>
      <c r="F294">
        <v>2E-3</v>
      </c>
      <c r="G294">
        <v>1E-3</v>
      </c>
      <c r="H294">
        <v>46.3</v>
      </c>
      <c r="I294">
        <v>6561</v>
      </c>
      <c r="J294">
        <v>11.96</v>
      </c>
    </row>
    <row r="295" spans="1:10" x14ac:dyDescent="0.3">
      <c r="A295" t="s">
        <v>21</v>
      </c>
      <c r="B295" t="s">
        <v>268</v>
      </c>
      <c r="C295">
        <v>0.05</v>
      </c>
      <c r="D295" t="s">
        <v>65</v>
      </c>
      <c r="E295">
        <v>2E-3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4.2999999999999997E-2</v>
      </c>
      <c r="D296" t="s">
        <v>65</v>
      </c>
      <c r="E296">
        <v>1E-3</v>
      </c>
      <c r="F296">
        <v>1E-3</v>
      </c>
      <c r="G296">
        <v>0</v>
      </c>
      <c r="H296">
        <v>24</v>
      </c>
      <c r="I296">
        <v>19683</v>
      </c>
      <c r="J296">
        <v>25.195</v>
      </c>
    </row>
    <row r="297" spans="1:10" x14ac:dyDescent="0.3">
      <c r="A297" t="s">
        <v>21</v>
      </c>
      <c r="B297" t="s">
        <v>269</v>
      </c>
      <c r="C297">
        <v>4.4999999999999998E-2</v>
      </c>
      <c r="D297" t="s">
        <v>65</v>
      </c>
      <c r="E297">
        <v>1E-3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4.2000000000000003E-2</v>
      </c>
      <c r="D298" t="s">
        <v>65</v>
      </c>
      <c r="E298">
        <v>1E-3</v>
      </c>
      <c r="F298">
        <v>3.0000000000000001E-3</v>
      </c>
      <c r="G298">
        <v>4.0000000000000001E-3</v>
      </c>
      <c r="H298">
        <v>103.3</v>
      </c>
      <c r="I298">
        <v>59049</v>
      </c>
      <c r="J298">
        <v>202.881</v>
      </c>
    </row>
    <row r="299" spans="1:10" x14ac:dyDescent="0.3">
      <c r="A299" t="s">
        <v>21</v>
      </c>
      <c r="B299" t="s">
        <v>270</v>
      </c>
      <c r="C299">
        <v>6.2E-2</v>
      </c>
      <c r="E299">
        <v>6.0000000000000001E-3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4.2999999999999997E-2</v>
      </c>
      <c r="D300" t="s">
        <v>65</v>
      </c>
      <c r="E300">
        <v>1E-3</v>
      </c>
      <c r="F300">
        <v>2E-3</v>
      </c>
      <c r="G300">
        <v>1E-3</v>
      </c>
      <c r="H300">
        <v>60</v>
      </c>
      <c r="I300">
        <v>177147</v>
      </c>
      <c r="J300">
        <v>343.50099999999998</v>
      </c>
    </row>
    <row r="301" spans="1:10" x14ac:dyDescent="0.3">
      <c r="A301" t="s">
        <v>21</v>
      </c>
      <c r="B301" t="s">
        <v>271</v>
      </c>
      <c r="C301">
        <v>5.0999999999999997E-2</v>
      </c>
      <c r="E301">
        <v>3.0000000000000001E-3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3.6840000000000002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3.7160000000000002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3.0870000000000002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3.1520000000000001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1.4850000000000001</v>
      </c>
      <c r="E306">
        <v>5.8239999999999998</v>
      </c>
      <c r="F306">
        <v>6.4980000000000002</v>
      </c>
      <c r="G306">
        <v>0.95399999999999996</v>
      </c>
      <c r="H306">
        <v>14.7</v>
      </c>
      <c r="I306">
        <v>9</v>
      </c>
      <c r="J306">
        <v>58.484000000000002</v>
      </c>
    </row>
    <row r="307" spans="1:10" x14ac:dyDescent="0.3">
      <c r="A307" t="s">
        <v>21</v>
      </c>
      <c r="B307" t="s">
        <v>310</v>
      </c>
      <c r="C307">
        <v>1.595</v>
      </c>
      <c r="E307">
        <v>7.173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0.38</v>
      </c>
      <c r="E308">
        <v>0.33800000000000002</v>
      </c>
      <c r="F308">
        <v>0.374</v>
      </c>
      <c r="G308">
        <v>5.1999999999999998E-2</v>
      </c>
      <c r="H308">
        <v>13.9</v>
      </c>
      <c r="I308">
        <v>27</v>
      </c>
      <c r="J308">
        <v>10.108000000000001</v>
      </c>
    </row>
    <row r="309" spans="1:10" x14ac:dyDescent="0.3">
      <c r="A309" t="s">
        <v>21</v>
      </c>
      <c r="B309" t="s">
        <v>311</v>
      </c>
      <c r="C309">
        <v>0.42199999999999999</v>
      </c>
      <c r="E309">
        <v>0.41099999999999998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0.13</v>
      </c>
      <c r="E310">
        <v>4.1000000000000002E-2</v>
      </c>
      <c r="F310">
        <v>4.4999999999999998E-2</v>
      </c>
      <c r="G310">
        <v>5.0000000000000001E-3</v>
      </c>
      <c r="H310">
        <v>12</v>
      </c>
      <c r="I310">
        <v>81</v>
      </c>
      <c r="J310">
        <v>3.6539999999999999</v>
      </c>
    </row>
    <row r="311" spans="1:10" x14ac:dyDescent="0.3">
      <c r="A311" t="s">
        <v>21</v>
      </c>
      <c r="B311" t="s">
        <v>312</v>
      </c>
      <c r="C311">
        <v>0.14000000000000001</v>
      </c>
      <c r="E311">
        <v>4.9000000000000002E-2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6.7000000000000004E-2</v>
      </c>
      <c r="E312">
        <v>8.0000000000000002E-3</v>
      </c>
      <c r="F312">
        <v>0.01</v>
      </c>
      <c r="G312">
        <v>4.0000000000000001E-3</v>
      </c>
      <c r="H312">
        <v>37.6</v>
      </c>
      <c r="I312">
        <v>243</v>
      </c>
      <c r="J312">
        <v>2.5099999999999998</v>
      </c>
    </row>
    <row r="313" spans="1:10" x14ac:dyDescent="0.3">
      <c r="A313" t="s">
        <v>21</v>
      </c>
      <c r="B313" t="s">
        <v>313</v>
      </c>
      <c r="C313">
        <v>0.08</v>
      </c>
      <c r="E313">
        <v>1.2999999999999999E-2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0.05</v>
      </c>
      <c r="D314" t="s">
        <v>65</v>
      </c>
      <c r="E314">
        <v>2E-3</v>
      </c>
      <c r="F314">
        <v>1.4999999999999999E-2</v>
      </c>
      <c r="G314">
        <v>1.9E-2</v>
      </c>
      <c r="H314">
        <v>119.6</v>
      </c>
      <c r="I314">
        <v>729</v>
      </c>
      <c r="J314">
        <v>11.298999999999999</v>
      </c>
    </row>
    <row r="315" spans="1:10" x14ac:dyDescent="0.3">
      <c r="A315" t="s">
        <v>21</v>
      </c>
      <c r="B315" t="s">
        <v>314</v>
      </c>
      <c r="C315">
        <v>0.11</v>
      </c>
      <c r="E315">
        <v>2.9000000000000001E-2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4.8000000000000001E-2</v>
      </c>
      <c r="D316" t="s">
        <v>65</v>
      </c>
      <c r="E316">
        <v>2E-3</v>
      </c>
      <c r="F316">
        <v>3.0000000000000001E-3</v>
      </c>
      <c r="G316">
        <v>1E-3</v>
      </c>
      <c r="H316">
        <v>30.8</v>
      </c>
      <c r="I316">
        <v>2187</v>
      </c>
      <c r="J316">
        <v>5.9829999999999997</v>
      </c>
    </row>
    <row r="317" spans="1:10" x14ac:dyDescent="0.3">
      <c r="A317" t="s">
        <v>21</v>
      </c>
      <c r="B317" t="s">
        <v>315</v>
      </c>
      <c r="C317">
        <v>5.2999999999999999E-2</v>
      </c>
      <c r="E317">
        <v>3.0000000000000001E-3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4.4999999999999998E-2</v>
      </c>
      <c r="D318" t="s">
        <v>65</v>
      </c>
      <c r="E318">
        <v>1E-3</v>
      </c>
      <c r="F318">
        <v>1E-3</v>
      </c>
      <c r="G318">
        <v>0</v>
      </c>
      <c r="H318">
        <v>3.9</v>
      </c>
      <c r="I318">
        <v>6561</v>
      </c>
      <c r="J318">
        <v>9.3019999999999996</v>
      </c>
    </row>
    <row r="319" spans="1:10" x14ac:dyDescent="0.3">
      <c r="A319" t="s">
        <v>21</v>
      </c>
      <c r="B319" t="s">
        <v>316</v>
      </c>
      <c r="C319">
        <v>4.4999999999999998E-2</v>
      </c>
      <c r="D319" t="s">
        <v>65</v>
      </c>
      <c r="E319">
        <v>1E-3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4.3999999999999997E-2</v>
      </c>
      <c r="D320" t="s">
        <v>65</v>
      </c>
      <c r="E320">
        <v>1E-3</v>
      </c>
      <c r="F320">
        <v>3.0000000000000001E-3</v>
      </c>
      <c r="G320">
        <v>3.0000000000000001E-3</v>
      </c>
      <c r="H320">
        <v>85.7</v>
      </c>
      <c r="I320">
        <v>19683</v>
      </c>
      <c r="J320">
        <v>64.131</v>
      </c>
    </row>
    <row r="321" spans="1:10" x14ac:dyDescent="0.3">
      <c r="A321" t="s">
        <v>21</v>
      </c>
      <c r="B321" t="s">
        <v>317</v>
      </c>
      <c r="C321">
        <v>0.06</v>
      </c>
      <c r="E321">
        <v>5.0000000000000001E-3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4.4999999999999998E-2</v>
      </c>
      <c r="D322" t="s">
        <v>65</v>
      </c>
      <c r="E322">
        <v>1E-3</v>
      </c>
      <c r="F322">
        <v>2E-3</v>
      </c>
      <c r="G322">
        <v>0</v>
      </c>
      <c r="H322">
        <v>11.1</v>
      </c>
      <c r="I322">
        <v>59049</v>
      </c>
      <c r="J322">
        <v>90.867999999999995</v>
      </c>
    </row>
    <row r="323" spans="1:10" x14ac:dyDescent="0.3">
      <c r="A323" t="s">
        <v>21</v>
      </c>
      <c r="B323" t="s">
        <v>318</v>
      </c>
      <c r="C323">
        <v>4.5999999999999999E-2</v>
      </c>
      <c r="D323" t="s">
        <v>65</v>
      </c>
      <c r="E323">
        <v>2E-3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4.4999999999999998E-2</v>
      </c>
      <c r="D324" t="s">
        <v>65</v>
      </c>
      <c r="E324">
        <v>1E-3</v>
      </c>
      <c r="F324">
        <v>1E-3</v>
      </c>
      <c r="G324">
        <v>0</v>
      </c>
      <c r="H324">
        <v>10.4</v>
      </c>
      <c r="I324">
        <v>177147</v>
      </c>
      <c r="J324">
        <v>263.66199999999998</v>
      </c>
    </row>
    <row r="325" spans="1:10" x14ac:dyDescent="0.3">
      <c r="A325" t="s">
        <v>21</v>
      </c>
      <c r="B325" t="s">
        <v>319</v>
      </c>
      <c r="C325">
        <v>4.5999999999999999E-2</v>
      </c>
      <c r="D325" t="s">
        <v>65</v>
      </c>
      <c r="E325">
        <v>2E-3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7.9000000000000001E-2</v>
      </c>
      <c r="E326">
        <v>1.2999999999999999E-2</v>
      </c>
      <c r="F326">
        <v>0.01</v>
      </c>
      <c r="G326">
        <v>3.0000000000000001E-3</v>
      </c>
      <c r="H326">
        <v>32.5</v>
      </c>
      <c r="I326">
        <v>1</v>
      </c>
      <c r="J326">
        <v>0.01</v>
      </c>
    </row>
    <row r="327" spans="1:10" x14ac:dyDescent="0.3">
      <c r="A327" t="s">
        <v>21</v>
      </c>
      <c r="B327" t="s">
        <v>356</v>
      </c>
      <c r="C327">
        <v>6.8000000000000005E-2</v>
      </c>
      <c r="E327">
        <v>8.0000000000000002E-3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0.10100000000000001</v>
      </c>
      <c r="E328">
        <v>2.3E-2</v>
      </c>
      <c r="F328">
        <v>1.6E-2</v>
      </c>
      <c r="G328">
        <v>1.0999999999999999E-2</v>
      </c>
      <c r="H328">
        <v>67.900000000000006</v>
      </c>
      <c r="I328">
        <v>3</v>
      </c>
      <c r="J328">
        <v>4.7E-2</v>
      </c>
    </row>
    <row r="329" spans="1:10" x14ac:dyDescent="0.3">
      <c r="A329" t="s">
        <v>21</v>
      </c>
      <c r="B329" t="s">
        <v>357</v>
      </c>
      <c r="C329">
        <v>6.8000000000000005E-2</v>
      </c>
      <c r="E329">
        <v>8.0000000000000002E-3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5.8000000000000003E-2</v>
      </c>
      <c r="E330">
        <v>5.0000000000000001E-3</v>
      </c>
      <c r="F330">
        <v>4.0000000000000001E-3</v>
      </c>
      <c r="G330">
        <v>1E-3</v>
      </c>
      <c r="H330">
        <v>13.7</v>
      </c>
      <c r="I330">
        <v>9</v>
      </c>
      <c r="J330">
        <v>3.7999999999999999E-2</v>
      </c>
    </row>
    <row r="331" spans="1:10" x14ac:dyDescent="0.3">
      <c r="A331" t="s">
        <v>21</v>
      </c>
      <c r="B331" t="s">
        <v>358</v>
      </c>
      <c r="C331">
        <v>5.5E-2</v>
      </c>
      <c r="E331">
        <v>4.0000000000000001E-3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5.0999999999999997E-2</v>
      </c>
      <c r="E332">
        <v>3.0000000000000001E-3</v>
      </c>
      <c r="F332">
        <v>3.0000000000000001E-3</v>
      </c>
      <c r="G332">
        <v>0</v>
      </c>
      <c r="H332">
        <v>14.8</v>
      </c>
      <c r="I332">
        <v>27</v>
      </c>
      <c r="J332">
        <v>8.5000000000000006E-2</v>
      </c>
    </row>
    <row r="333" spans="1:10" x14ac:dyDescent="0.3">
      <c r="A333" t="s">
        <v>21</v>
      </c>
      <c r="B333" t="s">
        <v>359</v>
      </c>
      <c r="C333">
        <v>5.3999999999999999E-2</v>
      </c>
      <c r="E333">
        <v>3.0000000000000001E-3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7.9000000000000001E-2</v>
      </c>
      <c r="E334">
        <v>1.2E-2</v>
      </c>
      <c r="F334">
        <v>8.9999999999999993E-3</v>
      </c>
      <c r="G334">
        <v>5.0000000000000001E-3</v>
      </c>
      <c r="H334">
        <v>64.2</v>
      </c>
      <c r="I334">
        <v>81</v>
      </c>
      <c r="J334">
        <v>0.68899999999999995</v>
      </c>
    </row>
    <row r="335" spans="1:10" x14ac:dyDescent="0.3">
      <c r="A335" t="s">
        <v>21</v>
      </c>
      <c r="B335" t="s">
        <v>360</v>
      </c>
      <c r="C335">
        <v>5.8000000000000003E-2</v>
      </c>
      <c r="E335">
        <v>5.0000000000000001E-3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5.0999999999999997E-2</v>
      </c>
      <c r="E336">
        <v>3.0000000000000001E-3</v>
      </c>
      <c r="F336">
        <v>6.0000000000000001E-3</v>
      </c>
      <c r="G336">
        <v>5.0000000000000001E-3</v>
      </c>
      <c r="H336">
        <v>75.8</v>
      </c>
      <c r="I336">
        <v>243</v>
      </c>
      <c r="J336">
        <v>1.4730000000000001</v>
      </c>
    </row>
    <row r="337" spans="1:10" x14ac:dyDescent="0.3">
      <c r="A337" t="s">
        <v>21</v>
      </c>
      <c r="B337" t="s">
        <v>361</v>
      </c>
      <c r="C337">
        <v>7.0999999999999994E-2</v>
      </c>
      <c r="E337">
        <v>8.9999999999999993E-3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7.4999999999999997E-2</v>
      </c>
      <c r="E338">
        <v>1.0999999999999999E-2</v>
      </c>
      <c r="F338">
        <v>7.0000000000000001E-3</v>
      </c>
      <c r="G338">
        <v>6.0000000000000001E-3</v>
      </c>
      <c r="H338">
        <v>95.5</v>
      </c>
      <c r="I338">
        <v>729</v>
      </c>
      <c r="J338">
        <v>4.8079999999999998</v>
      </c>
    </row>
    <row r="339" spans="1:10" x14ac:dyDescent="0.3">
      <c r="A339" t="s">
        <v>21</v>
      </c>
      <c r="B339" t="s">
        <v>362</v>
      </c>
      <c r="C339">
        <v>4.8000000000000001E-2</v>
      </c>
      <c r="D339" t="s">
        <v>65</v>
      </c>
      <c r="E339">
        <v>2E-3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4.9000000000000002E-2</v>
      </c>
      <c r="D340" t="s">
        <v>65</v>
      </c>
      <c r="E340">
        <v>2E-3</v>
      </c>
      <c r="F340">
        <v>2E-3</v>
      </c>
      <c r="G340">
        <v>0</v>
      </c>
      <c r="H340">
        <v>19</v>
      </c>
      <c r="I340">
        <v>2187</v>
      </c>
      <c r="J340">
        <v>4.3010000000000002</v>
      </c>
    </row>
    <row r="341" spans="1:10" x14ac:dyDescent="0.3">
      <c r="A341" t="s">
        <v>21</v>
      </c>
      <c r="B341" t="s">
        <v>363</v>
      </c>
      <c r="C341">
        <v>4.5999999999999999E-2</v>
      </c>
      <c r="D341" t="s">
        <v>65</v>
      </c>
      <c r="E341">
        <v>2E-3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7.0000000000000007E-2</v>
      </c>
      <c r="E342">
        <v>8.9999999999999993E-3</v>
      </c>
      <c r="F342">
        <v>5.0000000000000001E-3</v>
      </c>
      <c r="G342">
        <v>5.0000000000000001E-3</v>
      </c>
      <c r="H342">
        <v>94.4</v>
      </c>
      <c r="I342">
        <v>6561</v>
      </c>
      <c r="J342">
        <v>34.816000000000003</v>
      </c>
    </row>
    <row r="343" spans="1:10" x14ac:dyDescent="0.3">
      <c r="A343" t="s">
        <v>21</v>
      </c>
      <c r="B343" t="s">
        <v>364</v>
      </c>
      <c r="C343">
        <v>4.7E-2</v>
      </c>
      <c r="D343" t="s">
        <v>65</v>
      </c>
      <c r="E343">
        <v>2E-3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4.9000000000000002E-2</v>
      </c>
      <c r="D344" t="s">
        <v>65</v>
      </c>
      <c r="E344">
        <v>2E-3</v>
      </c>
      <c r="F344">
        <v>3.0000000000000001E-3</v>
      </c>
      <c r="G344">
        <v>1E-3</v>
      </c>
      <c r="H344">
        <v>37.799999999999997</v>
      </c>
      <c r="I344">
        <v>19683</v>
      </c>
      <c r="J344">
        <v>58.113</v>
      </c>
    </row>
    <row r="345" spans="1:10" x14ac:dyDescent="0.3">
      <c r="A345" t="s">
        <v>21</v>
      </c>
      <c r="B345" t="s">
        <v>365</v>
      </c>
      <c r="C345">
        <v>5.5E-2</v>
      </c>
      <c r="E345">
        <v>4.0000000000000001E-3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4.2000000000000003E-2</v>
      </c>
      <c r="D346" t="s">
        <v>65</v>
      </c>
      <c r="E346">
        <v>1E-3</v>
      </c>
      <c r="F346">
        <v>4.0000000000000001E-3</v>
      </c>
      <c r="G346">
        <v>4.0000000000000001E-3</v>
      </c>
      <c r="H346">
        <v>110.5</v>
      </c>
      <c r="I346">
        <v>59049</v>
      </c>
      <c r="J346">
        <v>232.22200000000001</v>
      </c>
    </row>
    <row r="347" spans="1:10" x14ac:dyDescent="0.3">
      <c r="A347" t="s">
        <v>21</v>
      </c>
      <c r="B347" t="s">
        <v>366</v>
      </c>
      <c r="C347">
        <v>6.5000000000000002E-2</v>
      </c>
      <c r="E347">
        <v>7.0000000000000001E-3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5.0999999999999997E-2</v>
      </c>
      <c r="E348">
        <v>3.0000000000000001E-3</v>
      </c>
      <c r="F348">
        <v>2E-3</v>
      </c>
      <c r="G348">
        <v>0</v>
      </c>
      <c r="H348">
        <v>16.2</v>
      </c>
      <c r="I348">
        <v>177147</v>
      </c>
      <c r="J348">
        <v>419.09800000000001</v>
      </c>
    </row>
    <row r="349" spans="1:10" x14ac:dyDescent="0.3">
      <c r="A349" t="s">
        <v>21</v>
      </c>
      <c r="B349" t="s">
        <v>367</v>
      </c>
      <c r="C349">
        <v>4.8000000000000001E-2</v>
      </c>
      <c r="D349" t="s">
        <v>65</v>
      </c>
      <c r="E349">
        <v>2E-3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0.29099999999999998</v>
      </c>
      <c r="E350">
        <v>0.20499999999999999</v>
      </c>
      <c r="F350">
        <v>0.108</v>
      </c>
      <c r="G350">
        <v>0.13700000000000001</v>
      </c>
      <c r="H350">
        <v>126.7</v>
      </c>
      <c r="I350">
        <v>1</v>
      </c>
      <c r="J350">
        <v>0.108</v>
      </c>
    </row>
    <row r="351" spans="1:10" x14ac:dyDescent="0.3">
      <c r="A351" t="s">
        <v>21</v>
      </c>
      <c r="B351" t="s">
        <v>404</v>
      </c>
      <c r="C351">
        <v>7.5999999999999998E-2</v>
      </c>
      <c r="E351">
        <v>1.0999999999999999E-2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9.6000000000000002E-2</v>
      </c>
      <c r="E352">
        <v>2.1000000000000001E-2</v>
      </c>
      <c r="F352">
        <v>1.6E-2</v>
      </c>
      <c r="G352">
        <v>6.0000000000000001E-3</v>
      </c>
      <c r="H352">
        <v>37.6</v>
      </c>
      <c r="I352">
        <v>3</v>
      </c>
      <c r="J352">
        <v>4.9000000000000002E-2</v>
      </c>
    </row>
    <row r="353" spans="1:10" x14ac:dyDescent="0.3">
      <c r="A353" t="s">
        <v>21</v>
      </c>
      <c r="B353" t="s">
        <v>405</v>
      </c>
      <c r="C353">
        <v>7.8E-2</v>
      </c>
      <c r="E353">
        <v>1.2E-2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5.8000000000000003E-2</v>
      </c>
      <c r="E354">
        <v>5.0000000000000001E-3</v>
      </c>
      <c r="F354">
        <v>3.0000000000000001E-3</v>
      </c>
      <c r="G354">
        <v>2E-3</v>
      </c>
      <c r="H354">
        <v>64.5</v>
      </c>
      <c r="I354">
        <v>9</v>
      </c>
      <c r="J354">
        <v>2.9000000000000001E-2</v>
      </c>
    </row>
    <row r="355" spans="1:10" x14ac:dyDescent="0.3">
      <c r="A355" t="s">
        <v>21</v>
      </c>
      <c r="B355" t="s">
        <v>406</v>
      </c>
      <c r="C355">
        <v>4.7E-2</v>
      </c>
      <c r="D355" t="s">
        <v>65</v>
      </c>
      <c r="E355">
        <v>2E-3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5.6000000000000001E-2</v>
      </c>
      <c r="E356">
        <v>4.0000000000000001E-3</v>
      </c>
      <c r="F356">
        <v>4.0000000000000001E-3</v>
      </c>
      <c r="G356">
        <v>1E-3</v>
      </c>
      <c r="H356">
        <v>15.7</v>
      </c>
      <c r="I356">
        <v>27</v>
      </c>
      <c r="J356">
        <v>0.10299999999999999</v>
      </c>
    </row>
    <row r="357" spans="1:10" x14ac:dyDescent="0.3">
      <c r="A357" t="s">
        <v>21</v>
      </c>
      <c r="B357" t="s">
        <v>407</v>
      </c>
      <c r="C357">
        <v>5.2999999999999999E-2</v>
      </c>
      <c r="E357">
        <v>3.0000000000000001E-3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8.8999999999999996E-2</v>
      </c>
      <c r="E358">
        <v>1.7000000000000001E-2</v>
      </c>
      <c r="F358">
        <v>1.2999999999999999E-2</v>
      </c>
      <c r="G358">
        <v>7.0000000000000001E-3</v>
      </c>
      <c r="H358">
        <v>54.6</v>
      </c>
      <c r="I358">
        <v>81</v>
      </c>
      <c r="J358">
        <v>1.0189999999999999</v>
      </c>
    </row>
    <row r="359" spans="1:10" x14ac:dyDescent="0.3">
      <c r="A359" t="s">
        <v>21</v>
      </c>
      <c r="B359" t="s">
        <v>408</v>
      </c>
      <c r="C359">
        <v>6.7000000000000004E-2</v>
      </c>
      <c r="E359">
        <v>8.0000000000000002E-3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4.9000000000000002E-2</v>
      </c>
      <c r="D360" t="s">
        <v>65</v>
      </c>
      <c r="E360">
        <v>2E-3</v>
      </c>
      <c r="F360">
        <v>8.0000000000000002E-3</v>
      </c>
      <c r="G360">
        <v>8.0000000000000002E-3</v>
      </c>
      <c r="H360">
        <v>101.3</v>
      </c>
      <c r="I360">
        <v>243</v>
      </c>
      <c r="J360">
        <v>1.9330000000000001</v>
      </c>
    </row>
    <row r="361" spans="1:10" x14ac:dyDescent="0.3">
      <c r="A361" t="s">
        <v>21</v>
      </c>
      <c r="B361" t="s">
        <v>409</v>
      </c>
      <c r="C361">
        <v>8.2000000000000003E-2</v>
      </c>
      <c r="E361">
        <v>1.4E-2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4.3999999999999997E-2</v>
      </c>
      <c r="D362" t="s">
        <v>65</v>
      </c>
      <c r="E362">
        <v>1E-3</v>
      </c>
      <c r="F362">
        <v>2E-3</v>
      </c>
      <c r="G362">
        <v>0</v>
      </c>
      <c r="H362">
        <v>26.4</v>
      </c>
      <c r="I362">
        <v>729</v>
      </c>
      <c r="J362">
        <v>1.1499999999999999</v>
      </c>
    </row>
    <row r="363" spans="1:10" x14ac:dyDescent="0.3">
      <c r="A363" t="s">
        <v>21</v>
      </c>
      <c r="B363" t="s">
        <v>410</v>
      </c>
      <c r="C363">
        <v>4.7E-2</v>
      </c>
      <c r="D363" t="s">
        <v>65</v>
      </c>
      <c r="E363">
        <v>2E-3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4.5999999999999999E-2</v>
      </c>
      <c r="D364" t="s">
        <v>65</v>
      </c>
      <c r="E364">
        <v>2E-3</v>
      </c>
      <c r="F364">
        <v>2E-3</v>
      </c>
      <c r="G364">
        <v>0</v>
      </c>
      <c r="H364">
        <v>7.1</v>
      </c>
      <c r="I364">
        <v>2187</v>
      </c>
      <c r="J364">
        <v>3.6320000000000001</v>
      </c>
    </row>
    <row r="365" spans="1:10" x14ac:dyDescent="0.3">
      <c r="A365" t="s">
        <v>21</v>
      </c>
      <c r="B365" t="s">
        <v>411</v>
      </c>
      <c r="C365">
        <v>4.7E-2</v>
      </c>
      <c r="D365" t="s">
        <v>65</v>
      </c>
      <c r="E365">
        <v>2E-3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4.4999999999999998E-2</v>
      </c>
      <c r="D366" t="s">
        <v>65</v>
      </c>
      <c r="E366">
        <v>1E-3</v>
      </c>
      <c r="F366">
        <v>2E-3</v>
      </c>
      <c r="G366">
        <v>1E-3</v>
      </c>
      <c r="H366">
        <v>28.3</v>
      </c>
      <c r="I366">
        <v>6561</v>
      </c>
      <c r="J366">
        <v>11.949</v>
      </c>
    </row>
    <row r="367" spans="1:10" x14ac:dyDescent="0.3">
      <c r="A367" t="s">
        <v>21</v>
      </c>
      <c r="B367" t="s">
        <v>412</v>
      </c>
      <c r="C367">
        <v>4.9000000000000002E-2</v>
      </c>
      <c r="D367" t="s">
        <v>65</v>
      </c>
      <c r="E367">
        <v>2E-3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5.5E-2</v>
      </c>
      <c r="E368">
        <v>4.0000000000000001E-3</v>
      </c>
      <c r="F368">
        <v>3.0000000000000001E-3</v>
      </c>
      <c r="G368">
        <v>1E-3</v>
      </c>
      <c r="H368">
        <v>43.2</v>
      </c>
      <c r="I368">
        <v>19683</v>
      </c>
      <c r="J368">
        <v>55.573</v>
      </c>
    </row>
    <row r="369" spans="1:10" x14ac:dyDescent="0.3">
      <c r="A369" t="s">
        <v>21</v>
      </c>
      <c r="B369" t="s">
        <v>413</v>
      </c>
      <c r="C369">
        <v>4.8000000000000001E-2</v>
      </c>
      <c r="D369" t="s">
        <v>65</v>
      </c>
      <c r="E369">
        <v>2E-3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4.5999999999999999E-2</v>
      </c>
      <c r="D370" t="s">
        <v>65</v>
      </c>
      <c r="E370">
        <v>2E-3</v>
      </c>
      <c r="F370">
        <v>2E-3</v>
      </c>
      <c r="G370">
        <v>0</v>
      </c>
      <c r="H370">
        <v>4.4000000000000004</v>
      </c>
      <c r="I370">
        <v>59049</v>
      </c>
      <c r="J370">
        <v>98.656999999999996</v>
      </c>
    </row>
    <row r="371" spans="1:10" x14ac:dyDescent="0.3">
      <c r="A371" t="s">
        <v>21</v>
      </c>
      <c r="B371" t="s">
        <v>414</v>
      </c>
      <c r="C371">
        <v>4.7E-2</v>
      </c>
      <c r="D371" t="s">
        <v>65</v>
      </c>
      <c r="E371">
        <v>2E-3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4.4999999999999998E-2</v>
      </c>
      <c r="D372" t="s">
        <v>65</v>
      </c>
      <c r="E372">
        <v>1E-3</v>
      </c>
      <c r="F372">
        <v>2E-3</v>
      </c>
      <c r="G372">
        <v>0</v>
      </c>
      <c r="H372">
        <v>25.7</v>
      </c>
      <c r="I372">
        <v>177147</v>
      </c>
      <c r="J372">
        <v>324.12099999999998</v>
      </c>
    </row>
    <row r="373" spans="1:10" x14ac:dyDescent="0.3">
      <c r="A373" t="s">
        <v>21</v>
      </c>
      <c r="B373" t="s">
        <v>415</v>
      </c>
      <c r="C373">
        <v>4.9000000000000002E-2</v>
      </c>
      <c r="D373" t="s">
        <v>65</v>
      </c>
      <c r="E373">
        <v>2E-3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2.323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2.39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0.73199999999999998</v>
      </c>
      <c r="E376">
        <v>1.1759999999999999</v>
      </c>
      <c r="F376">
        <v>1.19</v>
      </c>
      <c r="G376">
        <v>1.9E-2</v>
      </c>
      <c r="H376">
        <v>1.6</v>
      </c>
      <c r="I376">
        <v>3</v>
      </c>
      <c r="J376">
        <v>3.569</v>
      </c>
    </row>
    <row r="377" spans="1:10" x14ac:dyDescent="0.3">
      <c r="A377" t="s">
        <v>21</v>
      </c>
      <c r="B377" t="s">
        <v>129</v>
      </c>
      <c r="C377">
        <v>0.74</v>
      </c>
      <c r="E377">
        <v>1.2030000000000001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0.182</v>
      </c>
      <c r="E378">
        <v>8.3000000000000004E-2</v>
      </c>
      <c r="F378">
        <v>8.2000000000000003E-2</v>
      </c>
      <c r="G378">
        <v>2E-3</v>
      </c>
      <c r="H378">
        <v>2.2000000000000002</v>
      </c>
      <c r="I378">
        <v>9</v>
      </c>
      <c r="J378">
        <v>0.73499999999999999</v>
      </c>
    </row>
    <row r="379" spans="1:10" x14ac:dyDescent="0.3">
      <c r="A379" t="s">
        <v>21</v>
      </c>
      <c r="B379" t="s">
        <v>130</v>
      </c>
      <c r="C379">
        <v>0.17899999999999999</v>
      </c>
      <c r="E379">
        <v>0.08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8.1000000000000003E-2</v>
      </c>
      <c r="E380">
        <v>1.2999999999999999E-2</v>
      </c>
      <c r="F380">
        <v>1.4999999999999999E-2</v>
      </c>
      <c r="G380">
        <v>3.0000000000000001E-3</v>
      </c>
      <c r="H380">
        <v>18.5</v>
      </c>
      <c r="I380">
        <v>27</v>
      </c>
      <c r="J380">
        <v>0.41199999999999998</v>
      </c>
    </row>
    <row r="381" spans="1:10" x14ac:dyDescent="0.3">
      <c r="A381" t="s">
        <v>21</v>
      </c>
      <c r="B381" t="s">
        <v>131</v>
      </c>
      <c r="C381">
        <v>8.8999999999999996E-2</v>
      </c>
      <c r="E381">
        <v>1.7000000000000001E-2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6.0999999999999999E-2</v>
      </c>
      <c r="E382">
        <v>6.0000000000000001E-3</v>
      </c>
      <c r="F382">
        <v>5.0000000000000001E-3</v>
      </c>
      <c r="G382">
        <v>1E-3</v>
      </c>
      <c r="H382">
        <v>10.199999999999999</v>
      </c>
      <c r="I382">
        <v>81</v>
      </c>
      <c r="J382">
        <v>0.42699999999999999</v>
      </c>
    </row>
    <row r="383" spans="1:10" x14ac:dyDescent="0.3">
      <c r="A383" t="s">
        <v>21</v>
      </c>
      <c r="B383" t="s">
        <v>132</v>
      </c>
      <c r="C383">
        <v>5.8999999999999997E-2</v>
      </c>
      <c r="E383">
        <v>5.0000000000000001E-3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5.0999999999999997E-2</v>
      </c>
      <c r="E384">
        <v>3.0000000000000001E-3</v>
      </c>
      <c r="F384">
        <v>2E-3</v>
      </c>
      <c r="G384">
        <v>0</v>
      </c>
      <c r="H384">
        <v>16.2</v>
      </c>
      <c r="I384">
        <v>243</v>
      </c>
      <c r="J384">
        <v>0.57499999999999996</v>
      </c>
    </row>
    <row r="385" spans="1:10" x14ac:dyDescent="0.3">
      <c r="A385" t="s">
        <v>21</v>
      </c>
      <c r="B385" t="s">
        <v>133</v>
      </c>
      <c r="C385">
        <v>4.8000000000000001E-2</v>
      </c>
      <c r="D385" t="s">
        <v>65</v>
      </c>
      <c r="E385">
        <v>2E-3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5.1999999999999998E-2</v>
      </c>
      <c r="E386">
        <v>3.0000000000000001E-3</v>
      </c>
      <c r="F386">
        <v>2E-3</v>
      </c>
      <c r="G386">
        <v>1E-3</v>
      </c>
      <c r="H386">
        <v>56.4</v>
      </c>
      <c r="I386">
        <v>729</v>
      </c>
      <c r="J386">
        <v>1.6259999999999999</v>
      </c>
    </row>
    <row r="387" spans="1:10" x14ac:dyDescent="0.3">
      <c r="A387" t="s">
        <v>21</v>
      </c>
      <c r="B387" t="s">
        <v>134</v>
      </c>
      <c r="C387">
        <v>4.4999999999999998E-2</v>
      </c>
      <c r="D387" t="s">
        <v>65</v>
      </c>
      <c r="E387">
        <v>1E-3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5.0999999999999997E-2</v>
      </c>
      <c r="E388">
        <v>3.0000000000000001E-3</v>
      </c>
      <c r="F388">
        <v>2E-3</v>
      </c>
      <c r="G388">
        <v>1E-3</v>
      </c>
      <c r="H388">
        <v>61.2</v>
      </c>
      <c r="I388">
        <v>2187</v>
      </c>
      <c r="J388">
        <v>4.101</v>
      </c>
    </row>
    <row r="389" spans="1:10" x14ac:dyDescent="0.3">
      <c r="A389" t="s">
        <v>21</v>
      </c>
      <c r="B389" t="s">
        <v>135</v>
      </c>
      <c r="C389">
        <v>4.2999999999999997E-2</v>
      </c>
      <c r="D389" t="s">
        <v>65</v>
      </c>
      <c r="E389">
        <v>1E-3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9.5000000000000001E-2</v>
      </c>
      <c r="E390">
        <v>0.02</v>
      </c>
      <c r="F390">
        <v>1.0999999999999999E-2</v>
      </c>
      <c r="G390">
        <v>1.2999999999999999E-2</v>
      </c>
      <c r="H390">
        <v>125.4</v>
      </c>
      <c r="I390">
        <v>6561</v>
      </c>
      <c r="J390">
        <v>70.040999999999997</v>
      </c>
    </row>
    <row r="391" spans="1:10" x14ac:dyDescent="0.3">
      <c r="A391" t="s">
        <v>21</v>
      </c>
      <c r="B391" t="s">
        <v>136</v>
      </c>
      <c r="C391">
        <v>4.3999999999999997E-2</v>
      </c>
      <c r="D391" t="s">
        <v>65</v>
      </c>
      <c r="E391">
        <v>1E-3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7.3999999999999996E-2</v>
      </c>
      <c r="E392">
        <v>1.0999999999999999E-2</v>
      </c>
      <c r="F392">
        <v>6.0000000000000001E-3</v>
      </c>
      <c r="G392">
        <v>7.0000000000000001E-3</v>
      </c>
      <c r="H392">
        <v>114.8</v>
      </c>
      <c r="I392">
        <v>19683</v>
      </c>
      <c r="J392">
        <v>114.697</v>
      </c>
    </row>
    <row r="393" spans="1:10" x14ac:dyDescent="0.3">
      <c r="A393" t="s">
        <v>21</v>
      </c>
      <c r="B393" t="s">
        <v>137</v>
      </c>
      <c r="C393">
        <v>4.2999999999999997E-2</v>
      </c>
      <c r="D393" t="s">
        <v>65</v>
      </c>
      <c r="E393">
        <v>1E-3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5.2999999999999999E-2</v>
      </c>
      <c r="E394">
        <v>3.0000000000000001E-3</v>
      </c>
      <c r="F394">
        <v>2E-3</v>
      </c>
      <c r="G394">
        <v>1E-3</v>
      </c>
      <c r="H394">
        <v>65.7</v>
      </c>
      <c r="I394">
        <v>59049</v>
      </c>
      <c r="J394">
        <v>131.12</v>
      </c>
    </row>
    <row r="395" spans="1:10" x14ac:dyDescent="0.3">
      <c r="A395" t="s">
        <v>21</v>
      </c>
      <c r="B395" t="s">
        <v>138</v>
      </c>
      <c r="C395">
        <v>4.3999999999999997E-2</v>
      </c>
      <c r="D395" t="s">
        <v>65</v>
      </c>
      <c r="E395">
        <v>1E-3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5.5E-2</v>
      </c>
      <c r="E396">
        <v>4.0000000000000001E-3</v>
      </c>
      <c r="F396">
        <v>3.0000000000000001E-3</v>
      </c>
      <c r="G396">
        <v>2E-3</v>
      </c>
      <c r="H396">
        <v>72</v>
      </c>
      <c r="I396">
        <v>177147</v>
      </c>
      <c r="J396">
        <v>449.22399999999999</v>
      </c>
    </row>
    <row r="397" spans="1:10" x14ac:dyDescent="0.3">
      <c r="A397" t="s">
        <v>21</v>
      </c>
      <c r="B397" t="s">
        <v>139</v>
      </c>
      <c r="C397">
        <v>4.3999999999999997E-2</v>
      </c>
      <c r="D397" t="s">
        <v>65</v>
      </c>
      <c r="E397">
        <v>1E-3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79.209999999999994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566</v>
      </c>
    </row>
  </sheetData>
  <conditionalFormatting sqref="D5:AC5 D4:P4 R4:AC4 D8:AC8 D7:P7 R7:AC7 D11:AC11 D10:P10 R10:AC10 D14:AC14 D13:P13 R13:AC13 D20:AC20 D16:P17 R16:AC17 D26:AC26 D22:P23 R22:AC23 R19:AC19 D19:P19 R25:AC25 D25:P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65" priority="16" operator="greaterThan">
      <formula>20</formula>
    </cfRule>
  </conditionalFormatting>
  <conditionalFormatting sqref="R6:AC6">
    <cfRule type="cellIs" dxfId="64" priority="15" operator="greaterThan">
      <formula>20</formula>
    </cfRule>
  </conditionalFormatting>
  <conditionalFormatting sqref="D9:O9">
    <cfRule type="cellIs" dxfId="63" priority="14" operator="greaterThan">
      <formula>20</formula>
    </cfRule>
  </conditionalFormatting>
  <conditionalFormatting sqref="R9:AC9">
    <cfRule type="cellIs" dxfId="62" priority="13" operator="greaterThan">
      <formula>20</formula>
    </cfRule>
  </conditionalFormatting>
  <conditionalFormatting sqref="D12:O12">
    <cfRule type="cellIs" dxfId="61" priority="12" operator="greaterThan">
      <formula>20</formula>
    </cfRule>
  </conditionalFormatting>
  <conditionalFormatting sqref="R12:AC12">
    <cfRule type="cellIs" dxfId="60" priority="11" operator="greaterThan">
      <formula>20</formula>
    </cfRule>
  </conditionalFormatting>
  <conditionalFormatting sqref="D15:O15">
    <cfRule type="cellIs" dxfId="59" priority="10" operator="greaterThan">
      <formula>20</formula>
    </cfRule>
  </conditionalFormatting>
  <conditionalFormatting sqref="R15:AC15">
    <cfRule type="cellIs" dxfId="58" priority="9" operator="greaterThan">
      <formula>20</formula>
    </cfRule>
  </conditionalFormatting>
  <conditionalFormatting sqref="D18:O18">
    <cfRule type="cellIs" dxfId="57" priority="8" operator="greaterThan">
      <formula>20</formula>
    </cfRule>
  </conditionalFormatting>
  <conditionalFormatting sqref="R18:AC18">
    <cfRule type="cellIs" dxfId="56" priority="7" operator="greaterThan">
      <formula>20</formula>
    </cfRule>
  </conditionalFormatting>
  <conditionalFormatting sqref="D21:O21">
    <cfRule type="cellIs" dxfId="55" priority="6" operator="greaterThan">
      <formula>20</formula>
    </cfRule>
  </conditionalFormatting>
  <conditionalFormatting sqref="R21:AC21">
    <cfRule type="cellIs" dxfId="54" priority="5" operator="greaterThan">
      <formula>20</formula>
    </cfRule>
  </conditionalFormatting>
  <conditionalFormatting sqref="D24:O24">
    <cfRule type="cellIs" dxfId="53" priority="4" operator="greaterThan">
      <formula>20</formula>
    </cfRule>
  </conditionalFormatting>
  <conditionalFormatting sqref="R24:AC24">
    <cfRule type="cellIs" dxfId="52" priority="3" operator="greaterThan">
      <formula>20</formula>
    </cfRule>
  </conditionalFormatting>
  <conditionalFormatting sqref="D27:O27">
    <cfRule type="cellIs" dxfId="51" priority="2" operator="greaterThan">
      <formula>20</formula>
    </cfRule>
  </conditionalFormatting>
  <conditionalFormatting sqref="R27:AC27">
    <cfRule type="cellIs" dxfId="50" priority="1" operator="greaterThan">
      <formula>20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402"/>
  <sheetViews>
    <sheetView topLeftCell="C1"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5.69921875" customWidth="1"/>
    <col min="17" max="17" width="14.699218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28.8</v>
      </c>
      <c r="C4" s="1" t="s">
        <v>432</v>
      </c>
      <c r="D4">
        <v>4.7500000000000001E-2</v>
      </c>
      <c r="E4">
        <v>4.4499999999999998E-2</v>
      </c>
      <c r="F4">
        <v>5.11E-2</v>
      </c>
      <c r="G4">
        <v>4.87E-2</v>
      </c>
      <c r="H4">
        <v>5.6300000000000003E-2</v>
      </c>
      <c r="I4">
        <v>7.5200000000000003E-2</v>
      </c>
      <c r="J4">
        <v>4.7699999999999999E-2</v>
      </c>
      <c r="K4">
        <v>8.1500000000000003E-2</v>
      </c>
      <c r="L4">
        <v>0.1749</v>
      </c>
      <c r="M4">
        <v>5.0099999999999999E-2</v>
      </c>
      <c r="N4">
        <v>6.3700000000000007E-2</v>
      </c>
      <c r="O4">
        <v>4.3700000000000003E-2</v>
      </c>
      <c r="Q4" s="1" t="s">
        <v>439</v>
      </c>
      <c r="R4">
        <v>2.847</v>
      </c>
      <c r="S4">
        <v>2.593</v>
      </c>
      <c r="T4">
        <v>2.4807999999999999</v>
      </c>
      <c r="U4">
        <v>1.8263</v>
      </c>
      <c r="V4">
        <v>0.88460000000000005</v>
      </c>
      <c r="W4">
        <v>0.40239999999999998</v>
      </c>
      <c r="X4">
        <v>0.1515</v>
      </c>
      <c r="Y4">
        <v>8.9099999999999999E-2</v>
      </c>
      <c r="Z4">
        <v>6.3E-2</v>
      </c>
      <c r="AA4">
        <v>5.28E-2</v>
      </c>
      <c r="AB4">
        <v>5.3499999999999999E-2</v>
      </c>
      <c r="AC4">
        <v>5.0500000000000003E-2</v>
      </c>
    </row>
    <row r="5" spans="1:29" x14ac:dyDescent="0.3">
      <c r="D5">
        <v>4.2900000000000001E-2</v>
      </c>
      <c r="E5">
        <v>4.3499999999999997E-2</v>
      </c>
      <c r="F5">
        <v>4.3799999999999999E-2</v>
      </c>
      <c r="G5">
        <v>4.6100000000000002E-2</v>
      </c>
      <c r="H5">
        <v>4.7899999999999998E-2</v>
      </c>
      <c r="I5">
        <v>4.4200000000000003E-2</v>
      </c>
      <c r="J5">
        <v>4.2200000000000001E-2</v>
      </c>
      <c r="K5">
        <v>0.12139999999999999</v>
      </c>
      <c r="L5">
        <v>4.7600000000000003E-2</v>
      </c>
      <c r="M5">
        <v>4.41E-2</v>
      </c>
      <c r="N5">
        <v>5.0299999999999997E-2</v>
      </c>
      <c r="O5">
        <v>4.2900000000000001E-2</v>
      </c>
      <c r="R5">
        <v>2.9272</v>
      </c>
      <c r="S5">
        <v>2.5640000000000001</v>
      </c>
      <c r="T5">
        <v>2.1821999999999999</v>
      </c>
      <c r="U5">
        <v>1.6576</v>
      </c>
      <c r="V5">
        <v>0.94489999999999996</v>
      </c>
      <c r="W5">
        <v>0.4521</v>
      </c>
      <c r="X5">
        <v>0.2041</v>
      </c>
      <c r="Y5">
        <v>0.1227</v>
      </c>
      <c r="Z5">
        <v>8.2199999999999995E-2</v>
      </c>
      <c r="AA5">
        <v>5.6599999999999998E-2</v>
      </c>
      <c r="AB5">
        <v>5.2200000000000003E-2</v>
      </c>
      <c r="AC5">
        <v>0.05</v>
      </c>
    </row>
    <row r="6" spans="1:29" s="10" customFormat="1" x14ac:dyDescent="0.3">
      <c r="C6" s="11" t="s">
        <v>518</v>
      </c>
      <c r="D6" s="10">
        <f>_xlfn.STDEV.S(D4:D5)/AVERAGE(D4:D5)*100</f>
        <v>7.1962194545533595</v>
      </c>
      <c r="E6" s="10">
        <f t="shared" ref="E6:O6" si="0">_xlfn.STDEV.S(E4:E5)/AVERAGE(E4:E5)*100</f>
        <v>1.6070608663330641</v>
      </c>
      <c r="F6" s="10">
        <f t="shared" si="0"/>
        <v>10.878565864408426</v>
      </c>
      <c r="G6" s="10">
        <f>_xlfn.STDEV.S(G4:G5)/AVERAGE(G4:G5)*100</f>
        <v>3.8786447913186124</v>
      </c>
      <c r="H6" s="10">
        <f t="shared" si="0"/>
        <v>11.40056998458158</v>
      </c>
      <c r="I6" s="10">
        <f t="shared" si="0"/>
        <v>36.71743754905021</v>
      </c>
      <c r="J6" s="10">
        <f t="shared" si="0"/>
        <v>8.6520295807030241</v>
      </c>
      <c r="K6" s="10">
        <f t="shared" si="0"/>
        <v>27.810311058987903</v>
      </c>
      <c r="L6" s="10">
        <f t="shared" si="0"/>
        <v>80.912083815773016</v>
      </c>
      <c r="M6" s="10">
        <f t="shared" si="0"/>
        <v>9.0077296966439135</v>
      </c>
      <c r="N6" s="10">
        <f t="shared" si="0"/>
        <v>16.623212048946929</v>
      </c>
      <c r="O6" s="10">
        <f t="shared" si="0"/>
        <v>1.3064328520767654</v>
      </c>
      <c r="Q6" s="11" t="s">
        <v>518</v>
      </c>
      <c r="R6" s="10">
        <f>_xlfn.STDEV.S(R4:R5)/AVERAGE(R4:R5)*100</f>
        <v>1.9642535364608478</v>
      </c>
      <c r="S6" s="10">
        <f t="shared" ref="S6:AC6" si="1">_xlfn.STDEV.S(S4:S5)/AVERAGE(S4:S5)*100</f>
        <v>0.79527231547061539</v>
      </c>
      <c r="T6" s="10">
        <f t="shared" si="1"/>
        <v>9.056061971361915</v>
      </c>
      <c r="U6" s="10">
        <f t="shared" si="1"/>
        <v>6.8480102176394624</v>
      </c>
      <c r="V6" s="10">
        <f t="shared" si="1"/>
        <v>4.6612231654057128</v>
      </c>
      <c r="W6" s="10">
        <f t="shared" si="1"/>
        <v>8.2254434230477287</v>
      </c>
      <c r="X6" s="10">
        <f t="shared" si="1"/>
        <v>20.918907024978772</v>
      </c>
      <c r="Y6" s="10">
        <f t="shared" si="1"/>
        <v>22.435116003652556</v>
      </c>
      <c r="Z6" s="10">
        <f t="shared" si="1"/>
        <v>18.700344626421181</v>
      </c>
      <c r="AA6" s="10">
        <f t="shared" si="1"/>
        <v>4.9122591746048982</v>
      </c>
      <c r="AB6" s="10">
        <f t="shared" si="1"/>
        <v>1.7393355071759862</v>
      </c>
      <c r="AC6" s="10">
        <f t="shared" si="1"/>
        <v>0.7035888370015404</v>
      </c>
    </row>
    <row r="7" spans="1:29" x14ac:dyDescent="0.3">
      <c r="C7" s="1" t="s">
        <v>582</v>
      </c>
      <c r="D7">
        <v>4.6699999999999998E-2</v>
      </c>
      <c r="E7">
        <v>5.3499999999999999E-2</v>
      </c>
      <c r="F7">
        <v>4.6699999999999998E-2</v>
      </c>
      <c r="G7">
        <v>4.5400000000000003E-2</v>
      </c>
      <c r="H7">
        <v>5.3499999999999999E-2</v>
      </c>
      <c r="I7">
        <v>5.2600000000000001E-2</v>
      </c>
      <c r="J7">
        <v>5.5199999999999999E-2</v>
      </c>
      <c r="K7">
        <v>4.3999999999999997E-2</v>
      </c>
      <c r="L7">
        <v>4.6100000000000002E-2</v>
      </c>
      <c r="M7">
        <v>4.5499999999999999E-2</v>
      </c>
      <c r="N7">
        <v>4.7300000000000002E-2</v>
      </c>
      <c r="O7">
        <v>4.3499999999999997E-2</v>
      </c>
      <c r="Q7" s="1" t="s">
        <v>589</v>
      </c>
      <c r="R7">
        <v>3.5731000000000002</v>
      </c>
      <c r="S7">
        <v>3.4702000000000002</v>
      </c>
      <c r="T7">
        <v>2.4933000000000001</v>
      </c>
      <c r="U7">
        <v>0.81779999999999997</v>
      </c>
      <c r="V7">
        <v>0.2006</v>
      </c>
      <c r="W7">
        <v>9.8000000000000004E-2</v>
      </c>
      <c r="X7">
        <v>5.3800000000000001E-2</v>
      </c>
      <c r="Y7">
        <v>5.2200000000000003E-2</v>
      </c>
      <c r="Z7">
        <v>4.87E-2</v>
      </c>
      <c r="AA7">
        <v>4.7100000000000003E-2</v>
      </c>
      <c r="AB7">
        <v>5.28E-2</v>
      </c>
      <c r="AC7">
        <v>6.0100000000000001E-2</v>
      </c>
    </row>
    <row r="8" spans="1:29" x14ac:dyDescent="0.3">
      <c r="D8">
        <v>4.3900000000000002E-2</v>
      </c>
      <c r="E8">
        <v>4.65E-2</v>
      </c>
      <c r="F8">
        <v>4.41E-2</v>
      </c>
      <c r="G8">
        <v>4.4400000000000002E-2</v>
      </c>
      <c r="H8">
        <v>6.7400000000000002E-2</v>
      </c>
      <c r="I8">
        <v>4.5100000000000001E-2</v>
      </c>
      <c r="J8">
        <v>7.3999999999999996E-2</v>
      </c>
      <c r="K8">
        <v>9.8799999999999999E-2</v>
      </c>
      <c r="L8">
        <v>6.2700000000000006E-2</v>
      </c>
      <c r="M8">
        <v>0.1108</v>
      </c>
      <c r="N8">
        <v>6.1699999999999998E-2</v>
      </c>
      <c r="O8">
        <v>4.3799999999999999E-2</v>
      </c>
      <c r="R8">
        <v>3.5377000000000001</v>
      </c>
      <c r="S8">
        <v>3.4424000000000001</v>
      </c>
      <c r="T8">
        <v>2.802</v>
      </c>
      <c r="U8">
        <v>0.79620000000000002</v>
      </c>
      <c r="V8">
        <v>0.17760000000000001</v>
      </c>
      <c r="W8">
        <v>6.8900000000000003E-2</v>
      </c>
      <c r="X8">
        <v>5.0900000000000001E-2</v>
      </c>
      <c r="Y8">
        <v>4.6699999999999998E-2</v>
      </c>
      <c r="Z8">
        <v>5.5199999999999999E-2</v>
      </c>
      <c r="AA8">
        <v>4.5900000000000003E-2</v>
      </c>
      <c r="AB8">
        <v>4.8099999999999997E-2</v>
      </c>
      <c r="AC8">
        <v>4.7199999999999999E-2</v>
      </c>
    </row>
    <row r="9" spans="1:29" s="10" customFormat="1" x14ac:dyDescent="0.3">
      <c r="C9" s="11" t="s">
        <v>518</v>
      </c>
      <c r="D9" s="10">
        <f>_xlfn.STDEV.S(D7:D8)/AVERAGE(D7:D8)*100</f>
        <v>4.3706379411088987</v>
      </c>
      <c r="E9" s="10">
        <f t="shared" ref="E9:O9" si="2">_xlfn.STDEV.S(E7:E8)/AVERAGE(E7:E8)*100</f>
        <v>9.8994949366116618</v>
      </c>
      <c r="F9" s="10">
        <f t="shared" si="2"/>
        <v>4.0495102006278021</v>
      </c>
      <c r="G9" s="10">
        <f>_xlfn.STDEV.S(G7:G8)/AVERAGE(G7:G8)*100</f>
        <v>1.574848065003448</v>
      </c>
      <c r="H9" s="10">
        <f t="shared" si="2"/>
        <v>16.25936188336302</v>
      </c>
      <c r="I9" s="10">
        <f t="shared" si="2"/>
        <v>10.856296538176267</v>
      </c>
      <c r="J9" s="10">
        <f t="shared" si="2"/>
        <v>20.578339762085388</v>
      </c>
      <c r="K9" s="10">
        <f t="shared" si="2"/>
        <v>54.270940628883537</v>
      </c>
      <c r="L9" s="10">
        <f t="shared" si="2"/>
        <v>21.577155455324835</v>
      </c>
      <c r="M9" s="10">
        <f t="shared" si="2"/>
        <v>59.083906348664804</v>
      </c>
      <c r="N9" s="10">
        <f t="shared" si="2"/>
        <v>18.683188346947322</v>
      </c>
      <c r="O9" s="10">
        <f t="shared" si="2"/>
        <v>0.4859840420526127</v>
      </c>
      <c r="Q9" s="11" t="s">
        <v>518</v>
      </c>
      <c r="R9" s="10">
        <f>_xlfn.STDEV.S(R7:R8)/AVERAGE(R7:R8)*100</f>
        <v>0.70404399094346204</v>
      </c>
      <c r="S9" s="10">
        <f t="shared" ref="S9:AC9" si="3">_xlfn.STDEV.S(S7:S8)/AVERAGE(S7:S8)*100</f>
        <v>0.56874601501565414</v>
      </c>
      <c r="T9" s="10">
        <f t="shared" si="3"/>
        <v>8.244438024372073</v>
      </c>
      <c r="U9" s="10">
        <f t="shared" si="3"/>
        <v>1.8926278158152903</v>
      </c>
      <c r="V9" s="10">
        <f t="shared" si="3"/>
        <v>8.6004526532472703</v>
      </c>
      <c r="W9" s="10">
        <f t="shared" si="3"/>
        <v>24.657648091705951</v>
      </c>
      <c r="X9" s="10">
        <f t="shared" si="3"/>
        <v>3.9171149292091449</v>
      </c>
      <c r="Y9" s="10">
        <f t="shared" si="3"/>
        <v>7.8646861405986144</v>
      </c>
      <c r="Z9" s="10">
        <f t="shared" si="3"/>
        <v>8.8473418242782653</v>
      </c>
      <c r="AA9" s="10">
        <f t="shared" si="3"/>
        <v>1.8247916933846384</v>
      </c>
      <c r="AB9" s="10">
        <f t="shared" si="3"/>
        <v>6.5875160982691288</v>
      </c>
      <c r="AC9" s="10">
        <f t="shared" si="3"/>
        <v>17.002194738688679</v>
      </c>
    </row>
    <row r="10" spans="1:29" x14ac:dyDescent="0.3">
      <c r="C10" s="1" t="s">
        <v>583</v>
      </c>
      <c r="D10">
        <v>0.372</v>
      </c>
      <c r="E10">
        <v>0.13020000000000001</v>
      </c>
      <c r="F10">
        <v>6.4199999999999993E-2</v>
      </c>
      <c r="G10">
        <v>4.8599999999999997E-2</v>
      </c>
      <c r="H10">
        <v>4.6600000000000003E-2</v>
      </c>
      <c r="I10">
        <v>5.7099999999999998E-2</v>
      </c>
      <c r="J10">
        <v>4.2200000000000001E-2</v>
      </c>
      <c r="K10">
        <v>4.7199999999999999E-2</v>
      </c>
      <c r="L10">
        <v>4.2700000000000002E-2</v>
      </c>
      <c r="M10">
        <v>4.7600000000000003E-2</v>
      </c>
      <c r="N10">
        <v>4.4900000000000002E-2</v>
      </c>
      <c r="O10">
        <v>4.1799999999999997E-2</v>
      </c>
      <c r="Q10" s="1" t="s">
        <v>590</v>
      </c>
      <c r="R10">
        <v>3.4952000000000001</v>
      </c>
      <c r="S10">
        <v>3.3757000000000001</v>
      </c>
      <c r="T10">
        <v>1.7108000000000001</v>
      </c>
      <c r="U10">
        <v>0.50670000000000004</v>
      </c>
      <c r="V10">
        <v>0.10440000000000001</v>
      </c>
      <c r="W10">
        <v>5.8700000000000002E-2</v>
      </c>
      <c r="X10">
        <v>4.5499999999999999E-2</v>
      </c>
      <c r="Y10">
        <v>4.3700000000000003E-2</v>
      </c>
      <c r="Z10">
        <v>5.1700000000000003E-2</v>
      </c>
      <c r="AA10">
        <v>4.4499999999999998E-2</v>
      </c>
      <c r="AB10">
        <v>5.62E-2</v>
      </c>
      <c r="AC10">
        <v>5.0999999999999997E-2</v>
      </c>
    </row>
    <row r="11" spans="1:29" x14ac:dyDescent="0.3">
      <c r="D11">
        <v>0.3891</v>
      </c>
      <c r="E11">
        <v>0.1298</v>
      </c>
      <c r="F11">
        <v>6.2600000000000003E-2</v>
      </c>
      <c r="G11">
        <v>8.2199999999999995E-2</v>
      </c>
      <c r="H11">
        <v>4.4900000000000002E-2</v>
      </c>
      <c r="I11">
        <v>4.24E-2</v>
      </c>
      <c r="J11">
        <v>4.7199999999999999E-2</v>
      </c>
      <c r="K11">
        <v>5.1200000000000002E-2</v>
      </c>
      <c r="L11">
        <v>4.3799999999999999E-2</v>
      </c>
      <c r="M11">
        <v>4.7300000000000002E-2</v>
      </c>
      <c r="N11">
        <v>4.4699999999999997E-2</v>
      </c>
      <c r="O11">
        <v>0.1016</v>
      </c>
      <c r="R11">
        <v>3.5135999999999998</v>
      </c>
      <c r="S11">
        <v>3.359</v>
      </c>
      <c r="T11">
        <v>1.6121000000000001</v>
      </c>
      <c r="U11">
        <v>0.5514</v>
      </c>
      <c r="V11">
        <v>0.1041</v>
      </c>
      <c r="W11">
        <v>5.5199999999999999E-2</v>
      </c>
      <c r="X11">
        <v>5.9400000000000001E-2</v>
      </c>
      <c r="Y11">
        <v>4.9000000000000002E-2</v>
      </c>
      <c r="Z11">
        <v>4.7600000000000003E-2</v>
      </c>
      <c r="AA11">
        <v>4.5400000000000003E-2</v>
      </c>
      <c r="AB11">
        <v>4.9000000000000002E-2</v>
      </c>
      <c r="AC11">
        <v>5.3100000000000001E-2</v>
      </c>
    </row>
    <row r="12" spans="1:29" s="10" customFormat="1" x14ac:dyDescent="0.3">
      <c r="C12" s="11" t="s">
        <v>518</v>
      </c>
      <c r="D12" s="10">
        <f>_xlfn.STDEV.S(D10:D11)/AVERAGE(D10:D11)*100</f>
        <v>3.177381673443691</v>
      </c>
      <c r="E12" s="10">
        <f t="shared" ref="E12:O12" si="4">_xlfn.STDEV.S(E10:E11)/AVERAGE(E10:E11)*100</f>
        <v>0.21757131728817469</v>
      </c>
      <c r="F12" s="10">
        <f t="shared" si="4"/>
        <v>1.7844966086726644</v>
      </c>
      <c r="G12" s="10">
        <f>_xlfn.STDEV.S(G10:G11)/AVERAGE(G10:G11)*100</f>
        <v>36.32842178573086</v>
      </c>
      <c r="H12" s="10">
        <f t="shared" si="4"/>
        <v>2.6275006076877179</v>
      </c>
      <c r="I12" s="10">
        <f t="shared" si="4"/>
        <v>20.893406398878824</v>
      </c>
      <c r="J12" s="10">
        <f t="shared" si="4"/>
        <v>7.9094718253528757</v>
      </c>
      <c r="K12" s="10">
        <f t="shared" si="4"/>
        <v>5.7488356194028301</v>
      </c>
      <c r="L12" s="10">
        <f t="shared" si="4"/>
        <v>1.7984218712258964</v>
      </c>
      <c r="M12" s="10">
        <f t="shared" si="4"/>
        <v>0.44706435059212934</v>
      </c>
      <c r="N12" s="10">
        <f t="shared" si="4"/>
        <v>0.31567267017257489</v>
      </c>
      <c r="O12" s="10">
        <f t="shared" si="4"/>
        <v>58.974875195195978</v>
      </c>
      <c r="Q12" s="11" t="s">
        <v>518</v>
      </c>
      <c r="R12" s="10">
        <f>_xlfn.STDEV.S(R10:R11)/AVERAGE(R10:R11)*100</f>
        <v>0.37126939772378431</v>
      </c>
      <c r="S12" s="10">
        <f t="shared" ref="S12:AC12" si="5">_xlfn.STDEV.S(S10:S11)/AVERAGE(S10:S11)*100</f>
        <v>0.35068178971046837</v>
      </c>
      <c r="T12" s="10">
        <f t="shared" si="5"/>
        <v>4.2006343436824611</v>
      </c>
      <c r="U12" s="10">
        <f t="shared" si="5"/>
        <v>5.9744207766824777</v>
      </c>
      <c r="V12" s="10">
        <f t="shared" si="5"/>
        <v>0.20348396580908423</v>
      </c>
      <c r="W12" s="10">
        <f t="shared" si="5"/>
        <v>4.3456957579506907</v>
      </c>
      <c r="X12" s="10">
        <f t="shared" si="5"/>
        <v>18.739340816955348</v>
      </c>
      <c r="Y12" s="10">
        <f t="shared" si="5"/>
        <v>8.0855791591989234</v>
      </c>
      <c r="Z12" s="10">
        <f t="shared" si="5"/>
        <v>5.8391496533028091</v>
      </c>
      <c r="AA12" s="10">
        <f t="shared" si="5"/>
        <v>1.4157866586605035</v>
      </c>
      <c r="AB12" s="10">
        <f t="shared" si="5"/>
        <v>9.6790281835420924</v>
      </c>
      <c r="AC12" s="10">
        <f t="shared" si="5"/>
        <v>2.8528803851906881</v>
      </c>
    </row>
    <row r="13" spans="1:29" x14ac:dyDescent="0.3">
      <c r="C13" s="1" t="s">
        <v>584</v>
      </c>
      <c r="D13">
        <v>1.8592</v>
      </c>
      <c r="E13">
        <v>0.3629</v>
      </c>
      <c r="F13">
        <v>0.1101</v>
      </c>
      <c r="G13">
        <v>6.0400000000000002E-2</v>
      </c>
      <c r="H13">
        <v>6.2799999999999995E-2</v>
      </c>
      <c r="I13">
        <v>5.2499999999999998E-2</v>
      </c>
      <c r="J13">
        <v>5.3600000000000002E-2</v>
      </c>
      <c r="K13">
        <v>5.4199999999999998E-2</v>
      </c>
      <c r="L13">
        <v>4.8000000000000001E-2</v>
      </c>
      <c r="M13">
        <v>4.8300000000000003E-2</v>
      </c>
      <c r="N13">
        <v>4.9599999999999998E-2</v>
      </c>
      <c r="O13">
        <v>4.4900000000000002E-2</v>
      </c>
      <c r="Q13" s="1" t="s">
        <v>591</v>
      </c>
      <c r="R13">
        <v>9.9099999999999994E-2</v>
      </c>
      <c r="S13">
        <v>4.99E-2</v>
      </c>
      <c r="T13">
        <v>8.7999999999999995E-2</v>
      </c>
      <c r="U13">
        <v>6.4799999999999996E-2</v>
      </c>
      <c r="V13">
        <v>4.6199999999999998E-2</v>
      </c>
      <c r="W13">
        <v>4.6300000000000001E-2</v>
      </c>
      <c r="X13">
        <v>4.7899999999999998E-2</v>
      </c>
      <c r="Y13">
        <v>4.8099999999999997E-2</v>
      </c>
      <c r="Z13">
        <v>7.6399999999999996E-2</v>
      </c>
      <c r="AA13">
        <v>4.3700000000000003E-2</v>
      </c>
      <c r="AB13">
        <v>9.2499999999999999E-2</v>
      </c>
      <c r="AC13">
        <v>7.1300000000000002E-2</v>
      </c>
    </row>
    <row r="14" spans="1:29" x14ac:dyDescent="0.3">
      <c r="D14">
        <v>1.5955999999999999</v>
      </c>
      <c r="E14">
        <v>0.33639999999999998</v>
      </c>
      <c r="F14">
        <v>0.1065</v>
      </c>
      <c r="G14">
        <v>5.8400000000000001E-2</v>
      </c>
      <c r="H14">
        <v>5.5399999999999998E-2</v>
      </c>
      <c r="I14">
        <v>5.6000000000000001E-2</v>
      </c>
      <c r="J14">
        <v>4.5400000000000003E-2</v>
      </c>
      <c r="K14">
        <v>4.6100000000000002E-2</v>
      </c>
      <c r="L14">
        <v>4.9099999999999998E-2</v>
      </c>
      <c r="M14">
        <v>4.9799999999999997E-2</v>
      </c>
      <c r="N14">
        <v>5.28E-2</v>
      </c>
      <c r="O14">
        <v>4.9299999999999997E-2</v>
      </c>
      <c r="R14">
        <v>6.3200000000000006E-2</v>
      </c>
      <c r="S14">
        <v>5.1499999999999997E-2</v>
      </c>
      <c r="T14">
        <v>6.4799999999999996E-2</v>
      </c>
      <c r="U14">
        <v>7.0099999999999996E-2</v>
      </c>
      <c r="V14">
        <v>8.9099999999999999E-2</v>
      </c>
      <c r="W14">
        <v>6.7299999999999999E-2</v>
      </c>
      <c r="X14">
        <v>7.1499999999999994E-2</v>
      </c>
      <c r="Y14">
        <v>7.85E-2</v>
      </c>
      <c r="Z14">
        <v>8.8800000000000004E-2</v>
      </c>
      <c r="AA14">
        <v>4.3900000000000002E-2</v>
      </c>
      <c r="AB14">
        <v>0.121</v>
      </c>
      <c r="AC14">
        <v>5.6000000000000001E-2</v>
      </c>
    </row>
    <row r="15" spans="1:29" s="10" customFormat="1" x14ac:dyDescent="0.3">
      <c r="C15" s="11" t="s">
        <v>518</v>
      </c>
      <c r="D15" s="10">
        <f>_xlfn.STDEV.S(D13:D14)/AVERAGE(D13:D14)*100</f>
        <v>10.790398721823204</v>
      </c>
      <c r="E15" s="10">
        <f t="shared" ref="E15:O15" si="6">_xlfn.STDEV.S(E13:E14)/AVERAGE(E13:E14)*100</f>
        <v>5.359167653780502</v>
      </c>
      <c r="F15" s="10">
        <f t="shared" si="6"/>
        <v>2.3504934554677517</v>
      </c>
      <c r="G15" s="10">
        <f>_xlfn.STDEV.S(G13:G14)/AVERAGE(G13:G14)*100</f>
        <v>2.3808309130860206</v>
      </c>
      <c r="H15" s="10">
        <f t="shared" si="6"/>
        <v>8.853790492014296</v>
      </c>
      <c r="I15" s="10">
        <f t="shared" si="6"/>
        <v>4.5619792334616012</v>
      </c>
      <c r="J15" s="10">
        <f t="shared" si="6"/>
        <v>11.71368809238321</v>
      </c>
      <c r="K15" s="10">
        <f t="shared" si="6"/>
        <v>11.42086725346168</v>
      </c>
      <c r="L15" s="10">
        <f t="shared" si="6"/>
        <v>1.6020956937285276</v>
      </c>
      <c r="M15" s="10">
        <f t="shared" si="6"/>
        <v>2.1624060586744496</v>
      </c>
      <c r="N15" s="10">
        <f t="shared" si="6"/>
        <v>4.4194173824159249</v>
      </c>
      <c r="O15" s="10">
        <f t="shared" si="6"/>
        <v>6.6056684442055298</v>
      </c>
      <c r="Q15" s="11" t="s">
        <v>518</v>
      </c>
      <c r="R15" s="10">
        <f>_xlfn.STDEV.S(R13:R14)/AVERAGE(R13:R14)*100</f>
        <v>31.281741767833683</v>
      </c>
      <c r="S15" s="10">
        <f t="shared" ref="S15:AC15" si="7">_xlfn.STDEV.S(S13:S14)/AVERAGE(S13:S14)*100</f>
        <v>2.2315006901350576</v>
      </c>
      <c r="T15" s="10">
        <f t="shared" si="7"/>
        <v>21.472352517706657</v>
      </c>
      <c r="U15" s="10">
        <f t="shared" si="7"/>
        <v>5.5562134029484085</v>
      </c>
      <c r="V15" s="10">
        <f t="shared" si="7"/>
        <v>44.840917831342004</v>
      </c>
      <c r="W15" s="10">
        <f t="shared" si="7"/>
        <v>26.143032403023724</v>
      </c>
      <c r="X15" s="10">
        <f t="shared" si="7"/>
        <v>27.952629876051137</v>
      </c>
      <c r="Y15" s="10">
        <f t="shared" si="7"/>
        <v>33.958998654140743</v>
      </c>
      <c r="Z15" s="10">
        <f t="shared" si="7"/>
        <v>10.61516233258256</v>
      </c>
      <c r="AA15" s="10">
        <f t="shared" si="7"/>
        <v>0.3228798087609786</v>
      </c>
      <c r="AB15" s="10">
        <f t="shared" si="7"/>
        <v>18.878260668680667</v>
      </c>
      <c r="AC15" s="10">
        <f t="shared" si="7"/>
        <v>16.99722506230033</v>
      </c>
    </row>
    <row r="16" spans="1:29" x14ac:dyDescent="0.3">
      <c r="C16" s="1" t="s">
        <v>585</v>
      </c>
      <c r="D16">
        <v>3.9561000000000002</v>
      </c>
      <c r="E16">
        <v>3.7281</v>
      </c>
      <c r="F16">
        <v>3.5347</v>
      </c>
      <c r="G16">
        <v>3.1943999999999999</v>
      </c>
      <c r="H16">
        <v>1.3416999999999999</v>
      </c>
      <c r="I16">
        <v>0.28639999999999999</v>
      </c>
      <c r="J16">
        <v>9.06E-2</v>
      </c>
      <c r="K16">
        <v>5.2400000000000002E-2</v>
      </c>
      <c r="L16">
        <v>4.5900000000000003E-2</v>
      </c>
      <c r="M16">
        <v>4.2500000000000003E-2</v>
      </c>
      <c r="N16">
        <v>4.9700000000000001E-2</v>
      </c>
      <c r="O16">
        <v>4.6100000000000002E-2</v>
      </c>
      <c r="Q16" s="1" t="s">
        <v>592</v>
      </c>
      <c r="R16">
        <v>0.2291</v>
      </c>
      <c r="S16">
        <v>7.0300000000000001E-2</v>
      </c>
      <c r="T16">
        <v>8.6300000000000002E-2</v>
      </c>
      <c r="U16">
        <v>5.4899999999999997E-2</v>
      </c>
      <c r="V16">
        <v>6.54E-2</v>
      </c>
      <c r="W16">
        <v>5.8799999999999998E-2</v>
      </c>
      <c r="X16">
        <v>7.1300000000000002E-2</v>
      </c>
      <c r="Y16">
        <v>4.9000000000000002E-2</v>
      </c>
      <c r="Z16">
        <v>0.1416</v>
      </c>
      <c r="AA16">
        <v>4.3299999999999998E-2</v>
      </c>
      <c r="AB16">
        <v>4.87E-2</v>
      </c>
      <c r="AC16">
        <v>4.9200000000000001E-2</v>
      </c>
    </row>
    <row r="17" spans="1:29" x14ac:dyDescent="0.3">
      <c r="D17">
        <v>3.9083999999999999</v>
      </c>
      <c r="E17">
        <v>3.7822</v>
      </c>
      <c r="F17">
        <v>3.5983999999999998</v>
      </c>
      <c r="G17">
        <v>2.6377000000000002</v>
      </c>
      <c r="H17">
        <v>1.2646999999999999</v>
      </c>
      <c r="I17">
        <v>0.25190000000000001</v>
      </c>
      <c r="J17">
        <v>8.8300000000000003E-2</v>
      </c>
      <c r="K17">
        <v>5.0900000000000001E-2</v>
      </c>
      <c r="L17">
        <v>4.7800000000000002E-2</v>
      </c>
      <c r="M17">
        <v>4.53E-2</v>
      </c>
      <c r="N17">
        <v>4.58E-2</v>
      </c>
      <c r="O17">
        <v>4.4400000000000002E-2</v>
      </c>
      <c r="R17">
        <v>0.2001</v>
      </c>
      <c r="S17">
        <v>9.69E-2</v>
      </c>
      <c r="T17">
        <v>5.6399999999999999E-2</v>
      </c>
      <c r="U17">
        <v>7.1999999999999995E-2</v>
      </c>
      <c r="V17">
        <v>0.1056</v>
      </c>
      <c r="W17">
        <v>4.5600000000000002E-2</v>
      </c>
      <c r="X17">
        <v>7.5899999999999995E-2</v>
      </c>
      <c r="Y17">
        <v>6.6699999999999995E-2</v>
      </c>
      <c r="Z17">
        <v>6.0299999999999999E-2</v>
      </c>
      <c r="AA17">
        <v>6.0400000000000002E-2</v>
      </c>
      <c r="AB17">
        <v>5.9799999999999999E-2</v>
      </c>
      <c r="AC17">
        <v>0.13700000000000001</v>
      </c>
    </row>
    <row r="18" spans="1:29" s="10" customFormat="1" x14ac:dyDescent="0.3">
      <c r="C18" s="11" t="s">
        <v>518</v>
      </c>
      <c r="D18" s="10">
        <f>_xlfn.STDEV.S(D16:D17)/AVERAGE(D16:D17)*100</f>
        <v>0.85775302848492674</v>
      </c>
      <c r="E18" s="10">
        <f t="shared" ref="E18:O18" si="8">_xlfn.STDEV.S(E16:E17)/AVERAGE(E16:E17)*100</f>
        <v>1.0187203403909897</v>
      </c>
      <c r="F18" s="10">
        <f t="shared" si="8"/>
        <v>1.2629208047436034</v>
      </c>
      <c r="G18" s="10">
        <f>_xlfn.STDEV.S(G16:G17)/AVERAGE(G16:G17)*100</f>
        <v>13.499300255021375</v>
      </c>
      <c r="H18" s="10">
        <f t="shared" si="8"/>
        <v>4.1779636396074373</v>
      </c>
      <c r="I18" s="10">
        <f t="shared" si="8"/>
        <v>9.063787460871584</v>
      </c>
      <c r="J18" s="10">
        <f t="shared" si="8"/>
        <v>1.8181616508988898</v>
      </c>
      <c r="K18" s="10">
        <f t="shared" si="8"/>
        <v>2.0535530915388622</v>
      </c>
      <c r="L18" s="10">
        <f t="shared" si="8"/>
        <v>2.8676689098280459</v>
      </c>
      <c r="M18" s="10">
        <f t="shared" si="8"/>
        <v>4.5100204722604351</v>
      </c>
      <c r="N18" s="10">
        <f t="shared" si="8"/>
        <v>5.7753224013142104</v>
      </c>
      <c r="O18" s="10">
        <f t="shared" si="8"/>
        <v>2.65653376357377</v>
      </c>
      <c r="Q18" s="11" t="s">
        <v>518</v>
      </c>
      <c r="R18" s="10">
        <f>_xlfn.STDEV.S(R16:R17)/AVERAGE(R16:R17)*100</f>
        <v>9.5554970430614521</v>
      </c>
      <c r="S18" s="10">
        <f t="shared" ref="S18:AC18" si="9">_xlfn.STDEV.S(S16:S17)/AVERAGE(S16:S17)*100</f>
        <v>22.498852128662755</v>
      </c>
      <c r="T18" s="10">
        <f t="shared" si="9"/>
        <v>29.632085154138444</v>
      </c>
      <c r="U18" s="10">
        <f t="shared" si="9"/>
        <v>19.056778500062983</v>
      </c>
      <c r="V18" s="10">
        <f t="shared" si="9"/>
        <v>33.246424097893836</v>
      </c>
      <c r="W18" s="10">
        <f t="shared" si="9"/>
        <v>17.880861133452971</v>
      </c>
      <c r="X18" s="10">
        <f t="shared" si="9"/>
        <v>4.4194173824159151</v>
      </c>
      <c r="Y18" s="10">
        <f t="shared" si="9"/>
        <v>21.634900651688689</v>
      </c>
      <c r="Z18" s="10">
        <f t="shared" si="9"/>
        <v>56.946786835528826</v>
      </c>
      <c r="AA18" s="10">
        <f t="shared" si="9"/>
        <v>23.320204355429045</v>
      </c>
      <c r="AB18" s="10">
        <f t="shared" si="9"/>
        <v>14.467991283263942</v>
      </c>
      <c r="AC18" s="10">
        <f t="shared" si="9"/>
        <v>66.685258204273765</v>
      </c>
    </row>
    <row r="19" spans="1:29" x14ac:dyDescent="0.3">
      <c r="C19" s="1" t="s">
        <v>586</v>
      </c>
      <c r="D19">
        <v>3.8780999999999999</v>
      </c>
      <c r="E19">
        <v>3.7757000000000001</v>
      </c>
      <c r="F19">
        <v>3.1467000000000001</v>
      </c>
      <c r="G19">
        <v>1.7145999999999999</v>
      </c>
      <c r="H19">
        <v>0.4536</v>
      </c>
      <c r="I19">
        <v>0.12640000000000001</v>
      </c>
      <c r="J19">
        <v>0.12280000000000001</v>
      </c>
      <c r="K19">
        <v>5.1200000000000002E-2</v>
      </c>
      <c r="L19">
        <v>4.58E-2</v>
      </c>
      <c r="M19">
        <v>4.4200000000000003E-2</v>
      </c>
      <c r="N19">
        <v>4.6600000000000003E-2</v>
      </c>
      <c r="O19">
        <v>4.53E-2</v>
      </c>
      <c r="Q19" s="1" t="s">
        <v>593</v>
      </c>
      <c r="R19">
        <v>0.96740000000000004</v>
      </c>
      <c r="S19">
        <v>0.2258</v>
      </c>
      <c r="T19">
        <v>7.0499999999999993E-2</v>
      </c>
      <c r="U19">
        <v>6.3100000000000003E-2</v>
      </c>
      <c r="V19">
        <v>6.9900000000000004E-2</v>
      </c>
      <c r="W19">
        <v>5.0599999999999999E-2</v>
      </c>
      <c r="X19">
        <v>4.82E-2</v>
      </c>
      <c r="Y19">
        <v>4.8099999999999997E-2</v>
      </c>
      <c r="Z19">
        <v>5.8299999999999998E-2</v>
      </c>
      <c r="AA19">
        <v>4.5400000000000003E-2</v>
      </c>
      <c r="AB19">
        <v>4.8599999999999997E-2</v>
      </c>
      <c r="AC19">
        <v>4.9399999999999999E-2</v>
      </c>
    </row>
    <row r="20" spans="1:29" x14ac:dyDescent="0.3">
      <c r="D20">
        <v>3.7917000000000001</v>
      </c>
      <c r="E20">
        <v>3.6564999999999999</v>
      </c>
      <c r="F20">
        <v>3.0194000000000001</v>
      </c>
      <c r="G20">
        <v>2.0062000000000002</v>
      </c>
      <c r="H20">
        <v>0.57630000000000003</v>
      </c>
      <c r="I20">
        <v>0.14510000000000001</v>
      </c>
      <c r="J20">
        <v>5.9700000000000003E-2</v>
      </c>
      <c r="K20">
        <v>4.8899999999999999E-2</v>
      </c>
      <c r="L20">
        <v>4.4999999999999998E-2</v>
      </c>
      <c r="M20">
        <v>4.4600000000000001E-2</v>
      </c>
      <c r="N20">
        <v>4.4200000000000003E-2</v>
      </c>
      <c r="O20">
        <v>4.3799999999999999E-2</v>
      </c>
      <c r="R20">
        <v>0.86129999999999995</v>
      </c>
      <c r="S20">
        <v>0.21590000000000001</v>
      </c>
      <c r="T20">
        <v>7.46E-2</v>
      </c>
      <c r="U20">
        <v>5.57E-2</v>
      </c>
      <c r="V20">
        <v>6.5100000000000005E-2</v>
      </c>
      <c r="W20">
        <v>5.1299999999999998E-2</v>
      </c>
      <c r="X20">
        <v>5.5899999999999998E-2</v>
      </c>
      <c r="Y20">
        <v>5.7799999999999997E-2</v>
      </c>
      <c r="Z20">
        <v>6.6100000000000006E-2</v>
      </c>
      <c r="AA20">
        <v>5.2999999999999999E-2</v>
      </c>
      <c r="AB20">
        <v>5.9799999999999999E-2</v>
      </c>
      <c r="AC20">
        <v>7.1499999999999994E-2</v>
      </c>
    </row>
    <row r="21" spans="1:29" s="10" customFormat="1" x14ac:dyDescent="0.3">
      <c r="C21" s="11" t="s">
        <v>518</v>
      </c>
      <c r="D21" s="10">
        <f>_xlfn.STDEV.S(D19:D20)/AVERAGE(D19:D20)*100</f>
        <v>1.5931061017110633</v>
      </c>
      <c r="E21" s="10">
        <f t="shared" ref="E21:O21" si="10">_xlfn.STDEV.S(E19:E20)/AVERAGE(E19:E20)*100</f>
        <v>2.268160929938285</v>
      </c>
      <c r="F21" s="10">
        <f t="shared" si="10"/>
        <v>2.9196637500218126</v>
      </c>
      <c r="G21" s="10">
        <f>_xlfn.STDEV.S(G19:G20)/AVERAGE(G19:G20)*100</f>
        <v>11.083226047839039</v>
      </c>
      <c r="H21" s="10">
        <f t="shared" si="10"/>
        <v>16.848626478607418</v>
      </c>
      <c r="I21" s="10">
        <f t="shared" si="10"/>
        <v>9.7406237997704856</v>
      </c>
      <c r="J21" s="10">
        <f t="shared" si="10"/>
        <v>48.896918238762964</v>
      </c>
      <c r="K21" s="10">
        <f t="shared" si="10"/>
        <v>3.2494417517064176</v>
      </c>
      <c r="L21" s="10">
        <f t="shared" si="10"/>
        <v>1.2460031386547128</v>
      </c>
      <c r="M21" s="10">
        <f t="shared" si="10"/>
        <v>0.63703313620409296</v>
      </c>
      <c r="N21" s="10">
        <f t="shared" si="10"/>
        <v>3.7380094159641266</v>
      </c>
      <c r="O21" s="10">
        <f t="shared" si="10"/>
        <v>2.3808309130860206</v>
      </c>
      <c r="Q21" s="11" t="s">
        <v>518</v>
      </c>
      <c r="R21" s="10">
        <f>_xlfn.STDEV.S(R19:R20)/AVERAGE(R19:R20)*100</f>
        <v>8.2051762983422929</v>
      </c>
      <c r="S21" s="10">
        <f t="shared" ref="S21:AC21" si="11">_xlfn.STDEV.S(S19:S20)/AVERAGE(S19:S20)*100</f>
        <v>3.1697338165029731</v>
      </c>
      <c r="T21" s="10">
        <f t="shared" si="11"/>
        <v>3.9960548626669179</v>
      </c>
      <c r="U21" s="10">
        <f t="shared" si="11"/>
        <v>8.8090743784182735</v>
      </c>
      <c r="V21" s="10">
        <f t="shared" si="11"/>
        <v>5.02831488843767</v>
      </c>
      <c r="W21" s="10">
        <f t="shared" si="11"/>
        <v>0.97149116159093774</v>
      </c>
      <c r="X21" s="10">
        <f t="shared" si="11"/>
        <v>10.460561412365831</v>
      </c>
      <c r="Y21" s="10">
        <f t="shared" si="11"/>
        <v>12.953608644966028</v>
      </c>
      <c r="Z21" s="10">
        <f t="shared" si="11"/>
        <v>8.8672554553940124</v>
      </c>
      <c r="AA21" s="10">
        <f t="shared" si="11"/>
        <v>10.922787676865362</v>
      </c>
      <c r="AB21" s="10">
        <f t="shared" si="11"/>
        <v>14.611800644445319</v>
      </c>
      <c r="AC21" s="10">
        <f t="shared" si="11"/>
        <v>25.851215656282335</v>
      </c>
    </row>
    <row r="22" spans="1:29" x14ac:dyDescent="0.3">
      <c r="C22" s="1" t="s">
        <v>587</v>
      </c>
      <c r="D22">
        <v>3.6808999999999998</v>
      </c>
      <c r="E22">
        <v>3.7585000000000002</v>
      </c>
      <c r="F22">
        <v>3.6242000000000001</v>
      </c>
      <c r="G22">
        <v>2.5188999999999999</v>
      </c>
      <c r="H22">
        <v>0.71</v>
      </c>
      <c r="I22">
        <v>0.14449999999999999</v>
      </c>
      <c r="J22">
        <v>7.3400000000000007E-2</v>
      </c>
      <c r="K22">
        <v>4.6800000000000001E-2</v>
      </c>
      <c r="L22">
        <v>4.5100000000000001E-2</v>
      </c>
      <c r="M22">
        <v>4.5900000000000003E-2</v>
      </c>
      <c r="N22">
        <v>4.4400000000000002E-2</v>
      </c>
      <c r="O22">
        <v>4.2799999999999998E-2</v>
      </c>
      <c r="Q22" s="1" t="s">
        <v>594</v>
      </c>
      <c r="R22">
        <v>3.4771999999999998</v>
      </c>
      <c r="S22">
        <v>3.4878999999999998</v>
      </c>
      <c r="T22">
        <v>3.4053</v>
      </c>
      <c r="U22">
        <v>2.5282</v>
      </c>
      <c r="V22">
        <v>0.68799999999999994</v>
      </c>
      <c r="W22">
        <v>0.20480000000000001</v>
      </c>
      <c r="X22">
        <v>6.5000000000000002E-2</v>
      </c>
      <c r="Y22">
        <v>4.8099999999999997E-2</v>
      </c>
      <c r="Z22">
        <v>4.4499999999999998E-2</v>
      </c>
      <c r="AA22">
        <v>4.3400000000000001E-2</v>
      </c>
      <c r="AB22">
        <v>5.6099999999999997E-2</v>
      </c>
      <c r="AC22">
        <v>5.28E-2</v>
      </c>
    </row>
    <row r="23" spans="1:29" x14ac:dyDescent="0.3">
      <c r="D23">
        <v>3.8321999999999998</v>
      </c>
      <c r="E23">
        <v>3.5417000000000001</v>
      </c>
      <c r="F23">
        <v>3.4767999999999999</v>
      </c>
      <c r="G23">
        <v>2.0486</v>
      </c>
      <c r="H23">
        <v>0.61870000000000003</v>
      </c>
      <c r="I23">
        <v>0.12189999999999999</v>
      </c>
      <c r="J23">
        <v>6.25E-2</v>
      </c>
      <c r="K23">
        <v>4.8899999999999999E-2</v>
      </c>
      <c r="L23">
        <v>4.6600000000000003E-2</v>
      </c>
      <c r="M23">
        <v>4.2799999999999998E-2</v>
      </c>
      <c r="N23">
        <v>5.2200000000000003E-2</v>
      </c>
      <c r="O23">
        <v>4.6399999999999997E-2</v>
      </c>
      <c r="R23">
        <v>3.4239000000000002</v>
      </c>
      <c r="S23">
        <v>3.4180000000000001</v>
      </c>
      <c r="T23">
        <v>3.3092999999999999</v>
      </c>
      <c r="U23">
        <v>2.4802</v>
      </c>
      <c r="V23">
        <v>0.72360000000000002</v>
      </c>
      <c r="W23">
        <v>0.1714</v>
      </c>
      <c r="X23">
        <v>8.7999999999999995E-2</v>
      </c>
      <c r="Y23">
        <v>4.7399999999999998E-2</v>
      </c>
      <c r="Z23">
        <v>4.48E-2</v>
      </c>
      <c r="AA23">
        <v>4.7E-2</v>
      </c>
      <c r="AB23">
        <v>4.8599999999999997E-2</v>
      </c>
      <c r="AC23">
        <v>4.6899999999999997E-2</v>
      </c>
    </row>
    <row r="24" spans="1:29" s="10" customFormat="1" x14ac:dyDescent="0.3">
      <c r="C24" s="11" t="s">
        <v>518</v>
      </c>
      <c r="D24" s="10">
        <f>_xlfn.STDEV.S(D22:D23)/AVERAGE(D22:D23)*100</f>
        <v>2.8479657130485321</v>
      </c>
      <c r="E24" s="10">
        <f t="shared" ref="E24:O24" si="12">_xlfn.STDEV.S(E22:E23)/AVERAGE(E22:E23)*100</f>
        <v>4.1999054864590981</v>
      </c>
      <c r="F24" s="10">
        <f t="shared" si="12"/>
        <v>2.935573568424088</v>
      </c>
      <c r="G24" s="10">
        <f>_xlfn.STDEV.S(G22:G23)/AVERAGE(G22:G23)*100</f>
        <v>14.561677906602535</v>
      </c>
      <c r="H24" s="10">
        <f t="shared" si="12"/>
        <v>9.7175960145001508</v>
      </c>
      <c r="I24" s="10">
        <f t="shared" si="12"/>
        <v>11.997457398510489</v>
      </c>
      <c r="J24" s="10">
        <f t="shared" si="12"/>
        <v>11.342846085258824</v>
      </c>
      <c r="K24" s="10">
        <f t="shared" si="12"/>
        <v>3.1032899487810828</v>
      </c>
      <c r="L24" s="10">
        <f t="shared" si="12"/>
        <v>2.313326437905828</v>
      </c>
      <c r="M24" s="10">
        <f t="shared" si="12"/>
        <v>4.9425727659037229</v>
      </c>
      <c r="N24" s="10">
        <f t="shared" si="12"/>
        <v>11.419115721024992</v>
      </c>
      <c r="O24" s="10">
        <f t="shared" si="12"/>
        <v>5.7075883683219075</v>
      </c>
      <c r="Q24" s="11" t="s">
        <v>518</v>
      </c>
      <c r="R24" s="10">
        <f>_xlfn.STDEV.S(R22:R23)/AVERAGE(R22:R23)*100</f>
        <v>1.0922546097649</v>
      </c>
      <c r="S24" s="10">
        <f t="shared" ref="S24:AC24" si="13">_xlfn.STDEV.S(S22:S23)/AVERAGE(S22:S23)*100</f>
        <v>1.4314358448555411</v>
      </c>
      <c r="T24" s="10">
        <f t="shared" si="13"/>
        <v>2.0219298541658066</v>
      </c>
      <c r="U24" s="10">
        <f t="shared" si="13"/>
        <v>1.355368001635425</v>
      </c>
      <c r="V24" s="10">
        <f t="shared" si="13"/>
        <v>3.5665913021027409</v>
      </c>
      <c r="W24" s="10">
        <f t="shared" si="13"/>
        <v>12.555750394274693</v>
      </c>
      <c r="X24" s="10">
        <f t="shared" si="13"/>
        <v>21.259419565085778</v>
      </c>
      <c r="Y24" s="10">
        <f t="shared" si="13"/>
        <v>1.0365963284410109</v>
      </c>
      <c r="Z24" s="10">
        <f t="shared" si="13"/>
        <v>0.47509974099880276</v>
      </c>
      <c r="AA24" s="10">
        <f t="shared" si="13"/>
        <v>5.631823920954802</v>
      </c>
      <c r="AB24" s="10">
        <f t="shared" si="13"/>
        <v>10.130469644506414</v>
      </c>
      <c r="AC24" s="10">
        <f t="shared" si="13"/>
        <v>8.3689669187575362</v>
      </c>
    </row>
    <row r="25" spans="1:29" x14ac:dyDescent="0.3">
      <c r="C25" s="1" t="s">
        <v>588</v>
      </c>
      <c r="D25">
        <v>3.5682</v>
      </c>
      <c r="E25">
        <v>3.4024000000000001</v>
      </c>
      <c r="F25">
        <v>3.3742000000000001</v>
      </c>
      <c r="G25">
        <v>2.2583000000000002</v>
      </c>
      <c r="H25">
        <v>0.5726</v>
      </c>
      <c r="I25">
        <v>0.16789999999999999</v>
      </c>
      <c r="J25">
        <v>6.59E-2</v>
      </c>
      <c r="K25">
        <v>4.8500000000000001E-2</v>
      </c>
      <c r="L25">
        <v>0.05</v>
      </c>
      <c r="M25">
        <v>4.6199999999999998E-2</v>
      </c>
      <c r="N25">
        <v>4.4400000000000002E-2</v>
      </c>
      <c r="O25">
        <v>4.5400000000000003E-2</v>
      </c>
      <c r="Q25" s="1" t="s">
        <v>595</v>
      </c>
      <c r="R25">
        <v>3.3378000000000001</v>
      </c>
      <c r="S25">
        <v>3.2961</v>
      </c>
      <c r="T25">
        <v>1.9574</v>
      </c>
      <c r="U25">
        <v>0.71409999999999996</v>
      </c>
      <c r="V25">
        <v>0.1918</v>
      </c>
      <c r="W25">
        <v>7.5800000000000006E-2</v>
      </c>
      <c r="X25">
        <v>5.04E-2</v>
      </c>
      <c r="Y25">
        <v>4.9299999999999997E-2</v>
      </c>
      <c r="Z25">
        <v>5.7000000000000002E-2</v>
      </c>
      <c r="AA25">
        <v>4.3400000000000001E-2</v>
      </c>
      <c r="AB25">
        <v>4.7E-2</v>
      </c>
      <c r="AC25">
        <v>5.1200000000000002E-2</v>
      </c>
    </row>
    <row r="26" spans="1:29" x14ac:dyDescent="0.3">
      <c r="D26">
        <v>3.6213000000000002</v>
      </c>
      <c r="E26">
        <v>3.5989</v>
      </c>
      <c r="F26">
        <v>3.2705000000000002</v>
      </c>
      <c r="G26">
        <v>2.2206999999999999</v>
      </c>
      <c r="H26">
        <v>0.53659999999999997</v>
      </c>
      <c r="I26">
        <v>0.14169999999999999</v>
      </c>
      <c r="J26">
        <v>6.3799999999999996E-2</v>
      </c>
      <c r="K26">
        <v>5.1299999999999998E-2</v>
      </c>
      <c r="L26">
        <v>4.6300000000000001E-2</v>
      </c>
      <c r="M26">
        <v>4.9799999999999997E-2</v>
      </c>
      <c r="N26">
        <v>4.6699999999999998E-2</v>
      </c>
      <c r="O26">
        <v>4.4400000000000002E-2</v>
      </c>
      <c r="R26">
        <v>3.4495</v>
      </c>
      <c r="S26">
        <v>3.4072</v>
      </c>
      <c r="T26">
        <v>2.0249999999999999</v>
      </c>
      <c r="U26">
        <v>0.78969999999999996</v>
      </c>
      <c r="V26">
        <v>0.16589999999999999</v>
      </c>
      <c r="W26">
        <v>5.1700000000000003E-2</v>
      </c>
      <c r="X26">
        <v>5.5599999999999997E-2</v>
      </c>
      <c r="Y26">
        <v>8.5400000000000004E-2</v>
      </c>
      <c r="Z26">
        <v>5.7599999999999998E-2</v>
      </c>
      <c r="AA26">
        <v>5.0900000000000001E-2</v>
      </c>
      <c r="AB26">
        <v>7.3499999999999996E-2</v>
      </c>
      <c r="AC26">
        <v>4.5999999999999999E-2</v>
      </c>
    </row>
    <row r="27" spans="1:29" s="10" customFormat="1" x14ac:dyDescent="0.3">
      <c r="C27" s="11" t="s">
        <v>518</v>
      </c>
      <c r="D27" s="10">
        <f>_xlfn.STDEV.S(D25:D26)/AVERAGE(D25:D26)*100</f>
        <v>1.0445057397873503</v>
      </c>
      <c r="E27" s="10">
        <f t="shared" ref="E27:O27" si="14">_xlfn.STDEV.S(E25:E26)/AVERAGE(E25:E26)*100</f>
        <v>3.969162369935769</v>
      </c>
      <c r="F27" s="10">
        <f t="shared" si="14"/>
        <v>2.2070815299124087</v>
      </c>
      <c r="G27" s="10">
        <f>_xlfn.STDEV.S(G25:G26)/AVERAGE(G25:G26)*100</f>
        <v>1.187194238562822</v>
      </c>
      <c r="H27" s="10">
        <f t="shared" si="14"/>
        <v>4.5899466503273949</v>
      </c>
      <c r="I27" s="10">
        <f t="shared" si="14"/>
        <v>11.967827950314954</v>
      </c>
      <c r="J27" s="10">
        <f t="shared" si="14"/>
        <v>2.2897829460165822</v>
      </c>
      <c r="K27" s="10">
        <f t="shared" si="14"/>
        <v>3.9677334415277175</v>
      </c>
      <c r="L27" s="10">
        <f t="shared" si="14"/>
        <v>5.4336346633234216</v>
      </c>
      <c r="M27" s="10">
        <f t="shared" si="14"/>
        <v>5.3033008588991057</v>
      </c>
      <c r="N27" s="10">
        <f t="shared" si="14"/>
        <v>3.5704623418859645</v>
      </c>
      <c r="O27" s="10">
        <f t="shared" si="14"/>
        <v>1.574848065003448</v>
      </c>
      <c r="Q27" s="11" t="s">
        <v>518</v>
      </c>
      <c r="R27" s="10">
        <f>_xlfn.STDEV.S(R25:R26)/AVERAGE(R25:R26)*100</f>
        <v>2.327400511500517</v>
      </c>
      <c r="S27" s="10">
        <f t="shared" ref="S27:AC27" si="15">_xlfn.STDEV.S(S25:S26)/AVERAGE(S25:S26)*100</f>
        <v>2.3439071320043983</v>
      </c>
      <c r="T27" s="10">
        <f t="shared" si="15"/>
        <v>2.4005834877566556</v>
      </c>
      <c r="U27" s="10">
        <f t="shared" si="15"/>
        <v>7.1096253035913017</v>
      </c>
      <c r="V27" s="10">
        <f t="shared" si="15"/>
        <v>10.239902506419673</v>
      </c>
      <c r="W27" s="10">
        <f t="shared" si="15"/>
        <v>26.731409296620878</v>
      </c>
      <c r="X27" s="10">
        <f t="shared" si="15"/>
        <v>6.9376514380566867</v>
      </c>
      <c r="Y27" s="10">
        <f t="shared" si="15"/>
        <v>37.901343431083042</v>
      </c>
      <c r="Z27" s="10">
        <f t="shared" si="15"/>
        <v>0.74042594888643265</v>
      </c>
      <c r="AA27" s="10">
        <f t="shared" si="15"/>
        <v>11.247721864049007</v>
      </c>
      <c r="AB27" s="10">
        <f t="shared" si="15"/>
        <v>31.100962160072211</v>
      </c>
      <c r="AC27" s="10">
        <f t="shared" si="15"/>
        <v>7.5657515682511303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101.143</v>
      </c>
      <c r="D32" t="s">
        <v>20</v>
      </c>
      <c r="E32">
        <v>2.847</v>
      </c>
      <c r="F32">
        <v>2.887</v>
      </c>
      <c r="G32">
        <v>5.7000000000000002E-2</v>
      </c>
      <c r="H32">
        <v>2</v>
      </c>
    </row>
    <row r="33" spans="1:8" x14ac:dyDescent="0.3">
      <c r="A33" t="s">
        <v>21</v>
      </c>
      <c r="B33" t="s">
        <v>21</v>
      </c>
      <c r="C33">
        <v>234.994</v>
      </c>
      <c r="D33" t="s">
        <v>22</v>
      </c>
      <c r="E33">
        <v>2.927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25.902000000000001</v>
      </c>
      <c r="D34" t="s">
        <v>24</v>
      </c>
      <c r="E34">
        <v>2.593</v>
      </c>
      <c r="F34">
        <v>2.5790000000000002</v>
      </c>
      <c r="G34">
        <v>2.1000000000000001E-2</v>
      </c>
      <c r="H34">
        <v>0.8</v>
      </c>
    </row>
    <row r="35" spans="1:8" x14ac:dyDescent="0.3">
      <c r="A35" t="s">
        <v>21</v>
      </c>
      <c r="B35" t="s">
        <v>21</v>
      </c>
      <c r="C35">
        <v>23.335000000000001</v>
      </c>
      <c r="D35" t="s">
        <v>25</v>
      </c>
      <c r="E35">
        <v>2.5640000000000001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17.82</v>
      </c>
      <c r="D36" t="s">
        <v>27</v>
      </c>
      <c r="E36">
        <v>2.4809999999999999</v>
      </c>
      <c r="F36">
        <v>2.3319999999999999</v>
      </c>
      <c r="G36">
        <v>0.21099999999999999</v>
      </c>
      <c r="H36">
        <v>9.1</v>
      </c>
    </row>
    <row r="37" spans="1:8" x14ac:dyDescent="0.3">
      <c r="A37" t="s">
        <v>21</v>
      </c>
      <c r="B37" t="s">
        <v>21</v>
      </c>
      <c r="C37">
        <v>8.5120000000000005</v>
      </c>
      <c r="D37" t="s">
        <v>28</v>
      </c>
      <c r="E37">
        <v>2.1819999999999999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4.4610000000000003</v>
      </c>
      <c r="D38" t="s">
        <v>30</v>
      </c>
      <c r="E38">
        <v>1.8260000000000001</v>
      </c>
      <c r="F38">
        <v>1.742</v>
      </c>
      <c r="G38">
        <v>0.11899999999999999</v>
      </c>
      <c r="H38">
        <v>6.8</v>
      </c>
    </row>
    <row r="39" spans="1:8" x14ac:dyDescent="0.3">
      <c r="A39" t="s">
        <v>21</v>
      </c>
      <c r="B39" t="s">
        <v>21</v>
      </c>
      <c r="C39">
        <v>3.427</v>
      </c>
      <c r="D39" t="s">
        <v>31</v>
      </c>
      <c r="E39">
        <v>1.6579999999999999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1.0940000000000001</v>
      </c>
      <c r="D40" t="s">
        <v>33</v>
      </c>
      <c r="E40">
        <v>0.88500000000000001</v>
      </c>
      <c r="F40">
        <v>0.91500000000000004</v>
      </c>
      <c r="G40">
        <v>4.2999999999999997E-2</v>
      </c>
      <c r="H40">
        <v>4.7</v>
      </c>
    </row>
    <row r="41" spans="1:8" x14ac:dyDescent="0.3">
      <c r="A41" t="s">
        <v>21</v>
      </c>
      <c r="B41" t="s">
        <v>21</v>
      </c>
      <c r="C41">
        <v>1.2030000000000001</v>
      </c>
      <c r="D41" t="s">
        <v>34</v>
      </c>
      <c r="E41">
        <v>0.94499999999999995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0.40699999999999997</v>
      </c>
      <c r="D42" t="s">
        <v>36</v>
      </c>
      <c r="E42">
        <v>0.40200000000000002</v>
      </c>
      <c r="F42">
        <v>0.42699999999999999</v>
      </c>
      <c r="G42">
        <v>3.5000000000000003E-2</v>
      </c>
      <c r="H42">
        <v>8.1999999999999993</v>
      </c>
    </row>
    <row r="43" spans="1:8" x14ac:dyDescent="0.3">
      <c r="A43" t="s">
        <v>21</v>
      </c>
      <c r="B43" t="s">
        <v>21</v>
      </c>
      <c r="C43">
        <v>0.46700000000000003</v>
      </c>
      <c r="D43" t="s">
        <v>37</v>
      </c>
      <c r="E43">
        <v>0.45200000000000001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0.121</v>
      </c>
      <c r="D44" t="s">
        <v>39</v>
      </c>
      <c r="E44">
        <v>0.152</v>
      </c>
      <c r="F44">
        <v>0.17799999999999999</v>
      </c>
      <c r="G44">
        <v>3.6999999999999998E-2</v>
      </c>
      <c r="H44">
        <v>20.9</v>
      </c>
    </row>
    <row r="45" spans="1:8" x14ac:dyDescent="0.3">
      <c r="A45" t="s">
        <v>21</v>
      </c>
      <c r="B45" t="s">
        <v>21</v>
      </c>
      <c r="C45">
        <v>0.18099999999999999</v>
      </c>
      <c r="D45" t="s">
        <v>40</v>
      </c>
      <c r="E45">
        <v>0.20399999999999999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4.3999999999999997E-2</v>
      </c>
      <c r="D46" t="s">
        <v>42</v>
      </c>
      <c r="E46">
        <v>8.8999999999999996E-2</v>
      </c>
      <c r="F46">
        <v>0.106</v>
      </c>
      <c r="G46">
        <v>2.4E-2</v>
      </c>
      <c r="H46">
        <v>22.4</v>
      </c>
    </row>
    <row r="47" spans="1:8" x14ac:dyDescent="0.3">
      <c r="A47" t="s">
        <v>21</v>
      </c>
      <c r="B47" t="s">
        <v>21</v>
      </c>
      <c r="C47">
        <v>8.5999999999999993E-2</v>
      </c>
      <c r="D47" t="s">
        <v>43</v>
      </c>
      <c r="E47">
        <v>0.123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3.0000000000000001E-3</v>
      </c>
      <c r="D48" t="s">
        <v>45</v>
      </c>
      <c r="E48">
        <v>6.3E-2</v>
      </c>
      <c r="F48">
        <v>7.2999999999999995E-2</v>
      </c>
      <c r="G48">
        <v>1.4E-2</v>
      </c>
      <c r="H48">
        <v>18.7</v>
      </c>
    </row>
    <row r="49" spans="1:10" x14ac:dyDescent="0.3">
      <c r="A49" t="s">
        <v>21</v>
      </c>
      <c r="B49" t="s">
        <v>21</v>
      </c>
      <c r="C49">
        <v>3.4000000000000002E-2</v>
      </c>
      <c r="D49" t="s">
        <v>46</v>
      </c>
      <c r="E49">
        <v>8.2000000000000003E-2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5.2999999999999999E-2</v>
      </c>
      <c r="F50">
        <v>5.5E-2</v>
      </c>
      <c r="G50">
        <v>3.0000000000000001E-3</v>
      </c>
      <c r="H50">
        <v>4.9000000000000004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5.7000000000000002E-2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5.2999999999999999E-2</v>
      </c>
      <c r="F52">
        <v>5.2999999999999999E-2</v>
      </c>
      <c r="G52">
        <v>1E-3</v>
      </c>
      <c r="H52">
        <v>1.7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5.1999999999999998E-2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5.0999999999999997E-2</v>
      </c>
      <c r="F54">
        <v>0.05</v>
      </c>
      <c r="G54">
        <v>0</v>
      </c>
      <c r="H54">
        <v>0.7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0.05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0.05</v>
      </c>
      <c r="D57" t="s">
        <v>59</v>
      </c>
    </row>
    <row r="58" spans="1:10" x14ac:dyDescent="0.3">
      <c r="A58" t="s">
        <v>60</v>
      </c>
      <c r="B58" t="s">
        <v>61</v>
      </c>
      <c r="C58">
        <v>2.887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4.7E-2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4.3999999999999997E-2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5.2999999999999999E-2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4.7E-2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4.7E-2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4.3999999999999997E-2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4.4999999999999998E-2</v>
      </c>
      <c r="D68" t="s">
        <v>65</v>
      </c>
      <c r="E68" t="s">
        <v>19</v>
      </c>
      <c r="F68" t="s">
        <v>19</v>
      </c>
      <c r="G68" t="s">
        <v>19</v>
      </c>
      <c r="H68" t="s">
        <v>19</v>
      </c>
      <c r="I68">
        <v>27</v>
      </c>
      <c r="J68" t="s">
        <v>19</v>
      </c>
    </row>
    <row r="69" spans="1:10" x14ac:dyDescent="0.3">
      <c r="A69" t="s">
        <v>21</v>
      </c>
      <c r="B69" t="s">
        <v>119</v>
      </c>
      <c r="C69">
        <v>4.3999999999999997E-2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5.2999999999999999E-2</v>
      </c>
      <c r="E70" t="s">
        <v>19</v>
      </c>
      <c r="F70">
        <v>1.0999999999999999E-2</v>
      </c>
      <c r="G70">
        <v>0</v>
      </c>
      <c r="H70">
        <v>0</v>
      </c>
      <c r="I70">
        <v>81</v>
      </c>
      <c r="J70">
        <v>0.92800000000000005</v>
      </c>
    </row>
    <row r="71" spans="1:10" x14ac:dyDescent="0.3">
      <c r="A71" t="s">
        <v>21</v>
      </c>
      <c r="B71" t="s">
        <v>120</v>
      </c>
      <c r="C71">
        <v>6.7000000000000004E-2</v>
      </c>
      <c r="E71">
        <v>1.0999999999999999E-2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5.2999999999999999E-2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4.4999999999999998E-2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5.5E-2</v>
      </c>
      <c r="E74" t="s">
        <v>19</v>
      </c>
      <c r="F74">
        <v>2.1999999999999999E-2</v>
      </c>
      <c r="G74">
        <v>0</v>
      </c>
      <c r="H74">
        <v>0</v>
      </c>
      <c r="I74">
        <v>729</v>
      </c>
      <c r="J74">
        <v>16.170999999999999</v>
      </c>
    </row>
    <row r="75" spans="1:10" x14ac:dyDescent="0.3">
      <c r="A75" t="s">
        <v>21</v>
      </c>
      <c r="B75" t="s">
        <v>122</v>
      </c>
      <c r="C75">
        <v>7.3999999999999996E-2</v>
      </c>
      <c r="E75">
        <v>2.1999999999999999E-2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4.3999999999999997E-2</v>
      </c>
      <c r="D76" t="s">
        <v>65</v>
      </c>
      <c r="E76" t="s">
        <v>19</v>
      </c>
      <c r="F76">
        <v>5.7000000000000002E-2</v>
      </c>
      <c r="G76">
        <v>0</v>
      </c>
      <c r="H76">
        <v>0</v>
      </c>
      <c r="I76">
        <v>2187</v>
      </c>
      <c r="J76">
        <v>123.66500000000001</v>
      </c>
    </row>
    <row r="77" spans="1:10" x14ac:dyDescent="0.3">
      <c r="A77" t="s">
        <v>21</v>
      </c>
      <c r="B77" t="s">
        <v>123</v>
      </c>
      <c r="C77">
        <v>9.9000000000000005E-2</v>
      </c>
      <c r="E77">
        <v>5.7000000000000002E-2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4.5999999999999999E-2</v>
      </c>
      <c r="D78" t="s">
        <v>65</v>
      </c>
      <c r="E78" t="s">
        <v>19</v>
      </c>
      <c r="F78">
        <v>2E-3</v>
      </c>
      <c r="G78">
        <v>0</v>
      </c>
      <c r="H78">
        <v>0</v>
      </c>
      <c r="I78">
        <v>6561</v>
      </c>
      <c r="J78">
        <v>14.265000000000001</v>
      </c>
    </row>
    <row r="79" spans="1:10" x14ac:dyDescent="0.3">
      <c r="A79" t="s">
        <v>21</v>
      </c>
      <c r="B79" t="s">
        <v>124</v>
      </c>
      <c r="C79">
        <v>6.3E-2</v>
      </c>
      <c r="E79">
        <v>2E-3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3.4950000000000001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3.5139999999999998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3.3759999999999999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3.359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1.7110000000000001</v>
      </c>
      <c r="E84">
        <v>3.7170000000000001</v>
      </c>
      <c r="F84">
        <v>3.4590000000000001</v>
      </c>
      <c r="G84">
        <v>0.36499999999999999</v>
      </c>
      <c r="H84">
        <v>10.6</v>
      </c>
      <c r="I84">
        <v>9</v>
      </c>
      <c r="J84">
        <v>31.129000000000001</v>
      </c>
    </row>
    <row r="85" spans="1:10" x14ac:dyDescent="0.3">
      <c r="A85" t="s">
        <v>21</v>
      </c>
      <c r="B85" t="s">
        <v>178</v>
      </c>
      <c r="C85">
        <v>1.6120000000000001</v>
      </c>
      <c r="E85">
        <v>3.2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4.4999999999999998E-2</v>
      </c>
      <c r="D86" t="s">
        <v>65</v>
      </c>
      <c r="E86" t="s">
        <v>19</v>
      </c>
      <c r="F86">
        <v>7.1999999999999995E-2</v>
      </c>
      <c r="G86">
        <v>0</v>
      </c>
      <c r="H86">
        <v>0</v>
      </c>
      <c r="I86">
        <v>19683</v>
      </c>
      <c r="J86">
        <v>1412.4760000000001</v>
      </c>
    </row>
    <row r="87" spans="1:10" x14ac:dyDescent="0.3">
      <c r="A87" t="s">
        <v>21</v>
      </c>
      <c r="B87" t="s">
        <v>125</v>
      </c>
      <c r="C87">
        <v>0.111</v>
      </c>
      <c r="E87">
        <v>7.1999999999999995E-2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0.50700000000000001</v>
      </c>
      <c r="E88">
        <v>0.53500000000000003</v>
      </c>
      <c r="F88">
        <v>0.56299999999999994</v>
      </c>
      <c r="G88">
        <v>4.1000000000000002E-2</v>
      </c>
      <c r="H88">
        <v>7.2</v>
      </c>
      <c r="I88">
        <v>27</v>
      </c>
      <c r="J88">
        <v>15.212999999999999</v>
      </c>
    </row>
    <row r="89" spans="1:10" x14ac:dyDescent="0.3">
      <c r="A89" t="s">
        <v>21</v>
      </c>
      <c r="B89" t="s">
        <v>179</v>
      </c>
      <c r="C89">
        <v>0.55100000000000005</v>
      </c>
      <c r="E89">
        <v>0.59199999999999997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0.104</v>
      </c>
      <c r="E90">
        <v>6.4000000000000001E-2</v>
      </c>
      <c r="F90">
        <v>6.4000000000000001E-2</v>
      </c>
      <c r="G90">
        <v>0</v>
      </c>
      <c r="H90">
        <v>0.4</v>
      </c>
      <c r="I90">
        <v>81</v>
      </c>
      <c r="J90">
        <v>5.1459999999999999</v>
      </c>
    </row>
    <row r="91" spans="1:10" x14ac:dyDescent="0.3">
      <c r="A91" t="s">
        <v>21</v>
      </c>
      <c r="B91" t="s">
        <v>180</v>
      </c>
      <c r="C91">
        <v>0.104</v>
      </c>
      <c r="E91">
        <v>6.3E-2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5.8999999999999997E-2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5.5E-2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4.4999999999999998E-2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5.8999999999999997E-2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4.3999999999999997E-2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4.9000000000000002E-2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5.1999999999999998E-2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4.8000000000000001E-2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4.3999999999999997E-2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4.4999999999999998E-2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5.6000000000000001E-2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4.9000000000000002E-2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5.0999999999999997E-2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5.2999999999999999E-2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9.9000000000000005E-2</v>
      </c>
      <c r="E106">
        <v>5.7000000000000002E-2</v>
      </c>
      <c r="F106">
        <v>0.03</v>
      </c>
      <c r="G106">
        <v>3.7999999999999999E-2</v>
      </c>
      <c r="H106">
        <v>125.7</v>
      </c>
      <c r="I106">
        <v>1</v>
      </c>
      <c r="J106">
        <v>0.03</v>
      </c>
    </row>
    <row r="107" spans="1:10" x14ac:dyDescent="0.3">
      <c r="A107" t="s">
        <v>21</v>
      </c>
      <c r="B107" t="s">
        <v>224</v>
      </c>
      <c r="C107">
        <v>6.3E-2</v>
      </c>
      <c r="E107">
        <v>3.0000000000000001E-3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4.7E-2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6.2E-2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0.05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5.0999999999999997E-2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8.7999999999999995E-2</v>
      </c>
      <c r="E112">
        <v>4.2000000000000003E-2</v>
      </c>
      <c r="F112">
        <v>2.4E-2</v>
      </c>
      <c r="G112">
        <v>2.5000000000000001E-2</v>
      </c>
      <c r="H112">
        <v>102.8</v>
      </c>
      <c r="I112">
        <v>9</v>
      </c>
      <c r="J112">
        <v>0.22</v>
      </c>
    </row>
    <row r="113" spans="1:10" x14ac:dyDescent="0.3">
      <c r="A113" t="s">
        <v>21</v>
      </c>
      <c r="B113" t="s">
        <v>226</v>
      </c>
      <c r="C113">
        <v>6.5000000000000002E-2</v>
      </c>
      <c r="E113">
        <v>7.0000000000000001E-3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6.5000000000000002E-2</v>
      </c>
      <c r="E114">
        <v>7.0000000000000001E-3</v>
      </c>
      <c r="F114">
        <v>1.0999999999999999E-2</v>
      </c>
      <c r="G114">
        <v>7.0000000000000001E-3</v>
      </c>
      <c r="H114">
        <v>58.2</v>
      </c>
      <c r="I114">
        <v>27</v>
      </c>
      <c r="J114">
        <v>0.30599999999999999</v>
      </c>
    </row>
    <row r="115" spans="1:10" x14ac:dyDescent="0.3">
      <c r="A115" t="s">
        <v>21</v>
      </c>
      <c r="B115" t="s">
        <v>227</v>
      </c>
      <c r="C115">
        <v>7.0000000000000007E-2</v>
      </c>
      <c r="E115">
        <v>1.6E-2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4.5999999999999999E-2</v>
      </c>
      <c r="D116" t="s">
        <v>65</v>
      </c>
      <c r="E116" t="s">
        <v>19</v>
      </c>
      <c r="F116">
        <v>4.3999999999999997E-2</v>
      </c>
      <c r="G116">
        <v>0</v>
      </c>
      <c r="H116">
        <v>0</v>
      </c>
      <c r="I116">
        <v>81</v>
      </c>
      <c r="J116">
        <v>3.5430000000000001</v>
      </c>
    </row>
    <row r="117" spans="1:10" x14ac:dyDescent="0.3">
      <c r="A117" t="s">
        <v>21</v>
      </c>
      <c r="B117" t="s">
        <v>228</v>
      </c>
      <c r="C117">
        <v>8.8999999999999996E-2</v>
      </c>
      <c r="E117">
        <v>4.3999999999999997E-2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4.5999999999999999E-2</v>
      </c>
      <c r="D118" t="s">
        <v>65</v>
      </c>
      <c r="E118" t="s">
        <v>19</v>
      </c>
      <c r="F118">
        <v>1.0999999999999999E-2</v>
      </c>
      <c r="G118">
        <v>0</v>
      </c>
      <c r="H118">
        <v>0</v>
      </c>
      <c r="I118">
        <v>243</v>
      </c>
      <c r="J118">
        <v>2.742</v>
      </c>
    </row>
    <row r="119" spans="1:10" x14ac:dyDescent="0.3">
      <c r="A119" t="s">
        <v>21</v>
      </c>
      <c r="B119" t="s">
        <v>229</v>
      </c>
      <c r="C119">
        <v>6.7000000000000004E-2</v>
      </c>
      <c r="E119">
        <v>1.0999999999999999E-2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4.8000000000000001E-2</v>
      </c>
      <c r="D120" t="s">
        <v>65</v>
      </c>
      <c r="E120" t="s">
        <v>19</v>
      </c>
      <c r="F120">
        <v>1.7999999999999999E-2</v>
      </c>
      <c r="G120">
        <v>0</v>
      </c>
      <c r="H120">
        <v>0</v>
      </c>
      <c r="I120">
        <v>729</v>
      </c>
      <c r="J120">
        <v>13.323</v>
      </c>
    </row>
    <row r="121" spans="1:10" x14ac:dyDescent="0.3">
      <c r="A121" t="s">
        <v>21</v>
      </c>
      <c r="B121" t="s">
        <v>230</v>
      </c>
      <c r="C121">
        <v>7.0999999999999994E-2</v>
      </c>
      <c r="E121">
        <v>1.7999999999999999E-2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4.8000000000000001E-2</v>
      </c>
      <c r="D122" t="s">
        <v>65</v>
      </c>
      <c r="E122" t="s">
        <v>19</v>
      </c>
      <c r="F122">
        <v>2.9000000000000001E-2</v>
      </c>
      <c r="G122">
        <v>0</v>
      </c>
      <c r="H122">
        <v>0</v>
      </c>
      <c r="I122">
        <v>2187</v>
      </c>
      <c r="J122">
        <v>63.213000000000001</v>
      </c>
    </row>
    <row r="123" spans="1:10" x14ac:dyDescent="0.3">
      <c r="A123" t="s">
        <v>21</v>
      </c>
      <c r="B123" t="s">
        <v>231</v>
      </c>
      <c r="C123">
        <v>7.9000000000000001E-2</v>
      </c>
      <c r="E123">
        <v>2.9000000000000001E-2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7.5999999999999998E-2</v>
      </c>
      <c r="E124">
        <v>2.5999999999999999E-2</v>
      </c>
      <c r="F124">
        <v>3.5000000000000003E-2</v>
      </c>
      <c r="G124">
        <v>1.2E-2</v>
      </c>
      <c r="H124">
        <v>35.799999999999997</v>
      </c>
      <c r="I124">
        <v>6561</v>
      </c>
      <c r="J124">
        <v>226.81299999999999</v>
      </c>
    </row>
    <row r="125" spans="1:10" x14ac:dyDescent="0.3">
      <c r="A125" t="s">
        <v>21</v>
      </c>
      <c r="B125" t="s">
        <v>232</v>
      </c>
      <c r="C125">
        <v>8.8999999999999996E-2</v>
      </c>
      <c r="E125">
        <v>4.2999999999999997E-2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4.3999999999999997E-2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4.3999999999999997E-2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9.1999999999999998E-2</v>
      </c>
      <c r="E128">
        <v>4.8000000000000001E-2</v>
      </c>
      <c r="F128">
        <v>6.6000000000000003E-2</v>
      </c>
      <c r="G128">
        <v>2.5000000000000001E-2</v>
      </c>
      <c r="H128">
        <v>38.4</v>
      </c>
      <c r="I128">
        <v>59049</v>
      </c>
      <c r="J128">
        <v>3915.09</v>
      </c>
    </row>
    <row r="129" spans="1:10" x14ac:dyDescent="0.3">
      <c r="A129" t="s">
        <v>21</v>
      </c>
      <c r="B129" t="s">
        <v>234</v>
      </c>
      <c r="C129">
        <v>0.121</v>
      </c>
      <c r="E129">
        <v>8.4000000000000005E-2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4.2999999999999997E-2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4.3999999999999997E-2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7.0999999999999994E-2</v>
      </c>
      <c r="E132">
        <v>1.7999999999999999E-2</v>
      </c>
      <c r="F132">
        <v>1.7999999999999999E-2</v>
      </c>
      <c r="G132">
        <v>0</v>
      </c>
      <c r="H132">
        <v>0</v>
      </c>
      <c r="I132">
        <v>177147</v>
      </c>
      <c r="J132">
        <v>3180.9589999999998</v>
      </c>
    </row>
    <row r="133" spans="1:10" x14ac:dyDescent="0.3">
      <c r="A133" t="s">
        <v>21</v>
      </c>
      <c r="B133" t="s">
        <v>235</v>
      </c>
      <c r="C133">
        <v>5.6000000000000001E-2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0.22900000000000001</v>
      </c>
      <c r="E134">
        <v>0.20899999999999999</v>
      </c>
      <c r="F134">
        <v>0.193</v>
      </c>
      <c r="G134">
        <v>2.3E-2</v>
      </c>
      <c r="H134">
        <v>12</v>
      </c>
      <c r="I134">
        <v>1</v>
      </c>
      <c r="J134">
        <v>0.193</v>
      </c>
    </row>
    <row r="135" spans="1:10" x14ac:dyDescent="0.3">
      <c r="A135" t="s">
        <v>21</v>
      </c>
      <c r="B135" t="s">
        <v>272</v>
      </c>
      <c r="C135">
        <v>0.2</v>
      </c>
      <c r="E135">
        <v>0.17599999999999999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7.0000000000000007E-2</v>
      </c>
      <c r="E136">
        <v>1.6E-2</v>
      </c>
      <c r="F136">
        <v>3.5000000000000003E-2</v>
      </c>
      <c r="G136">
        <v>2.7E-2</v>
      </c>
      <c r="H136">
        <v>75.8</v>
      </c>
      <c r="I136">
        <v>3</v>
      </c>
      <c r="J136">
        <v>0.106</v>
      </c>
    </row>
    <row r="137" spans="1:10" x14ac:dyDescent="0.3">
      <c r="A137" t="s">
        <v>21</v>
      </c>
      <c r="B137" t="s">
        <v>273</v>
      </c>
      <c r="C137">
        <v>9.7000000000000003E-2</v>
      </c>
      <c r="E137">
        <v>5.3999999999999999E-2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8.5999999999999993E-2</v>
      </c>
      <c r="E138">
        <v>0.04</v>
      </c>
      <c r="F138">
        <v>0.04</v>
      </c>
      <c r="G138">
        <v>0</v>
      </c>
      <c r="H138">
        <v>0</v>
      </c>
      <c r="I138">
        <v>9</v>
      </c>
      <c r="J138">
        <v>0.35899999999999999</v>
      </c>
    </row>
    <row r="139" spans="1:10" x14ac:dyDescent="0.3">
      <c r="A139" t="s">
        <v>21</v>
      </c>
      <c r="B139" t="s">
        <v>274</v>
      </c>
      <c r="C139">
        <v>5.6000000000000001E-2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5.5E-2</v>
      </c>
      <c r="E140" t="s">
        <v>19</v>
      </c>
      <c r="F140">
        <v>1.9E-2</v>
      </c>
      <c r="G140">
        <v>0</v>
      </c>
      <c r="H140">
        <v>0</v>
      </c>
      <c r="I140">
        <v>27</v>
      </c>
      <c r="J140">
        <v>0.51500000000000001</v>
      </c>
    </row>
    <row r="141" spans="1:10" x14ac:dyDescent="0.3">
      <c r="A141" t="s">
        <v>21</v>
      </c>
      <c r="B141" t="s">
        <v>275</v>
      </c>
      <c r="C141">
        <v>7.1999999999999995E-2</v>
      </c>
      <c r="E141">
        <v>1.9E-2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6.5000000000000002E-2</v>
      </c>
      <c r="E142">
        <v>8.0000000000000002E-3</v>
      </c>
      <c r="F142">
        <v>3.6999999999999998E-2</v>
      </c>
      <c r="G142">
        <v>4.1000000000000002E-2</v>
      </c>
      <c r="H142">
        <v>111.1</v>
      </c>
      <c r="I142">
        <v>81</v>
      </c>
      <c r="J142">
        <v>2.9590000000000001</v>
      </c>
    </row>
    <row r="143" spans="1:10" x14ac:dyDescent="0.3">
      <c r="A143" t="s">
        <v>21</v>
      </c>
      <c r="B143" t="s">
        <v>276</v>
      </c>
      <c r="C143">
        <v>0.106</v>
      </c>
      <c r="E143">
        <v>6.5000000000000002E-2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5.8999999999999997E-2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4.5999999999999999E-2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7.0999999999999994E-2</v>
      </c>
      <c r="E146">
        <v>1.7999999999999999E-2</v>
      </c>
      <c r="F146">
        <v>2.1999999999999999E-2</v>
      </c>
      <c r="G146">
        <v>5.0000000000000001E-3</v>
      </c>
      <c r="H146">
        <v>23.4</v>
      </c>
      <c r="I146">
        <v>729</v>
      </c>
      <c r="J146">
        <v>15.68</v>
      </c>
    </row>
    <row r="147" spans="1:10" x14ac:dyDescent="0.3">
      <c r="A147" t="s">
        <v>21</v>
      </c>
      <c r="B147" t="s">
        <v>278</v>
      </c>
      <c r="C147">
        <v>7.5999999999999998E-2</v>
      </c>
      <c r="E147">
        <v>2.5000000000000001E-2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4.9000000000000002E-2</v>
      </c>
      <c r="D148" t="s">
        <v>65</v>
      </c>
      <c r="E148" t="s">
        <v>19</v>
      </c>
      <c r="F148">
        <v>0.01</v>
      </c>
      <c r="G148">
        <v>0</v>
      </c>
      <c r="H148">
        <v>0</v>
      </c>
      <c r="I148">
        <v>2187</v>
      </c>
      <c r="J148">
        <v>22.347999999999999</v>
      </c>
    </row>
    <row r="149" spans="1:10" x14ac:dyDescent="0.3">
      <c r="A149" t="s">
        <v>21</v>
      </c>
      <c r="B149" t="s">
        <v>279</v>
      </c>
      <c r="C149">
        <v>6.7000000000000004E-2</v>
      </c>
      <c r="E149">
        <v>0.01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0.14199999999999999</v>
      </c>
      <c r="E150">
        <v>0.109</v>
      </c>
      <c r="F150">
        <v>0.109</v>
      </c>
      <c r="G150">
        <v>0</v>
      </c>
      <c r="H150">
        <v>0</v>
      </c>
      <c r="I150">
        <v>6561</v>
      </c>
      <c r="J150">
        <v>714.81100000000004</v>
      </c>
    </row>
    <row r="151" spans="1:10" x14ac:dyDescent="0.3">
      <c r="A151" t="s">
        <v>21</v>
      </c>
      <c r="B151" t="s">
        <v>280</v>
      </c>
      <c r="C151">
        <v>0.06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0.372</v>
      </c>
      <c r="E152">
        <v>0.372</v>
      </c>
      <c r="F152">
        <v>0.38200000000000001</v>
      </c>
      <c r="G152">
        <v>1.4E-2</v>
      </c>
      <c r="H152">
        <v>3.7</v>
      </c>
      <c r="I152">
        <v>1</v>
      </c>
      <c r="J152">
        <v>0.38200000000000001</v>
      </c>
    </row>
    <row r="153" spans="1:10" x14ac:dyDescent="0.3">
      <c r="A153" t="s">
        <v>21</v>
      </c>
      <c r="B153" t="s">
        <v>164</v>
      </c>
      <c r="C153">
        <v>0.38900000000000001</v>
      </c>
      <c r="E153">
        <v>0.39200000000000002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4.2999999999999997E-2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0.06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4.9000000000000002E-2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0.06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4.9000000000000002E-2</v>
      </c>
      <c r="D158" t="s">
        <v>65</v>
      </c>
      <c r="E158" t="s">
        <v>19</v>
      </c>
      <c r="F158">
        <v>0.104</v>
      </c>
      <c r="G158">
        <v>0</v>
      </c>
      <c r="H158">
        <v>0</v>
      </c>
      <c r="I158">
        <v>177147</v>
      </c>
      <c r="J158">
        <v>18337.096000000001</v>
      </c>
    </row>
    <row r="159" spans="1:10" x14ac:dyDescent="0.3">
      <c r="A159" t="s">
        <v>21</v>
      </c>
      <c r="B159" t="s">
        <v>283</v>
      </c>
      <c r="C159">
        <v>0.13700000000000001</v>
      </c>
      <c r="E159">
        <v>0.104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0.96699999999999997</v>
      </c>
      <c r="E160">
        <v>1.246</v>
      </c>
      <c r="F160">
        <v>1.1499999999999999</v>
      </c>
      <c r="G160">
        <v>0.13600000000000001</v>
      </c>
      <c r="H160">
        <v>11.8</v>
      </c>
      <c r="I160">
        <v>1</v>
      </c>
      <c r="J160">
        <v>1.1499999999999999</v>
      </c>
    </row>
    <row r="161" spans="1:10" x14ac:dyDescent="0.3">
      <c r="A161" t="s">
        <v>21</v>
      </c>
      <c r="B161" t="s">
        <v>320</v>
      </c>
      <c r="C161">
        <v>0.86099999999999999</v>
      </c>
      <c r="E161">
        <v>1.0529999999999999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0.22600000000000001</v>
      </c>
      <c r="E162">
        <v>0.20499999999999999</v>
      </c>
      <c r="F162">
        <v>0.2</v>
      </c>
      <c r="G162">
        <v>8.0000000000000002E-3</v>
      </c>
      <c r="H162">
        <v>4</v>
      </c>
      <c r="I162">
        <v>3</v>
      </c>
      <c r="J162">
        <v>0.59899999999999998</v>
      </c>
    </row>
    <row r="163" spans="1:10" x14ac:dyDescent="0.3">
      <c r="A163" t="s">
        <v>21</v>
      </c>
      <c r="B163" t="s">
        <v>321</v>
      </c>
      <c r="C163">
        <v>0.216</v>
      </c>
      <c r="E163">
        <v>0.19400000000000001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7.0000000000000007E-2</v>
      </c>
      <c r="E164">
        <v>1.7000000000000001E-2</v>
      </c>
      <c r="F164">
        <v>0.02</v>
      </c>
      <c r="G164">
        <v>5.0000000000000001E-3</v>
      </c>
      <c r="H164">
        <v>22.9</v>
      </c>
      <c r="I164">
        <v>9</v>
      </c>
      <c r="J164">
        <v>0.17899999999999999</v>
      </c>
    </row>
    <row r="165" spans="1:10" x14ac:dyDescent="0.3">
      <c r="A165" t="s">
        <v>21</v>
      </c>
      <c r="B165" t="s">
        <v>322</v>
      </c>
      <c r="C165">
        <v>7.4999999999999997E-2</v>
      </c>
      <c r="E165">
        <v>2.3E-2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6.3E-2</v>
      </c>
      <c r="E166">
        <v>3.0000000000000001E-3</v>
      </c>
      <c r="F166">
        <v>3.0000000000000001E-3</v>
      </c>
      <c r="G166">
        <v>0</v>
      </c>
      <c r="H166">
        <v>0</v>
      </c>
      <c r="I166">
        <v>27</v>
      </c>
      <c r="J166">
        <v>8.4000000000000005E-2</v>
      </c>
    </row>
    <row r="167" spans="1:10" x14ac:dyDescent="0.3">
      <c r="A167" t="s">
        <v>21</v>
      </c>
      <c r="B167" t="s">
        <v>323</v>
      </c>
      <c r="C167">
        <v>5.6000000000000001E-2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7.0000000000000007E-2</v>
      </c>
      <c r="E168">
        <v>1.6E-2</v>
      </c>
      <c r="F168">
        <v>1.0999999999999999E-2</v>
      </c>
      <c r="G168">
        <v>6.0000000000000001E-3</v>
      </c>
      <c r="H168">
        <v>52</v>
      </c>
      <c r="I168">
        <v>81</v>
      </c>
      <c r="J168">
        <v>0.92900000000000005</v>
      </c>
    </row>
    <row r="169" spans="1:10" x14ac:dyDescent="0.3">
      <c r="A169" t="s">
        <v>21</v>
      </c>
      <c r="B169" t="s">
        <v>324</v>
      </c>
      <c r="C169">
        <v>6.5000000000000002E-2</v>
      </c>
      <c r="E169">
        <v>7.0000000000000001E-3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5.0999999999999997E-2</v>
      </c>
      <c r="E170" t="s">
        <v>19</v>
      </c>
      <c r="F170" t="s">
        <v>19</v>
      </c>
      <c r="G170" t="s">
        <v>19</v>
      </c>
      <c r="H170" t="s">
        <v>19</v>
      </c>
      <c r="I170">
        <v>243</v>
      </c>
      <c r="J170" t="s">
        <v>19</v>
      </c>
    </row>
    <row r="171" spans="1:10" x14ac:dyDescent="0.3">
      <c r="A171" t="s">
        <v>21</v>
      </c>
      <c r="B171" t="s">
        <v>325</v>
      </c>
      <c r="C171">
        <v>5.0999999999999997E-2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4.8000000000000001E-2</v>
      </c>
      <c r="D172" t="s">
        <v>65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5.6000000000000001E-2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0.13</v>
      </c>
      <c r="E174">
        <v>9.5000000000000001E-2</v>
      </c>
      <c r="F174">
        <v>9.5000000000000001E-2</v>
      </c>
      <c r="G174">
        <v>0</v>
      </c>
      <c r="H174">
        <v>0.4</v>
      </c>
      <c r="I174">
        <v>3</v>
      </c>
      <c r="J174">
        <v>0.28599999999999998</v>
      </c>
    </row>
    <row r="175" spans="1:10" x14ac:dyDescent="0.3">
      <c r="A175" t="s">
        <v>21</v>
      </c>
      <c r="B175" t="s">
        <v>165</v>
      </c>
      <c r="C175">
        <v>0.13</v>
      </c>
      <c r="E175">
        <v>9.5000000000000001E-2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4.8000000000000001E-2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5.8000000000000003E-2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5.8000000000000003E-2</v>
      </c>
      <c r="E178" t="s">
        <v>19</v>
      </c>
      <c r="F178">
        <v>8.9999999999999993E-3</v>
      </c>
      <c r="G178">
        <v>0</v>
      </c>
      <c r="H178">
        <v>0</v>
      </c>
      <c r="I178">
        <v>6561</v>
      </c>
      <c r="J178">
        <v>59.912999999999997</v>
      </c>
    </row>
    <row r="179" spans="1:10" x14ac:dyDescent="0.3">
      <c r="A179" t="s">
        <v>21</v>
      </c>
      <c r="B179" t="s">
        <v>328</v>
      </c>
      <c r="C179">
        <v>6.6000000000000003E-2</v>
      </c>
      <c r="E179">
        <v>8.9999999999999993E-3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4.4999999999999998E-2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5.2999999999999999E-2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4.9000000000000002E-2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0.06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4.9000000000000002E-2</v>
      </c>
      <c r="D184" t="s">
        <v>65</v>
      </c>
      <c r="E184" t="s">
        <v>19</v>
      </c>
      <c r="F184">
        <v>1.7999999999999999E-2</v>
      </c>
      <c r="G184">
        <v>0</v>
      </c>
      <c r="H184">
        <v>0</v>
      </c>
      <c r="I184">
        <v>177147</v>
      </c>
      <c r="J184">
        <v>3237.52</v>
      </c>
    </row>
    <row r="185" spans="1:10" x14ac:dyDescent="0.3">
      <c r="A185" t="s">
        <v>21</v>
      </c>
      <c r="B185" t="s">
        <v>331</v>
      </c>
      <c r="C185">
        <v>7.0999999999999994E-2</v>
      </c>
      <c r="E185">
        <v>1.7999999999999999E-2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3.4769999999999999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3.4239999999999999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3.488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3.4180000000000001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3.4049999999999998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9</v>
      </c>
      <c r="J190" t="s">
        <v>19</v>
      </c>
    </row>
    <row r="191" spans="1:10" x14ac:dyDescent="0.3">
      <c r="A191" t="s">
        <v>21</v>
      </c>
      <c r="B191" t="s">
        <v>370</v>
      </c>
      <c r="C191">
        <v>3.3090000000000002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2.528</v>
      </c>
      <c r="E192">
        <v>20.675999999999998</v>
      </c>
      <c r="F192">
        <v>19.231999999999999</v>
      </c>
      <c r="G192">
        <v>2.0430000000000001</v>
      </c>
      <c r="H192">
        <v>10.6</v>
      </c>
      <c r="I192">
        <v>27</v>
      </c>
      <c r="J192">
        <v>519.26499999999999</v>
      </c>
    </row>
    <row r="193" spans="1:10" x14ac:dyDescent="0.3">
      <c r="A193" t="s">
        <v>21</v>
      </c>
      <c r="B193" t="s">
        <v>371</v>
      </c>
      <c r="C193">
        <v>2.48</v>
      </c>
      <c r="E193">
        <v>17.788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0.68799999999999994</v>
      </c>
      <c r="E194">
        <v>0.78</v>
      </c>
      <c r="F194">
        <v>0.80600000000000005</v>
      </c>
      <c r="G194">
        <v>3.6999999999999998E-2</v>
      </c>
      <c r="H194">
        <v>4.5999999999999996</v>
      </c>
      <c r="I194">
        <v>81</v>
      </c>
      <c r="J194">
        <v>65.302000000000007</v>
      </c>
    </row>
    <row r="195" spans="1:10" x14ac:dyDescent="0.3">
      <c r="A195" t="s">
        <v>21</v>
      </c>
      <c r="B195" t="s">
        <v>372</v>
      </c>
      <c r="C195">
        <v>0.72399999999999998</v>
      </c>
      <c r="E195">
        <v>0.83299999999999996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6.4000000000000001E-2</v>
      </c>
      <c r="E196">
        <v>5.0000000000000001E-3</v>
      </c>
      <c r="F196">
        <v>4.0000000000000001E-3</v>
      </c>
      <c r="G196">
        <v>3.0000000000000001E-3</v>
      </c>
      <c r="H196">
        <v>67.900000000000006</v>
      </c>
      <c r="I196">
        <v>9</v>
      </c>
      <c r="J196">
        <v>3.3000000000000002E-2</v>
      </c>
    </row>
    <row r="197" spans="1:10" x14ac:dyDescent="0.3">
      <c r="A197" t="s">
        <v>21</v>
      </c>
      <c r="B197" t="s">
        <v>166</v>
      </c>
      <c r="C197">
        <v>6.3E-2</v>
      </c>
      <c r="E197">
        <v>2E-3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0.20499999999999999</v>
      </c>
      <c r="E198">
        <v>0.182</v>
      </c>
      <c r="F198">
        <v>0.16300000000000001</v>
      </c>
      <c r="G198">
        <v>2.7E-2</v>
      </c>
      <c r="H198">
        <v>16.5</v>
      </c>
      <c r="I198">
        <v>243</v>
      </c>
      <c r="J198">
        <v>39.496000000000002</v>
      </c>
    </row>
    <row r="199" spans="1:10" x14ac:dyDescent="0.3">
      <c r="A199" t="s">
        <v>21</v>
      </c>
      <c r="B199" t="s">
        <v>373</v>
      </c>
      <c r="C199">
        <v>0.17100000000000001</v>
      </c>
      <c r="E199">
        <v>0.14399999999999999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6.5000000000000002E-2</v>
      </c>
      <c r="E200">
        <v>7.0000000000000001E-3</v>
      </c>
      <c r="F200">
        <v>2.5000000000000001E-2</v>
      </c>
      <c r="G200">
        <v>2.5000000000000001E-2</v>
      </c>
      <c r="H200">
        <v>100.9</v>
      </c>
      <c r="I200">
        <v>729</v>
      </c>
      <c r="J200">
        <v>17.972999999999999</v>
      </c>
    </row>
    <row r="201" spans="1:10" x14ac:dyDescent="0.3">
      <c r="A201" t="s">
        <v>21</v>
      </c>
      <c r="B201" t="s">
        <v>374</v>
      </c>
      <c r="C201">
        <v>8.7999999999999995E-2</v>
      </c>
      <c r="E201">
        <v>4.2000000000000003E-2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4.8000000000000001E-2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4.7E-2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4.3999999999999997E-2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4.4999999999999998E-2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5.6000000000000001E-2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4.9000000000000002E-2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5.2999999999999999E-2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3.3380000000000001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3.45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3.2959999999999998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3.407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1.9570000000000001</v>
      </c>
      <c r="E216">
        <v>5.5590000000000002</v>
      </c>
      <c r="F216">
        <v>5.9160000000000004</v>
      </c>
      <c r="G216">
        <v>0.504</v>
      </c>
      <c r="H216">
        <v>8.5</v>
      </c>
      <c r="I216">
        <v>9</v>
      </c>
      <c r="J216">
        <v>53.241</v>
      </c>
    </row>
    <row r="217" spans="1:10" x14ac:dyDescent="0.3">
      <c r="A217" t="s">
        <v>21</v>
      </c>
      <c r="B217" t="s">
        <v>418</v>
      </c>
      <c r="C217">
        <v>2.0249999999999999</v>
      </c>
      <c r="E217">
        <v>6.2720000000000002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4.9000000000000002E-2</v>
      </c>
      <c r="D218" t="s">
        <v>65</v>
      </c>
      <c r="E218" t="s">
        <v>19</v>
      </c>
      <c r="F218">
        <v>3.4000000000000002E-2</v>
      </c>
      <c r="G218">
        <v>0</v>
      </c>
      <c r="H218">
        <v>0</v>
      </c>
      <c r="I218">
        <v>27</v>
      </c>
      <c r="J218">
        <v>0.92400000000000004</v>
      </c>
    </row>
    <row r="219" spans="1:10" x14ac:dyDescent="0.3">
      <c r="A219" t="s">
        <v>21</v>
      </c>
      <c r="B219" t="s">
        <v>167</v>
      </c>
      <c r="C219">
        <v>8.2000000000000003E-2</v>
      </c>
      <c r="E219">
        <v>3.4000000000000002E-2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0.71399999999999997</v>
      </c>
      <c r="E220">
        <v>0.81799999999999995</v>
      </c>
      <c r="F220">
        <v>0.877</v>
      </c>
      <c r="G220">
        <v>8.2000000000000003E-2</v>
      </c>
      <c r="H220">
        <v>9.4</v>
      </c>
      <c r="I220">
        <v>27</v>
      </c>
      <c r="J220">
        <v>23.667999999999999</v>
      </c>
    </row>
    <row r="221" spans="1:10" x14ac:dyDescent="0.3">
      <c r="A221" t="s">
        <v>21</v>
      </c>
      <c r="B221" t="s">
        <v>419</v>
      </c>
      <c r="C221">
        <v>0.79</v>
      </c>
      <c r="E221">
        <v>0.93500000000000005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0.192</v>
      </c>
      <c r="E222">
        <v>0.16700000000000001</v>
      </c>
      <c r="F222">
        <v>0.152</v>
      </c>
      <c r="G222">
        <v>2.1000000000000001E-2</v>
      </c>
      <c r="H222">
        <v>13.8</v>
      </c>
      <c r="I222">
        <v>81</v>
      </c>
      <c r="J222">
        <v>12.313000000000001</v>
      </c>
    </row>
    <row r="223" spans="1:10" x14ac:dyDescent="0.3">
      <c r="A223" t="s">
        <v>21</v>
      </c>
      <c r="B223" t="s">
        <v>420</v>
      </c>
      <c r="C223">
        <v>0.16600000000000001</v>
      </c>
      <c r="E223">
        <v>0.13700000000000001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7.5999999999999998E-2</v>
      </c>
      <c r="E224">
        <v>2.5000000000000001E-2</v>
      </c>
      <c r="F224">
        <v>2.5000000000000001E-2</v>
      </c>
      <c r="G224">
        <v>0</v>
      </c>
      <c r="H224">
        <v>0</v>
      </c>
      <c r="I224">
        <v>243</v>
      </c>
      <c r="J224">
        <v>6.0540000000000003</v>
      </c>
    </row>
    <row r="225" spans="1:10" x14ac:dyDescent="0.3">
      <c r="A225" t="s">
        <v>21</v>
      </c>
      <c r="B225" t="s">
        <v>421</v>
      </c>
      <c r="C225">
        <v>5.1999999999999998E-2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0.05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5.6000000000000001E-2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4.9000000000000002E-2</v>
      </c>
      <c r="D228" t="s">
        <v>65</v>
      </c>
      <c r="E228" t="s">
        <v>19</v>
      </c>
      <c r="F228">
        <v>3.9E-2</v>
      </c>
      <c r="G228">
        <v>0</v>
      </c>
      <c r="H228">
        <v>0</v>
      </c>
      <c r="I228">
        <v>2187</v>
      </c>
      <c r="J228">
        <v>84.596999999999994</v>
      </c>
    </row>
    <row r="229" spans="1:10" x14ac:dyDescent="0.3">
      <c r="A229" t="s">
        <v>21</v>
      </c>
      <c r="B229" t="s">
        <v>423</v>
      </c>
      <c r="C229">
        <v>8.5000000000000006E-2</v>
      </c>
      <c r="E229">
        <v>3.9E-2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5.7000000000000002E-2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5.8000000000000003E-2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4.2999999999999997E-2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5.0999999999999997E-2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4.7E-2</v>
      </c>
      <c r="D234" t="s">
        <v>65</v>
      </c>
      <c r="E234" t="s">
        <v>19</v>
      </c>
      <c r="F234">
        <v>2.1000000000000001E-2</v>
      </c>
      <c r="G234">
        <v>0</v>
      </c>
      <c r="H234">
        <v>0</v>
      </c>
      <c r="I234">
        <v>59049</v>
      </c>
      <c r="J234">
        <v>1264.3879999999999</v>
      </c>
    </row>
    <row r="235" spans="1:10" x14ac:dyDescent="0.3">
      <c r="A235" t="s">
        <v>21</v>
      </c>
      <c r="B235" t="s">
        <v>426</v>
      </c>
      <c r="C235">
        <v>7.2999999999999995E-2</v>
      </c>
      <c r="E235">
        <v>2.1000000000000001E-2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5.0999999999999997E-2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4.5999999999999999E-2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4.7E-2</v>
      </c>
      <c r="D238" t="s">
        <v>65</v>
      </c>
      <c r="E238" t="s">
        <v>19</v>
      </c>
      <c r="F238" t="s">
        <v>19</v>
      </c>
      <c r="G238" t="s">
        <v>19</v>
      </c>
      <c r="H238" t="s">
        <v>19</v>
      </c>
      <c r="I238">
        <v>81</v>
      </c>
      <c r="J238" t="s">
        <v>19</v>
      </c>
    </row>
    <row r="239" spans="1:10" x14ac:dyDescent="0.3">
      <c r="A239" t="s">
        <v>21</v>
      </c>
      <c r="B239" t="s">
        <v>168</v>
      </c>
      <c r="C239">
        <v>4.4999999999999998E-2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5.7000000000000002E-2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4.2000000000000003E-2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4.2000000000000003E-2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4.7E-2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4.7E-2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5.0999999999999997E-2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4.2999999999999997E-2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4.3999999999999997E-2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4.8000000000000001E-2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4.4999999999999998E-2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4.4999999999999998E-2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4.2000000000000003E-2</v>
      </c>
      <c r="D252" t="s">
        <v>65</v>
      </c>
      <c r="E252" t="s">
        <v>19</v>
      </c>
      <c r="F252">
        <v>0.06</v>
      </c>
      <c r="G252">
        <v>0</v>
      </c>
      <c r="H252">
        <v>0</v>
      </c>
      <c r="I252">
        <v>177147</v>
      </c>
      <c r="J252">
        <v>10655.155000000001</v>
      </c>
    </row>
    <row r="253" spans="1:10" x14ac:dyDescent="0.3">
      <c r="A253" t="s">
        <v>21</v>
      </c>
      <c r="B253" t="s">
        <v>175</v>
      </c>
      <c r="C253">
        <v>0.10199999999999999</v>
      </c>
      <c r="E253">
        <v>0.06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1.859</v>
      </c>
      <c r="E254">
        <v>4.7080000000000002</v>
      </c>
      <c r="F254">
        <v>3.915</v>
      </c>
      <c r="G254">
        <v>1.121</v>
      </c>
      <c r="H254">
        <v>28.6</v>
      </c>
      <c r="I254">
        <v>1</v>
      </c>
      <c r="J254">
        <v>3.915</v>
      </c>
    </row>
    <row r="255" spans="1:10" x14ac:dyDescent="0.3">
      <c r="A255" t="s">
        <v>21</v>
      </c>
      <c r="B255" t="s">
        <v>212</v>
      </c>
      <c r="C255">
        <v>1.5960000000000001</v>
      </c>
      <c r="E255">
        <v>3.1230000000000002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0.36299999999999999</v>
      </c>
      <c r="E256">
        <v>0.36099999999999999</v>
      </c>
      <c r="F256">
        <v>0.34599999999999997</v>
      </c>
      <c r="G256">
        <v>2.1999999999999999E-2</v>
      </c>
      <c r="H256">
        <v>6.3</v>
      </c>
      <c r="I256">
        <v>3</v>
      </c>
      <c r="J256">
        <v>1.038</v>
      </c>
    </row>
    <row r="257" spans="1:10" x14ac:dyDescent="0.3">
      <c r="A257" t="s">
        <v>21</v>
      </c>
      <c r="B257" t="s">
        <v>213</v>
      </c>
      <c r="C257">
        <v>0.33600000000000002</v>
      </c>
      <c r="E257">
        <v>0.33100000000000002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0.11</v>
      </c>
      <c r="E258">
        <v>7.0999999999999994E-2</v>
      </c>
      <c r="F258">
        <v>6.9000000000000006E-2</v>
      </c>
      <c r="G258">
        <v>3.0000000000000001E-3</v>
      </c>
      <c r="H258">
        <v>4.7</v>
      </c>
      <c r="I258">
        <v>9</v>
      </c>
      <c r="J258">
        <v>0.61799999999999999</v>
      </c>
    </row>
    <row r="259" spans="1:10" x14ac:dyDescent="0.3">
      <c r="A259" t="s">
        <v>21</v>
      </c>
      <c r="B259" t="s">
        <v>214</v>
      </c>
      <c r="C259">
        <v>0.107</v>
      </c>
      <c r="E259">
        <v>6.6000000000000003E-2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0.06</v>
      </c>
      <c r="E260" t="s">
        <v>19</v>
      </c>
      <c r="F260" t="s">
        <v>19</v>
      </c>
      <c r="G260" t="s">
        <v>19</v>
      </c>
      <c r="H260" t="s">
        <v>19</v>
      </c>
      <c r="I260">
        <v>27</v>
      </c>
      <c r="J260" t="s">
        <v>19</v>
      </c>
    </row>
    <row r="261" spans="1:10" x14ac:dyDescent="0.3">
      <c r="A261" t="s">
        <v>21</v>
      </c>
      <c r="B261" t="s">
        <v>215</v>
      </c>
      <c r="C261">
        <v>5.8000000000000003E-2</v>
      </c>
      <c r="E261" t="s">
        <v>19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6.3E-2</v>
      </c>
      <c r="E262">
        <v>2E-3</v>
      </c>
      <c r="F262">
        <v>2E-3</v>
      </c>
      <c r="G262">
        <v>0</v>
      </c>
      <c r="H262">
        <v>0</v>
      </c>
      <c r="I262">
        <v>81</v>
      </c>
      <c r="J262">
        <v>0.19600000000000001</v>
      </c>
    </row>
    <row r="263" spans="1:10" x14ac:dyDescent="0.3">
      <c r="A263" t="s">
        <v>21</v>
      </c>
      <c r="B263" t="s">
        <v>216</v>
      </c>
      <c r="C263">
        <v>5.5E-2</v>
      </c>
      <c r="E263" t="s">
        <v>19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5.1999999999999998E-2</v>
      </c>
      <c r="E264" t="s">
        <v>19</v>
      </c>
      <c r="F264" t="s">
        <v>19</v>
      </c>
      <c r="G264" t="s">
        <v>19</v>
      </c>
      <c r="H264" t="s">
        <v>19</v>
      </c>
      <c r="I264">
        <v>243</v>
      </c>
      <c r="J264" t="s">
        <v>19</v>
      </c>
    </row>
    <row r="265" spans="1:10" x14ac:dyDescent="0.3">
      <c r="A265" t="s">
        <v>21</v>
      </c>
      <c r="B265" t="s">
        <v>217</v>
      </c>
      <c r="C265">
        <v>5.6000000000000001E-2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5.3999999999999999E-2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4.4999999999999998E-2</v>
      </c>
      <c r="D267" t="s">
        <v>65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5.3999999999999999E-2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4.5999999999999999E-2</v>
      </c>
      <c r="D269" t="s">
        <v>65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4.8000000000000001E-2</v>
      </c>
      <c r="D270" t="s">
        <v>65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4.9000000000000002E-2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4.8000000000000001E-2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0.05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0.05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5.2999999999999999E-2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4.4999999999999998E-2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4.9000000000000002E-2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3.956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3.9079999999999999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3.7280000000000002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3.782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3.5350000000000001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3.5979999999999999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3.194</v>
      </c>
      <c r="D284" t="s">
        <v>65</v>
      </c>
      <c r="E284" t="s">
        <v>19</v>
      </c>
      <c r="F284">
        <v>30.824999999999999</v>
      </c>
      <c r="G284">
        <v>0</v>
      </c>
      <c r="H284">
        <v>0</v>
      </c>
      <c r="I284">
        <v>27</v>
      </c>
      <c r="J284">
        <v>832.28399999999999</v>
      </c>
    </row>
    <row r="285" spans="1:10" x14ac:dyDescent="0.3">
      <c r="A285" t="s">
        <v>21</v>
      </c>
      <c r="B285" t="s">
        <v>263</v>
      </c>
      <c r="C285">
        <v>2.6379999999999999</v>
      </c>
      <c r="E285">
        <v>30.824999999999999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1.3420000000000001</v>
      </c>
      <c r="E286">
        <v>2.1589999999999998</v>
      </c>
      <c r="F286">
        <v>2.0459999999999998</v>
      </c>
      <c r="G286">
        <v>0.16</v>
      </c>
      <c r="H286">
        <v>7.8</v>
      </c>
      <c r="I286">
        <v>81</v>
      </c>
      <c r="J286">
        <v>165.70099999999999</v>
      </c>
    </row>
    <row r="287" spans="1:10" x14ac:dyDescent="0.3">
      <c r="A287" t="s">
        <v>21</v>
      </c>
      <c r="B287" t="s">
        <v>264</v>
      </c>
      <c r="C287">
        <v>1.2649999999999999</v>
      </c>
      <c r="E287">
        <v>1.9330000000000001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0.28599999999999998</v>
      </c>
      <c r="E288">
        <v>0.27400000000000002</v>
      </c>
      <c r="F288">
        <v>0.254</v>
      </c>
      <c r="G288">
        <v>2.8000000000000001E-2</v>
      </c>
      <c r="H288">
        <v>10.8</v>
      </c>
      <c r="I288">
        <v>243</v>
      </c>
      <c r="J288">
        <v>61.744</v>
      </c>
    </row>
    <row r="289" spans="1:10" x14ac:dyDescent="0.3">
      <c r="A289" t="s">
        <v>21</v>
      </c>
      <c r="B289" t="s">
        <v>265</v>
      </c>
      <c r="C289">
        <v>0.252</v>
      </c>
      <c r="E289">
        <v>0.23499999999999999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9.0999999999999998E-2</v>
      </c>
      <c r="E290">
        <v>4.5999999999999999E-2</v>
      </c>
      <c r="F290">
        <v>4.3999999999999997E-2</v>
      </c>
      <c r="G290">
        <v>2E-3</v>
      </c>
      <c r="H290">
        <v>5</v>
      </c>
      <c r="I290">
        <v>729</v>
      </c>
      <c r="J290">
        <v>32.225000000000001</v>
      </c>
    </row>
    <row r="291" spans="1:10" x14ac:dyDescent="0.3">
      <c r="A291" t="s">
        <v>21</v>
      </c>
      <c r="B291" t="s">
        <v>266</v>
      </c>
      <c r="C291">
        <v>8.7999999999999995E-2</v>
      </c>
      <c r="E291">
        <v>4.2999999999999997E-2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5.1999999999999998E-2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5.0999999999999997E-2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4.5999999999999999E-2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4.8000000000000001E-2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4.2999999999999997E-2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4.4999999999999998E-2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0.05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4.5999999999999999E-2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4.5999999999999999E-2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4.3999999999999997E-2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3.8780000000000001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3.7919999999999998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3.7759999999999998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3.6560000000000001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3.1469999999999998</v>
      </c>
      <c r="D306" t="s">
        <v>65</v>
      </c>
      <c r="E306" t="s">
        <v>19</v>
      </c>
      <c r="F306">
        <v>2582.8670000000002</v>
      </c>
      <c r="G306">
        <v>0</v>
      </c>
      <c r="H306">
        <v>0</v>
      </c>
      <c r="I306">
        <v>9</v>
      </c>
      <c r="J306">
        <v>23245.807000000001</v>
      </c>
    </row>
    <row r="307" spans="1:10" x14ac:dyDescent="0.3">
      <c r="A307" t="s">
        <v>21</v>
      </c>
      <c r="B307" t="s">
        <v>310</v>
      </c>
      <c r="C307">
        <v>3.0190000000000001</v>
      </c>
      <c r="D307" t="s">
        <v>65</v>
      </c>
      <c r="E307">
        <v>2582.8670000000002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1.7150000000000001</v>
      </c>
      <c r="E308">
        <v>3.7389999999999999</v>
      </c>
      <c r="F308">
        <v>4.9000000000000004</v>
      </c>
      <c r="G308">
        <v>1.6419999999999999</v>
      </c>
      <c r="H308">
        <v>33.5</v>
      </c>
      <c r="I308">
        <v>27</v>
      </c>
      <c r="J308">
        <v>132.31</v>
      </c>
    </row>
    <row r="309" spans="1:10" x14ac:dyDescent="0.3">
      <c r="A309" t="s">
        <v>21</v>
      </c>
      <c r="B309" t="s">
        <v>311</v>
      </c>
      <c r="C309">
        <v>2.0059999999999998</v>
      </c>
      <c r="E309">
        <v>6.0620000000000003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0.45400000000000001</v>
      </c>
      <c r="E310">
        <v>0.46899999999999997</v>
      </c>
      <c r="F310">
        <v>0.54700000000000004</v>
      </c>
      <c r="G310">
        <v>0.11</v>
      </c>
      <c r="H310">
        <v>20.100000000000001</v>
      </c>
      <c r="I310">
        <v>81</v>
      </c>
      <c r="J310">
        <v>44.298999999999999</v>
      </c>
    </row>
    <row r="311" spans="1:10" x14ac:dyDescent="0.3">
      <c r="A311" t="s">
        <v>21</v>
      </c>
      <c r="B311" t="s">
        <v>312</v>
      </c>
      <c r="C311">
        <v>0.57599999999999996</v>
      </c>
      <c r="E311">
        <v>0.625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0.126</v>
      </c>
      <c r="E312">
        <v>9.0999999999999998E-2</v>
      </c>
      <c r="F312">
        <v>0.10199999999999999</v>
      </c>
      <c r="G312">
        <v>1.6E-2</v>
      </c>
      <c r="H312">
        <v>15.4</v>
      </c>
      <c r="I312">
        <v>243</v>
      </c>
      <c r="J312">
        <v>24.776</v>
      </c>
    </row>
    <row r="313" spans="1:10" x14ac:dyDescent="0.3">
      <c r="A313" t="s">
        <v>21</v>
      </c>
      <c r="B313" t="s">
        <v>313</v>
      </c>
      <c r="C313">
        <v>0.14499999999999999</v>
      </c>
      <c r="E313">
        <v>0.113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0.123</v>
      </c>
      <c r="E314">
        <v>8.6999999999999994E-2</v>
      </c>
      <c r="F314">
        <v>8.6999999999999994E-2</v>
      </c>
      <c r="G314">
        <v>0</v>
      </c>
      <c r="H314">
        <v>0</v>
      </c>
      <c r="I314">
        <v>729</v>
      </c>
      <c r="J314">
        <v>63.058999999999997</v>
      </c>
    </row>
    <row r="315" spans="1:10" x14ac:dyDescent="0.3">
      <c r="A315" t="s">
        <v>21</v>
      </c>
      <c r="B315" t="s">
        <v>314</v>
      </c>
      <c r="C315">
        <v>0.06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5.0999999999999997E-2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4.9000000000000002E-2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4.5999999999999999E-2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4.4999999999999998E-2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4.3999999999999997E-2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4.4999999999999998E-2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4.7E-2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4.3999999999999997E-2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4.4999999999999998E-2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4.3999999999999997E-2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3.681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3.8319999999999999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3.7589999999999999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3.5419999999999998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3.6240000000000001</v>
      </c>
      <c r="D330" t="s">
        <v>65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3.4769999999999999</v>
      </c>
      <c r="D331" t="s">
        <v>65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2.5190000000000001</v>
      </c>
      <c r="E332">
        <v>20.062000000000001</v>
      </c>
      <c r="F332">
        <v>13.305999999999999</v>
      </c>
      <c r="G332">
        <v>9.5549999999999997</v>
      </c>
      <c r="H332">
        <v>71.8</v>
      </c>
      <c r="I332">
        <v>27</v>
      </c>
      <c r="J332">
        <v>359.27199999999999</v>
      </c>
    </row>
    <row r="333" spans="1:10" x14ac:dyDescent="0.3">
      <c r="A333" t="s">
        <v>21</v>
      </c>
      <c r="B333" t="s">
        <v>359</v>
      </c>
      <c r="C333">
        <v>2.0489999999999999</v>
      </c>
      <c r="E333">
        <v>6.55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0.71</v>
      </c>
      <c r="E334">
        <v>0.81200000000000006</v>
      </c>
      <c r="F334">
        <v>0.747</v>
      </c>
      <c r="G334">
        <v>9.1999999999999998E-2</v>
      </c>
      <c r="H334">
        <v>12.3</v>
      </c>
      <c r="I334">
        <v>81</v>
      </c>
      <c r="J334">
        <v>60.517000000000003</v>
      </c>
    </row>
    <row r="335" spans="1:10" x14ac:dyDescent="0.3">
      <c r="A335" t="s">
        <v>21</v>
      </c>
      <c r="B335" t="s">
        <v>360</v>
      </c>
      <c r="C335">
        <v>0.61899999999999999</v>
      </c>
      <c r="E335">
        <v>0.68200000000000005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0.14399999999999999</v>
      </c>
      <c r="E336">
        <v>0.112</v>
      </c>
      <c r="F336">
        <v>9.9000000000000005E-2</v>
      </c>
      <c r="G336">
        <v>1.9E-2</v>
      </c>
      <c r="H336">
        <v>19.3</v>
      </c>
      <c r="I336">
        <v>243</v>
      </c>
      <c r="J336">
        <v>24.029</v>
      </c>
    </row>
    <row r="337" spans="1:10" x14ac:dyDescent="0.3">
      <c r="A337" t="s">
        <v>21</v>
      </c>
      <c r="B337" t="s">
        <v>361</v>
      </c>
      <c r="C337">
        <v>0.122</v>
      </c>
      <c r="E337">
        <v>8.5000000000000006E-2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7.2999999999999995E-2</v>
      </c>
      <c r="E338">
        <v>2.1000000000000001E-2</v>
      </c>
      <c r="F338">
        <v>1.0999999999999999E-2</v>
      </c>
      <c r="G338">
        <v>1.4E-2</v>
      </c>
      <c r="H338">
        <v>120.8</v>
      </c>
      <c r="I338">
        <v>729</v>
      </c>
      <c r="J338">
        <v>8.3559999999999999</v>
      </c>
    </row>
    <row r="339" spans="1:10" x14ac:dyDescent="0.3">
      <c r="A339" t="s">
        <v>21</v>
      </c>
      <c r="B339" t="s">
        <v>362</v>
      </c>
      <c r="C339">
        <v>6.3E-2</v>
      </c>
      <c r="E339">
        <v>2E-3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4.7E-2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4.9000000000000002E-2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4.4999999999999998E-2</v>
      </c>
      <c r="D342" t="s">
        <v>65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4.7E-2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4.5999999999999999E-2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4.2999999999999997E-2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4.3999999999999997E-2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5.1999999999999998E-2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4.2999999999999997E-2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4.5999999999999999E-2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3.5680000000000001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3.621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3.4020000000000001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3.5990000000000002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3.3740000000000001</v>
      </c>
      <c r="D354" t="s">
        <v>65</v>
      </c>
      <c r="E354" t="s">
        <v>19</v>
      </c>
      <c r="F354" t="s">
        <v>19</v>
      </c>
      <c r="G354" t="s">
        <v>19</v>
      </c>
      <c r="H354" t="s">
        <v>19</v>
      </c>
      <c r="I354">
        <v>9</v>
      </c>
      <c r="J354" t="s">
        <v>19</v>
      </c>
    </row>
    <row r="355" spans="1:10" x14ac:dyDescent="0.3">
      <c r="A355" t="s">
        <v>21</v>
      </c>
      <c r="B355" t="s">
        <v>406</v>
      </c>
      <c r="C355">
        <v>3.2709999999999999</v>
      </c>
      <c r="D355" t="s">
        <v>65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2.258</v>
      </c>
      <c r="E356">
        <v>10.031000000000001</v>
      </c>
      <c r="F356">
        <v>9.6329999999999991</v>
      </c>
      <c r="G356">
        <v>0.56299999999999994</v>
      </c>
      <c r="H356">
        <v>5.8</v>
      </c>
      <c r="I356">
        <v>27</v>
      </c>
      <c r="J356">
        <v>260.08999999999997</v>
      </c>
    </row>
    <row r="357" spans="1:10" x14ac:dyDescent="0.3">
      <c r="A357" t="s">
        <v>21</v>
      </c>
      <c r="B357" t="s">
        <v>407</v>
      </c>
      <c r="C357">
        <v>2.2210000000000001</v>
      </c>
      <c r="E357">
        <v>9.2349999999999994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0.57299999999999995</v>
      </c>
      <c r="E358">
        <v>0.62</v>
      </c>
      <c r="F358">
        <v>0.59599999999999997</v>
      </c>
      <c r="G358">
        <v>3.3000000000000002E-2</v>
      </c>
      <c r="H358">
        <v>5.6</v>
      </c>
      <c r="I358">
        <v>81</v>
      </c>
      <c r="J358">
        <v>48.31</v>
      </c>
    </row>
    <row r="359" spans="1:10" x14ac:dyDescent="0.3">
      <c r="A359" t="s">
        <v>21</v>
      </c>
      <c r="B359" t="s">
        <v>408</v>
      </c>
      <c r="C359">
        <v>0.53700000000000003</v>
      </c>
      <c r="E359">
        <v>0.57299999999999995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0.16800000000000001</v>
      </c>
      <c r="E360">
        <v>0.14000000000000001</v>
      </c>
      <c r="F360">
        <v>0.124</v>
      </c>
      <c r="G360">
        <v>2.1999999999999999E-2</v>
      </c>
      <c r="H360">
        <v>17.3</v>
      </c>
      <c r="I360">
        <v>243</v>
      </c>
      <c r="J360">
        <v>30.202999999999999</v>
      </c>
    </row>
    <row r="361" spans="1:10" x14ac:dyDescent="0.3">
      <c r="A361" t="s">
        <v>21</v>
      </c>
      <c r="B361" t="s">
        <v>409</v>
      </c>
      <c r="C361">
        <v>0.14199999999999999</v>
      </c>
      <c r="E361">
        <v>0.109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6.6000000000000003E-2</v>
      </c>
      <c r="E362">
        <v>8.9999999999999993E-3</v>
      </c>
      <c r="F362">
        <v>7.0000000000000001E-3</v>
      </c>
      <c r="G362">
        <v>3.0000000000000001E-3</v>
      </c>
      <c r="H362">
        <v>43.3</v>
      </c>
      <c r="I362">
        <v>729</v>
      </c>
      <c r="J362">
        <v>4.8899999999999997</v>
      </c>
    </row>
    <row r="363" spans="1:10" x14ac:dyDescent="0.3">
      <c r="A363" t="s">
        <v>21</v>
      </c>
      <c r="B363" t="s">
        <v>410</v>
      </c>
      <c r="C363">
        <v>6.4000000000000001E-2</v>
      </c>
      <c r="E363">
        <v>5.0000000000000001E-3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4.9000000000000002E-2</v>
      </c>
      <c r="D364" t="s">
        <v>65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5.0999999999999997E-2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0.05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4.5999999999999999E-2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4.5999999999999999E-2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0.05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4.3999999999999997E-2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4.7E-2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4.4999999999999998E-2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4.3999999999999997E-2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3.573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3.5379999999999998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3.47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3.4420000000000002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2.4929999999999999</v>
      </c>
      <c r="E378">
        <v>18.510999999999999</v>
      </c>
      <c r="F378">
        <v>45.43</v>
      </c>
      <c r="G378">
        <v>38.069000000000003</v>
      </c>
      <c r="H378">
        <v>83.8</v>
      </c>
      <c r="I378">
        <v>9</v>
      </c>
      <c r="J378">
        <v>408.86799999999999</v>
      </c>
    </row>
    <row r="379" spans="1:10" x14ac:dyDescent="0.3">
      <c r="A379" t="s">
        <v>21</v>
      </c>
      <c r="B379" t="s">
        <v>130</v>
      </c>
      <c r="C379">
        <v>2.802</v>
      </c>
      <c r="E379">
        <v>72.349000000000004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0.81799999999999995</v>
      </c>
      <c r="E380">
        <v>0.98</v>
      </c>
      <c r="F380">
        <v>0.96299999999999997</v>
      </c>
      <c r="G380">
        <v>2.5000000000000001E-2</v>
      </c>
      <c r="H380">
        <v>2.6</v>
      </c>
      <c r="I380">
        <v>27</v>
      </c>
      <c r="J380">
        <v>25.995999999999999</v>
      </c>
    </row>
    <row r="381" spans="1:10" x14ac:dyDescent="0.3">
      <c r="A381" t="s">
        <v>21</v>
      </c>
      <c r="B381" t="s">
        <v>131</v>
      </c>
      <c r="C381">
        <v>0.79600000000000004</v>
      </c>
      <c r="E381">
        <v>0.94499999999999995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0.20100000000000001</v>
      </c>
      <c r="E382">
        <v>0.17699999999999999</v>
      </c>
      <c r="F382">
        <v>0.16400000000000001</v>
      </c>
      <c r="G382">
        <v>1.7999999999999999E-2</v>
      </c>
      <c r="H382">
        <v>11.3</v>
      </c>
      <c r="I382">
        <v>81</v>
      </c>
      <c r="J382">
        <v>13.26</v>
      </c>
    </row>
    <row r="383" spans="1:10" x14ac:dyDescent="0.3">
      <c r="A383" t="s">
        <v>21</v>
      </c>
      <c r="B383" t="s">
        <v>132</v>
      </c>
      <c r="C383">
        <v>0.17799999999999999</v>
      </c>
      <c r="E383">
        <v>0.151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9.8000000000000004E-2</v>
      </c>
      <c r="E384">
        <v>5.6000000000000001E-2</v>
      </c>
      <c r="F384">
        <v>3.5000000000000003E-2</v>
      </c>
      <c r="G384">
        <v>2.9000000000000001E-2</v>
      </c>
      <c r="H384">
        <v>84.4</v>
      </c>
      <c r="I384">
        <v>243</v>
      </c>
      <c r="J384">
        <v>8.4489999999999998</v>
      </c>
    </row>
    <row r="385" spans="1:10" x14ac:dyDescent="0.3">
      <c r="A385" t="s">
        <v>21</v>
      </c>
      <c r="B385" t="s">
        <v>133</v>
      </c>
      <c r="C385">
        <v>6.9000000000000006E-2</v>
      </c>
      <c r="E385">
        <v>1.4E-2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5.3999999999999999E-2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5.0999999999999997E-2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5.1999999999999998E-2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4.7E-2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4.9000000000000002E-2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5.5E-2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4.7E-2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4.5999999999999999E-2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5.2999999999999999E-2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4.8000000000000001E-2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0.06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946.26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567</v>
      </c>
    </row>
  </sheetData>
  <conditionalFormatting sqref="D5:AC5 D4:P4 R4:AC4 D8:AC8 D7:P7 R7:AC7 D11:AC11 D10:P10 R10:AC10 D14:AC14 D13:P13 R13:AC13 D17:AC17 D16:P16 R16:AC16 D23:AC23 D19:P20 R19:AC20 D26:AC26 D25:P25 R25:AC25 R22:AC22 D22:P22 D28:AC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49" priority="16" operator="greaterThan">
      <formula>20</formula>
    </cfRule>
  </conditionalFormatting>
  <conditionalFormatting sqref="R6:AC6">
    <cfRule type="cellIs" dxfId="48" priority="15" operator="greaterThan">
      <formula>20</formula>
    </cfRule>
  </conditionalFormatting>
  <conditionalFormatting sqref="D9:O9">
    <cfRule type="cellIs" dxfId="47" priority="14" operator="greaterThan">
      <formula>20</formula>
    </cfRule>
  </conditionalFormatting>
  <conditionalFormatting sqref="R9:AC9">
    <cfRule type="cellIs" dxfId="46" priority="13" operator="greaterThan">
      <formula>20</formula>
    </cfRule>
  </conditionalFormatting>
  <conditionalFormatting sqref="D12:O12">
    <cfRule type="cellIs" dxfId="45" priority="12" operator="greaterThan">
      <formula>20</formula>
    </cfRule>
  </conditionalFormatting>
  <conditionalFormatting sqref="R12:AC12">
    <cfRule type="cellIs" dxfId="44" priority="11" operator="greaterThan">
      <formula>20</formula>
    </cfRule>
  </conditionalFormatting>
  <conditionalFormatting sqref="D15:O15">
    <cfRule type="cellIs" dxfId="43" priority="10" operator="greaterThan">
      <formula>20</formula>
    </cfRule>
  </conditionalFormatting>
  <conditionalFormatting sqref="R15:AC15">
    <cfRule type="cellIs" dxfId="42" priority="9" operator="greaterThan">
      <formula>20</formula>
    </cfRule>
  </conditionalFormatting>
  <conditionalFormatting sqref="D18:O18">
    <cfRule type="cellIs" dxfId="41" priority="8" operator="greaterThan">
      <formula>20</formula>
    </cfRule>
  </conditionalFormatting>
  <conditionalFormatting sqref="R18:AC18">
    <cfRule type="cellIs" dxfId="40" priority="7" operator="greaterThan">
      <formula>20</formula>
    </cfRule>
  </conditionalFormatting>
  <conditionalFormatting sqref="D21:O21">
    <cfRule type="cellIs" dxfId="39" priority="6" operator="greaterThan">
      <formula>20</formula>
    </cfRule>
  </conditionalFormatting>
  <conditionalFormatting sqref="R21:AC21">
    <cfRule type="cellIs" dxfId="38" priority="5" operator="greaterThan">
      <formula>20</formula>
    </cfRule>
  </conditionalFormatting>
  <conditionalFormatting sqref="D24:O24">
    <cfRule type="cellIs" dxfId="37" priority="4" operator="greaterThan">
      <formula>20</formula>
    </cfRule>
  </conditionalFormatting>
  <conditionalFormatting sqref="R24:AC24">
    <cfRule type="cellIs" dxfId="36" priority="3" operator="greaterThan">
      <formula>20</formula>
    </cfRule>
  </conditionalFormatting>
  <conditionalFormatting sqref="D27:O27">
    <cfRule type="cellIs" dxfId="35" priority="2" operator="greaterThan">
      <formula>20</formula>
    </cfRule>
  </conditionalFormatting>
  <conditionalFormatting sqref="R27:AC27">
    <cfRule type="cellIs" dxfId="34" priority="1" operator="greaterThan">
      <formula>20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402"/>
  <sheetViews>
    <sheetView topLeftCell="C1"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5.89843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23.6</v>
      </c>
      <c r="C4" s="1" t="s">
        <v>432</v>
      </c>
      <c r="D4">
        <v>6.4100000000000004E-2</v>
      </c>
      <c r="E4">
        <v>4.53E-2</v>
      </c>
      <c r="F4">
        <v>6.9900000000000004E-2</v>
      </c>
      <c r="G4">
        <v>4.9700000000000001E-2</v>
      </c>
      <c r="H4">
        <v>0.18459999999999999</v>
      </c>
      <c r="I4">
        <v>4.7800000000000002E-2</v>
      </c>
      <c r="J4">
        <v>4.5900000000000003E-2</v>
      </c>
      <c r="K4">
        <v>4.3799999999999999E-2</v>
      </c>
      <c r="L4">
        <v>7.1599999999999997E-2</v>
      </c>
      <c r="M4">
        <v>6.8000000000000005E-2</v>
      </c>
      <c r="N4">
        <v>4.3999999999999997E-2</v>
      </c>
      <c r="O4">
        <v>4.2099999999999999E-2</v>
      </c>
      <c r="Q4" s="1" t="s">
        <v>439</v>
      </c>
      <c r="R4">
        <v>3.4975000000000001</v>
      </c>
      <c r="S4">
        <v>3.4171</v>
      </c>
      <c r="T4">
        <v>3.3083</v>
      </c>
      <c r="U4">
        <v>2.9763999999999999</v>
      </c>
      <c r="V4">
        <v>2.2021000000000002</v>
      </c>
      <c r="W4">
        <v>1.3058000000000001</v>
      </c>
      <c r="X4">
        <v>0.51300000000000001</v>
      </c>
      <c r="Y4">
        <v>0.21990000000000001</v>
      </c>
      <c r="Z4">
        <v>0.12139999999999999</v>
      </c>
      <c r="AA4">
        <v>7.0800000000000002E-2</v>
      </c>
      <c r="AB4">
        <v>5.45E-2</v>
      </c>
      <c r="AC4">
        <v>4.7300000000000002E-2</v>
      </c>
    </row>
    <row r="5" spans="1:29" x14ac:dyDescent="0.3">
      <c r="C5" s="1"/>
      <c r="D5">
        <v>9.2999999999999999E-2</v>
      </c>
      <c r="E5">
        <v>0.05</v>
      </c>
      <c r="F5">
        <v>4.6899999999999997E-2</v>
      </c>
      <c r="G5">
        <v>4.4400000000000002E-2</v>
      </c>
      <c r="H5">
        <v>4.36E-2</v>
      </c>
      <c r="I5">
        <v>4.36E-2</v>
      </c>
      <c r="J5">
        <v>4.2299999999999997E-2</v>
      </c>
      <c r="K5">
        <v>4.3999999999999997E-2</v>
      </c>
      <c r="L5">
        <v>4.4400000000000002E-2</v>
      </c>
      <c r="M5">
        <v>4.3700000000000003E-2</v>
      </c>
      <c r="N5">
        <v>4.1099999999999998E-2</v>
      </c>
      <c r="O5">
        <v>4.1599999999999998E-2</v>
      </c>
      <c r="R5">
        <v>3.4830000000000001</v>
      </c>
      <c r="S5">
        <v>3.5204</v>
      </c>
      <c r="T5">
        <v>3.3988</v>
      </c>
      <c r="U5">
        <v>3.21</v>
      </c>
      <c r="V5">
        <v>2.3613</v>
      </c>
      <c r="W5">
        <v>1.1734</v>
      </c>
      <c r="X5">
        <v>0.51849999999999996</v>
      </c>
      <c r="Y5">
        <v>0.20530000000000001</v>
      </c>
      <c r="Z5">
        <v>0.1105</v>
      </c>
      <c r="AA5">
        <v>6.6299999999999998E-2</v>
      </c>
      <c r="AB5">
        <v>5.2499999999999998E-2</v>
      </c>
      <c r="AC5">
        <v>4.6699999999999998E-2</v>
      </c>
    </row>
    <row r="6" spans="1:29" s="10" customFormat="1" x14ac:dyDescent="0.3">
      <c r="C6" s="11" t="s">
        <v>518</v>
      </c>
      <c r="D6" s="10">
        <f>_xlfn.STDEV.S(D4:D5)/AVERAGE(D4:D5)*100</f>
        <v>26.015768270262473</v>
      </c>
      <c r="E6" s="10">
        <f t="shared" ref="E6:O6" si="0">_xlfn.STDEV.S(E4:E5)/AVERAGE(E4:E5)*100</f>
        <v>6.9746104335294339</v>
      </c>
      <c r="F6" s="10">
        <f t="shared" si="0"/>
        <v>27.848383505634622</v>
      </c>
      <c r="G6" s="10">
        <f>_xlfn.STDEV.S(G4:G5)/AVERAGE(G4:G5)*100</f>
        <v>7.9652836137910761</v>
      </c>
      <c r="H6" s="10">
        <f t="shared" si="0"/>
        <v>87.381293731203499</v>
      </c>
      <c r="I6" s="10">
        <f t="shared" si="0"/>
        <v>6.4985743566378584</v>
      </c>
      <c r="J6" s="10">
        <f t="shared" si="0"/>
        <v>5.7723002545840716</v>
      </c>
      <c r="K6" s="10">
        <f t="shared" si="0"/>
        <v>0.32214431944717237</v>
      </c>
      <c r="L6" s="10">
        <f t="shared" si="0"/>
        <v>33.160869738403655</v>
      </c>
      <c r="M6" s="10">
        <f t="shared" si="0"/>
        <v>30.765791911966183</v>
      </c>
      <c r="N6" s="10">
        <f t="shared" si="0"/>
        <v>4.8192941608483846</v>
      </c>
      <c r="O6" s="10">
        <f t="shared" si="0"/>
        <v>0.84481096915955578</v>
      </c>
      <c r="Q6" s="11" t="s">
        <v>518</v>
      </c>
      <c r="R6" s="10">
        <f>_xlfn.STDEV.S(R4:R5)/AVERAGE(R4:R5)*100</f>
        <v>0.29376257652617749</v>
      </c>
      <c r="S6" s="10">
        <f t="shared" ref="S6:AC6" si="1">_xlfn.STDEV.S(S4:S5)/AVERAGE(S4:S5)*100</f>
        <v>2.1057767350362617</v>
      </c>
      <c r="T6" s="10">
        <f t="shared" si="1"/>
        <v>1.9082215472374813</v>
      </c>
      <c r="U6" s="10">
        <f t="shared" si="1"/>
        <v>5.3401055245434348</v>
      </c>
      <c r="V6" s="10">
        <f t="shared" si="1"/>
        <v>4.9336634774465624</v>
      </c>
      <c r="W6" s="10">
        <f t="shared" si="1"/>
        <v>7.5525119255484787</v>
      </c>
      <c r="X6" s="10">
        <f t="shared" si="1"/>
        <v>0.75406442976751842</v>
      </c>
      <c r="Y6" s="10">
        <f t="shared" si="1"/>
        <v>4.8559543769160847</v>
      </c>
      <c r="Z6" s="10">
        <f t="shared" si="1"/>
        <v>6.6472306295242465</v>
      </c>
      <c r="AA6" s="10">
        <f t="shared" si="1"/>
        <v>4.6418388261699004</v>
      </c>
      <c r="AB6" s="10">
        <f t="shared" si="1"/>
        <v>2.6433898362113952</v>
      </c>
      <c r="AC6" s="10">
        <f t="shared" si="1"/>
        <v>0.90268950789772517</v>
      </c>
    </row>
    <row r="7" spans="1:29" x14ac:dyDescent="0.3">
      <c r="C7" s="1" t="s">
        <v>598</v>
      </c>
      <c r="D7">
        <v>3.6282999999999999</v>
      </c>
      <c r="E7">
        <v>3.4834000000000001</v>
      </c>
      <c r="F7">
        <v>3.1877</v>
      </c>
      <c r="G7">
        <v>1.7229000000000001</v>
      </c>
      <c r="H7">
        <v>0.38400000000000001</v>
      </c>
      <c r="I7">
        <v>0.11219999999999999</v>
      </c>
      <c r="J7">
        <v>5.5599999999999997E-2</v>
      </c>
      <c r="K7">
        <v>4.7300000000000002E-2</v>
      </c>
      <c r="L7">
        <v>4.9200000000000001E-2</v>
      </c>
      <c r="M7">
        <v>4.2000000000000003E-2</v>
      </c>
      <c r="N7">
        <v>4.3799999999999999E-2</v>
      </c>
      <c r="O7">
        <v>4.36E-2</v>
      </c>
      <c r="Q7" s="1" t="s">
        <v>605</v>
      </c>
      <c r="R7">
        <v>3.7101000000000002</v>
      </c>
      <c r="S7">
        <v>3.1934</v>
      </c>
      <c r="T7">
        <v>3.5367000000000002</v>
      </c>
      <c r="U7">
        <v>3.0758000000000001</v>
      </c>
      <c r="V7">
        <v>1.1012999999999999</v>
      </c>
      <c r="W7">
        <v>0.24729999999999999</v>
      </c>
      <c r="X7">
        <v>8.4099999999999994E-2</v>
      </c>
      <c r="Y7">
        <v>5.2299999999999999E-2</v>
      </c>
      <c r="Z7">
        <v>4.6899999999999997E-2</v>
      </c>
      <c r="AA7">
        <v>4.4499999999999998E-2</v>
      </c>
      <c r="AB7">
        <v>4.41E-2</v>
      </c>
      <c r="AC7">
        <v>4.2999999999999997E-2</v>
      </c>
    </row>
    <row r="8" spans="1:29" x14ac:dyDescent="0.3">
      <c r="C8" s="1"/>
      <c r="D8">
        <v>3.6343999999999999</v>
      </c>
      <c r="E8">
        <v>3.5169000000000001</v>
      </c>
      <c r="F8">
        <v>3.02</v>
      </c>
      <c r="G8">
        <v>1.7024999999999999</v>
      </c>
      <c r="H8">
        <v>0.40200000000000002</v>
      </c>
      <c r="I8">
        <v>0.10050000000000001</v>
      </c>
      <c r="J8">
        <v>5.3699999999999998E-2</v>
      </c>
      <c r="K8">
        <v>4.7699999999999999E-2</v>
      </c>
      <c r="L8">
        <v>4.6100000000000002E-2</v>
      </c>
      <c r="M8">
        <v>4.24E-2</v>
      </c>
      <c r="N8">
        <v>4.2900000000000001E-2</v>
      </c>
      <c r="O8">
        <v>4.6399999999999997E-2</v>
      </c>
      <c r="R8">
        <v>3.7035</v>
      </c>
      <c r="S8">
        <v>3.6686000000000001</v>
      </c>
      <c r="T8">
        <v>3.5802999999999998</v>
      </c>
      <c r="U8">
        <v>3.1783000000000001</v>
      </c>
      <c r="V8">
        <v>1.2753000000000001</v>
      </c>
      <c r="W8">
        <v>0.29599999999999999</v>
      </c>
      <c r="X8">
        <v>8.3500000000000005E-2</v>
      </c>
      <c r="Y8">
        <v>5.2200000000000003E-2</v>
      </c>
      <c r="Z8">
        <v>0.05</v>
      </c>
      <c r="AA8">
        <v>4.3999999999999997E-2</v>
      </c>
      <c r="AB8">
        <v>4.3099999999999999E-2</v>
      </c>
      <c r="AC8">
        <v>4.3200000000000002E-2</v>
      </c>
    </row>
    <row r="9" spans="1:29" s="10" customFormat="1" x14ac:dyDescent="0.3">
      <c r="C9" s="11" t="s">
        <v>518</v>
      </c>
      <c r="D9" s="10">
        <f>_xlfn.STDEV.S(D7:D8)/AVERAGE(D7:D8)*100</f>
        <v>0.11878093175369867</v>
      </c>
      <c r="E9" s="10">
        <f t="shared" ref="E9:O9" si="2">_xlfn.STDEV.S(E7:E8)/AVERAGE(E7:E8)*100</f>
        <v>0.67677320028425636</v>
      </c>
      <c r="F9" s="10">
        <f t="shared" si="2"/>
        <v>3.8204748040331844</v>
      </c>
      <c r="G9" s="10">
        <f>_xlfn.STDEV.S(G7:G8)/AVERAGE(G7:G8)*100</f>
        <v>0.84223613803968633</v>
      </c>
      <c r="H9" s="10">
        <f t="shared" si="2"/>
        <v>3.2386570130681593</v>
      </c>
      <c r="I9" s="10">
        <f t="shared" si="2"/>
        <v>7.7791719227857064</v>
      </c>
      <c r="J9" s="10">
        <f t="shared" si="2"/>
        <v>2.4583767323960468</v>
      </c>
      <c r="K9" s="10">
        <f t="shared" si="2"/>
        <v>0.5954583420518258</v>
      </c>
      <c r="L9" s="10">
        <f t="shared" si="2"/>
        <v>4.6002749667960048</v>
      </c>
      <c r="M9" s="10">
        <f t="shared" si="2"/>
        <v>0.67024339448961434</v>
      </c>
      <c r="N9" s="10">
        <f t="shared" si="2"/>
        <v>1.4680417602488842</v>
      </c>
      <c r="O9" s="10">
        <f t="shared" si="2"/>
        <v>4.3997755273829577</v>
      </c>
      <c r="Q9" s="11" t="s">
        <v>518</v>
      </c>
      <c r="R9" s="10">
        <f>_xlfn.STDEV.S(R7:R8)/AVERAGE(R7:R8)*100</f>
        <v>0.12590117502512482</v>
      </c>
      <c r="S9" s="10">
        <f t="shared" ref="S9:AC9" si="3">_xlfn.STDEV.S(S7:S8)/AVERAGE(S7:S8)*100</f>
        <v>9.7935628802054051</v>
      </c>
      <c r="T9" s="10">
        <f t="shared" si="3"/>
        <v>0.8663722259303982</v>
      </c>
      <c r="U9" s="10">
        <f t="shared" si="3"/>
        <v>2.3177897722013125</v>
      </c>
      <c r="V9" s="10">
        <f t="shared" si="3"/>
        <v>10.353999825503609</v>
      </c>
      <c r="W9" s="10">
        <f t="shared" si="3"/>
        <v>12.676642828560594</v>
      </c>
      <c r="X9" s="10">
        <f t="shared" si="3"/>
        <v>0.50628170490682711</v>
      </c>
      <c r="Y9" s="10">
        <f t="shared" si="3"/>
        <v>0.13533144137541026</v>
      </c>
      <c r="Z9" s="10">
        <f t="shared" si="3"/>
        <v>4.5243158342173402</v>
      </c>
      <c r="AA9" s="10">
        <f t="shared" si="3"/>
        <v>0.79899071320513915</v>
      </c>
      <c r="AB9" s="10">
        <f t="shared" si="3"/>
        <v>1.6218045440058444</v>
      </c>
      <c r="AC9" s="10">
        <f t="shared" si="3"/>
        <v>0.32812379637427735</v>
      </c>
    </row>
    <row r="10" spans="1:29" x14ac:dyDescent="0.3">
      <c r="C10" s="1" t="s">
        <v>599</v>
      </c>
      <c r="D10">
        <v>3.7073999999999998</v>
      </c>
      <c r="E10">
        <v>3.5365000000000002</v>
      </c>
      <c r="F10">
        <v>2.1208999999999998</v>
      </c>
      <c r="G10">
        <v>0.60660000000000003</v>
      </c>
      <c r="H10">
        <v>0.15509999999999999</v>
      </c>
      <c r="I10">
        <v>6.0699999999999997E-2</v>
      </c>
      <c r="J10">
        <v>4.58E-2</v>
      </c>
      <c r="K10">
        <v>4.5699999999999998E-2</v>
      </c>
      <c r="L10">
        <v>4.41E-2</v>
      </c>
      <c r="M10">
        <v>4.3400000000000001E-2</v>
      </c>
      <c r="N10">
        <v>4.1399999999999999E-2</v>
      </c>
      <c r="O10">
        <v>4.2599999999999999E-2</v>
      </c>
      <c r="Q10" s="1" t="s">
        <v>606</v>
      </c>
      <c r="R10">
        <v>3.7492000000000001</v>
      </c>
      <c r="S10">
        <v>3.7101000000000002</v>
      </c>
      <c r="T10">
        <v>3.3317000000000001</v>
      </c>
      <c r="U10">
        <v>1.8006</v>
      </c>
      <c r="V10">
        <v>0.46789999999999998</v>
      </c>
      <c r="W10">
        <v>0.12809999999999999</v>
      </c>
      <c r="X10">
        <v>5.79E-2</v>
      </c>
      <c r="Y10">
        <v>4.5900000000000003E-2</v>
      </c>
      <c r="Z10">
        <v>4.3799999999999999E-2</v>
      </c>
      <c r="AA10">
        <v>4.2999999999999997E-2</v>
      </c>
      <c r="AB10">
        <v>4.2799999999999998E-2</v>
      </c>
      <c r="AC10">
        <v>4.2299999999999997E-2</v>
      </c>
    </row>
    <row r="11" spans="1:29" x14ac:dyDescent="0.3">
      <c r="C11" s="1"/>
      <c r="D11">
        <v>3.7128999999999999</v>
      </c>
      <c r="E11">
        <v>3.5667</v>
      </c>
      <c r="F11">
        <v>2.1061999999999999</v>
      </c>
      <c r="G11">
        <v>0.57050000000000001</v>
      </c>
      <c r="H11">
        <v>0.13500000000000001</v>
      </c>
      <c r="I11">
        <v>5.8200000000000002E-2</v>
      </c>
      <c r="J11">
        <v>4.6699999999999998E-2</v>
      </c>
      <c r="K11">
        <v>4.3400000000000001E-2</v>
      </c>
      <c r="L11">
        <v>4.2700000000000002E-2</v>
      </c>
      <c r="M11">
        <v>4.3400000000000001E-2</v>
      </c>
      <c r="N11">
        <v>4.2500000000000003E-2</v>
      </c>
      <c r="O11">
        <v>4.4499999999999998E-2</v>
      </c>
      <c r="R11">
        <v>3.7443</v>
      </c>
      <c r="S11">
        <v>3.5165000000000002</v>
      </c>
      <c r="T11">
        <v>3.1985000000000001</v>
      </c>
      <c r="U11">
        <v>1.8735999999999999</v>
      </c>
      <c r="V11">
        <v>0.38950000000000001</v>
      </c>
      <c r="W11">
        <v>0.12989999999999999</v>
      </c>
      <c r="X11">
        <v>5.7799999999999997E-2</v>
      </c>
      <c r="Y11">
        <v>4.5999999999999999E-2</v>
      </c>
      <c r="Z11">
        <v>4.3799999999999999E-2</v>
      </c>
      <c r="AA11">
        <v>4.4900000000000002E-2</v>
      </c>
      <c r="AB11">
        <v>4.3799999999999999E-2</v>
      </c>
      <c r="AC11">
        <v>4.2299999999999997E-2</v>
      </c>
    </row>
    <row r="12" spans="1:29" s="10" customFormat="1" x14ac:dyDescent="0.3">
      <c r="C12" s="11" t="s">
        <v>518</v>
      </c>
      <c r="D12" s="10">
        <f>_xlfn.STDEV.S(D10:D11)/AVERAGE(D10:D11)*100</f>
        <v>0.10482291272660281</v>
      </c>
      <c r="E12" s="10">
        <f t="shared" ref="E12:O12" si="4">_xlfn.STDEV.S(E10:E11)/AVERAGE(E10:E11)*100</f>
        <v>0.60126773262286237</v>
      </c>
      <c r="F12" s="10">
        <f t="shared" si="4"/>
        <v>0.49180145648043355</v>
      </c>
      <c r="G12" s="10">
        <f>_xlfn.STDEV.S(G10:G11)/AVERAGE(G10:G11)*100</f>
        <v>4.3371939173960383</v>
      </c>
      <c r="H12" s="10">
        <f t="shared" si="4"/>
        <v>9.798584144673967</v>
      </c>
      <c r="I12" s="10">
        <f t="shared" si="4"/>
        <v>2.9735356652083524</v>
      </c>
      <c r="J12" s="10">
        <f t="shared" si="4"/>
        <v>1.3759915742008462</v>
      </c>
      <c r="K12" s="10">
        <f t="shared" si="4"/>
        <v>3.6506074000652227</v>
      </c>
      <c r="L12" s="10">
        <f t="shared" si="4"/>
        <v>2.2809896167307957</v>
      </c>
      <c r="M12" s="10">
        <f t="shared" si="4"/>
        <v>0</v>
      </c>
      <c r="N12" s="10">
        <f t="shared" si="4"/>
        <v>1.8541536574617521</v>
      </c>
      <c r="O12" s="10">
        <f t="shared" si="4"/>
        <v>3.084966439160596</v>
      </c>
      <c r="Q12" s="11" t="s">
        <v>518</v>
      </c>
      <c r="R12" s="10">
        <f>_xlfn.STDEV.S(R10:R11)/AVERAGE(R10:R11)*100</f>
        <v>9.2475431448967027E-2</v>
      </c>
      <c r="S12" s="10">
        <f t="shared" ref="S12:AC12" si="5">_xlfn.STDEV.S(S10:S11)/AVERAGE(S10:S11)*100</f>
        <v>3.7886661178898953</v>
      </c>
      <c r="T12" s="10">
        <f t="shared" si="5"/>
        <v>2.8846474305242751</v>
      </c>
      <c r="U12" s="10">
        <f t="shared" si="5"/>
        <v>2.8097977805572882</v>
      </c>
      <c r="V12" s="10">
        <f t="shared" si="5"/>
        <v>12.93146061232221</v>
      </c>
      <c r="W12" s="10">
        <f t="shared" si="5"/>
        <v>0.98666062491145956</v>
      </c>
      <c r="X12" s="10">
        <f t="shared" si="5"/>
        <v>0.12223107712818802</v>
      </c>
      <c r="Y12" s="10">
        <f t="shared" si="5"/>
        <v>0.15388613301121187</v>
      </c>
      <c r="Z12" s="10">
        <f t="shared" si="5"/>
        <v>0</v>
      </c>
      <c r="AA12" s="10">
        <f t="shared" si="5"/>
        <v>3.0568893839691569</v>
      </c>
      <c r="AB12" s="10">
        <f t="shared" si="5"/>
        <v>1.6330410650959544</v>
      </c>
      <c r="AC12" s="10">
        <f t="shared" si="5"/>
        <v>0</v>
      </c>
    </row>
    <row r="13" spans="1:29" x14ac:dyDescent="0.3">
      <c r="C13" s="1" t="s">
        <v>601</v>
      </c>
      <c r="D13">
        <v>3.4018999999999999</v>
      </c>
      <c r="E13">
        <v>1.5766</v>
      </c>
      <c r="F13">
        <v>0.36809999999999998</v>
      </c>
      <c r="G13">
        <v>0.1116</v>
      </c>
      <c r="H13">
        <v>5.74E-2</v>
      </c>
      <c r="I13">
        <v>4.6699999999999998E-2</v>
      </c>
      <c r="J13">
        <v>4.53E-2</v>
      </c>
      <c r="K13">
        <v>9.9900000000000003E-2</v>
      </c>
      <c r="L13">
        <v>4.8899999999999999E-2</v>
      </c>
      <c r="M13">
        <v>4.8599999999999997E-2</v>
      </c>
      <c r="N13">
        <v>4.3700000000000003E-2</v>
      </c>
      <c r="O13">
        <v>4.4400000000000002E-2</v>
      </c>
      <c r="Q13" s="1" t="s">
        <v>607</v>
      </c>
      <c r="R13">
        <v>3.7263999999999999</v>
      </c>
      <c r="S13">
        <v>3.4247999999999998</v>
      </c>
      <c r="T13">
        <v>3.1219999999999999</v>
      </c>
      <c r="U13">
        <v>1.0162</v>
      </c>
      <c r="V13">
        <v>0.2127</v>
      </c>
      <c r="W13">
        <v>8.2000000000000003E-2</v>
      </c>
      <c r="X13">
        <v>4.9599999999999998E-2</v>
      </c>
      <c r="Y13">
        <v>6.0999999999999999E-2</v>
      </c>
      <c r="Z13">
        <v>4.4299999999999999E-2</v>
      </c>
      <c r="AA13">
        <v>4.3799999999999999E-2</v>
      </c>
      <c r="AB13">
        <v>4.2999999999999997E-2</v>
      </c>
      <c r="AC13">
        <v>4.3799999999999999E-2</v>
      </c>
    </row>
    <row r="14" spans="1:29" x14ac:dyDescent="0.3">
      <c r="C14" s="1"/>
      <c r="D14">
        <v>3.4304999999999999</v>
      </c>
      <c r="E14">
        <v>1.7477</v>
      </c>
      <c r="F14">
        <v>0.4002</v>
      </c>
      <c r="G14">
        <v>0.1148</v>
      </c>
      <c r="H14">
        <v>5.8200000000000002E-2</v>
      </c>
      <c r="I14">
        <v>4.7500000000000001E-2</v>
      </c>
      <c r="J14">
        <v>4.3999999999999997E-2</v>
      </c>
      <c r="K14">
        <v>6.3299999999999995E-2</v>
      </c>
      <c r="L14">
        <v>4.87E-2</v>
      </c>
      <c r="M14">
        <v>4.2599999999999999E-2</v>
      </c>
      <c r="N14">
        <v>4.4499999999999998E-2</v>
      </c>
      <c r="O14">
        <v>5.1900000000000002E-2</v>
      </c>
      <c r="R14">
        <v>3.7341000000000002</v>
      </c>
      <c r="S14">
        <v>3.7052999999999998</v>
      </c>
      <c r="T14">
        <v>2.7801999999999998</v>
      </c>
      <c r="U14">
        <v>1.1077999999999999</v>
      </c>
      <c r="V14">
        <v>0.21920000000000001</v>
      </c>
      <c r="W14">
        <v>8.5300000000000001E-2</v>
      </c>
      <c r="X14">
        <v>5.67E-2</v>
      </c>
      <c r="Y14">
        <v>5.0900000000000001E-2</v>
      </c>
      <c r="Z14">
        <v>4.7500000000000001E-2</v>
      </c>
      <c r="AA14">
        <v>4.3999999999999997E-2</v>
      </c>
      <c r="AB14">
        <v>4.24E-2</v>
      </c>
      <c r="AC14">
        <v>4.3799999999999999E-2</v>
      </c>
    </row>
    <row r="15" spans="1:29" s="10" customFormat="1" x14ac:dyDescent="0.3">
      <c r="C15" s="11" t="s">
        <v>518</v>
      </c>
      <c r="D15" s="10">
        <f>_xlfn.STDEV.S(D13:D14)/AVERAGE(D13:D14)*100</f>
        <v>0.59198097131125904</v>
      </c>
      <c r="E15" s="10">
        <f t="shared" ref="E15:O15" si="6">_xlfn.STDEV.S(E13:E14)/AVERAGE(E13:E14)*100</f>
        <v>7.2788839912774597</v>
      </c>
      <c r="F15" s="10">
        <f t="shared" si="6"/>
        <v>5.9086626776228526</v>
      </c>
      <c r="G15" s="10">
        <f>_xlfn.STDEV.S(G13:G14)/AVERAGE(G13:G14)*100</f>
        <v>1.9988884273824632</v>
      </c>
      <c r="H15" s="10">
        <f t="shared" si="6"/>
        <v>0.9786945068325944</v>
      </c>
      <c r="I15" s="10">
        <f t="shared" si="6"/>
        <v>1.2010306262191921</v>
      </c>
      <c r="J15" s="10">
        <f t="shared" si="6"/>
        <v>2.0587655443281379</v>
      </c>
      <c r="K15" s="10">
        <f t="shared" si="6"/>
        <v>31.715818862043633</v>
      </c>
      <c r="L15" s="10">
        <f t="shared" si="6"/>
        <v>0.28979786114202594</v>
      </c>
      <c r="M15" s="10">
        <f t="shared" si="6"/>
        <v>9.3040365945598342</v>
      </c>
      <c r="N15" s="10">
        <f t="shared" si="6"/>
        <v>1.2827333899075615</v>
      </c>
      <c r="O15" s="10">
        <f t="shared" si="6"/>
        <v>11.01412431754747</v>
      </c>
      <c r="Q15" s="11" t="s">
        <v>518</v>
      </c>
      <c r="R15" s="10">
        <f>_xlfn.STDEV.S(R13:R14)/AVERAGE(R13:R14)*100</f>
        <v>0.14596132203301659</v>
      </c>
      <c r="S15" s="10">
        <f t="shared" ref="S15:AC15" si="7">_xlfn.STDEV.S(S13:S14)/AVERAGE(S13:S14)*100</f>
        <v>5.563553165392535</v>
      </c>
      <c r="T15" s="10">
        <f t="shared" si="7"/>
        <v>8.1897969506137382</v>
      </c>
      <c r="U15" s="10">
        <f t="shared" si="7"/>
        <v>6.0989624441325514</v>
      </c>
      <c r="V15" s="10">
        <f t="shared" si="7"/>
        <v>2.1283603045670585</v>
      </c>
      <c r="W15" s="10">
        <f t="shared" si="7"/>
        <v>2.7895425916504539</v>
      </c>
      <c r="X15" s="10">
        <f t="shared" si="7"/>
        <v>9.4458290619463572</v>
      </c>
      <c r="Y15" s="10">
        <f t="shared" si="7"/>
        <v>12.764572814985037</v>
      </c>
      <c r="Z15" s="10">
        <f t="shared" si="7"/>
        <v>4.9297204788604647</v>
      </c>
      <c r="AA15" s="10">
        <f t="shared" si="7"/>
        <v>0.32214431944717237</v>
      </c>
      <c r="AB15" s="10">
        <f t="shared" si="7"/>
        <v>0.99359266677266023</v>
      </c>
      <c r="AC15" s="10">
        <f t="shared" si="7"/>
        <v>0</v>
      </c>
    </row>
    <row r="16" spans="1:29" x14ac:dyDescent="0.3">
      <c r="C16" s="1" t="s">
        <v>600</v>
      </c>
      <c r="D16">
        <v>3.536</v>
      </c>
      <c r="E16">
        <v>1.3606</v>
      </c>
      <c r="F16">
        <v>0.33479999999999999</v>
      </c>
      <c r="G16">
        <v>9.1700000000000004E-2</v>
      </c>
      <c r="H16">
        <v>5.2299999999999999E-2</v>
      </c>
      <c r="I16">
        <v>4.4999999999999998E-2</v>
      </c>
      <c r="J16">
        <v>4.6600000000000003E-2</v>
      </c>
      <c r="K16">
        <v>5.5199999999999999E-2</v>
      </c>
      <c r="L16">
        <v>4.3799999999999999E-2</v>
      </c>
      <c r="M16">
        <v>4.2900000000000001E-2</v>
      </c>
      <c r="N16">
        <v>4.65E-2</v>
      </c>
      <c r="O16">
        <v>5.4800000000000001E-2</v>
      </c>
      <c r="Q16" s="1" t="s">
        <v>608</v>
      </c>
      <c r="R16">
        <v>3.6461000000000001</v>
      </c>
      <c r="S16">
        <v>3.5520999999999998</v>
      </c>
      <c r="T16">
        <v>3.1219999999999999</v>
      </c>
      <c r="U16">
        <v>1.2604</v>
      </c>
      <c r="V16">
        <v>0.3196</v>
      </c>
      <c r="W16">
        <v>9.2799999999999994E-2</v>
      </c>
      <c r="X16">
        <v>5.7099999999999998E-2</v>
      </c>
      <c r="Y16">
        <v>4.6899999999999997E-2</v>
      </c>
      <c r="Z16">
        <v>4.4900000000000002E-2</v>
      </c>
      <c r="AA16">
        <v>4.3499999999999997E-2</v>
      </c>
      <c r="AB16">
        <v>4.8000000000000001E-2</v>
      </c>
      <c r="AC16">
        <v>4.5699999999999998E-2</v>
      </c>
    </row>
    <row r="17" spans="1:29" x14ac:dyDescent="0.3">
      <c r="C17" s="1"/>
      <c r="D17">
        <v>3.3129</v>
      </c>
      <c r="E17">
        <v>1.2895000000000001</v>
      </c>
      <c r="F17">
        <v>0.30709999999999998</v>
      </c>
      <c r="G17">
        <v>8.7900000000000006E-2</v>
      </c>
      <c r="H17">
        <v>5.4100000000000002E-2</v>
      </c>
      <c r="I17">
        <v>4.5499999999999999E-2</v>
      </c>
      <c r="J17">
        <v>4.2799999999999998E-2</v>
      </c>
      <c r="K17">
        <v>4.3499999999999997E-2</v>
      </c>
      <c r="L17">
        <v>4.2900000000000001E-2</v>
      </c>
      <c r="M17">
        <v>4.3400000000000001E-2</v>
      </c>
      <c r="N17">
        <v>4.2700000000000002E-2</v>
      </c>
      <c r="O17">
        <v>5.0799999999999998E-2</v>
      </c>
      <c r="R17">
        <v>3.6516000000000002</v>
      </c>
      <c r="S17">
        <v>3.2801999999999998</v>
      </c>
      <c r="T17">
        <v>2.8411</v>
      </c>
      <c r="U17">
        <v>1.5196000000000001</v>
      </c>
      <c r="V17">
        <v>0.26840000000000003</v>
      </c>
      <c r="W17">
        <v>9.5000000000000001E-2</v>
      </c>
      <c r="X17">
        <v>5.3400000000000003E-2</v>
      </c>
      <c r="Y17">
        <v>4.7100000000000003E-2</v>
      </c>
      <c r="Z17">
        <v>4.4999999999999998E-2</v>
      </c>
      <c r="AA17">
        <v>4.5400000000000003E-2</v>
      </c>
      <c r="AB17">
        <v>4.4600000000000001E-2</v>
      </c>
      <c r="AC17">
        <v>4.2599999999999999E-2</v>
      </c>
    </row>
    <row r="18" spans="1:29" s="10" customFormat="1" x14ac:dyDescent="0.3">
      <c r="C18" s="11" t="s">
        <v>518</v>
      </c>
      <c r="D18" s="10">
        <f>_xlfn.STDEV.S(D16:D17)/AVERAGE(D16:D17)*100</f>
        <v>4.6067404366458504</v>
      </c>
      <c r="E18" s="10">
        <f t="shared" ref="E18:O18" si="8">_xlfn.STDEV.S(E16:E17)/AVERAGE(E16:E17)*100</f>
        <v>3.7942184930654306</v>
      </c>
      <c r="F18" s="10">
        <f t="shared" si="8"/>
        <v>6.1027754599991804</v>
      </c>
      <c r="G18" s="10">
        <f>_xlfn.STDEV.S(G16:G17)/AVERAGE(G16:G17)*100</f>
        <v>2.9922113235065466</v>
      </c>
      <c r="H18" s="10">
        <f t="shared" si="8"/>
        <v>2.3924665528868192</v>
      </c>
      <c r="I18" s="10">
        <f t="shared" si="8"/>
        <v>0.78133345987463887</v>
      </c>
      <c r="J18" s="10">
        <f t="shared" si="8"/>
        <v>6.0111985872681961</v>
      </c>
      <c r="K18" s="10">
        <f t="shared" si="8"/>
        <v>16.764233718100556</v>
      </c>
      <c r="L18" s="10">
        <f t="shared" si="8"/>
        <v>1.4680417602488842</v>
      </c>
      <c r="M18" s="10">
        <f t="shared" si="8"/>
        <v>0.81935895850121454</v>
      </c>
      <c r="N18" s="10">
        <f t="shared" si="8"/>
        <v>6.0246766110064556</v>
      </c>
      <c r="O18" s="10">
        <f t="shared" si="8"/>
        <v>5.3568695544435467</v>
      </c>
      <c r="Q18" s="11" t="s">
        <v>518</v>
      </c>
      <c r="R18" s="10">
        <f>_xlfn.STDEV.S(R16:R17)/AVERAGE(R16:R17)*100</f>
        <v>0.10658391812560268</v>
      </c>
      <c r="S18" s="10">
        <f t="shared" ref="S18:AC18" si="9">_xlfn.STDEV.S(S16:S17)/AVERAGE(S16:S17)*100</f>
        <v>5.6280413273603997</v>
      </c>
      <c r="T18" s="10">
        <f t="shared" si="9"/>
        <v>6.6618468526538592</v>
      </c>
      <c r="U18" s="10">
        <f t="shared" si="9"/>
        <v>13.185760984428285</v>
      </c>
      <c r="V18" s="10">
        <f t="shared" si="9"/>
        <v>12.314240543112653</v>
      </c>
      <c r="W18" s="10">
        <f t="shared" si="9"/>
        <v>1.6566932040579445</v>
      </c>
      <c r="X18" s="10">
        <f t="shared" si="9"/>
        <v>4.7353757292130716</v>
      </c>
      <c r="Y18" s="10">
        <f t="shared" si="9"/>
        <v>0.300896502632582</v>
      </c>
      <c r="Z18" s="10">
        <f t="shared" si="9"/>
        <v>0.15730962874004864</v>
      </c>
      <c r="AA18" s="10">
        <f t="shared" si="9"/>
        <v>3.0225036766129234</v>
      </c>
      <c r="AB18" s="10">
        <f t="shared" si="9"/>
        <v>5.1925767948904138</v>
      </c>
      <c r="AC18" s="10">
        <f t="shared" si="9"/>
        <v>4.9649626765080335</v>
      </c>
    </row>
    <row r="19" spans="1:29" x14ac:dyDescent="0.3">
      <c r="C19" s="1" t="s">
        <v>602</v>
      </c>
      <c r="D19">
        <v>4.5999999999999999E-2</v>
      </c>
      <c r="E19">
        <v>4.3400000000000001E-2</v>
      </c>
      <c r="F19">
        <v>4.3900000000000002E-2</v>
      </c>
      <c r="G19">
        <v>4.4299999999999999E-2</v>
      </c>
      <c r="H19">
        <v>4.4400000000000002E-2</v>
      </c>
      <c r="I19">
        <v>4.41E-2</v>
      </c>
      <c r="J19">
        <v>4.3499999999999997E-2</v>
      </c>
      <c r="K19">
        <v>4.41E-2</v>
      </c>
      <c r="L19">
        <v>4.3200000000000002E-2</v>
      </c>
      <c r="M19">
        <v>4.3499999999999997E-2</v>
      </c>
      <c r="N19">
        <v>4.3799999999999999E-2</v>
      </c>
      <c r="O19">
        <v>4.5400000000000003E-2</v>
      </c>
      <c r="Q19" s="1" t="s">
        <v>609</v>
      </c>
      <c r="R19">
        <v>3.7866</v>
      </c>
      <c r="S19">
        <v>3.3639999999999999</v>
      </c>
      <c r="T19">
        <v>2.2814000000000001</v>
      </c>
      <c r="U19">
        <v>0.72050000000000003</v>
      </c>
      <c r="V19">
        <v>0.16489999999999999</v>
      </c>
      <c r="W19">
        <v>6.7100000000000007E-2</v>
      </c>
      <c r="X19">
        <v>6.5000000000000002E-2</v>
      </c>
      <c r="Y19">
        <v>4.6600000000000003E-2</v>
      </c>
      <c r="Z19">
        <v>4.5499999999999999E-2</v>
      </c>
      <c r="AA19">
        <v>4.53E-2</v>
      </c>
      <c r="AB19">
        <v>4.4400000000000002E-2</v>
      </c>
      <c r="AC19">
        <v>4.5400000000000003E-2</v>
      </c>
    </row>
    <row r="20" spans="1:29" x14ac:dyDescent="0.3">
      <c r="C20" s="1"/>
      <c r="D20">
        <v>4.5499999999999999E-2</v>
      </c>
      <c r="E20">
        <v>4.5199999999999997E-2</v>
      </c>
      <c r="F20">
        <v>4.6199999999999998E-2</v>
      </c>
      <c r="G20">
        <v>4.6800000000000001E-2</v>
      </c>
      <c r="H20">
        <v>4.5400000000000003E-2</v>
      </c>
      <c r="I20">
        <v>4.4600000000000001E-2</v>
      </c>
      <c r="J20">
        <v>4.3200000000000002E-2</v>
      </c>
      <c r="K20">
        <v>4.3999999999999997E-2</v>
      </c>
      <c r="L20">
        <v>4.2900000000000001E-2</v>
      </c>
      <c r="M20">
        <v>4.36E-2</v>
      </c>
      <c r="N20">
        <v>4.5100000000000001E-2</v>
      </c>
      <c r="O20">
        <v>6.08E-2</v>
      </c>
      <c r="R20">
        <v>3.8873000000000002</v>
      </c>
      <c r="S20">
        <v>3.0697000000000001</v>
      </c>
      <c r="T20">
        <v>2.3837000000000002</v>
      </c>
      <c r="U20">
        <v>0.72489999999999999</v>
      </c>
      <c r="V20">
        <v>0.13639999999999999</v>
      </c>
      <c r="W20">
        <v>6.5799999999999997E-2</v>
      </c>
      <c r="X20">
        <v>4.7899999999999998E-2</v>
      </c>
      <c r="Y20">
        <v>4.58E-2</v>
      </c>
      <c r="Z20">
        <v>4.3499999999999997E-2</v>
      </c>
      <c r="AA20">
        <v>4.2700000000000002E-2</v>
      </c>
      <c r="AB20">
        <v>4.2599999999999999E-2</v>
      </c>
      <c r="AC20">
        <v>4.3700000000000003E-2</v>
      </c>
    </row>
    <row r="21" spans="1:29" s="10" customFormat="1" x14ac:dyDescent="0.3">
      <c r="C21" s="11" t="s">
        <v>518</v>
      </c>
      <c r="D21" s="10">
        <f>_xlfn.STDEV.S(D19:D20)/AVERAGE(D19:D20)*100</f>
        <v>0.7727942963787412</v>
      </c>
      <c r="E21" s="10">
        <f t="shared" ref="E21:O21" si="10">_xlfn.STDEV.S(E19:E20)/AVERAGE(E19:E20)*100</f>
        <v>2.8731201041439789</v>
      </c>
      <c r="F21" s="10">
        <f t="shared" si="10"/>
        <v>3.6100901148258751</v>
      </c>
      <c r="G21" s="10">
        <f>_xlfn.STDEV.S(G19:G20)/AVERAGE(G19:G20)*100</f>
        <v>3.8809373281369268</v>
      </c>
      <c r="H21" s="10">
        <f t="shared" si="10"/>
        <v>1.574848065003448</v>
      </c>
      <c r="I21" s="10">
        <f t="shared" si="10"/>
        <v>0.79718915579092242</v>
      </c>
      <c r="J21" s="10">
        <f t="shared" si="10"/>
        <v>0.48934725341628732</v>
      </c>
      <c r="K21" s="10">
        <f t="shared" si="10"/>
        <v>0.16052367336811982</v>
      </c>
      <c r="L21" s="10">
        <f t="shared" si="10"/>
        <v>0.49275733880595907</v>
      </c>
      <c r="M21" s="10">
        <f t="shared" si="10"/>
        <v>0.1623666546926677</v>
      </c>
      <c r="N21" s="10">
        <f t="shared" si="10"/>
        <v>2.0680288313667345</v>
      </c>
      <c r="O21" s="10">
        <f t="shared" si="10"/>
        <v>20.507428305598559</v>
      </c>
      <c r="Q21" s="11" t="s">
        <v>518</v>
      </c>
      <c r="R21" s="10">
        <f>_xlfn.STDEV.S(R19:R20)/AVERAGE(R19:R20)*100</f>
        <v>1.8557878748872281</v>
      </c>
      <c r="S21" s="10">
        <f t="shared" ref="S21:AC21" si="11">_xlfn.STDEV.S(S19:S20)/AVERAGE(S19:S20)*100</f>
        <v>6.4691087773194518</v>
      </c>
      <c r="T21" s="10">
        <f t="shared" si="11"/>
        <v>3.10119927613058</v>
      </c>
      <c r="U21" s="10">
        <f t="shared" si="11"/>
        <v>0.43050641168130349</v>
      </c>
      <c r="V21" s="10">
        <f t="shared" si="11"/>
        <v>13.377061575716297</v>
      </c>
      <c r="W21" s="10">
        <f t="shared" si="11"/>
        <v>1.3833541242174845</v>
      </c>
      <c r="X21" s="10">
        <f t="shared" si="11"/>
        <v>21.419886551443685</v>
      </c>
      <c r="Y21" s="10">
        <f t="shared" si="11"/>
        <v>1.2244273267299555</v>
      </c>
      <c r="Z21" s="10">
        <f t="shared" si="11"/>
        <v>3.178008005332801</v>
      </c>
      <c r="AA21" s="10">
        <f t="shared" si="11"/>
        <v>4.1783582524659604</v>
      </c>
      <c r="AB21" s="10">
        <f t="shared" si="11"/>
        <v>2.9259590945650293</v>
      </c>
      <c r="AC21" s="10">
        <f t="shared" si="11"/>
        <v>2.6982750348308207</v>
      </c>
    </row>
    <row r="22" spans="1:29" x14ac:dyDescent="0.3">
      <c r="C22" s="1" t="s">
        <v>603</v>
      </c>
      <c r="D22">
        <v>0.25779999999999997</v>
      </c>
      <c r="E22">
        <v>8.3900000000000002E-2</v>
      </c>
      <c r="F22">
        <v>7.3099999999999998E-2</v>
      </c>
      <c r="G22">
        <v>6.8000000000000005E-2</v>
      </c>
      <c r="H22">
        <v>6.3700000000000007E-2</v>
      </c>
      <c r="I22">
        <v>6.4600000000000005E-2</v>
      </c>
      <c r="J22">
        <v>0.1106</v>
      </c>
      <c r="K22">
        <v>6.4199999999999993E-2</v>
      </c>
      <c r="L22">
        <v>7.9399999999999998E-2</v>
      </c>
      <c r="M22">
        <v>0.1076</v>
      </c>
      <c r="N22">
        <v>6.9099999999999995E-2</v>
      </c>
      <c r="O22">
        <v>4.4600000000000001E-2</v>
      </c>
      <c r="Q22" s="1" t="s">
        <v>610</v>
      </c>
      <c r="R22">
        <v>3.6297000000000001</v>
      </c>
      <c r="S22">
        <v>3.2864</v>
      </c>
      <c r="T22">
        <v>2.4201999999999999</v>
      </c>
      <c r="U22">
        <v>0.89910000000000001</v>
      </c>
      <c r="V22">
        <v>0.19020000000000001</v>
      </c>
      <c r="W22">
        <v>7.9899999999999999E-2</v>
      </c>
      <c r="X22">
        <v>5.0299999999999997E-2</v>
      </c>
      <c r="Y22">
        <v>4.4200000000000003E-2</v>
      </c>
      <c r="Z22">
        <v>4.2000000000000003E-2</v>
      </c>
      <c r="AA22">
        <v>4.02E-2</v>
      </c>
      <c r="AB22">
        <v>4.0300000000000002E-2</v>
      </c>
      <c r="AC22">
        <v>4.0599999999999997E-2</v>
      </c>
    </row>
    <row r="23" spans="1:29" x14ac:dyDescent="0.3">
      <c r="C23" s="1"/>
      <c r="D23">
        <v>0.1915</v>
      </c>
      <c r="E23">
        <v>7.8E-2</v>
      </c>
      <c r="F23">
        <v>5.2699999999999997E-2</v>
      </c>
      <c r="G23">
        <v>4.53E-2</v>
      </c>
      <c r="H23">
        <v>4.4200000000000003E-2</v>
      </c>
      <c r="I23">
        <v>4.1300000000000003E-2</v>
      </c>
      <c r="J23">
        <v>5.1400000000000001E-2</v>
      </c>
      <c r="K23">
        <v>4.2000000000000003E-2</v>
      </c>
      <c r="L23">
        <v>4.1799999999999997E-2</v>
      </c>
      <c r="M23">
        <v>4.8000000000000001E-2</v>
      </c>
      <c r="N23">
        <v>7.0499999999999993E-2</v>
      </c>
      <c r="O23">
        <v>4.2900000000000001E-2</v>
      </c>
      <c r="R23">
        <v>3.6383999999999999</v>
      </c>
      <c r="S23">
        <v>3.5386000000000002</v>
      </c>
      <c r="T23">
        <v>2.7275</v>
      </c>
      <c r="U23">
        <v>0.90469999999999995</v>
      </c>
      <c r="V23">
        <v>0.1552</v>
      </c>
      <c r="W23">
        <v>7.2999999999999995E-2</v>
      </c>
      <c r="X23">
        <v>4.8399999999999999E-2</v>
      </c>
      <c r="Y23">
        <v>4.5600000000000002E-2</v>
      </c>
      <c r="Z23">
        <v>4.19E-2</v>
      </c>
      <c r="AA23">
        <v>4.1200000000000001E-2</v>
      </c>
      <c r="AB23">
        <v>4.0300000000000002E-2</v>
      </c>
      <c r="AC23">
        <v>4.0800000000000003E-2</v>
      </c>
    </row>
    <row r="24" spans="1:29" s="10" customFormat="1" x14ac:dyDescent="0.3">
      <c r="C24" s="11" t="s">
        <v>518</v>
      </c>
      <c r="D24" s="10">
        <f>_xlfn.STDEV.S(D22:D23)/AVERAGE(D22:D23)*100</f>
        <v>20.868541995400907</v>
      </c>
      <c r="E24" s="10">
        <f t="shared" ref="E24:O24" si="12">_xlfn.STDEV.S(E22:E23)/AVERAGE(E22:E23)*100</f>
        <v>5.1537121791236959</v>
      </c>
      <c r="F24" s="10">
        <f t="shared" si="12"/>
        <v>22.93319290334745</v>
      </c>
      <c r="G24" s="10">
        <f>_xlfn.STDEV.S(G22:G23)/AVERAGE(G22:G23)*100</f>
        <v>28.334199352046994</v>
      </c>
      <c r="H24" s="10">
        <f t="shared" si="12"/>
        <v>25.558076428429437</v>
      </c>
      <c r="I24" s="10">
        <f t="shared" si="12"/>
        <v>31.115369219351351</v>
      </c>
      <c r="J24" s="10">
        <f t="shared" si="12"/>
        <v>51.679903020053871</v>
      </c>
      <c r="K24" s="10">
        <f t="shared" si="12"/>
        <v>29.562656388590163</v>
      </c>
      <c r="L24" s="10">
        <f t="shared" si="12"/>
        <v>43.873292034016778</v>
      </c>
      <c r="M24" s="10">
        <f t="shared" si="12"/>
        <v>54.16910560246555</v>
      </c>
      <c r="N24" s="10">
        <f t="shared" si="12"/>
        <v>1.4182657502308962</v>
      </c>
      <c r="O24" s="10">
        <f t="shared" si="12"/>
        <v>2.7476149211820138</v>
      </c>
      <c r="Q24" s="11" t="s">
        <v>518</v>
      </c>
      <c r="R24" s="10">
        <f>_xlfn.STDEV.S(R22:R23)/AVERAGE(R22:R23)*100</f>
        <v>0.16928300370998628</v>
      </c>
      <c r="S24" s="10">
        <f t="shared" ref="S24:AC24" si="13">_xlfn.STDEV.S(S22:S23)/AVERAGE(S22:S23)*100</f>
        <v>5.2258558304834413</v>
      </c>
      <c r="T24" s="10">
        <f t="shared" si="13"/>
        <v>8.442368974828609</v>
      </c>
      <c r="U24" s="10">
        <f t="shared" si="13"/>
        <v>0.4390506679947469</v>
      </c>
      <c r="V24" s="10">
        <f t="shared" si="13"/>
        <v>14.330479062842372</v>
      </c>
      <c r="W24" s="10">
        <f t="shared" si="13"/>
        <v>6.3819971094665542</v>
      </c>
      <c r="X24" s="10">
        <f t="shared" si="13"/>
        <v>2.7223969285804244</v>
      </c>
      <c r="Y24" s="10">
        <f t="shared" si="13"/>
        <v>2.2047872910048225</v>
      </c>
      <c r="Z24" s="10">
        <f t="shared" si="13"/>
        <v>0.16855942340561805</v>
      </c>
      <c r="AA24" s="10">
        <f t="shared" si="13"/>
        <v>1.7373630987384476</v>
      </c>
      <c r="AB24" s="10">
        <f t="shared" si="13"/>
        <v>0</v>
      </c>
      <c r="AC24" s="10">
        <f t="shared" si="13"/>
        <v>0.34747261974769916</v>
      </c>
    </row>
    <row r="25" spans="1:29" x14ac:dyDescent="0.3">
      <c r="C25" s="1" t="s">
        <v>604</v>
      </c>
      <c r="D25">
        <v>0.39300000000000002</v>
      </c>
      <c r="E25">
        <v>0.56459999999999999</v>
      </c>
      <c r="F25">
        <v>0.14410000000000001</v>
      </c>
      <c r="G25">
        <v>6.8699999999999997E-2</v>
      </c>
      <c r="H25">
        <v>4.8500000000000001E-2</v>
      </c>
      <c r="I25">
        <v>5.8400000000000001E-2</v>
      </c>
      <c r="J25">
        <v>5.28E-2</v>
      </c>
      <c r="K25">
        <v>4.4499999999999998E-2</v>
      </c>
      <c r="L25">
        <v>7.0199999999999999E-2</v>
      </c>
      <c r="M25">
        <v>4.3999999999999997E-2</v>
      </c>
      <c r="N25">
        <v>6.3799999999999996E-2</v>
      </c>
      <c r="O25">
        <v>4.48E-2</v>
      </c>
      <c r="Q25" s="1" t="s">
        <v>611</v>
      </c>
      <c r="R25">
        <v>4.87E-2</v>
      </c>
      <c r="S25">
        <v>4.36E-2</v>
      </c>
      <c r="T25">
        <v>5.2400000000000002E-2</v>
      </c>
      <c r="U25">
        <v>4.58E-2</v>
      </c>
      <c r="V25">
        <v>4.4499999999999998E-2</v>
      </c>
      <c r="W25">
        <v>4.5900000000000003E-2</v>
      </c>
      <c r="X25">
        <v>4.6300000000000001E-2</v>
      </c>
      <c r="Y25">
        <v>4.5499999999999999E-2</v>
      </c>
      <c r="Z25">
        <v>5.0200000000000002E-2</v>
      </c>
      <c r="AA25">
        <v>4.3999999999999997E-2</v>
      </c>
      <c r="AB25">
        <v>4.3299999999999998E-2</v>
      </c>
      <c r="AC25">
        <v>4.3900000000000002E-2</v>
      </c>
    </row>
    <row r="26" spans="1:29" x14ac:dyDescent="0.3">
      <c r="C26" s="1"/>
      <c r="D26">
        <v>0.37969999999999998</v>
      </c>
      <c r="E26">
        <v>0.20760000000000001</v>
      </c>
      <c r="F26">
        <v>5.8299999999999998E-2</v>
      </c>
      <c r="G26">
        <v>5.7000000000000002E-2</v>
      </c>
      <c r="H26">
        <v>4.53E-2</v>
      </c>
      <c r="I26">
        <v>5.04E-2</v>
      </c>
      <c r="J26">
        <v>5.62E-2</v>
      </c>
      <c r="K26">
        <v>5.6099999999999997E-2</v>
      </c>
      <c r="L26">
        <v>0.29039999999999999</v>
      </c>
      <c r="M26">
        <v>5.4699999999999999E-2</v>
      </c>
      <c r="N26">
        <v>0.1701</v>
      </c>
      <c r="O26">
        <v>5.1400000000000001E-2</v>
      </c>
      <c r="R26">
        <v>4.8399999999999999E-2</v>
      </c>
      <c r="S26">
        <v>4.2999999999999997E-2</v>
      </c>
      <c r="T26">
        <v>4.4499999999999998E-2</v>
      </c>
      <c r="U26">
        <v>4.6100000000000002E-2</v>
      </c>
      <c r="V26">
        <v>4.4900000000000002E-2</v>
      </c>
      <c r="W26">
        <v>4.4699999999999997E-2</v>
      </c>
      <c r="X26">
        <v>4.9000000000000002E-2</v>
      </c>
      <c r="Y26">
        <v>4.8500000000000001E-2</v>
      </c>
      <c r="Z26">
        <v>4.6199999999999998E-2</v>
      </c>
      <c r="AA26">
        <v>4.53E-2</v>
      </c>
      <c r="AB26">
        <v>4.4999999999999998E-2</v>
      </c>
      <c r="AC26">
        <v>4.3799999999999999E-2</v>
      </c>
    </row>
    <row r="27" spans="1:29" s="10" customFormat="1" x14ac:dyDescent="0.3">
      <c r="C27" s="11" t="s">
        <v>518</v>
      </c>
      <c r="D27" s="10">
        <f>_xlfn.STDEV.S(D25:D26)/AVERAGE(D25:D26)*100</f>
        <v>2.4341970207793726</v>
      </c>
      <c r="E27" s="10">
        <f t="shared" ref="E27:O27" si="14">_xlfn.STDEV.S(E25:E26)/AVERAGE(E25:E26)*100</f>
        <v>65.381279690131407</v>
      </c>
      <c r="F27" s="10">
        <f t="shared" si="14"/>
        <v>59.950357535381237</v>
      </c>
      <c r="G27" s="10">
        <f>_xlfn.STDEV.S(G25:G26)/AVERAGE(G25:G26)*100</f>
        <v>13.16332432757773</v>
      </c>
      <c r="H27" s="10">
        <f t="shared" si="14"/>
        <v>4.8246091680105625</v>
      </c>
      <c r="I27" s="10">
        <f t="shared" si="14"/>
        <v>10.398629135096288</v>
      </c>
      <c r="J27" s="10">
        <f t="shared" si="14"/>
        <v>4.4113083596958935</v>
      </c>
      <c r="K27" s="10">
        <f t="shared" si="14"/>
        <v>16.307035112850834</v>
      </c>
      <c r="L27" s="10">
        <f t="shared" si="14"/>
        <v>86.358798234763029</v>
      </c>
      <c r="M27" s="10">
        <f t="shared" si="14"/>
        <v>15.331393229373985</v>
      </c>
      <c r="N27" s="10">
        <f t="shared" si="14"/>
        <v>64.271441505027781</v>
      </c>
      <c r="O27" s="10">
        <f t="shared" si="14"/>
        <v>9.7025046898777845</v>
      </c>
      <c r="Q27" s="11" t="s">
        <v>518</v>
      </c>
      <c r="R27" s="10">
        <f>_xlfn.STDEV.S(R25:R26)/AVERAGE(R25:R26)*100</f>
        <v>0.4369351891986929</v>
      </c>
      <c r="S27" s="10">
        <f t="shared" ref="S27:AC27" si="15">_xlfn.STDEV.S(S25:S26)/AVERAGE(S25:S26)*100</f>
        <v>0.979824639057577</v>
      </c>
      <c r="T27" s="10">
        <f t="shared" si="15"/>
        <v>11.529708093650626</v>
      </c>
      <c r="U27" s="10">
        <f t="shared" si="15"/>
        <v>0.46165839903365702</v>
      </c>
      <c r="V27" s="10">
        <f t="shared" si="15"/>
        <v>0.63275774602823753</v>
      </c>
      <c r="W27" s="10">
        <f t="shared" si="15"/>
        <v>1.87313054618954</v>
      </c>
      <c r="X27" s="10">
        <f t="shared" si="15"/>
        <v>4.0066911001126524</v>
      </c>
      <c r="Y27" s="10">
        <f t="shared" si="15"/>
        <v>4.5134475394886051</v>
      </c>
      <c r="Z27" s="10">
        <f t="shared" si="15"/>
        <v>5.8681060679381591</v>
      </c>
      <c r="AA27" s="10">
        <f t="shared" si="15"/>
        <v>2.0587655443281379</v>
      </c>
      <c r="AB27" s="10">
        <f t="shared" si="15"/>
        <v>2.7227214677624714</v>
      </c>
      <c r="AC27" s="10">
        <f t="shared" si="15"/>
        <v>0.16125582239146355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3.4980000000000002</v>
      </c>
      <c r="F32">
        <v>3.49</v>
      </c>
      <c r="G32">
        <v>0.01</v>
      </c>
      <c r="H32">
        <v>0.3</v>
      </c>
    </row>
    <row r="33" spans="1:8" x14ac:dyDescent="0.3">
      <c r="A33" t="s">
        <v>21</v>
      </c>
      <c r="B33" t="s">
        <v>21</v>
      </c>
      <c r="C33">
        <v>121.779</v>
      </c>
      <c r="D33" t="s">
        <v>22</v>
      </c>
      <c r="E33">
        <v>3.4830000000000001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15.147</v>
      </c>
      <c r="D34" t="s">
        <v>24</v>
      </c>
      <c r="E34">
        <v>3.4169999999999998</v>
      </c>
      <c r="F34">
        <v>3.4689999999999999</v>
      </c>
      <c r="G34">
        <v>7.2999999999999995E-2</v>
      </c>
      <c r="H34">
        <v>2.1</v>
      </c>
    </row>
    <row r="35" spans="1:8" x14ac:dyDescent="0.3">
      <c r="A35" t="s">
        <v>21</v>
      </c>
      <c r="B35" t="s">
        <v>21</v>
      </c>
      <c r="C35" t="s">
        <v>19</v>
      </c>
      <c r="D35" t="s">
        <v>25</v>
      </c>
      <c r="E35">
        <v>3.52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7.415</v>
      </c>
      <c r="D36" t="s">
        <v>27</v>
      </c>
      <c r="E36">
        <v>3.3079999999999998</v>
      </c>
      <c r="F36">
        <v>3.3540000000000001</v>
      </c>
      <c r="G36">
        <v>6.4000000000000001E-2</v>
      </c>
      <c r="H36">
        <v>1.9</v>
      </c>
    </row>
    <row r="37" spans="1:8" x14ac:dyDescent="0.3">
      <c r="A37" t="s">
        <v>21</v>
      </c>
      <c r="B37" t="s">
        <v>21</v>
      </c>
      <c r="C37">
        <v>12.736000000000001</v>
      </c>
      <c r="D37" t="s">
        <v>28</v>
      </c>
      <c r="E37">
        <v>3.399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3.0630000000000002</v>
      </c>
      <c r="D38" t="s">
        <v>30</v>
      </c>
      <c r="E38">
        <v>2.976</v>
      </c>
      <c r="F38">
        <v>3.093</v>
      </c>
      <c r="G38">
        <v>0.16500000000000001</v>
      </c>
      <c r="H38">
        <v>5.3</v>
      </c>
    </row>
    <row r="39" spans="1:8" x14ac:dyDescent="0.3">
      <c r="A39" t="s">
        <v>21</v>
      </c>
      <c r="B39" t="s">
        <v>21</v>
      </c>
      <c r="C39">
        <v>5.21</v>
      </c>
      <c r="D39" t="s">
        <v>31</v>
      </c>
      <c r="E39">
        <v>3.21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1.125</v>
      </c>
      <c r="D40" t="s">
        <v>33</v>
      </c>
      <c r="E40">
        <v>2.202</v>
      </c>
      <c r="F40">
        <v>2.282</v>
      </c>
      <c r="G40">
        <v>0.113</v>
      </c>
      <c r="H40">
        <v>4.9000000000000004</v>
      </c>
    </row>
    <row r="41" spans="1:8" x14ac:dyDescent="0.3">
      <c r="A41" t="s">
        <v>21</v>
      </c>
      <c r="B41" t="s">
        <v>21</v>
      </c>
      <c r="C41">
        <v>1.335</v>
      </c>
      <c r="D41" t="s">
        <v>34</v>
      </c>
      <c r="E41">
        <v>2.3610000000000002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0.44500000000000001</v>
      </c>
      <c r="D42" t="s">
        <v>36</v>
      </c>
      <c r="E42">
        <v>1.306</v>
      </c>
      <c r="F42">
        <v>1.24</v>
      </c>
      <c r="G42">
        <v>9.4E-2</v>
      </c>
      <c r="H42">
        <v>7.6</v>
      </c>
    </row>
    <row r="43" spans="1:8" x14ac:dyDescent="0.3">
      <c r="A43" t="s">
        <v>21</v>
      </c>
      <c r="B43" t="s">
        <v>21</v>
      </c>
      <c r="C43">
        <v>0.38200000000000001</v>
      </c>
      <c r="D43" t="s">
        <v>37</v>
      </c>
      <c r="E43">
        <v>1.173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0.13500000000000001</v>
      </c>
      <c r="D44" t="s">
        <v>39</v>
      </c>
      <c r="E44">
        <v>0.51300000000000001</v>
      </c>
      <c r="F44">
        <v>0.51600000000000001</v>
      </c>
      <c r="G44">
        <v>4.0000000000000001E-3</v>
      </c>
      <c r="H44">
        <v>0.8</v>
      </c>
    </row>
    <row r="45" spans="1:8" x14ac:dyDescent="0.3">
      <c r="A45" t="s">
        <v>21</v>
      </c>
      <c r="B45" t="s">
        <v>21</v>
      </c>
      <c r="C45">
        <v>0.13700000000000001</v>
      </c>
      <c r="D45" t="s">
        <v>40</v>
      </c>
      <c r="E45">
        <v>0.51800000000000002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4.8000000000000001E-2</v>
      </c>
      <c r="D46" t="s">
        <v>42</v>
      </c>
      <c r="E46">
        <v>0.22</v>
      </c>
      <c r="F46">
        <v>0.21299999999999999</v>
      </c>
      <c r="G46">
        <v>0.01</v>
      </c>
      <c r="H46">
        <v>4.9000000000000004</v>
      </c>
    </row>
    <row r="47" spans="1:8" x14ac:dyDescent="0.3">
      <c r="A47" t="s">
        <v>21</v>
      </c>
      <c r="B47" t="s">
        <v>21</v>
      </c>
      <c r="C47">
        <v>4.3999999999999997E-2</v>
      </c>
      <c r="D47" t="s">
        <v>43</v>
      </c>
      <c r="E47">
        <v>0.20499999999999999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0.02</v>
      </c>
      <c r="D48" t="s">
        <v>45</v>
      </c>
      <c r="E48">
        <v>0.121</v>
      </c>
      <c r="F48">
        <v>0.11600000000000001</v>
      </c>
      <c r="G48">
        <v>8.0000000000000002E-3</v>
      </c>
      <c r="H48">
        <v>6.6</v>
      </c>
    </row>
    <row r="49" spans="1:10" x14ac:dyDescent="0.3">
      <c r="A49" t="s">
        <v>21</v>
      </c>
      <c r="B49" t="s">
        <v>21</v>
      </c>
      <c r="C49">
        <v>1.7000000000000001E-2</v>
      </c>
      <c r="D49" t="s">
        <v>46</v>
      </c>
      <c r="E49">
        <v>0.111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6.0000000000000001E-3</v>
      </c>
      <c r="D50" t="s">
        <v>48</v>
      </c>
      <c r="E50">
        <v>7.0999999999999994E-2</v>
      </c>
      <c r="F50">
        <v>6.9000000000000006E-2</v>
      </c>
      <c r="G50">
        <v>3.0000000000000001E-3</v>
      </c>
      <c r="H50">
        <v>4.5999999999999996</v>
      </c>
    </row>
    <row r="51" spans="1:10" x14ac:dyDescent="0.3">
      <c r="A51" t="s">
        <v>21</v>
      </c>
      <c r="B51" t="s">
        <v>21</v>
      </c>
      <c r="C51">
        <v>4.0000000000000001E-3</v>
      </c>
      <c r="D51" t="s">
        <v>49</v>
      </c>
      <c r="E51">
        <v>6.6000000000000003E-2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1E-3</v>
      </c>
      <c r="D52" t="s">
        <v>51</v>
      </c>
      <c r="E52">
        <v>5.5E-2</v>
      </c>
      <c r="F52">
        <v>5.2999999999999999E-2</v>
      </c>
      <c r="G52">
        <v>1E-3</v>
      </c>
      <c r="H52">
        <v>2.6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5.1999999999999998E-2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4.7E-2</v>
      </c>
      <c r="F54">
        <v>4.7E-2</v>
      </c>
      <c r="G54">
        <v>0</v>
      </c>
      <c r="H54">
        <v>0.9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4.7E-2</v>
      </c>
      <c r="D57" t="s">
        <v>59</v>
      </c>
    </row>
    <row r="58" spans="1:10" x14ac:dyDescent="0.3">
      <c r="A58" t="s">
        <v>60</v>
      </c>
      <c r="B58" t="s">
        <v>61</v>
      </c>
      <c r="C58">
        <v>3.49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3.6280000000000001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3.6339999999999999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3.4830000000000001</v>
      </c>
      <c r="E64">
        <v>131.76499999999999</v>
      </c>
      <c r="F64">
        <v>131.76499999999999</v>
      </c>
      <c r="G64">
        <v>0</v>
      </c>
      <c r="H64">
        <v>0</v>
      </c>
      <c r="I64">
        <v>3</v>
      </c>
      <c r="J64">
        <v>395.29500000000002</v>
      </c>
    </row>
    <row r="65" spans="1:10" x14ac:dyDescent="0.3">
      <c r="A65" t="s">
        <v>21</v>
      </c>
      <c r="B65" t="s">
        <v>117</v>
      </c>
      <c r="C65">
        <v>3.5169999999999999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3.1880000000000002</v>
      </c>
      <c r="E66">
        <v>4.8860000000000001</v>
      </c>
      <c r="F66">
        <v>4.1040000000000001</v>
      </c>
      <c r="G66">
        <v>1.105</v>
      </c>
      <c r="H66">
        <v>26.9</v>
      </c>
      <c r="I66">
        <v>9</v>
      </c>
      <c r="J66">
        <v>36.939</v>
      </c>
    </row>
    <row r="67" spans="1:10" x14ac:dyDescent="0.3">
      <c r="A67" t="s">
        <v>21</v>
      </c>
      <c r="B67" t="s">
        <v>118</v>
      </c>
      <c r="C67">
        <v>3.02</v>
      </c>
      <c r="E67">
        <v>3.323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1.7230000000000001</v>
      </c>
      <c r="E68">
        <v>0.69099999999999995</v>
      </c>
      <c r="F68">
        <v>0.68400000000000005</v>
      </c>
      <c r="G68">
        <v>0.01</v>
      </c>
      <c r="H68">
        <v>1.5</v>
      </c>
      <c r="I68">
        <v>27</v>
      </c>
      <c r="J68">
        <v>18.463000000000001</v>
      </c>
    </row>
    <row r="69" spans="1:10" x14ac:dyDescent="0.3">
      <c r="A69" t="s">
        <v>21</v>
      </c>
      <c r="B69" t="s">
        <v>119</v>
      </c>
      <c r="C69">
        <v>1.702</v>
      </c>
      <c r="E69">
        <v>0.67700000000000005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0.38400000000000001</v>
      </c>
      <c r="E70">
        <v>9.6000000000000002E-2</v>
      </c>
      <c r="F70">
        <v>9.8000000000000004E-2</v>
      </c>
      <c r="G70">
        <v>4.0000000000000001E-3</v>
      </c>
      <c r="H70">
        <v>3.9</v>
      </c>
      <c r="I70">
        <v>81</v>
      </c>
      <c r="J70">
        <v>7.976</v>
      </c>
    </row>
    <row r="71" spans="1:10" x14ac:dyDescent="0.3">
      <c r="A71" t="s">
        <v>21</v>
      </c>
      <c r="B71" t="s">
        <v>120</v>
      </c>
      <c r="C71">
        <v>0.40200000000000002</v>
      </c>
      <c r="E71">
        <v>0.10100000000000001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0.112</v>
      </c>
      <c r="E72">
        <v>1.7999999999999999E-2</v>
      </c>
      <c r="F72">
        <v>1.6E-2</v>
      </c>
      <c r="G72">
        <v>2E-3</v>
      </c>
      <c r="H72">
        <v>14.7</v>
      </c>
      <c r="I72">
        <v>243</v>
      </c>
      <c r="J72">
        <v>3.9180000000000001</v>
      </c>
    </row>
    <row r="73" spans="1:10" x14ac:dyDescent="0.3">
      <c r="A73" t="s">
        <v>21</v>
      </c>
      <c r="B73" t="s">
        <v>121</v>
      </c>
      <c r="C73">
        <v>0.10100000000000001</v>
      </c>
      <c r="E73">
        <v>1.4E-2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5.6000000000000001E-2</v>
      </c>
      <c r="E74">
        <v>1E-3</v>
      </c>
      <c r="F74">
        <v>1E-3</v>
      </c>
      <c r="G74">
        <v>0</v>
      </c>
      <c r="H74">
        <v>66.099999999999994</v>
      </c>
      <c r="I74">
        <v>729</v>
      </c>
      <c r="J74">
        <v>0.50700000000000001</v>
      </c>
    </row>
    <row r="75" spans="1:10" x14ac:dyDescent="0.3">
      <c r="A75" t="s">
        <v>21</v>
      </c>
      <c r="B75" t="s">
        <v>122</v>
      </c>
      <c r="C75">
        <v>5.3999999999999999E-2</v>
      </c>
      <c r="E75">
        <v>0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4.7E-2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4.8000000000000001E-2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4.9000000000000002E-2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4.5999999999999999E-2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3.7490000000000001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3.7440000000000002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3.71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3.5169999999999999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3.3319999999999999</v>
      </c>
      <c r="E84">
        <v>8.2750000000000004</v>
      </c>
      <c r="F84">
        <v>6.6559999999999997</v>
      </c>
      <c r="G84">
        <v>2.2890000000000001</v>
      </c>
      <c r="H84">
        <v>34.4</v>
      </c>
      <c r="I84">
        <v>9</v>
      </c>
      <c r="J84">
        <v>59.908000000000001</v>
      </c>
    </row>
    <row r="85" spans="1:10" x14ac:dyDescent="0.3">
      <c r="A85" t="s">
        <v>21</v>
      </c>
      <c r="B85" t="s">
        <v>178</v>
      </c>
      <c r="C85">
        <v>3.1989999999999998</v>
      </c>
      <c r="E85">
        <v>5.0380000000000003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4.2000000000000003E-2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4.2000000000000003E-2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1.8009999999999999</v>
      </c>
      <c r="E88">
        <v>0.747</v>
      </c>
      <c r="F88">
        <v>0.77600000000000002</v>
      </c>
      <c r="G88">
        <v>0.04</v>
      </c>
      <c r="H88">
        <v>5.2</v>
      </c>
      <c r="I88">
        <v>27</v>
      </c>
      <c r="J88">
        <v>20.949000000000002</v>
      </c>
    </row>
    <row r="89" spans="1:10" x14ac:dyDescent="0.3">
      <c r="A89" t="s">
        <v>21</v>
      </c>
      <c r="B89" t="s">
        <v>179</v>
      </c>
      <c r="C89">
        <v>1.8740000000000001</v>
      </c>
      <c r="E89">
        <v>0.80400000000000005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0.46800000000000003</v>
      </c>
      <c r="E90">
        <v>0.121</v>
      </c>
      <c r="F90">
        <v>0.109</v>
      </c>
      <c r="G90">
        <v>1.7000000000000001E-2</v>
      </c>
      <c r="H90">
        <v>15.3</v>
      </c>
      <c r="I90">
        <v>81</v>
      </c>
      <c r="J90">
        <v>8.85</v>
      </c>
    </row>
    <row r="91" spans="1:10" x14ac:dyDescent="0.3">
      <c r="A91" t="s">
        <v>21</v>
      </c>
      <c r="B91" t="s">
        <v>180</v>
      </c>
      <c r="C91">
        <v>0.39</v>
      </c>
      <c r="E91">
        <v>9.7000000000000003E-2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0.128</v>
      </c>
      <c r="E92">
        <v>2.1999999999999999E-2</v>
      </c>
      <c r="F92">
        <v>2.3E-2</v>
      </c>
      <c r="G92">
        <v>0</v>
      </c>
      <c r="H92">
        <v>1.6</v>
      </c>
      <c r="I92">
        <v>243</v>
      </c>
      <c r="J92">
        <v>5.4870000000000001</v>
      </c>
    </row>
    <row r="93" spans="1:10" x14ac:dyDescent="0.3">
      <c r="A93" t="s">
        <v>21</v>
      </c>
      <c r="B93" t="s">
        <v>181</v>
      </c>
      <c r="C93">
        <v>0.13</v>
      </c>
      <c r="E93">
        <v>2.3E-2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5.8000000000000003E-2</v>
      </c>
      <c r="E94">
        <v>2E-3</v>
      </c>
      <c r="F94">
        <v>2E-3</v>
      </c>
      <c r="G94">
        <v>0</v>
      </c>
      <c r="H94">
        <v>1.3</v>
      </c>
      <c r="I94">
        <v>729</v>
      </c>
      <c r="J94">
        <v>1.28</v>
      </c>
    </row>
    <row r="95" spans="1:10" x14ac:dyDescent="0.3">
      <c r="A95" t="s">
        <v>21</v>
      </c>
      <c r="B95" t="s">
        <v>182</v>
      </c>
      <c r="C95">
        <v>5.8000000000000003E-2</v>
      </c>
      <c r="E95">
        <v>2E-3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4.5999999999999999E-2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4.5999999999999999E-2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4.3999999999999997E-2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4.3999999999999997E-2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4.2999999999999997E-2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4.4999999999999998E-2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4.2999999999999997E-2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4.3999999999999997E-2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4.2000000000000003E-2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4.2000000000000003E-2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3.726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3.734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4.3999999999999997E-2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4.2999999999999997E-2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3.4249999999999998</v>
      </c>
      <c r="E110">
        <v>16.513000000000002</v>
      </c>
      <c r="F110">
        <v>16.513000000000002</v>
      </c>
      <c r="G110">
        <v>0</v>
      </c>
      <c r="H110">
        <v>0</v>
      </c>
      <c r="I110">
        <v>3</v>
      </c>
      <c r="J110">
        <v>49.539000000000001</v>
      </c>
    </row>
    <row r="111" spans="1:10" x14ac:dyDescent="0.3">
      <c r="A111" t="s">
        <v>21</v>
      </c>
      <c r="B111" t="s">
        <v>225</v>
      </c>
      <c r="C111">
        <v>3.7050000000000001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3.1219999999999999</v>
      </c>
      <c r="E112">
        <v>4.1289999999999996</v>
      </c>
      <c r="F112">
        <v>3.1840000000000002</v>
      </c>
      <c r="G112">
        <v>1.337</v>
      </c>
      <c r="H112">
        <v>42</v>
      </c>
      <c r="I112">
        <v>9</v>
      </c>
      <c r="J112">
        <v>28.655999999999999</v>
      </c>
    </row>
    <row r="113" spans="1:10" x14ac:dyDescent="0.3">
      <c r="A113" t="s">
        <v>21</v>
      </c>
      <c r="B113" t="s">
        <v>226</v>
      </c>
      <c r="C113">
        <v>2.78</v>
      </c>
      <c r="E113">
        <v>2.2389999999999999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1.016</v>
      </c>
      <c r="E114">
        <v>0.314</v>
      </c>
      <c r="F114">
        <v>0.33400000000000002</v>
      </c>
      <c r="G114">
        <v>2.7E-2</v>
      </c>
      <c r="H114">
        <v>8.1999999999999993</v>
      </c>
      <c r="I114">
        <v>27</v>
      </c>
      <c r="J114">
        <v>9.01</v>
      </c>
    </row>
    <row r="115" spans="1:10" x14ac:dyDescent="0.3">
      <c r="A115" t="s">
        <v>21</v>
      </c>
      <c r="B115" t="s">
        <v>227</v>
      </c>
      <c r="C115">
        <v>1.1080000000000001</v>
      </c>
      <c r="E115">
        <v>0.35299999999999998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0.21299999999999999</v>
      </c>
      <c r="E116">
        <v>4.5999999999999999E-2</v>
      </c>
      <c r="F116">
        <v>4.7E-2</v>
      </c>
      <c r="G116">
        <v>1E-3</v>
      </c>
      <c r="H116">
        <v>2.8</v>
      </c>
      <c r="I116">
        <v>81</v>
      </c>
      <c r="J116">
        <v>3.82</v>
      </c>
    </row>
    <row r="117" spans="1:10" x14ac:dyDescent="0.3">
      <c r="A117" t="s">
        <v>21</v>
      </c>
      <c r="B117" t="s">
        <v>228</v>
      </c>
      <c r="C117">
        <v>0.219</v>
      </c>
      <c r="E117">
        <v>4.8000000000000001E-2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8.2000000000000003E-2</v>
      </c>
      <c r="E118">
        <v>8.9999999999999993E-3</v>
      </c>
      <c r="F118">
        <v>0.01</v>
      </c>
      <c r="G118">
        <v>1E-3</v>
      </c>
      <c r="H118">
        <v>7.1</v>
      </c>
      <c r="I118">
        <v>243</v>
      </c>
      <c r="J118">
        <v>2.323</v>
      </c>
    </row>
    <row r="119" spans="1:10" x14ac:dyDescent="0.3">
      <c r="A119" t="s">
        <v>21</v>
      </c>
      <c r="B119" t="s">
        <v>229</v>
      </c>
      <c r="C119">
        <v>8.5000000000000006E-2</v>
      </c>
      <c r="E119">
        <v>0.01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0.05</v>
      </c>
      <c r="E120" t="s">
        <v>19</v>
      </c>
      <c r="F120">
        <v>1E-3</v>
      </c>
      <c r="G120">
        <v>0</v>
      </c>
      <c r="H120">
        <v>0</v>
      </c>
      <c r="I120">
        <v>729</v>
      </c>
      <c r="J120">
        <v>1.008</v>
      </c>
    </row>
    <row r="121" spans="1:10" x14ac:dyDescent="0.3">
      <c r="A121" t="s">
        <v>21</v>
      </c>
      <c r="B121" t="s">
        <v>230</v>
      </c>
      <c r="C121">
        <v>5.7000000000000002E-2</v>
      </c>
      <c r="E121">
        <v>1E-3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6.0999999999999999E-2</v>
      </c>
      <c r="E122">
        <v>3.0000000000000001E-3</v>
      </c>
      <c r="F122">
        <v>3.0000000000000001E-3</v>
      </c>
      <c r="G122">
        <v>0</v>
      </c>
      <c r="H122">
        <v>0</v>
      </c>
      <c r="I122">
        <v>2187</v>
      </c>
      <c r="J122">
        <v>6.024</v>
      </c>
    </row>
    <row r="123" spans="1:10" x14ac:dyDescent="0.3">
      <c r="A123" t="s">
        <v>21</v>
      </c>
      <c r="B123" t="s">
        <v>231</v>
      </c>
      <c r="C123">
        <v>5.0999999999999997E-2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4.3999999999999997E-2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4.8000000000000001E-2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4.3999999999999997E-2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4.3999999999999997E-2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4.2999999999999997E-2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4.2000000000000003E-2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4.3999999999999997E-2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4.5999999999999999E-2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4.3999999999999997E-2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4.3999999999999997E-2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3.6459999999999999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3.6520000000000001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3.552</v>
      </c>
      <c r="D136" t="s">
        <v>65</v>
      </c>
      <c r="E136" t="s">
        <v>19</v>
      </c>
      <c r="F136">
        <v>6.6050000000000004</v>
      </c>
      <c r="G136">
        <v>0</v>
      </c>
      <c r="H136">
        <v>0</v>
      </c>
      <c r="I136">
        <v>3</v>
      </c>
      <c r="J136">
        <v>19.815000000000001</v>
      </c>
    </row>
    <row r="137" spans="1:10" x14ac:dyDescent="0.3">
      <c r="A137" t="s">
        <v>21</v>
      </c>
      <c r="B137" t="s">
        <v>273</v>
      </c>
      <c r="C137">
        <v>3.28</v>
      </c>
      <c r="E137">
        <v>6.6050000000000004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3.1219999999999999</v>
      </c>
      <c r="E138">
        <v>4.1289999999999996</v>
      </c>
      <c r="F138">
        <v>3.2890000000000001</v>
      </c>
      <c r="G138">
        <v>1.1879999999999999</v>
      </c>
      <c r="H138">
        <v>36.1</v>
      </c>
      <c r="I138">
        <v>9</v>
      </c>
      <c r="J138">
        <v>29.602</v>
      </c>
    </row>
    <row r="139" spans="1:10" x14ac:dyDescent="0.3">
      <c r="A139" t="s">
        <v>21</v>
      </c>
      <c r="B139" t="s">
        <v>274</v>
      </c>
      <c r="C139">
        <v>2.8410000000000002</v>
      </c>
      <c r="E139">
        <v>2.4489999999999998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1.26</v>
      </c>
      <c r="E140">
        <v>0.42299999999999999</v>
      </c>
      <c r="F140">
        <v>0.49199999999999999</v>
      </c>
      <c r="G140">
        <v>9.7000000000000003E-2</v>
      </c>
      <c r="H140">
        <v>19.8</v>
      </c>
      <c r="I140">
        <v>27</v>
      </c>
      <c r="J140">
        <v>13.275</v>
      </c>
    </row>
    <row r="141" spans="1:10" x14ac:dyDescent="0.3">
      <c r="A141" t="s">
        <v>21</v>
      </c>
      <c r="B141" t="s">
        <v>275</v>
      </c>
      <c r="C141">
        <v>1.52</v>
      </c>
      <c r="E141">
        <v>0.56100000000000005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0.32</v>
      </c>
      <c r="E142">
        <v>7.6999999999999999E-2</v>
      </c>
      <c r="F142">
        <v>6.9000000000000006E-2</v>
      </c>
      <c r="G142">
        <v>0.01</v>
      </c>
      <c r="H142">
        <v>15</v>
      </c>
      <c r="I142">
        <v>81</v>
      </c>
      <c r="J142">
        <v>5.6280000000000001</v>
      </c>
    </row>
    <row r="143" spans="1:10" x14ac:dyDescent="0.3">
      <c r="A143" t="s">
        <v>21</v>
      </c>
      <c r="B143" t="s">
        <v>276</v>
      </c>
      <c r="C143">
        <v>0.26800000000000002</v>
      </c>
      <c r="E143">
        <v>6.2E-2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9.2999999999999999E-2</v>
      </c>
      <c r="E144">
        <v>1.2E-2</v>
      </c>
      <c r="F144">
        <v>1.2999999999999999E-2</v>
      </c>
      <c r="G144">
        <v>0</v>
      </c>
      <c r="H144">
        <v>3.6</v>
      </c>
      <c r="I144">
        <v>243</v>
      </c>
      <c r="J144">
        <v>3.0470000000000002</v>
      </c>
    </row>
    <row r="145" spans="1:10" x14ac:dyDescent="0.3">
      <c r="A145" t="s">
        <v>21</v>
      </c>
      <c r="B145" t="s">
        <v>277</v>
      </c>
      <c r="C145">
        <v>9.5000000000000001E-2</v>
      </c>
      <c r="E145">
        <v>1.2999999999999999E-2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5.7000000000000002E-2</v>
      </c>
      <c r="E146">
        <v>2E-3</v>
      </c>
      <c r="F146">
        <v>1E-3</v>
      </c>
      <c r="G146">
        <v>1E-3</v>
      </c>
      <c r="H146">
        <v>99.6</v>
      </c>
      <c r="I146">
        <v>729</v>
      </c>
      <c r="J146">
        <v>0.64700000000000002</v>
      </c>
    </row>
    <row r="147" spans="1:10" x14ac:dyDescent="0.3">
      <c r="A147" t="s">
        <v>21</v>
      </c>
      <c r="B147" t="s">
        <v>278</v>
      </c>
      <c r="C147">
        <v>5.2999999999999999E-2</v>
      </c>
      <c r="E147">
        <v>0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4.7E-2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4.7E-2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4.4999999999999998E-2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4.4999999999999998E-2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3.7069999999999999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3.7130000000000001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4.2999999999999997E-2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4.4999999999999998E-2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4.8000000000000001E-2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4.4999999999999998E-2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4.5999999999999999E-2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4.2999999999999997E-2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3.7869999999999999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3.887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3.3639999999999999</v>
      </c>
      <c r="E162">
        <v>9.9039999999999999</v>
      </c>
      <c r="F162">
        <v>6.7889999999999997</v>
      </c>
      <c r="G162">
        <v>4.4050000000000002</v>
      </c>
      <c r="H162">
        <v>64.900000000000006</v>
      </c>
      <c r="I162">
        <v>3</v>
      </c>
      <c r="J162">
        <v>20.366</v>
      </c>
    </row>
    <row r="163" spans="1:10" x14ac:dyDescent="0.3">
      <c r="A163" t="s">
        <v>21</v>
      </c>
      <c r="B163" t="s">
        <v>321</v>
      </c>
      <c r="C163">
        <v>3.07</v>
      </c>
      <c r="E163">
        <v>3.6739999999999999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2.2810000000000001</v>
      </c>
      <c r="E164">
        <v>1.224</v>
      </c>
      <c r="F164">
        <v>1.296</v>
      </c>
      <c r="G164">
        <v>0.10199999999999999</v>
      </c>
      <c r="H164">
        <v>7.9</v>
      </c>
      <c r="I164">
        <v>9</v>
      </c>
      <c r="J164">
        <v>11.664999999999999</v>
      </c>
    </row>
    <row r="165" spans="1:10" x14ac:dyDescent="0.3">
      <c r="A165" t="s">
        <v>21</v>
      </c>
      <c r="B165" t="s">
        <v>322</v>
      </c>
      <c r="C165">
        <v>2.3839999999999999</v>
      </c>
      <c r="E165">
        <v>1.3680000000000001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0.72099999999999997</v>
      </c>
      <c r="E166">
        <v>0.20300000000000001</v>
      </c>
      <c r="F166">
        <v>0.20399999999999999</v>
      </c>
      <c r="G166">
        <v>1E-3</v>
      </c>
      <c r="H166">
        <v>0.5</v>
      </c>
      <c r="I166">
        <v>27</v>
      </c>
      <c r="J166">
        <v>5.5090000000000003</v>
      </c>
    </row>
    <row r="167" spans="1:10" x14ac:dyDescent="0.3">
      <c r="A167" t="s">
        <v>21</v>
      </c>
      <c r="B167" t="s">
        <v>323</v>
      </c>
      <c r="C167">
        <v>0.72499999999999998</v>
      </c>
      <c r="E167">
        <v>0.20499999999999999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0.16500000000000001</v>
      </c>
      <c r="E168">
        <v>3.3000000000000002E-2</v>
      </c>
      <c r="F168">
        <v>2.9000000000000001E-2</v>
      </c>
      <c r="G168">
        <v>6.0000000000000001E-3</v>
      </c>
      <c r="H168">
        <v>19.8</v>
      </c>
      <c r="I168">
        <v>81</v>
      </c>
      <c r="J168">
        <v>2.3250000000000002</v>
      </c>
    </row>
    <row r="169" spans="1:10" x14ac:dyDescent="0.3">
      <c r="A169" t="s">
        <v>21</v>
      </c>
      <c r="B169" t="s">
        <v>324</v>
      </c>
      <c r="C169">
        <v>0.13600000000000001</v>
      </c>
      <c r="E169">
        <v>2.5000000000000001E-2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6.7000000000000004E-2</v>
      </c>
      <c r="E170">
        <v>5.0000000000000001E-3</v>
      </c>
      <c r="F170">
        <v>4.0000000000000001E-3</v>
      </c>
      <c r="G170">
        <v>0</v>
      </c>
      <c r="H170">
        <v>6.3</v>
      </c>
      <c r="I170">
        <v>243</v>
      </c>
      <c r="J170">
        <v>1.0780000000000001</v>
      </c>
    </row>
    <row r="171" spans="1:10" x14ac:dyDescent="0.3">
      <c r="A171" t="s">
        <v>21</v>
      </c>
      <c r="B171" t="s">
        <v>325</v>
      </c>
      <c r="C171">
        <v>6.6000000000000003E-2</v>
      </c>
      <c r="E171">
        <v>4.0000000000000001E-3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6.5000000000000002E-2</v>
      </c>
      <c r="E172">
        <v>4.0000000000000001E-3</v>
      </c>
      <c r="F172">
        <v>4.0000000000000001E-3</v>
      </c>
      <c r="G172">
        <v>0</v>
      </c>
      <c r="H172">
        <v>0</v>
      </c>
      <c r="I172">
        <v>729</v>
      </c>
      <c r="J172">
        <v>2.911</v>
      </c>
    </row>
    <row r="173" spans="1:10" x14ac:dyDescent="0.3">
      <c r="A173" t="s">
        <v>21</v>
      </c>
      <c r="B173" t="s">
        <v>326</v>
      </c>
      <c r="C173">
        <v>4.8000000000000001E-2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3.5369999999999999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3.5670000000000002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4.7E-2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4.5999999999999999E-2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4.4999999999999998E-2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4.2999999999999997E-2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4.4999999999999998E-2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4.2999999999999997E-2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4.3999999999999997E-2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4.2999999999999997E-2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4.4999999999999998E-2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4.3999999999999997E-2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3.63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3.6379999999999999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3.286</v>
      </c>
      <c r="E188">
        <v>6.7670000000000003</v>
      </c>
      <c r="F188">
        <v>6.7670000000000003</v>
      </c>
      <c r="G188">
        <v>0</v>
      </c>
      <c r="H188">
        <v>0</v>
      </c>
      <c r="I188">
        <v>3</v>
      </c>
      <c r="J188">
        <v>20.300999999999998</v>
      </c>
    </row>
    <row r="189" spans="1:10" x14ac:dyDescent="0.3">
      <c r="A189" t="s">
        <v>21</v>
      </c>
      <c r="B189" t="s">
        <v>369</v>
      </c>
      <c r="C189">
        <v>3.5390000000000001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2.42</v>
      </c>
      <c r="E190">
        <v>1.425</v>
      </c>
      <c r="F190">
        <v>1.7529999999999999</v>
      </c>
      <c r="G190">
        <v>0.46300000000000002</v>
      </c>
      <c r="H190">
        <v>26.4</v>
      </c>
      <c r="I190">
        <v>9</v>
      </c>
      <c r="J190">
        <v>15.773999999999999</v>
      </c>
    </row>
    <row r="191" spans="1:10" x14ac:dyDescent="0.3">
      <c r="A191" t="s">
        <v>21</v>
      </c>
      <c r="B191" t="s">
        <v>370</v>
      </c>
      <c r="C191">
        <v>2.7280000000000002</v>
      </c>
      <c r="E191">
        <v>2.08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0.89900000000000002</v>
      </c>
      <c r="E192">
        <v>0.26800000000000002</v>
      </c>
      <c r="F192">
        <v>0.26900000000000002</v>
      </c>
      <c r="G192">
        <v>2E-3</v>
      </c>
      <c r="H192">
        <v>0.6</v>
      </c>
      <c r="I192">
        <v>27</v>
      </c>
      <c r="J192">
        <v>7.2679999999999998</v>
      </c>
    </row>
    <row r="193" spans="1:10" x14ac:dyDescent="0.3">
      <c r="A193" t="s">
        <v>21</v>
      </c>
      <c r="B193" t="s">
        <v>371</v>
      </c>
      <c r="C193">
        <v>0.90500000000000003</v>
      </c>
      <c r="E193">
        <v>0.27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0.19</v>
      </c>
      <c r="E194">
        <v>0.04</v>
      </c>
      <c r="F194">
        <v>3.5000000000000003E-2</v>
      </c>
      <c r="G194">
        <v>7.0000000000000001E-3</v>
      </c>
      <c r="H194">
        <v>20</v>
      </c>
      <c r="I194">
        <v>81</v>
      </c>
      <c r="J194">
        <v>2.83</v>
      </c>
    </row>
    <row r="195" spans="1:10" x14ac:dyDescent="0.3">
      <c r="A195" t="s">
        <v>21</v>
      </c>
      <c r="B195" t="s">
        <v>372</v>
      </c>
      <c r="C195">
        <v>0.155</v>
      </c>
      <c r="E195">
        <v>0.03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2.121</v>
      </c>
      <c r="E196">
        <v>1.034</v>
      </c>
      <c r="F196">
        <v>1.026</v>
      </c>
      <c r="G196">
        <v>1.0999999999999999E-2</v>
      </c>
      <c r="H196">
        <v>1.1000000000000001</v>
      </c>
      <c r="I196">
        <v>9</v>
      </c>
      <c r="J196">
        <v>9.2379999999999995</v>
      </c>
    </row>
    <row r="197" spans="1:10" x14ac:dyDescent="0.3">
      <c r="A197" t="s">
        <v>21</v>
      </c>
      <c r="B197" t="s">
        <v>166</v>
      </c>
      <c r="C197">
        <v>2.1059999999999999</v>
      </c>
      <c r="E197">
        <v>1.0189999999999999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0.08</v>
      </c>
      <c r="E198">
        <v>8.0000000000000002E-3</v>
      </c>
      <c r="F198">
        <v>7.0000000000000001E-3</v>
      </c>
      <c r="G198">
        <v>1E-3</v>
      </c>
      <c r="H198">
        <v>19.5</v>
      </c>
      <c r="I198">
        <v>243</v>
      </c>
      <c r="J198">
        <v>1.8069999999999999</v>
      </c>
    </row>
    <row r="199" spans="1:10" x14ac:dyDescent="0.3">
      <c r="A199" t="s">
        <v>21</v>
      </c>
      <c r="B199" t="s">
        <v>373</v>
      </c>
      <c r="C199">
        <v>7.2999999999999995E-2</v>
      </c>
      <c r="E199">
        <v>6.0000000000000001E-3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0.05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4.8000000000000001E-2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4.3999999999999997E-2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4.5999999999999999E-2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4.2000000000000003E-2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4.2000000000000003E-2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0.04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4.1000000000000002E-2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0.04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0.04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4.1000000000000002E-2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4.1000000000000002E-2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4.9000000000000002E-2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4.8000000000000001E-2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4.3999999999999997E-2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4.2999999999999997E-2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5.1999999999999998E-2</v>
      </c>
      <c r="E216" t="s">
        <v>19</v>
      </c>
      <c r="F216" t="s">
        <v>19</v>
      </c>
      <c r="G216" t="s">
        <v>19</v>
      </c>
      <c r="H216" t="s">
        <v>19</v>
      </c>
      <c r="I216">
        <v>9</v>
      </c>
      <c r="J216" t="s">
        <v>19</v>
      </c>
    </row>
    <row r="217" spans="1:10" x14ac:dyDescent="0.3">
      <c r="A217" t="s">
        <v>21</v>
      </c>
      <c r="B217" t="s">
        <v>418</v>
      </c>
      <c r="C217">
        <v>4.3999999999999997E-2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0.60699999999999998</v>
      </c>
      <c r="E218">
        <v>0.16500000000000001</v>
      </c>
      <c r="F218">
        <v>0.159</v>
      </c>
      <c r="G218">
        <v>8.0000000000000002E-3</v>
      </c>
      <c r="H218">
        <v>5.2</v>
      </c>
      <c r="I218">
        <v>27</v>
      </c>
      <c r="J218">
        <v>4.2969999999999997</v>
      </c>
    </row>
    <row r="219" spans="1:10" x14ac:dyDescent="0.3">
      <c r="A219" t="s">
        <v>21</v>
      </c>
      <c r="B219" t="s">
        <v>167</v>
      </c>
      <c r="C219">
        <v>0.57099999999999995</v>
      </c>
      <c r="E219">
        <v>0.153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4.5999999999999999E-2</v>
      </c>
      <c r="D220" t="s">
        <v>65</v>
      </c>
      <c r="E220" t="s">
        <v>19</v>
      </c>
      <c r="F220" t="s">
        <v>19</v>
      </c>
      <c r="G220" t="s">
        <v>19</v>
      </c>
      <c r="H220" t="s">
        <v>19</v>
      </c>
      <c r="I220">
        <v>27</v>
      </c>
      <c r="J220" t="s">
        <v>19</v>
      </c>
    </row>
    <row r="221" spans="1:10" x14ac:dyDescent="0.3">
      <c r="A221" t="s">
        <v>21</v>
      </c>
      <c r="B221" t="s">
        <v>419</v>
      </c>
      <c r="C221">
        <v>4.5999999999999999E-2</v>
      </c>
      <c r="D221" t="s">
        <v>65</v>
      </c>
      <c r="E221" t="s">
        <v>19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4.3999999999999997E-2</v>
      </c>
      <c r="D222" t="s">
        <v>65</v>
      </c>
      <c r="E222" t="s">
        <v>19</v>
      </c>
      <c r="F222" t="s">
        <v>19</v>
      </c>
      <c r="G222" t="s">
        <v>19</v>
      </c>
      <c r="H222" t="s">
        <v>19</v>
      </c>
      <c r="I222">
        <v>81</v>
      </c>
      <c r="J222" t="s">
        <v>19</v>
      </c>
    </row>
    <row r="223" spans="1:10" x14ac:dyDescent="0.3">
      <c r="A223" t="s">
        <v>21</v>
      </c>
      <c r="B223" t="s">
        <v>420</v>
      </c>
      <c r="C223">
        <v>4.4999999999999998E-2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4.5999999999999999E-2</v>
      </c>
      <c r="D224" t="s">
        <v>65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4.4999999999999998E-2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4.5999999999999999E-2</v>
      </c>
      <c r="D226" t="s">
        <v>65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4.9000000000000002E-2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4.4999999999999998E-2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4.9000000000000002E-2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0.05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4.5999999999999999E-2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4.3999999999999997E-2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4.4999999999999998E-2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4.2999999999999997E-2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4.4999999999999998E-2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4.3999999999999997E-2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4.3999999999999997E-2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0.155</v>
      </c>
      <c r="E238">
        <v>0.03</v>
      </c>
      <c r="F238">
        <v>2.7E-2</v>
      </c>
      <c r="G238">
        <v>4.0000000000000001E-3</v>
      </c>
      <c r="H238">
        <v>14.8</v>
      </c>
      <c r="I238">
        <v>81</v>
      </c>
      <c r="J238">
        <v>2.1970000000000001</v>
      </c>
    </row>
    <row r="239" spans="1:10" x14ac:dyDescent="0.3">
      <c r="A239" t="s">
        <v>21</v>
      </c>
      <c r="B239" t="s">
        <v>168</v>
      </c>
      <c r="C239">
        <v>0.13500000000000001</v>
      </c>
      <c r="E239">
        <v>2.4E-2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6.0999999999999999E-2</v>
      </c>
      <c r="E240">
        <v>3.0000000000000001E-3</v>
      </c>
      <c r="F240">
        <v>2E-3</v>
      </c>
      <c r="G240">
        <v>1E-3</v>
      </c>
      <c r="H240">
        <v>24.8</v>
      </c>
      <c r="I240">
        <v>243</v>
      </c>
      <c r="J240">
        <v>0.55000000000000004</v>
      </c>
    </row>
    <row r="241" spans="1:10" x14ac:dyDescent="0.3">
      <c r="A241" t="s">
        <v>21</v>
      </c>
      <c r="B241" t="s">
        <v>169</v>
      </c>
      <c r="C241">
        <v>5.8000000000000003E-2</v>
      </c>
      <c r="E241">
        <v>2E-3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4.5999999999999999E-2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4.7E-2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4.5999999999999999E-2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4.2999999999999997E-2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4.3999999999999997E-2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4.2999999999999997E-2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4.1000000000000002E-2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4.2999999999999997E-2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4.3999999999999997E-2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3.4020000000000001</v>
      </c>
      <c r="E254">
        <v>13.082000000000001</v>
      </c>
      <c r="F254">
        <v>15.404</v>
      </c>
      <c r="G254">
        <v>3.2829999999999999</v>
      </c>
      <c r="H254">
        <v>21.3</v>
      </c>
      <c r="I254">
        <v>1</v>
      </c>
      <c r="J254">
        <v>15.404</v>
      </c>
    </row>
    <row r="255" spans="1:10" x14ac:dyDescent="0.3">
      <c r="A255" t="s">
        <v>21</v>
      </c>
      <c r="B255" t="s">
        <v>212</v>
      </c>
      <c r="C255">
        <v>3.43</v>
      </c>
      <c r="E255">
        <v>17.725000000000001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1.577</v>
      </c>
      <c r="E256">
        <v>0.59499999999999997</v>
      </c>
      <c r="F256">
        <v>0.65200000000000002</v>
      </c>
      <c r="G256">
        <v>0.08</v>
      </c>
      <c r="H256">
        <v>12.3</v>
      </c>
      <c r="I256">
        <v>3</v>
      </c>
      <c r="J256">
        <v>1.9550000000000001</v>
      </c>
    </row>
    <row r="257" spans="1:10" x14ac:dyDescent="0.3">
      <c r="A257" t="s">
        <v>21</v>
      </c>
      <c r="B257" t="s">
        <v>213</v>
      </c>
      <c r="C257">
        <v>1.748</v>
      </c>
      <c r="E257">
        <v>0.70799999999999996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0.36799999999999999</v>
      </c>
      <c r="E258">
        <v>9.0999999999999998E-2</v>
      </c>
      <c r="F258">
        <v>9.6000000000000002E-2</v>
      </c>
      <c r="G258">
        <v>7.0000000000000001E-3</v>
      </c>
      <c r="H258">
        <v>7</v>
      </c>
      <c r="I258">
        <v>9</v>
      </c>
      <c r="J258">
        <v>0.86299999999999999</v>
      </c>
    </row>
    <row r="259" spans="1:10" x14ac:dyDescent="0.3">
      <c r="A259" t="s">
        <v>21</v>
      </c>
      <c r="B259" t="s">
        <v>214</v>
      </c>
      <c r="C259">
        <v>0.4</v>
      </c>
      <c r="E259">
        <v>0.10100000000000001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0.112</v>
      </c>
      <c r="E260">
        <v>1.7999999999999999E-2</v>
      </c>
      <c r="F260">
        <v>1.7999999999999999E-2</v>
      </c>
      <c r="G260">
        <v>1E-3</v>
      </c>
      <c r="H260">
        <v>3.6</v>
      </c>
      <c r="I260">
        <v>27</v>
      </c>
      <c r="J260">
        <v>0.48799999999999999</v>
      </c>
    </row>
    <row r="261" spans="1:10" x14ac:dyDescent="0.3">
      <c r="A261" t="s">
        <v>21</v>
      </c>
      <c r="B261" t="s">
        <v>215</v>
      </c>
      <c r="C261">
        <v>0.115</v>
      </c>
      <c r="E261">
        <v>1.9E-2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5.7000000000000002E-2</v>
      </c>
      <c r="E262">
        <v>2E-3</v>
      </c>
      <c r="F262">
        <v>2E-3</v>
      </c>
      <c r="G262">
        <v>0</v>
      </c>
      <c r="H262">
        <v>10.5</v>
      </c>
      <c r="I262">
        <v>81</v>
      </c>
      <c r="J262">
        <v>0.14099999999999999</v>
      </c>
    </row>
    <row r="263" spans="1:10" x14ac:dyDescent="0.3">
      <c r="A263" t="s">
        <v>21</v>
      </c>
      <c r="B263" t="s">
        <v>216</v>
      </c>
      <c r="C263">
        <v>5.8000000000000003E-2</v>
      </c>
      <c r="E263">
        <v>2E-3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4.7E-2</v>
      </c>
      <c r="D264" t="s">
        <v>65</v>
      </c>
      <c r="E264" t="s">
        <v>19</v>
      </c>
      <c r="F264" t="s">
        <v>19</v>
      </c>
      <c r="G264" t="s">
        <v>19</v>
      </c>
      <c r="H264" t="s">
        <v>19</v>
      </c>
      <c r="I264">
        <v>243</v>
      </c>
      <c r="J264" t="s">
        <v>19</v>
      </c>
    </row>
    <row r="265" spans="1:10" x14ac:dyDescent="0.3">
      <c r="A265" t="s">
        <v>21</v>
      </c>
      <c r="B265" t="s">
        <v>217</v>
      </c>
      <c r="C265">
        <v>4.8000000000000001E-2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4.4999999999999998E-2</v>
      </c>
      <c r="D266" t="s">
        <v>65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4.3999999999999997E-2</v>
      </c>
      <c r="D267" t="s">
        <v>65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0.1</v>
      </c>
      <c r="E268">
        <v>1.4E-2</v>
      </c>
      <c r="F268">
        <v>8.9999999999999993E-3</v>
      </c>
      <c r="G268">
        <v>8.0000000000000002E-3</v>
      </c>
      <c r="H268">
        <v>86.1</v>
      </c>
      <c r="I268">
        <v>2187</v>
      </c>
      <c r="J268">
        <v>19.402000000000001</v>
      </c>
    </row>
    <row r="269" spans="1:10" x14ac:dyDescent="0.3">
      <c r="A269" t="s">
        <v>21</v>
      </c>
      <c r="B269" t="s">
        <v>219</v>
      </c>
      <c r="C269">
        <v>6.3E-2</v>
      </c>
      <c r="E269">
        <v>3.0000000000000001E-3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4.9000000000000002E-2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4.9000000000000002E-2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4.9000000000000002E-2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4.2999999999999997E-2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4.3999999999999997E-2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4.3999999999999997E-2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4.3999999999999997E-2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5.1999999999999998E-2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3.536</v>
      </c>
      <c r="D278" t="s">
        <v>65</v>
      </c>
      <c r="E278" t="s">
        <v>19</v>
      </c>
      <c r="F278">
        <v>7.569</v>
      </c>
      <c r="G278">
        <v>0</v>
      </c>
      <c r="H278">
        <v>0</v>
      </c>
      <c r="I278">
        <v>1</v>
      </c>
      <c r="J278">
        <v>7.569</v>
      </c>
    </row>
    <row r="279" spans="1:10" x14ac:dyDescent="0.3">
      <c r="A279" t="s">
        <v>21</v>
      </c>
      <c r="B279" t="s">
        <v>260</v>
      </c>
      <c r="C279">
        <v>3.3130000000000002</v>
      </c>
      <c r="E279">
        <v>7.569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1.361</v>
      </c>
      <c r="E280">
        <v>0.47299999999999998</v>
      </c>
      <c r="F280">
        <v>0.45500000000000002</v>
      </c>
      <c r="G280">
        <v>2.5000000000000001E-2</v>
      </c>
      <c r="H280">
        <v>5.6</v>
      </c>
      <c r="I280">
        <v>3</v>
      </c>
      <c r="J280">
        <v>1.365</v>
      </c>
    </row>
    <row r="281" spans="1:10" x14ac:dyDescent="0.3">
      <c r="A281" t="s">
        <v>21</v>
      </c>
      <c r="B281" t="s">
        <v>261</v>
      </c>
      <c r="C281">
        <v>1.29</v>
      </c>
      <c r="E281">
        <v>0.437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0.33500000000000002</v>
      </c>
      <c r="E282">
        <v>8.1000000000000003E-2</v>
      </c>
      <c r="F282">
        <v>7.6999999999999999E-2</v>
      </c>
      <c r="G282">
        <v>6.0000000000000001E-3</v>
      </c>
      <c r="H282">
        <v>7.4</v>
      </c>
      <c r="I282">
        <v>9</v>
      </c>
      <c r="J282">
        <v>0.69499999999999995</v>
      </c>
    </row>
    <row r="283" spans="1:10" x14ac:dyDescent="0.3">
      <c r="A283" t="s">
        <v>21</v>
      </c>
      <c r="B283" t="s">
        <v>262</v>
      </c>
      <c r="C283">
        <v>0.307</v>
      </c>
      <c r="E283">
        <v>7.2999999999999995E-2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9.1999999999999998E-2</v>
      </c>
      <c r="E284">
        <v>1.2E-2</v>
      </c>
      <c r="F284">
        <v>1.0999999999999999E-2</v>
      </c>
      <c r="G284">
        <v>1E-3</v>
      </c>
      <c r="H284">
        <v>6.9</v>
      </c>
      <c r="I284">
        <v>27</v>
      </c>
      <c r="J284">
        <v>0.307</v>
      </c>
    </row>
    <row r="285" spans="1:10" x14ac:dyDescent="0.3">
      <c r="A285" t="s">
        <v>21</v>
      </c>
      <c r="B285" t="s">
        <v>263</v>
      </c>
      <c r="C285">
        <v>8.7999999999999995E-2</v>
      </c>
      <c r="E285">
        <v>1.0999999999999999E-2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5.1999999999999998E-2</v>
      </c>
      <c r="E286" t="s">
        <v>19</v>
      </c>
      <c r="F286">
        <v>1E-3</v>
      </c>
      <c r="G286">
        <v>0</v>
      </c>
      <c r="H286">
        <v>0</v>
      </c>
      <c r="I286">
        <v>81</v>
      </c>
      <c r="J286">
        <v>4.1000000000000002E-2</v>
      </c>
    </row>
    <row r="287" spans="1:10" x14ac:dyDescent="0.3">
      <c r="A287" t="s">
        <v>21</v>
      </c>
      <c r="B287" t="s">
        <v>264</v>
      </c>
      <c r="C287">
        <v>5.3999999999999999E-2</v>
      </c>
      <c r="E287">
        <v>1E-3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4.4999999999999998E-2</v>
      </c>
      <c r="D288" t="s">
        <v>65</v>
      </c>
      <c r="E288" t="s">
        <v>19</v>
      </c>
      <c r="F288" t="s">
        <v>19</v>
      </c>
      <c r="G288" t="s">
        <v>19</v>
      </c>
      <c r="H288" t="s">
        <v>19</v>
      </c>
      <c r="I288">
        <v>243</v>
      </c>
      <c r="J288" t="s">
        <v>19</v>
      </c>
    </row>
    <row r="289" spans="1:10" x14ac:dyDescent="0.3">
      <c r="A289" t="s">
        <v>21</v>
      </c>
      <c r="B289" t="s">
        <v>265</v>
      </c>
      <c r="C289">
        <v>4.4999999999999998E-2</v>
      </c>
      <c r="D289" t="s">
        <v>65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4.7E-2</v>
      </c>
      <c r="D290" t="s">
        <v>65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4.2999999999999997E-2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5.5E-2</v>
      </c>
      <c r="E292">
        <v>1E-3</v>
      </c>
      <c r="F292">
        <v>1E-3</v>
      </c>
      <c r="G292">
        <v>0</v>
      </c>
      <c r="H292">
        <v>0</v>
      </c>
      <c r="I292">
        <v>2187</v>
      </c>
      <c r="J292">
        <v>1.9379999999999999</v>
      </c>
    </row>
    <row r="293" spans="1:10" x14ac:dyDescent="0.3">
      <c r="A293" t="s">
        <v>21</v>
      </c>
      <c r="B293" t="s">
        <v>267</v>
      </c>
      <c r="C293">
        <v>4.2999999999999997E-2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4.3999999999999997E-2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4.2999999999999997E-2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4.2999999999999997E-2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4.2999999999999997E-2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4.7E-2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4.2999999999999997E-2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5.5E-2</v>
      </c>
      <c r="E300">
        <v>1E-3</v>
      </c>
      <c r="F300">
        <v>1E-3</v>
      </c>
      <c r="G300">
        <v>0</v>
      </c>
      <c r="H300">
        <v>0</v>
      </c>
      <c r="I300">
        <v>177147</v>
      </c>
      <c r="J300">
        <v>133.02500000000001</v>
      </c>
    </row>
    <row r="301" spans="1:10" x14ac:dyDescent="0.3">
      <c r="A301" t="s">
        <v>21</v>
      </c>
      <c r="B301" t="s">
        <v>271</v>
      </c>
      <c r="C301">
        <v>5.0999999999999997E-2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4.5999999999999999E-2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4.4999999999999998E-2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4.2999999999999997E-2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4.4999999999999998E-2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4.3999999999999997E-2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4.5999999999999999E-2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4.3999999999999997E-2</v>
      </c>
      <c r="D308" t="s">
        <v>65</v>
      </c>
      <c r="E308" t="s">
        <v>19</v>
      </c>
      <c r="F308" t="s">
        <v>19</v>
      </c>
      <c r="G308" t="s">
        <v>19</v>
      </c>
      <c r="H308" t="s">
        <v>19</v>
      </c>
      <c r="I308">
        <v>27</v>
      </c>
      <c r="J308" t="s">
        <v>19</v>
      </c>
    </row>
    <row r="309" spans="1:10" x14ac:dyDescent="0.3">
      <c r="A309" t="s">
        <v>21</v>
      </c>
      <c r="B309" t="s">
        <v>311</v>
      </c>
      <c r="C309">
        <v>4.7E-2</v>
      </c>
      <c r="D309" t="s">
        <v>65</v>
      </c>
      <c r="E309" t="s">
        <v>19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4.3999999999999997E-2</v>
      </c>
      <c r="D310" t="s">
        <v>65</v>
      </c>
      <c r="E310" t="s">
        <v>19</v>
      </c>
      <c r="F310" t="s">
        <v>19</v>
      </c>
      <c r="G310" t="s">
        <v>19</v>
      </c>
      <c r="H310" t="s">
        <v>19</v>
      </c>
      <c r="I310">
        <v>81</v>
      </c>
      <c r="J310" t="s">
        <v>19</v>
      </c>
    </row>
    <row r="311" spans="1:10" x14ac:dyDescent="0.3">
      <c r="A311" t="s">
        <v>21</v>
      </c>
      <c r="B311" t="s">
        <v>312</v>
      </c>
      <c r="C311">
        <v>4.4999999999999998E-2</v>
      </c>
      <c r="D311" t="s">
        <v>65</v>
      </c>
      <c r="E311" t="s">
        <v>19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4.3999999999999997E-2</v>
      </c>
      <c r="D312" t="s">
        <v>65</v>
      </c>
      <c r="E312" t="s">
        <v>19</v>
      </c>
      <c r="F312" t="s">
        <v>19</v>
      </c>
      <c r="G312" t="s">
        <v>19</v>
      </c>
      <c r="H312" t="s">
        <v>19</v>
      </c>
      <c r="I312">
        <v>243</v>
      </c>
      <c r="J312" t="s">
        <v>19</v>
      </c>
    </row>
    <row r="313" spans="1:10" x14ac:dyDescent="0.3">
      <c r="A313" t="s">
        <v>21</v>
      </c>
      <c r="B313" t="s">
        <v>313</v>
      </c>
      <c r="C313">
        <v>4.4999999999999998E-2</v>
      </c>
      <c r="D313" t="s">
        <v>65</v>
      </c>
      <c r="E313" t="s">
        <v>19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4.2999999999999997E-2</v>
      </c>
      <c r="D314" t="s">
        <v>65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4.2999999999999997E-2</v>
      </c>
      <c r="D315" t="s">
        <v>65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4.3999999999999997E-2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4.3999999999999997E-2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4.2999999999999997E-2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4.2999999999999997E-2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4.2999999999999997E-2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4.3999999999999997E-2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4.3999999999999997E-2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4.4999999999999998E-2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4.4999999999999998E-2</v>
      </c>
      <c r="D324" t="s">
        <v>65</v>
      </c>
      <c r="E324" t="s">
        <v>19</v>
      </c>
      <c r="F324">
        <v>3.0000000000000001E-3</v>
      </c>
      <c r="G324">
        <v>0</v>
      </c>
      <c r="H324">
        <v>0</v>
      </c>
      <c r="I324">
        <v>177147</v>
      </c>
      <c r="J324">
        <v>476.858</v>
      </c>
    </row>
    <row r="325" spans="1:10" x14ac:dyDescent="0.3">
      <c r="A325" t="s">
        <v>21</v>
      </c>
      <c r="B325" t="s">
        <v>319</v>
      </c>
      <c r="C325">
        <v>6.0999999999999999E-2</v>
      </c>
      <c r="E325">
        <v>3.0000000000000001E-3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0.25800000000000001</v>
      </c>
      <c r="E326">
        <v>5.8999999999999997E-2</v>
      </c>
      <c r="F326">
        <v>0.05</v>
      </c>
      <c r="G326">
        <v>1.2999999999999999E-2</v>
      </c>
      <c r="H326">
        <v>26.8</v>
      </c>
      <c r="I326">
        <v>1</v>
      </c>
      <c r="J326">
        <v>0.05</v>
      </c>
    </row>
    <row r="327" spans="1:10" x14ac:dyDescent="0.3">
      <c r="A327" t="s">
        <v>21</v>
      </c>
      <c r="B327" t="s">
        <v>356</v>
      </c>
      <c r="C327">
        <v>0.192</v>
      </c>
      <c r="E327">
        <v>0.04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8.4000000000000005E-2</v>
      </c>
      <c r="E328">
        <v>0.01</v>
      </c>
      <c r="F328">
        <v>8.9999999999999993E-3</v>
      </c>
      <c r="G328">
        <v>1E-3</v>
      </c>
      <c r="H328">
        <v>14</v>
      </c>
      <c r="I328">
        <v>3</v>
      </c>
      <c r="J328">
        <v>2.5999999999999999E-2</v>
      </c>
    </row>
    <row r="329" spans="1:10" x14ac:dyDescent="0.3">
      <c r="A329" t="s">
        <v>21</v>
      </c>
      <c r="B329" t="s">
        <v>357</v>
      </c>
      <c r="C329">
        <v>7.8E-2</v>
      </c>
      <c r="E329">
        <v>8.0000000000000002E-3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7.2999999999999995E-2</v>
      </c>
      <c r="E330">
        <v>6.0000000000000001E-3</v>
      </c>
      <c r="F330">
        <v>6.0000000000000001E-3</v>
      </c>
      <c r="G330">
        <v>0</v>
      </c>
      <c r="H330">
        <v>0</v>
      </c>
      <c r="I330">
        <v>9</v>
      </c>
      <c r="J330">
        <v>5.8000000000000003E-2</v>
      </c>
    </row>
    <row r="331" spans="1:10" x14ac:dyDescent="0.3">
      <c r="A331" t="s">
        <v>21</v>
      </c>
      <c r="B331" t="s">
        <v>358</v>
      </c>
      <c r="C331">
        <v>5.2999999999999999E-2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6.8000000000000005E-2</v>
      </c>
      <c r="E332">
        <v>5.0000000000000001E-3</v>
      </c>
      <c r="F332">
        <v>5.0000000000000001E-3</v>
      </c>
      <c r="G332">
        <v>0</v>
      </c>
      <c r="H332">
        <v>0</v>
      </c>
      <c r="I332">
        <v>27</v>
      </c>
      <c r="J332">
        <v>0.13300000000000001</v>
      </c>
    </row>
    <row r="333" spans="1:10" x14ac:dyDescent="0.3">
      <c r="A333" t="s">
        <v>21</v>
      </c>
      <c r="B333" t="s">
        <v>359</v>
      </c>
      <c r="C333">
        <v>4.4999999999999998E-2</v>
      </c>
      <c r="D333" t="s">
        <v>65</v>
      </c>
      <c r="E333" t="s">
        <v>19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6.4000000000000001E-2</v>
      </c>
      <c r="E334">
        <v>4.0000000000000001E-3</v>
      </c>
      <c r="F334">
        <v>4.0000000000000001E-3</v>
      </c>
      <c r="G334">
        <v>0</v>
      </c>
      <c r="H334">
        <v>0</v>
      </c>
      <c r="I334">
        <v>81</v>
      </c>
      <c r="J334">
        <v>0.29099999999999998</v>
      </c>
    </row>
    <row r="335" spans="1:10" x14ac:dyDescent="0.3">
      <c r="A335" t="s">
        <v>21</v>
      </c>
      <c r="B335" t="s">
        <v>360</v>
      </c>
      <c r="C335">
        <v>4.3999999999999997E-2</v>
      </c>
      <c r="D335" t="s">
        <v>65</v>
      </c>
      <c r="E335" t="s">
        <v>19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6.5000000000000002E-2</v>
      </c>
      <c r="E336">
        <v>4.0000000000000001E-3</v>
      </c>
      <c r="F336">
        <v>4.0000000000000001E-3</v>
      </c>
      <c r="G336">
        <v>0</v>
      </c>
      <c r="H336">
        <v>0</v>
      </c>
      <c r="I336">
        <v>243</v>
      </c>
      <c r="J336">
        <v>0.94099999999999995</v>
      </c>
    </row>
    <row r="337" spans="1:10" x14ac:dyDescent="0.3">
      <c r="A337" t="s">
        <v>21</v>
      </c>
      <c r="B337" t="s">
        <v>361</v>
      </c>
      <c r="C337">
        <v>4.1000000000000002E-2</v>
      </c>
      <c r="D337" t="s">
        <v>65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0.111</v>
      </c>
      <c r="E338">
        <v>1.7000000000000001E-2</v>
      </c>
      <c r="F338">
        <v>1.7000000000000001E-2</v>
      </c>
      <c r="G338">
        <v>0</v>
      </c>
      <c r="H338">
        <v>0</v>
      </c>
      <c r="I338">
        <v>729</v>
      </c>
      <c r="J338">
        <v>12.641999999999999</v>
      </c>
    </row>
    <row r="339" spans="1:10" x14ac:dyDescent="0.3">
      <c r="A339" t="s">
        <v>21</v>
      </c>
      <c r="B339" t="s">
        <v>362</v>
      </c>
      <c r="C339">
        <v>5.0999999999999997E-2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6.4000000000000001E-2</v>
      </c>
      <c r="E340">
        <v>4.0000000000000001E-3</v>
      </c>
      <c r="F340">
        <v>4.0000000000000001E-3</v>
      </c>
      <c r="G340">
        <v>0</v>
      </c>
      <c r="H340">
        <v>0</v>
      </c>
      <c r="I340">
        <v>2187</v>
      </c>
      <c r="J340">
        <v>8.1959999999999997</v>
      </c>
    </row>
    <row r="341" spans="1:10" x14ac:dyDescent="0.3">
      <c r="A341" t="s">
        <v>21</v>
      </c>
      <c r="B341" t="s">
        <v>363</v>
      </c>
      <c r="C341">
        <v>4.2000000000000003E-2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7.9000000000000001E-2</v>
      </c>
      <c r="E342">
        <v>8.0000000000000002E-3</v>
      </c>
      <c r="F342">
        <v>8.0000000000000002E-3</v>
      </c>
      <c r="G342">
        <v>0</v>
      </c>
      <c r="H342">
        <v>0</v>
      </c>
      <c r="I342">
        <v>6561</v>
      </c>
      <c r="J342">
        <v>54.524999999999999</v>
      </c>
    </row>
    <row r="343" spans="1:10" x14ac:dyDescent="0.3">
      <c r="A343" t="s">
        <v>21</v>
      </c>
      <c r="B343" t="s">
        <v>364</v>
      </c>
      <c r="C343">
        <v>4.2000000000000003E-2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0.108</v>
      </c>
      <c r="E344">
        <v>1.6E-2</v>
      </c>
      <c r="F344">
        <v>1.6E-2</v>
      </c>
      <c r="G344">
        <v>0</v>
      </c>
      <c r="H344">
        <v>0</v>
      </c>
      <c r="I344">
        <v>19683</v>
      </c>
      <c r="J344">
        <v>324.42899999999997</v>
      </c>
    </row>
    <row r="345" spans="1:10" x14ac:dyDescent="0.3">
      <c r="A345" t="s">
        <v>21</v>
      </c>
      <c r="B345" t="s">
        <v>365</v>
      </c>
      <c r="C345">
        <v>4.8000000000000001E-2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6.9000000000000006E-2</v>
      </c>
      <c r="E346">
        <v>5.0000000000000001E-3</v>
      </c>
      <c r="F346">
        <v>5.0000000000000001E-3</v>
      </c>
      <c r="G346">
        <v>0</v>
      </c>
      <c r="H346">
        <v>5.5</v>
      </c>
      <c r="I346">
        <v>59049</v>
      </c>
      <c r="J346">
        <v>321.91699999999997</v>
      </c>
    </row>
    <row r="347" spans="1:10" x14ac:dyDescent="0.3">
      <c r="A347" t="s">
        <v>21</v>
      </c>
      <c r="B347" t="s">
        <v>366</v>
      </c>
      <c r="C347">
        <v>7.0000000000000007E-2</v>
      </c>
      <c r="E347">
        <v>6.0000000000000001E-3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4.4999999999999998E-2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4.2999999999999997E-2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0.39300000000000002</v>
      </c>
      <c r="E350">
        <v>9.8000000000000004E-2</v>
      </c>
      <c r="F350">
        <v>9.6000000000000002E-2</v>
      </c>
      <c r="G350">
        <v>3.0000000000000001E-3</v>
      </c>
      <c r="H350">
        <v>2.9</v>
      </c>
      <c r="I350">
        <v>1</v>
      </c>
      <c r="J350">
        <v>9.6000000000000002E-2</v>
      </c>
    </row>
    <row r="351" spans="1:10" x14ac:dyDescent="0.3">
      <c r="A351" t="s">
        <v>21</v>
      </c>
      <c r="B351" t="s">
        <v>404</v>
      </c>
      <c r="C351">
        <v>0.38</v>
      </c>
      <c r="E351">
        <v>9.5000000000000001E-2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0.56499999999999995</v>
      </c>
      <c r="E352">
        <v>0.151</v>
      </c>
      <c r="F352">
        <v>9.8000000000000004E-2</v>
      </c>
      <c r="G352">
        <v>7.4999999999999997E-2</v>
      </c>
      <c r="H352">
        <v>76.8</v>
      </c>
      <c r="I352">
        <v>3</v>
      </c>
      <c r="J352">
        <v>0.29399999999999998</v>
      </c>
    </row>
    <row r="353" spans="1:10" x14ac:dyDescent="0.3">
      <c r="A353" t="s">
        <v>21</v>
      </c>
      <c r="B353" t="s">
        <v>405</v>
      </c>
      <c r="C353">
        <v>0.20799999999999999</v>
      </c>
      <c r="E353">
        <v>4.4999999999999998E-2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0.14399999999999999</v>
      </c>
      <c r="E354">
        <v>2.7E-2</v>
      </c>
      <c r="F354">
        <v>1.4E-2</v>
      </c>
      <c r="G354">
        <v>1.7999999999999999E-2</v>
      </c>
      <c r="H354">
        <v>122.7</v>
      </c>
      <c r="I354">
        <v>9</v>
      </c>
      <c r="J354">
        <v>0.129</v>
      </c>
    </row>
    <row r="355" spans="1:10" x14ac:dyDescent="0.3">
      <c r="A355" t="s">
        <v>21</v>
      </c>
      <c r="B355" t="s">
        <v>406</v>
      </c>
      <c r="C355">
        <v>5.8000000000000003E-2</v>
      </c>
      <c r="E355">
        <v>2E-3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6.9000000000000006E-2</v>
      </c>
      <c r="E356">
        <v>5.0000000000000001E-3</v>
      </c>
      <c r="F356">
        <v>3.0000000000000001E-3</v>
      </c>
      <c r="G356">
        <v>3.0000000000000001E-3</v>
      </c>
      <c r="H356">
        <v>78</v>
      </c>
      <c r="I356">
        <v>27</v>
      </c>
      <c r="J356">
        <v>8.8999999999999996E-2</v>
      </c>
    </row>
    <row r="357" spans="1:10" x14ac:dyDescent="0.3">
      <c r="A357" t="s">
        <v>21</v>
      </c>
      <c r="B357" t="s">
        <v>407</v>
      </c>
      <c r="C357">
        <v>5.7000000000000002E-2</v>
      </c>
      <c r="E357">
        <v>1E-3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4.9000000000000002E-2</v>
      </c>
      <c r="E358" t="s">
        <v>19</v>
      </c>
      <c r="F358" t="s">
        <v>19</v>
      </c>
      <c r="G358" t="s">
        <v>19</v>
      </c>
      <c r="H358" t="s">
        <v>19</v>
      </c>
      <c r="I358">
        <v>81</v>
      </c>
      <c r="J358" t="s">
        <v>19</v>
      </c>
    </row>
    <row r="359" spans="1:10" x14ac:dyDescent="0.3">
      <c r="A359" t="s">
        <v>21</v>
      </c>
      <c r="B359" t="s">
        <v>408</v>
      </c>
      <c r="C359">
        <v>4.4999999999999998E-2</v>
      </c>
      <c r="D359" t="s">
        <v>65</v>
      </c>
      <c r="E359" t="s">
        <v>19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5.8000000000000003E-2</v>
      </c>
      <c r="E360">
        <v>2E-3</v>
      </c>
      <c r="F360">
        <v>2E-3</v>
      </c>
      <c r="G360">
        <v>0</v>
      </c>
      <c r="H360">
        <v>0</v>
      </c>
      <c r="I360">
        <v>243</v>
      </c>
      <c r="J360">
        <v>0.46899999999999997</v>
      </c>
    </row>
    <row r="361" spans="1:10" x14ac:dyDescent="0.3">
      <c r="A361" t="s">
        <v>21</v>
      </c>
      <c r="B361" t="s">
        <v>409</v>
      </c>
      <c r="C361">
        <v>0.05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5.2999999999999999E-2</v>
      </c>
      <c r="E362">
        <v>0</v>
      </c>
      <c r="F362">
        <v>1E-3</v>
      </c>
      <c r="G362">
        <v>1E-3</v>
      </c>
      <c r="H362">
        <v>133.4</v>
      </c>
      <c r="I362">
        <v>729</v>
      </c>
      <c r="J362">
        <v>0.45700000000000002</v>
      </c>
    </row>
    <row r="363" spans="1:10" x14ac:dyDescent="0.3">
      <c r="A363" t="s">
        <v>21</v>
      </c>
      <c r="B363" t="s">
        <v>410</v>
      </c>
      <c r="C363">
        <v>5.6000000000000001E-2</v>
      </c>
      <c r="E363">
        <v>1E-3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4.3999999999999997E-2</v>
      </c>
      <c r="D364" t="s">
        <v>65</v>
      </c>
      <c r="E364" t="s">
        <v>19</v>
      </c>
      <c r="F364">
        <v>1E-3</v>
      </c>
      <c r="G364">
        <v>0</v>
      </c>
      <c r="H364">
        <v>0</v>
      </c>
      <c r="I364">
        <v>2187</v>
      </c>
      <c r="J364">
        <v>2.5920000000000001</v>
      </c>
    </row>
    <row r="365" spans="1:10" x14ac:dyDescent="0.3">
      <c r="A365" t="s">
        <v>21</v>
      </c>
      <c r="B365" t="s">
        <v>411</v>
      </c>
      <c r="C365">
        <v>5.6000000000000001E-2</v>
      </c>
      <c r="E365">
        <v>1E-3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7.0000000000000007E-2</v>
      </c>
      <c r="E366">
        <v>6.0000000000000001E-3</v>
      </c>
      <c r="F366">
        <v>3.6999999999999998E-2</v>
      </c>
      <c r="G366">
        <v>4.3999999999999997E-2</v>
      </c>
      <c r="H366">
        <v>120.1</v>
      </c>
      <c r="I366">
        <v>6561</v>
      </c>
      <c r="J366">
        <v>242.739</v>
      </c>
    </row>
    <row r="367" spans="1:10" x14ac:dyDescent="0.3">
      <c r="A367" t="s">
        <v>21</v>
      </c>
      <c r="B367" t="s">
        <v>412</v>
      </c>
      <c r="C367">
        <v>0.28999999999999998</v>
      </c>
      <c r="E367">
        <v>6.8000000000000005E-2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4.3999999999999997E-2</v>
      </c>
      <c r="D368" t="s">
        <v>65</v>
      </c>
      <c r="E368" t="s">
        <v>19</v>
      </c>
      <c r="F368">
        <v>1E-3</v>
      </c>
      <c r="G368">
        <v>0</v>
      </c>
      <c r="H368">
        <v>0</v>
      </c>
      <c r="I368">
        <v>19683</v>
      </c>
      <c r="J368">
        <v>14.112</v>
      </c>
    </row>
    <row r="369" spans="1:10" x14ac:dyDescent="0.3">
      <c r="A369" t="s">
        <v>21</v>
      </c>
      <c r="B369" t="s">
        <v>413</v>
      </c>
      <c r="C369">
        <v>5.5E-2</v>
      </c>
      <c r="E369">
        <v>1E-3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6.4000000000000001E-2</v>
      </c>
      <c r="E370">
        <v>4.0000000000000001E-3</v>
      </c>
      <c r="F370">
        <v>1.9E-2</v>
      </c>
      <c r="G370">
        <v>2.1999999999999999E-2</v>
      </c>
      <c r="H370">
        <v>114.3</v>
      </c>
      <c r="I370">
        <v>59049</v>
      </c>
      <c r="J370">
        <v>1116.8050000000001</v>
      </c>
    </row>
    <row r="371" spans="1:10" x14ac:dyDescent="0.3">
      <c r="A371" t="s">
        <v>21</v>
      </c>
      <c r="B371" t="s">
        <v>414</v>
      </c>
      <c r="C371">
        <v>0.17</v>
      </c>
      <c r="E371">
        <v>3.4000000000000002E-2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4.4999999999999998E-2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5.0999999999999997E-2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3.71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3.7040000000000002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3.1930000000000001</v>
      </c>
      <c r="E376">
        <v>4.9649999999999999</v>
      </c>
      <c r="F376">
        <v>4.9649999999999999</v>
      </c>
      <c r="G376">
        <v>0</v>
      </c>
      <c r="H376">
        <v>0</v>
      </c>
      <c r="I376">
        <v>3</v>
      </c>
      <c r="J376">
        <v>14.895</v>
      </c>
    </row>
    <row r="377" spans="1:10" x14ac:dyDescent="0.3">
      <c r="A377" t="s">
        <v>21</v>
      </c>
      <c r="B377" t="s">
        <v>129</v>
      </c>
      <c r="C377">
        <v>3.669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3.5369999999999999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3.58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3.0760000000000001</v>
      </c>
      <c r="E380">
        <v>3.722</v>
      </c>
      <c r="F380">
        <v>4.242</v>
      </c>
      <c r="G380">
        <v>0.73499999999999999</v>
      </c>
      <c r="H380">
        <v>17.3</v>
      </c>
      <c r="I380">
        <v>27</v>
      </c>
      <c r="J380">
        <v>114.523</v>
      </c>
    </row>
    <row r="381" spans="1:10" x14ac:dyDescent="0.3">
      <c r="A381" t="s">
        <v>21</v>
      </c>
      <c r="B381" t="s">
        <v>131</v>
      </c>
      <c r="C381">
        <v>3.1779999999999999</v>
      </c>
      <c r="E381">
        <v>4.7610000000000001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1.101</v>
      </c>
      <c r="E382">
        <v>0.35</v>
      </c>
      <c r="F382">
        <v>0.39</v>
      </c>
      <c r="G382">
        <v>5.6000000000000001E-2</v>
      </c>
      <c r="H382">
        <v>14.5</v>
      </c>
      <c r="I382">
        <v>81</v>
      </c>
      <c r="J382">
        <v>31.597999999999999</v>
      </c>
    </row>
    <row r="383" spans="1:10" x14ac:dyDescent="0.3">
      <c r="A383" t="s">
        <v>21</v>
      </c>
      <c r="B383" t="s">
        <v>132</v>
      </c>
      <c r="C383">
        <v>1.2749999999999999</v>
      </c>
      <c r="E383">
        <v>0.43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0.247</v>
      </c>
      <c r="E384">
        <v>5.6000000000000001E-2</v>
      </c>
      <c r="F384">
        <v>6.3E-2</v>
      </c>
      <c r="G384">
        <v>0.01</v>
      </c>
      <c r="H384">
        <v>15.7</v>
      </c>
      <c r="I384">
        <v>243</v>
      </c>
      <c r="J384">
        <v>15.321999999999999</v>
      </c>
    </row>
    <row r="385" spans="1:10" x14ac:dyDescent="0.3">
      <c r="A385" t="s">
        <v>21</v>
      </c>
      <c r="B385" t="s">
        <v>133</v>
      </c>
      <c r="C385">
        <v>0.29599999999999999</v>
      </c>
      <c r="E385">
        <v>7.0000000000000007E-2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8.4000000000000005E-2</v>
      </c>
      <c r="E386">
        <v>0.01</v>
      </c>
      <c r="F386">
        <v>0.01</v>
      </c>
      <c r="G386">
        <v>0</v>
      </c>
      <c r="H386">
        <v>1.3</v>
      </c>
      <c r="I386">
        <v>729</v>
      </c>
      <c r="J386">
        <v>7.0010000000000003</v>
      </c>
    </row>
    <row r="387" spans="1:10" x14ac:dyDescent="0.3">
      <c r="A387" t="s">
        <v>21</v>
      </c>
      <c r="B387" t="s">
        <v>134</v>
      </c>
      <c r="C387">
        <v>8.4000000000000005E-2</v>
      </c>
      <c r="E387">
        <v>0.01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5.1999999999999998E-2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5.1999999999999998E-2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4.7E-2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0.05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4.3999999999999997E-2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4.3999999999999997E-2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4.3999999999999997E-2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4.2999999999999997E-2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4.2999999999999997E-2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4.2999999999999997E-2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47.9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597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33" priority="16" operator="greaterThan">
      <formula>20</formula>
    </cfRule>
  </conditionalFormatting>
  <conditionalFormatting sqref="R6:AC6">
    <cfRule type="cellIs" dxfId="32" priority="15" operator="greaterThan">
      <formula>20</formula>
    </cfRule>
  </conditionalFormatting>
  <conditionalFormatting sqref="D9:O9">
    <cfRule type="cellIs" dxfId="31" priority="14" operator="greaterThan">
      <formula>20</formula>
    </cfRule>
  </conditionalFormatting>
  <conditionalFormatting sqref="R9:AC9">
    <cfRule type="cellIs" dxfId="30" priority="13" operator="greaterThan">
      <formula>20</formula>
    </cfRule>
  </conditionalFormatting>
  <conditionalFormatting sqref="D12:O12">
    <cfRule type="cellIs" dxfId="29" priority="12" operator="greaterThan">
      <formula>20</formula>
    </cfRule>
  </conditionalFormatting>
  <conditionalFormatting sqref="R12:AC12">
    <cfRule type="cellIs" dxfId="28" priority="11" operator="greaterThan">
      <formula>20</formula>
    </cfRule>
  </conditionalFormatting>
  <conditionalFormatting sqref="D15:O15">
    <cfRule type="cellIs" dxfId="27" priority="10" operator="greaterThan">
      <formula>20</formula>
    </cfRule>
  </conditionalFormatting>
  <conditionalFormatting sqref="R15:AC15">
    <cfRule type="cellIs" dxfId="26" priority="9" operator="greaterThan">
      <formula>20</formula>
    </cfRule>
  </conditionalFormatting>
  <conditionalFormatting sqref="D18:O18">
    <cfRule type="cellIs" dxfId="25" priority="8" operator="greaterThan">
      <formula>20</formula>
    </cfRule>
  </conditionalFormatting>
  <conditionalFormatting sqref="R18:AC18">
    <cfRule type="cellIs" dxfId="24" priority="7" operator="greaterThan">
      <formula>20</formula>
    </cfRule>
  </conditionalFormatting>
  <conditionalFormatting sqref="D21:O21">
    <cfRule type="cellIs" dxfId="23" priority="6" operator="greaterThan">
      <formula>20</formula>
    </cfRule>
  </conditionalFormatting>
  <conditionalFormatting sqref="R21:AC21">
    <cfRule type="cellIs" dxfId="22" priority="5" operator="greaterThan">
      <formula>20</formula>
    </cfRule>
  </conditionalFormatting>
  <conditionalFormatting sqref="D24:O24">
    <cfRule type="cellIs" dxfId="21" priority="4" operator="greaterThan">
      <formula>20</formula>
    </cfRule>
  </conditionalFormatting>
  <conditionalFormatting sqref="R24:AC24">
    <cfRule type="cellIs" dxfId="20" priority="3" operator="greaterThan">
      <formula>20</formula>
    </cfRule>
  </conditionalFormatting>
  <conditionalFormatting sqref="D27:O27">
    <cfRule type="cellIs" dxfId="19" priority="2" operator="greaterThan">
      <formula>20</formula>
    </cfRule>
  </conditionalFormatting>
  <conditionalFormatting sqref="R27:AC27">
    <cfRule type="cellIs" dxfId="18" priority="1" operator="greaterThan">
      <formula>20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5" max="15" width="9.59765625" customWidth="1"/>
    <col min="16" max="16" width="6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25.3</v>
      </c>
      <c r="C4" s="1" t="s">
        <v>432</v>
      </c>
      <c r="D4">
        <v>4.8800000000000003E-2</v>
      </c>
      <c r="E4">
        <v>4.3299999999999998E-2</v>
      </c>
      <c r="F4">
        <v>4.5699999999999998E-2</v>
      </c>
      <c r="G4">
        <v>4.5699999999999998E-2</v>
      </c>
      <c r="H4">
        <v>4.4600000000000001E-2</v>
      </c>
      <c r="I4">
        <v>0.05</v>
      </c>
      <c r="J4">
        <v>4.3799999999999999E-2</v>
      </c>
      <c r="K4">
        <v>4.65E-2</v>
      </c>
      <c r="L4">
        <v>4.3200000000000002E-2</v>
      </c>
      <c r="M4">
        <v>4.19E-2</v>
      </c>
      <c r="N4">
        <v>4.7199999999999999E-2</v>
      </c>
      <c r="O4">
        <v>4.2700000000000002E-2</v>
      </c>
      <c r="Q4" s="1" t="s">
        <v>439</v>
      </c>
      <c r="R4">
        <v>3.4502999999999999</v>
      </c>
      <c r="S4">
        <v>3.3431000000000002</v>
      </c>
      <c r="T4">
        <v>3.3166000000000002</v>
      </c>
      <c r="U4">
        <v>2.6240999999999999</v>
      </c>
      <c r="V4">
        <v>1.9637</v>
      </c>
      <c r="W4">
        <v>0.42199999999999999</v>
      </c>
      <c r="X4">
        <v>0.25700000000000001</v>
      </c>
      <c r="Y4">
        <v>0.1037</v>
      </c>
      <c r="Z4">
        <v>6.8199999999999997E-2</v>
      </c>
      <c r="AA4">
        <v>5.3100000000000001E-2</v>
      </c>
      <c r="AB4">
        <v>5.16E-2</v>
      </c>
      <c r="AC4">
        <v>4.7899999999999998E-2</v>
      </c>
    </row>
    <row r="5" spans="1:29" x14ac:dyDescent="0.3">
      <c r="C5" s="1"/>
      <c r="D5">
        <v>4.1000000000000002E-2</v>
      </c>
      <c r="E5">
        <v>4.4900000000000002E-2</v>
      </c>
      <c r="F5">
        <v>4.3700000000000003E-2</v>
      </c>
      <c r="G5">
        <v>4.2000000000000003E-2</v>
      </c>
      <c r="H5">
        <v>4.2299999999999997E-2</v>
      </c>
      <c r="I5">
        <v>4.3299999999999998E-2</v>
      </c>
      <c r="J5">
        <v>5.1999999999999998E-2</v>
      </c>
      <c r="K5">
        <v>4.19E-2</v>
      </c>
      <c r="L5">
        <v>4.2299999999999997E-2</v>
      </c>
      <c r="M5">
        <v>4.2299999999999997E-2</v>
      </c>
      <c r="N5">
        <v>4.2599999999999999E-2</v>
      </c>
      <c r="O5">
        <v>4.1799999999999997E-2</v>
      </c>
      <c r="R5">
        <v>3.3967000000000001</v>
      </c>
      <c r="S5">
        <v>3.4089999999999998</v>
      </c>
      <c r="T5">
        <v>3.2860999999999998</v>
      </c>
      <c r="U5">
        <v>2.6873</v>
      </c>
      <c r="V5">
        <v>2.1852</v>
      </c>
      <c r="W5">
        <v>0.94569999999999999</v>
      </c>
      <c r="X5">
        <v>0.41399999999999998</v>
      </c>
      <c r="Y5">
        <v>0.16830000000000001</v>
      </c>
      <c r="Z5">
        <v>9.0399999999999994E-2</v>
      </c>
      <c r="AA5">
        <v>5.7500000000000002E-2</v>
      </c>
      <c r="AB5">
        <v>5.4399999999999997E-2</v>
      </c>
      <c r="AC5">
        <v>5.1400000000000001E-2</v>
      </c>
    </row>
    <row r="6" spans="1:29" s="10" customFormat="1" x14ac:dyDescent="0.3">
      <c r="C6" s="11" t="s">
        <v>518</v>
      </c>
      <c r="D6" s="10">
        <f>_xlfn.STDEV.S(D4:D5)/AVERAGE(D4:D5)*100</f>
        <v>12.283814907026883</v>
      </c>
      <c r="E6" s="10">
        <f t="shared" ref="E6:O6" si="0">_xlfn.STDEV.S(E4:E5)/AVERAGE(E4:E5)*100</f>
        <v>2.5654667798151456</v>
      </c>
      <c r="F6" s="10">
        <f t="shared" si="0"/>
        <v>3.1637887301411434</v>
      </c>
      <c r="G6" s="10">
        <f>_xlfn.STDEV.S(G4:G5)/AVERAGE(G4:G5)*100</f>
        <v>5.9664654284839722</v>
      </c>
      <c r="H6" s="10">
        <f t="shared" si="0"/>
        <v>3.7430278405732147</v>
      </c>
      <c r="I6" s="10">
        <f t="shared" si="0"/>
        <v>10.155660094211944</v>
      </c>
      <c r="J6" s="10">
        <f t="shared" si="0"/>
        <v>12.104959510917931</v>
      </c>
      <c r="K6" s="10">
        <f t="shared" si="0"/>
        <v>7.3590298494527566</v>
      </c>
      <c r="L6" s="10">
        <f t="shared" si="0"/>
        <v>1.4886458551295823</v>
      </c>
      <c r="M6" s="10">
        <f t="shared" si="0"/>
        <v>0.67183542155491038</v>
      </c>
      <c r="N6" s="10">
        <f t="shared" si="0"/>
        <v>7.2443010990158552</v>
      </c>
      <c r="O6" s="10">
        <f t="shared" si="0"/>
        <v>1.506262965841175</v>
      </c>
      <c r="Q6" s="11" t="s">
        <v>518</v>
      </c>
      <c r="R6" s="10">
        <f>_xlfn.STDEV.S(R4:R5)/AVERAGE(R4:R5)*100</f>
        <v>1.1070811588023617</v>
      </c>
      <c r="S6" s="10">
        <f t="shared" ref="S6:AC6" si="1">_xlfn.STDEV.S(S4:S5)/AVERAGE(S4:S5)*100</f>
        <v>1.3802620482573782</v>
      </c>
      <c r="T6" s="10">
        <f t="shared" si="1"/>
        <v>0.65327083848092427</v>
      </c>
      <c r="U6" s="10">
        <f t="shared" si="1"/>
        <v>1.6827634360428476</v>
      </c>
      <c r="V6" s="10">
        <f t="shared" si="1"/>
        <v>7.5501531506095727</v>
      </c>
      <c r="W6" s="10">
        <f t="shared" si="1"/>
        <v>54.151030387862107</v>
      </c>
      <c r="X6" s="10">
        <f t="shared" si="1"/>
        <v>33.089646690398745</v>
      </c>
      <c r="Y6" s="10">
        <f t="shared" si="1"/>
        <v>33.587572106360987</v>
      </c>
      <c r="Z6" s="10">
        <f t="shared" si="1"/>
        <v>19.795423130316994</v>
      </c>
      <c r="AA6" s="10">
        <f t="shared" si="1"/>
        <v>5.6261660709237065</v>
      </c>
      <c r="AB6" s="10">
        <f t="shared" si="1"/>
        <v>3.7356584666459072</v>
      </c>
      <c r="AC6" s="10">
        <f t="shared" si="1"/>
        <v>4.9846399479414272</v>
      </c>
    </row>
    <row r="7" spans="1:29" x14ac:dyDescent="0.3">
      <c r="C7" s="1" t="s">
        <v>612</v>
      </c>
      <c r="D7">
        <v>0.1033</v>
      </c>
      <c r="E7">
        <v>5.7099999999999998E-2</v>
      </c>
      <c r="F7">
        <v>4.9500000000000002E-2</v>
      </c>
      <c r="G7">
        <v>4.7300000000000002E-2</v>
      </c>
      <c r="H7">
        <v>4.7E-2</v>
      </c>
      <c r="I7">
        <v>4.7899999999999998E-2</v>
      </c>
      <c r="J7">
        <v>4.19E-2</v>
      </c>
      <c r="K7">
        <v>4.2599999999999999E-2</v>
      </c>
      <c r="L7">
        <v>4.4299999999999999E-2</v>
      </c>
      <c r="M7">
        <v>4.6100000000000002E-2</v>
      </c>
      <c r="N7">
        <v>4.6399999999999997E-2</v>
      </c>
      <c r="O7">
        <v>4.2799999999999998E-2</v>
      </c>
      <c r="Q7" s="1" t="s">
        <v>619</v>
      </c>
      <c r="R7">
        <v>3.3782999999999999</v>
      </c>
      <c r="S7">
        <v>2.9371</v>
      </c>
      <c r="T7">
        <v>1.7050000000000001</v>
      </c>
      <c r="U7">
        <v>0.41270000000000001</v>
      </c>
      <c r="V7">
        <v>0.31709999999999999</v>
      </c>
      <c r="W7">
        <v>7.4700000000000003E-2</v>
      </c>
      <c r="X7">
        <v>5.0799999999999998E-2</v>
      </c>
      <c r="Y7">
        <v>5.2499999999999998E-2</v>
      </c>
      <c r="Z7">
        <v>4.5699999999999998E-2</v>
      </c>
      <c r="AA7">
        <v>4.4499999999999998E-2</v>
      </c>
      <c r="AB7">
        <v>4.7399999999999998E-2</v>
      </c>
      <c r="AC7">
        <v>5.16E-2</v>
      </c>
    </row>
    <row r="8" spans="1:29" x14ac:dyDescent="0.3">
      <c r="C8" s="1"/>
      <c r="D8">
        <v>0.106</v>
      </c>
      <c r="E8">
        <v>5.74E-2</v>
      </c>
      <c r="F8">
        <v>4.6199999999999998E-2</v>
      </c>
      <c r="G8">
        <v>4.4299999999999999E-2</v>
      </c>
      <c r="H8">
        <v>4.3799999999999999E-2</v>
      </c>
      <c r="I8">
        <v>4.7100000000000003E-2</v>
      </c>
      <c r="J8">
        <v>4.2999999999999997E-2</v>
      </c>
      <c r="K8">
        <v>4.1799999999999997E-2</v>
      </c>
      <c r="L8">
        <v>4.36E-2</v>
      </c>
      <c r="M8">
        <v>4.4600000000000001E-2</v>
      </c>
      <c r="N8">
        <v>4.4900000000000002E-2</v>
      </c>
      <c r="O8">
        <v>4.2099999999999999E-2</v>
      </c>
      <c r="R8">
        <v>3.3843000000000001</v>
      </c>
      <c r="S8">
        <v>2.9969999999999999</v>
      </c>
      <c r="T8">
        <v>1.7764</v>
      </c>
      <c r="U8">
        <v>0.51729999999999998</v>
      </c>
      <c r="V8">
        <v>0.22020000000000001</v>
      </c>
      <c r="W8">
        <v>7.9100000000000004E-2</v>
      </c>
      <c r="X8">
        <v>0.1007</v>
      </c>
      <c r="Y8">
        <v>4.5499999999999999E-2</v>
      </c>
      <c r="Z8">
        <v>4.4900000000000002E-2</v>
      </c>
      <c r="AA8">
        <v>4.41E-2</v>
      </c>
      <c r="AB8">
        <v>4.3999999999999997E-2</v>
      </c>
      <c r="AC8">
        <v>0.1114</v>
      </c>
    </row>
    <row r="9" spans="1:29" s="10" customFormat="1" x14ac:dyDescent="0.3">
      <c r="C9" s="11" t="s">
        <v>518</v>
      </c>
      <c r="D9" s="10">
        <f>_xlfn.STDEV.S(D7:D8)/AVERAGE(D7:D8)*100</f>
        <v>1.8243557660809115</v>
      </c>
      <c r="E9" s="10">
        <f t="shared" ref="E9:O9" si="2">_xlfn.STDEV.S(E7:E8)/AVERAGE(E7:E8)*100</f>
        <v>0.37053630455190473</v>
      </c>
      <c r="F9" s="10">
        <f t="shared" si="2"/>
        <v>4.8765984909417126</v>
      </c>
      <c r="G9" s="10">
        <f>_xlfn.STDEV.S(G7:G8)/AVERAGE(G7:G8)*100</f>
        <v>4.6317038068987877</v>
      </c>
      <c r="H9" s="10">
        <f t="shared" si="2"/>
        <v>4.9840125546188405</v>
      </c>
      <c r="I9" s="10">
        <f t="shared" si="2"/>
        <v>1.1909166841036516</v>
      </c>
      <c r="J9" s="10">
        <f t="shared" si="2"/>
        <v>1.8323143917672555</v>
      </c>
      <c r="K9" s="10">
        <f t="shared" si="2"/>
        <v>1.3404867889792405</v>
      </c>
      <c r="L9" s="10">
        <f t="shared" si="2"/>
        <v>1.1262224046202109</v>
      </c>
      <c r="M9" s="10">
        <f t="shared" si="2"/>
        <v>2.3388316908044593</v>
      </c>
      <c r="N9" s="10">
        <f t="shared" si="2"/>
        <v>2.3234614934935758</v>
      </c>
      <c r="O9" s="10">
        <f t="shared" si="2"/>
        <v>1.1660182493064375</v>
      </c>
      <c r="Q9" s="11" t="s">
        <v>518</v>
      </c>
      <c r="R9" s="10">
        <f>_xlfn.STDEV.S(R7:R8)/AVERAGE(R7:R8)*100</f>
        <v>0.1254736547221319</v>
      </c>
      <c r="S9" s="10">
        <f t="shared" ref="S9:AC9" si="3">_xlfn.STDEV.S(S7:S8)/AVERAGE(S7:S8)*100</f>
        <v>1.4275356395434551</v>
      </c>
      <c r="T9" s="10">
        <f t="shared" si="3"/>
        <v>2.9004092707944751</v>
      </c>
      <c r="U9" s="10">
        <f t="shared" si="3"/>
        <v>15.906100927336187</v>
      </c>
      <c r="V9" s="10">
        <f t="shared" si="3"/>
        <v>25.504800706114434</v>
      </c>
      <c r="W9" s="10">
        <f t="shared" si="3"/>
        <v>4.0458645477513784</v>
      </c>
      <c r="X9" s="10">
        <f t="shared" si="3"/>
        <v>46.580367499945517</v>
      </c>
      <c r="Y9" s="10">
        <f t="shared" si="3"/>
        <v>10.101525445522105</v>
      </c>
      <c r="Z9" s="10">
        <f t="shared" si="3"/>
        <v>1.2487536974596789</v>
      </c>
      <c r="AA9" s="10">
        <f t="shared" si="3"/>
        <v>0.63847113425421509</v>
      </c>
      <c r="AB9" s="10">
        <f t="shared" si="3"/>
        <v>5.2607506696592168</v>
      </c>
      <c r="AC9" s="10">
        <f t="shared" si="3"/>
        <v>51.883417809761369</v>
      </c>
    </row>
    <row r="10" spans="1:29" x14ac:dyDescent="0.3">
      <c r="C10" s="1" t="s">
        <v>613</v>
      </c>
      <c r="D10">
        <v>1.1445000000000001</v>
      </c>
      <c r="E10">
        <v>0.23680000000000001</v>
      </c>
      <c r="F10">
        <v>7.7899999999999997E-2</v>
      </c>
      <c r="G10">
        <v>4.8800000000000003E-2</v>
      </c>
      <c r="H10">
        <v>4.2500000000000003E-2</v>
      </c>
      <c r="I10">
        <v>4.1200000000000001E-2</v>
      </c>
      <c r="J10">
        <v>4.0399999999999998E-2</v>
      </c>
      <c r="K10">
        <v>4.19E-2</v>
      </c>
      <c r="L10">
        <v>4.1500000000000002E-2</v>
      </c>
      <c r="M10">
        <v>4.1700000000000001E-2</v>
      </c>
      <c r="N10">
        <v>4.4999999999999998E-2</v>
      </c>
      <c r="O10">
        <v>4.07E-2</v>
      </c>
    </row>
    <row r="11" spans="1:29" x14ac:dyDescent="0.3">
      <c r="C11" s="1"/>
      <c r="D11">
        <v>1.0152000000000001</v>
      </c>
      <c r="E11">
        <v>0.24859999999999999</v>
      </c>
      <c r="F11">
        <v>7.7299999999999994E-2</v>
      </c>
      <c r="G11">
        <v>4.9700000000000001E-2</v>
      </c>
      <c r="H11">
        <v>4.2500000000000003E-2</v>
      </c>
      <c r="I11">
        <v>4.1099999999999998E-2</v>
      </c>
      <c r="J11">
        <v>4.1000000000000002E-2</v>
      </c>
      <c r="K11">
        <v>4.2799999999999998E-2</v>
      </c>
      <c r="L11">
        <v>4.2200000000000001E-2</v>
      </c>
      <c r="M11">
        <v>4.1500000000000002E-2</v>
      </c>
      <c r="N11">
        <v>4.2099999999999999E-2</v>
      </c>
      <c r="O11">
        <v>4.24E-2</v>
      </c>
    </row>
    <row r="12" spans="1:29" s="10" customFormat="1" x14ac:dyDescent="0.3">
      <c r="C12" s="11" t="s">
        <v>518</v>
      </c>
      <c r="D12" s="10">
        <f>_xlfn.STDEV.S(D10:D11)/AVERAGE(D10:D11)*100</f>
        <v>8.4668154657980814</v>
      </c>
      <c r="E12" s="10">
        <f t="shared" ref="E12" si="4">_xlfn.STDEV.S(E10:E11)/AVERAGE(E10:E11)*100</f>
        <v>3.4379316102188895</v>
      </c>
      <c r="F12" s="10">
        <f t="shared" ref="F12" si="5">_xlfn.STDEV.S(F10:F11)/AVERAGE(F10:F11)*100</f>
        <v>0.54673204730918912</v>
      </c>
      <c r="G12" s="10">
        <f>_xlfn.STDEV.S(G10:G11)/AVERAGE(G10:G11)*100</f>
        <v>1.2921748285642463</v>
      </c>
      <c r="H12" s="10">
        <f t="shared" ref="H12" si="6">_xlfn.STDEV.S(H10:H11)/AVERAGE(H10:H11)*100</f>
        <v>0</v>
      </c>
      <c r="I12" s="10">
        <f t="shared" ref="I12" si="7">_xlfn.STDEV.S(I10:I11)/AVERAGE(I10:I11)*100</f>
        <v>0.17183639883027163</v>
      </c>
      <c r="J12" s="10">
        <f t="shared" ref="J12" si="8">_xlfn.STDEV.S(J10:J11)/AVERAGE(J10:J11)*100</f>
        <v>1.0424178592430733</v>
      </c>
      <c r="K12" s="10">
        <f t="shared" ref="K12" si="9">_xlfn.STDEV.S(K10:K11)/AVERAGE(K10:K11)*100</f>
        <v>1.5027062646231202</v>
      </c>
      <c r="L12" s="10">
        <f t="shared" ref="L12" si="10">_xlfn.STDEV.S(L10:L11)/AVERAGE(L10:L11)*100</f>
        <v>1.1827353568233758</v>
      </c>
      <c r="M12" s="10">
        <f t="shared" ref="M12" si="11">_xlfn.STDEV.S(M10:M11)/AVERAGE(M10:M11)*100</f>
        <v>0.33995518326276114</v>
      </c>
      <c r="N12" s="10">
        <f t="shared" ref="N12" si="12">_xlfn.STDEV.S(N10:N11)/AVERAGE(N10:N11)*100</f>
        <v>4.7086329860872276</v>
      </c>
      <c r="O12" s="10">
        <f t="shared" ref="O12" si="13">_xlfn.STDEV.S(O10:O11)/AVERAGE(O10:O11)*100</f>
        <v>2.8930963369846707</v>
      </c>
      <c r="Q12" s="11"/>
      <c r="T12" s="14"/>
    </row>
    <row r="13" spans="1:29" x14ac:dyDescent="0.3">
      <c r="C13" s="1" t="s">
        <v>614</v>
      </c>
      <c r="D13">
        <v>3.9186999999999999</v>
      </c>
      <c r="E13">
        <v>3.7541000000000002</v>
      </c>
      <c r="F13">
        <v>3.4914999999999998</v>
      </c>
      <c r="G13">
        <v>2.2942</v>
      </c>
      <c r="H13">
        <v>0.71199999999999997</v>
      </c>
      <c r="I13">
        <v>0.1736</v>
      </c>
      <c r="J13">
        <v>6.1699999999999998E-2</v>
      </c>
      <c r="K13">
        <v>4.9399999999999999E-2</v>
      </c>
      <c r="L13">
        <v>4.6399999999999997E-2</v>
      </c>
      <c r="M13">
        <v>4.82E-2</v>
      </c>
      <c r="N13">
        <v>4.9000000000000002E-2</v>
      </c>
      <c r="O13">
        <v>4.58E-2</v>
      </c>
    </row>
    <row r="14" spans="1:29" x14ac:dyDescent="0.3">
      <c r="C14" s="1"/>
      <c r="D14">
        <v>3.859</v>
      </c>
      <c r="E14">
        <v>3.899</v>
      </c>
      <c r="F14">
        <v>3.6185999999999998</v>
      </c>
      <c r="G14">
        <v>2.0566</v>
      </c>
      <c r="H14">
        <v>0.68510000000000004</v>
      </c>
      <c r="I14">
        <v>0.15040000000000001</v>
      </c>
      <c r="J14">
        <v>6.6000000000000003E-2</v>
      </c>
      <c r="K14">
        <v>4.9799999999999997E-2</v>
      </c>
      <c r="L14">
        <v>4.9099999999999998E-2</v>
      </c>
      <c r="M14">
        <v>5.0099999999999999E-2</v>
      </c>
      <c r="N14">
        <v>5.4600000000000003E-2</v>
      </c>
      <c r="O14">
        <v>4.8800000000000003E-2</v>
      </c>
    </row>
    <row r="15" spans="1:29" s="10" customFormat="1" x14ac:dyDescent="0.3">
      <c r="C15" s="11" t="s">
        <v>518</v>
      </c>
      <c r="D15" s="10">
        <f>_xlfn.STDEV.S(D13:D14)/AVERAGE(D13:D14)*100</f>
        <v>1.085520779583599</v>
      </c>
      <c r="E15" s="10">
        <f t="shared" ref="E15" si="14">_xlfn.STDEV.S(E13:E14)/AVERAGE(E13:E14)*100</f>
        <v>2.677601823938812</v>
      </c>
      <c r="F15" s="10">
        <f t="shared" ref="F15" si="15">_xlfn.STDEV.S(F13:F14)/AVERAGE(F13:F14)*100</f>
        <v>2.5280452283036858</v>
      </c>
      <c r="G15" s="10">
        <f>_xlfn.STDEV.S(G13:G14)/AVERAGE(G13:G14)*100</f>
        <v>7.7231116672760756</v>
      </c>
      <c r="H15" s="10">
        <f t="shared" ref="H15" si="16">_xlfn.STDEV.S(H13:H14)/AVERAGE(H13:H14)*100</f>
        <v>2.7229507428126944</v>
      </c>
      <c r="I15" s="10">
        <f t="shared" ref="I15" si="17">_xlfn.STDEV.S(I13:I14)/AVERAGE(I13:I14)*100</f>
        <v>10.126467483659198</v>
      </c>
      <c r="J15" s="10">
        <f t="shared" ref="J15" si="18">_xlfn.STDEV.S(J13:J14)/AVERAGE(J13:J14)*100</f>
        <v>4.7620347049368172</v>
      </c>
      <c r="K15" s="10">
        <f t="shared" ref="K15" si="19">_xlfn.STDEV.S(K13:K14)/AVERAGE(K13:K14)*100</f>
        <v>0.57024740418269615</v>
      </c>
      <c r="L15" s="10">
        <f t="shared" ref="L15" si="20">_xlfn.STDEV.S(L13:L14)/AVERAGE(L13:L14)*100</f>
        <v>3.9983001239867622</v>
      </c>
      <c r="M15" s="10">
        <f t="shared" ref="M15" si="21">_xlfn.STDEV.S(M13:M14)/AVERAGE(M13:M14)*100</f>
        <v>2.733474840802522</v>
      </c>
      <c r="N15" s="10">
        <f t="shared" ref="N15" si="22">_xlfn.STDEV.S(N13:N14)/AVERAGE(N13:N14)*100</f>
        <v>7.644397634449164</v>
      </c>
      <c r="O15" s="10">
        <f t="shared" ref="O15" si="23">_xlfn.STDEV.S(O13:O14)/AVERAGE(O13:O14)*100</f>
        <v>4.4848210223248302</v>
      </c>
      <c r="Q15" s="11"/>
      <c r="T15" s="14"/>
    </row>
    <row r="16" spans="1:29" x14ac:dyDescent="0.3">
      <c r="C16" s="1" t="s">
        <v>615</v>
      </c>
      <c r="D16">
        <v>3.8460999999999999</v>
      </c>
      <c r="E16">
        <v>3.7372999999999998</v>
      </c>
      <c r="F16">
        <v>3.4249000000000001</v>
      </c>
      <c r="G16">
        <v>1.5983000000000001</v>
      </c>
      <c r="H16">
        <v>0.34560000000000002</v>
      </c>
      <c r="I16">
        <v>0.1069</v>
      </c>
      <c r="J16">
        <v>5.5899999999999998E-2</v>
      </c>
      <c r="K16">
        <v>4.5999999999999999E-2</v>
      </c>
      <c r="L16">
        <v>4.3400000000000001E-2</v>
      </c>
      <c r="M16">
        <v>4.2900000000000001E-2</v>
      </c>
      <c r="N16">
        <v>4.3900000000000002E-2</v>
      </c>
      <c r="O16">
        <v>4.4200000000000003E-2</v>
      </c>
    </row>
    <row r="17" spans="1:20" x14ac:dyDescent="0.3">
      <c r="C17" s="1"/>
      <c r="D17">
        <v>3.802</v>
      </c>
      <c r="E17">
        <v>3.8250999999999999</v>
      </c>
      <c r="F17">
        <v>3.3047</v>
      </c>
      <c r="G17">
        <v>1.4357</v>
      </c>
      <c r="H17">
        <v>0.38019999999999998</v>
      </c>
      <c r="I17">
        <v>0.10340000000000001</v>
      </c>
      <c r="J17">
        <v>5.4600000000000003E-2</v>
      </c>
      <c r="K17">
        <v>4.5600000000000002E-2</v>
      </c>
      <c r="L17">
        <v>4.4499999999999998E-2</v>
      </c>
      <c r="M17">
        <v>4.3700000000000003E-2</v>
      </c>
      <c r="N17">
        <v>4.3499999999999997E-2</v>
      </c>
      <c r="O17">
        <v>4.3700000000000003E-2</v>
      </c>
    </row>
    <row r="18" spans="1:20" s="10" customFormat="1" x14ac:dyDescent="0.3">
      <c r="C18" s="11" t="s">
        <v>518</v>
      </c>
      <c r="D18" s="10">
        <f>_xlfn.STDEV.S(D16:D17)/AVERAGE(D16:D17)*100</f>
        <v>0.8154550555125224</v>
      </c>
      <c r="E18" s="10">
        <f t="shared" ref="E18" si="24">_xlfn.STDEV.S(E16:E17)/AVERAGE(E16:E17)*100</f>
        <v>1.6419119694324271</v>
      </c>
      <c r="F18" s="10">
        <f t="shared" ref="F18" si="25">_xlfn.STDEV.S(F16:F17)/AVERAGE(F16:F17)*100</f>
        <v>2.5259817849091499</v>
      </c>
      <c r="G18" s="10">
        <f>_xlfn.STDEV.S(G16:G17)/AVERAGE(G16:G17)*100</f>
        <v>7.5791405814721617</v>
      </c>
      <c r="H18" s="10">
        <f t="shared" ref="H18" si="26">_xlfn.STDEV.S(H16:H17)/AVERAGE(H16:H17)*100</f>
        <v>6.7417731135449213</v>
      </c>
      <c r="I18" s="10">
        <f t="shared" ref="I18" si="27">_xlfn.STDEV.S(I16:I17)/AVERAGE(I16:I17)*100</f>
        <v>2.3536602321948732</v>
      </c>
      <c r="J18" s="10">
        <f t="shared" ref="J18" si="28">_xlfn.STDEV.S(J16:J17)/AVERAGE(J16:J17)*100</f>
        <v>1.6637806616154005</v>
      </c>
      <c r="K18" s="10">
        <f t="shared" ref="K18" si="29">_xlfn.STDEV.S(K16:K17)/AVERAGE(K16:K17)*100</f>
        <v>0.61756050758650061</v>
      </c>
      <c r="L18" s="10">
        <f t="shared" ref="L18" si="30">_xlfn.STDEV.S(L16:L17)/AVERAGE(L16:L17)*100</f>
        <v>1.7697780644031855</v>
      </c>
      <c r="M18" s="10">
        <f t="shared" ref="M18" si="31">_xlfn.STDEV.S(M16:M17)/AVERAGE(M16:M17)*100</f>
        <v>1.3064328520767654</v>
      </c>
      <c r="N18" s="10">
        <f t="shared" ref="N18" si="32">_xlfn.STDEV.S(N16:N17)/AVERAGE(N16:N17)*100</f>
        <v>0.64723732831721326</v>
      </c>
      <c r="O18" s="10">
        <f t="shared" ref="O18" si="33">_xlfn.STDEV.S(O16:O17)/AVERAGE(O16:O17)*100</f>
        <v>0.80444457472872366</v>
      </c>
      <c r="Q18" s="11"/>
      <c r="T18" s="14"/>
    </row>
    <row r="19" spans="1:20" x14ac:dyDescent="0.3">
      <c r="C19" s="1" t="s">
        <v>616</v>
      </c>
      <c r="D19">
        <v>3.8492999999999999</v>
      </c>
      <c r="E19">
        <v>3.6315</v>
      </c>
      <c r="F19">
        <v>3.3685999999999998</v>
      </c>
      <c r="G19">
        <v>1.8733</v>
      </c>
      <c r="H19">
        <v>0.57869999999999999</v>
      </c>
      <c r="I19">
        <v>0.13120000000000001</v>
      </c>
      <c r="J19">
        <v>5.79E-2</v>
      </c>
      <c r="K19">
        <v>4.7E-2</v>
      </c>
      <c r="L19">
        <v>4.58E-2</v>
      </c>
      <c r="M19">
        <v>4.4400000000000002E-2</v>
      </c>
      <c r="N19">
        <v>4.65E-2</v>
      </c>
      <c r="O19">
        <v>4.7E-2</v>
      </c>
    </row>
    <row r="20" spans="1:20" x14ac:dyDescent="0.3">
      <c r="C20" s="1"/>
      <c r="D20">
        <v>3.8578999999999999</v>
      </c>
      <c r="E20">
        <v>3.7534999999999998</v>
      </c>
      <c r="F20">
        <v>3.5566</v>
      </c>
      <c r="G20">
        <v>1.4296</v>
      </c>
      <c r="H20">
        <v>0.4909</v>
      </c>
      <c r="I20">
        <v>0.12970000000000001</v>
      </c>
      <c r="J20">
        <v>6.3200000000000006E-2</v>
      </c>
      <c r="K20">
        <v>5.0299999999999997E-2</v>
      </c>
      <c r="L20">
        <v>4.7100000000000003E-2</v>
      </c>
      <c r="M20">
        <v>4.5900000000000003E-2</v>
      </c>
      <c r="N20">
        <v>4.7899999999999998E-2</v>
      </c>
      <c r="O20">
        <v>4.82E-2</v>
      </c>
    </row>
    <row r="21" spans="1:20" s="10" customFormat="1" x14ac:dyDescent="0.3">
      <c r="C21" s="11" t="s">
        <v>518</v>
      </c>
      <c r="D21" s="10">
        <f>_xlfn.STDEV.S(D19:D20)/AVERAGE(D19:D20)*100</f>
        <v>0.15780356856456992</v>
      </c>
      <c r="E21" s="10">
        <f t="shared" ref="E21" si="34">_xlfn.STDEV.S(E19:E20)/AVERAGE(E19:E20)*100</f>
        <v>2.3362769750780967</v>
      </c>
      <c r="F21" s="10">
        <f t="shared" ref="F21" si="35">_xlfn.STDEV.S(F19:F20)/AVERAGE(F19:F20)*100</f>
        <v>3.8391981419474108</v>
      </c>
      <c r="G21" s="10">
        <f>_xlfn.STDEV.S(G19:G20)/AVERAGE(G19:G20)*100</f>
        <v>18.998048915345358</v>
      </c>
      <c r="H21" s="10">
        <f t="shared" ref="H21" si="36">_xlfn.STDEV.S(H19:H20)/AVERAGE(H19:H20)*100</f>
        <v>11.608821127183782</v>
      </c>
      <c r="I21" s="10">
        <f t="shared" ref="I21" si="37">_xlfn.STDEV.S(I19:I20)/AVERAGE(I19:I20)*100</f>
        <v>0.81307793927161542</v>
      </c>
      <c r="J21" s="10">
        <f t="shared" ref="J21" si="38">_xlfn.STDEV.S(J19:J20)/AVERAGE(J19:J20)*100</f>
        <v>6.1893739724008352</v>
      </c>
      <c r="K21" s="10">
        <f t="shared" ref="K21" si="39">_xlfn.STDEV.S(K19:K20)/AVERAGE(K19:K20)*100</f>
        <v>4.7964077654997013</v>
      </c>
      <c r="L21" s="10">
        <f t="shared" ref="L21" si="40">_xlfn.STDEV.S(L19:L20)/AVERAGE(L19:L20)*100</f>
        <v>1.978985609348791</v>
      </c>
      <c r="M21" s="10">
        <f t="shared" ref="M21" si="41">_xlfn.STDEV.S(M19:M20)/AVERAGE(M19:M20)*100</f>
        <v>2.3491919640749108</v>
      </c>
      <c r="N21" s="10">
        <f t="shared" ref="N21" si="42">_xlfn.STDEV.S(N19:N20)/AVERAGE(N19:N20)*100</f>
        <v>2.0973506221634861</v>
      </c>
      <c r="O21" s="10">
        <f t="shared" ref="O21" si="43">_xlfn.STDEV.S(O19:O20)/AVERAGE(O19:O20)*100</f>
        <v>1.7826221374450772</v>
      </c>
      <c r="Q21" s="11"/>
      <c r="T21" s="14"/>
    </row>
    <row r="22" spans="1:20" x14ac:dyDescent="0.3">
      <c r="C22" s="1" t="s">
        <v>617</v>
      </c>
      <c r="D22">
        <v>3.8953000000000002</v>
      </c>
      <c r="E22">
        <v>3.1882000000000001</v>
      </c>
      <c r="F22">
        <v>2.4674</v>
      </c>
      <c r="G22">
        <v>0.80400000000000005</v>
      </c>
      <c r="H22">
        <v>0.17419999999999999</v>
      </c>
      <c r="I22">
        <v>9.4700000000000006E-2</v>
      </c>
      <c r="J22">
        <v>9.1399999999999995E-2</v>
      </c>
      <c r="K22">
        <v>5.0099999999999999E-2</v>
      </c>
      <c r="L22">
        <v>9.4299999999999995E-2</v>
      </c>
      <c r="M22">
        <v>4.3200000000000002E-2</v>
      </c>
      <c r="N22">
        <v>0.17780000000000001</v>
      </c>
      <c r="O22">
        <v>0.20319999999999999</v>
      </c>
    </row>
    <row r="23" spans="1:20" x14ac:dyDescent="0.3">
      <c r="C23" s="1"/>
      <c r="D23">
        <v>3.9327999999999999</v>
      </c>
      <c r="E23">
        <v>3.4950999999999999</v>
      </c>
      <c r="F23">
        <v>2.754</v>
      </c>
      <c r="G23">
        <v>0.70820000000000005</v>
      </c>
      <c r="H23">
        <v>0.1797</v>
      </c>
      <c r="I23">
        <v>6.4399999999999999E-2</v>
      </c>
      <c r="J23">
        <v>4.7199999999999999E-2</v>
      </c>
      <c r="K23">
        <v>4.4900000000000002E-2</v>
      </c>
      <c r="L23">
        <v>4.4200000000000003E-2</v>
      </c>
      <c r="M23">
        <v>4.19E-2</v>
      </c>
      <c r="N23">
        <v>4.4299999999999999E-2</v>
      </c>
      <c r="O23">
        <v>4.8500000000000001E-2</v>
      </c>
    </row>
    <row r="24" spans="1:20" s="10" customFormat="1" x14ac:dyDescent="0.3">
      <c r="C24" s="11" t="s">
        <v>518</v>
      </c>
      <c r="D24" s="10">
        <f>_xlfn.STDEV.S(D22:D23)/AVERAGE(D22:D23)*100</f>
        <v>0.67746973836551094</v>
      </c>
      <c r="E24" s="10">
        <f t="shared" ref="E24" si="44">_xlfn.STDEV.S(E22:E23)/AVERAGE(E22:E23)*100</f>
        <v>6.4941292818263818</v>
      </c>
      <c r="F24" s="10">
        <f t="shared" ref="F24" si="45">_xlfn.STDEV.S(F22:F23)/AVERAGE(F22:F23)*100</f>
        <v>7.7625465770890756</v>
      </c>
      <c r="G24" s="10">
        <f>_xlfn.STDEV.S(G22:G23)/AVERAGE(G22:G23)*100</f>
        <v>8.9592421158142113</v>
      </c>
      <c r="H24" s="10">
        <f t="shared" ref="H24" si="46">_xlfn.STDEV.S(H22:H23)/AVERAGE(H22:H23)*100</f>
        <v>2.1978453215744644</v>
      </c>
      <c r="I24" s="10">
        <f t="shared" ref="I24" si="47">_xlfn.STDEV.S(I22:I23)/AVERAGE(I22:I23)*100</f>
        <v>26.93316840974525</v>
      </c>
      <c r="J24" s="10">
        <f t="shared" ref="J24" si="48">_xlfn.STDEV.S(J22:J23)/AVERAGE(J22:J23)*100</f>
        <v>45.099739867886534</v>
      </c>
      <c r="K24" s="10">
        <f t="shared" ref="K24" si="49">_xlfn.STDEV.S(K22:K23)/AVERAGE(K22:K23)*100</f>
        <v>7.740958446673778</v>
      </c>
      <c r="L24" s="10">
        <f t="shared" ref="L24" si="50">_xlfn.STDEV.S(L22:L23)/AVERAGE(L22:L23)*100</f>
        <v>51.156750523387693</v>
      </c>
      <c r="M24" s="10">
        <f t="shared" ref="M24" si="51">_xlfn.STDEV.S(M22:M23)/AVERAGE(M22:M23)*100</f>
        <v>2.1603732445182455</v>
      </c>
      <c r="N24" s="10">
        <f t="shared" ref="N24" si="52">_xlfn.STDEV.S(N22:N23)/AVERAGE(N22:N23)*100</f>
        <v>85.005632857635348</v>
      </c>
      <c r="O24" s="10">
        <f t="shared" ref="O24" si="53">_xlfn.STDEV.S(O22:O23)/AVERAGE(O22:O23)*100</f>
        <v>86.920476002827911</v>
      </c>
      <c r="Q24" s="11"/>
      <c r="T24" s="14"/>
    </row>
    <row r="25" spans="1:20" x14ac:dyDescent="0.3">
      <c r="C25" s="1" t="s">
        <v>618</v>
      </c>
      <c r="D25">
        <v>3.6417999999999999</v>
      </c>
      <c r="E25">
        <v>3.3940000000000001</v>
      </c>
      <c r="F25">
        <v>2.9468000000000001</v>
      </c>
      <c r="G25">
        <v>0.93100000000000005</v>
      </c>
      <c r="H25">
        <v>0.2175</v>
      </c>
      <c r="I25">
        <v>7.0000000000000007E-2</v>
      </c>
      <c r="J25">
        <v>6.1800000000000001E-2</v>
      </c>
      <c r="K25">
        <v>6.4699999999999994E-2</v>
      </c>
      <c r="L25">
        <v>4.3999999999999997E-2</v>
      </c>
      <c r="M25">
        <v>4.3900000000000002E-2</v>
      </c>
      <c r="N25">
        <v>4.5400000000000003E-2</v>
      </c>
      <c r="O25">
        <v>4.5900000000000003E-2</v>
      </c>
    </row>
    <row r="26" spans="1:20" x14ac:dyDescent="0.3">
      <c r="C26" s="1"/>
      <c r="D26">
        <v>3.673</v>
      </c>
      <c r="E26">
        <v>3.6743999999999999</v>
      </c>
      <c r="F26">
        <v>2.6960999999999999</v>
      </c>
      <c r="G26">
        <v>0.94359999999999999</v>
      </c>
      <c r="H26">
        <v>0.18390000000000001</v>
      </c>
      <c r="I26">
        <v>6.0100000000000001E-2</v>
      </c>
      <c r="J26">
        <v>5.1900000000000002E-2</v>
      </c>
      <c r="K26">
        <v>5.1200000000000002E-2</v>
      </c>
      <c r="L26">
        <v>5.0299999999999997E-2</v>
      </c>
      <c r="M26">
        <v>4.6899999999999997E-2</v>
      </c>
      <c r="N26">
        <v>4.58E-2</v>
      </c>
      <c r="O26">
        <v>4.5100000000000001E-2</v>
      </c>
    </row>
    <row r="27" spans="1:20" s="10" customFormat="1" x14ac:dyDescent="0.3">
      <c r="C27" s="11" t="s">
        <v>518</v>
      </c>
      <c r="D27" s="10">
        <f>_xlfn.STDEV.S(D25:D26)/AVERAGE(D25:D26)*100</f>
        <v>0.60320805963308266</v>
      </c>
      <c r="E27" s="10">
        <f t="shared" ref="E27" si="54">_xlfn.STDEV.S(E25:E26)/AVERAGE(E25:E26)*100</f>
        <v>5.610116616057601</v>
      </c>
      <c r="F27" s="10">
        <f t="shared" ref="F27" si="55">_xlfn.STDEV.S(F25:F26)/AVERAGE(F25:F26)*100</f>
        <v>6.2829988142078577</v>
      </c>
      <c r="G27" s="10">
        <f>_xlfn.STDEV.S(G25:G26)/AVERAGE(G25:G26)*100</f>
        <v>0.95055429883179976</v>
      </c>
      <c r="H27" s="10">
        <f t="shared" ref="H27" si="56">_xlfn.STDEV.S(H25:H26)/AVERAGE(H25:H26)*100</f>
        <v>11.837961060223215</v>
      </c>
      <c r="I27" s="10">
        <f t="shared" ref="I27" si="57">_xlfn.STDEV.S(I25:I26)/AVERAGE(I25:I26)*100</f>
        <v>10.761502127204958</v>
      </c>
      <c r="J27" s="10">
        <f t="shared" ref="J27" si="58">_xlfn.STDEV.S(J25:J26)/AVERAGE(J25:J26)*100</f>
        <v>12.313732864990008</v>
      </c>
      <c r="K27" s="10">
        <f t="shared" ref="K27" si="59">_xlfn.STDEV.S(K25:K26)/AVERAGE(K25:K26)*100</f>
        <v>16.472720528073079</v>
      </c>
      <c r="L27" s="10">
        <f t="shared" ref="L27" si="60">_xlfn.STDEV.S(L25:L26)/AVERAGE(L25:L26)*100</f>
        <v>9.4480863658011653</v>
      </c>
      <c r="M27" s="10">
        <f t="shared" ref="M27" si="61">_xlfn.STDEV.S(M25:M26)/AVERAGE(M25:M26)*100</f>
        <v>4.672511769955153</v>
      </c>
      <c r="N27" s="10">
        <f t="shared" ref="N27" si="62">_xlfn.STDEV.S(N25:N26)/AVERAGE(N25:N26)*100</f>
        <v>0.62026910630398524</v>
      </c>
      <c r="O27" s="10">
        <f t="shared" ref="O27" si="63">_xlfn.STDEV.S(O25:O26)/AVERAGE(O25:O26)*100</f>
        <v>1.2432646702181089</v>
      </c>
      <c r="Q27" s="11"/>
      <c r="T27" s="14"/>
    </row>
    <row r="29" spans="1:20" x14ac:dyDescent="0.3">
      <c r="A29" t="s">
        <v>8</v>
      </c>
    </row>
    <row r="30" spans="1:20" x14ac:dyDescent="0.3">
      <c r="A30" t="s">
        <v>9</v>
      </c>
    </row>
    <row r="31" spans="1:20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0" x14ac:dyDescent="0.3">
      <c r="A32">
        <v>1</v>
      </c>
      <c r="B32">
        <v>100</v>
      </c>
      <c r="C32">
        <v>109.021</v>
      </c>
      <c r="D32" t="s">
        <v>20</v>
      </c>
      <c r="E32">
        <v>3.45</v>
      </c>
      <c r="F32">
        <v>3.423</v>
      </c>
      <c r="G32">
        <v>3.7999999999999999E-2</v>
      </c>
      <c r="H32">
        <v>1.1000000000000001</v>
      </c>
    </row>
    <row r="33" spans="1:8" x14ac:dyDescent="0.3">
      <c r="A33" t="s">
        <v>21</v>
      </c>
      <c r="B33" t="s">
        <v>21</v>
      </c>
      <c r="C33">
        <v>43.002000000000002</v>
      </c>
      <c r="D33" t="s">
        <v>22</v>
      </c>
      <c r="E33">
        <v>3.3969999999999998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25.221</v>
      </c>
      <c r="D34" t="s">
        <v>24</v>
      </c>
      <c r="E34">
        <v>3.343</v>
      </c>
      <c r="F34">
        <v>3.3759999999999999</v>
      </c>
      <c r="G34">
        <v>4.7E-2</v>
      </c>
      <c r="H34">
        <v>1.4</v>
      </c>
    </row>
    <row r="35" spans="1:8" x14ac:dyDescent="0.3">
      <c r="A35" t="s">
        <v>21</v>
      </c>
      <c r="B35" t="s">
        <v>21</v>
      </c>
      <c r="C35">
        <v>50.542000000000002</v>
      </c>
      <c r="D35" t="s">
        <v>25</v>
      </c>
      <c r="E35">
        <v>3.4089999999999998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20.66</v>
      </c>
      <c r="D36" t="s">
        <v>27</v>
      </c>
      <c r="E36">
        <v>3.3170000000000002</v>
      </c>
      <c r="F36">
        <v>3.3010000000000002</v>
      </c>
      <c r="G36">
        <v>2.1999999999999999E-2</v>
      </c>
      <c r="H36">
        <v>0.7</v>
      </c>
    </row>
    <row r="37" spans="1:8" x14ac:dyDescent="0.3">
      <c r="A37" t="s">
        <v>21</v>
      </c>
      <c r="B37" t="s">
        <v>21</v>
      </c>
      <c r="C37">
        <v>16.968</v>
      </c>
      <c r="D37" t="s">
        <v>28</v>
      </c>
      <c r="E37">
        <v>3.286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2.734</v>
      </c>
      <c r="D38" t="s">
        <v>30</v>
      </c>
      <c r="E38">
        <v>2.6240000000000001</v>
      </c>
      <c r="F38">
        <v>2.6560000000000001</v>
      </c>
      <c r="G38">
        <v>4.4999999999999998E-2</v>
      </c>
      <c r="H38">
        <v>1.7</v>
      </c>
    </row>
    <row r="39" spans="1:8" x14ac:dyDescent="0.3">
      <c r="A39" t="s">
        <v>21</v>
      </c>
      <c r="B39" t="s">
        <v>21</v>
      </c>
      <c r="C39">
        <v>3.02</v>
      </c>
      <c r="D39" t="s">
        <v>31</v>
      </c>
      <c r="E39">
        <v>2.6869999999999998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1.2450000000000001</v>
      </c>
      <c r="D40" t="s">
        <v>33</v>
      </c>
      <c r="E40">
        <v>1.964</v>
      </c>
      <c r="F40">
        <v>2.0739999999999998</v>
      </c>
      <c r="G40">
        <v>0.157</v>
      </c>
      <c r="H40">
        <v>7.6</v>
      </c>
    </row>
    <row r="41" spans="1:8" x14ac:dyDescent="0.3">
      <c r="A41" t="s">
        <v>21</v>
      </c>
      <c r="B41" t="s">
        <v>21</v>
      </c>
      <c r="C41">
        <v>1.5649999999999999</v>
      </c>
      <c r="D41" t="s">
        <v>34</v>
      </c>
      <c r="E41">
        <v>2.1850000000000001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0.245</v>
      </c>
      <c r="D42" t="s">
        <v>36</v>
      </c>
      <c r="E42">
        <v>0.42199999999999999</v>
      </c>
      <c r="F42">
        <v>0.68400000000000005</v>
      </c>
      <c r="G42">
        <v>0.37</v>
      </c>
      <c r="H42">
        <v>54.2</v>
      </c>
    </row>
    <row r="43" spans="1:8" x14ac:dyDescent="0.3">
      <c r="A43" t="s">
        <v>21</v>
      </c>
      <c r="B43" t="s">
        <v>21</v>
      </c>
      <c r="C43">
        <v>0.48599999999999999</v>
      </c>
      <c r="D43" t="s">
        <v>37</v>
      </c>
      <c r="E43">
        <v>0.94599999999999995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0.16200000000000001</v>
      </c>
      <c r="D44" t="s">
        <v>39</v>
      </c>
      <c r="E44">
        <v>0.25700000000000001</v>
      </c>
      <c r="F44">
        <v>0.33600000000000002</v>
      </c>
      <c r="G44">
        <v>0.111</v>
      </c>
      <c r="H44">
        <v>33.1</v>
      </c>
    </row>
    <row r="45" spans="1:8" x14ac:dyDescent="0.3">
      <c r="A45" t="s">
        <v>21</v>
      </c>
      <c r="B45" t="s">
        <v>21</v>
      </c>
      <c r="C45">
        <v>0.24099999999999999</v>
      </c>
      <c r="D45" t="s">
        <v>40</v>
      </c>
      <c r="E45">
        <v>0.41399999999999998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4.8000000000000001E-2</v>
      </c>
      <c r="D46" t="s">
        <v>42</v>
      </c>
      <c r="E46">
        <v>0.104</v>
      </c>
      <c r="F46">
        <v>0.13600000000000001</v>
      </c>
      <c r="G46">
        <v>4.5999999999999999E-2</v>
      </c>
      <c r="H46">
        <v>33.6</v>
      </c>
    </row>
    <row r="47" spans="1:8" x14ac:dyDescent="0.3">
      <c r="A47" t="s">
        <v>21</v>
      </c>
      <c r="B47" t="s">
        <v>21</v>
      </c>
      <c r="C47">
        <v>0.107</v>
      </c>
      <c r="D47" t="s">
        <v>43</v>
      </c>
      <c r="E47">
        <v>0.16800000000000001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 t="s">
        <v>19</v>
      </c>
      <c r="D48" t="s">
        <v>45</v>
      </c>
      <c r="E48">
        <v>6.8000000000000005E-2</v>
      </c>
      <c r="F48">
        <v>7.9000000000000001E-2</v>
      </c>
      <c r="G48">
        <v>1.6E-2</v>
      </c>
      <c r="H48">
        <v>19.8</v>
      </c>
    </row>
    <row r="49" spans="1:10" x14ac:dyDescent="0.3">
      <c r="A49" t="s">
        <v>21</v>
      </c>
      <c r="B49" t="s">
        <v>21</v>
      </c>
      <c r="C49">
        <v>2.7E-2</v>
      </c>
      <c r="D49" t="s">
        <v>46</v>
      </c>
      <c r="E49">
        <v>0.09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5.2999999999999999E-2</v>
      </c>
      <c r="F50">
        <v>5.5E-2</v>
      </c>
      <c r="G50">
        <v>3.0000000000000001E-3</v>
      </c>
      <c r="H50">
        <v>5.6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5.8000000000000003E-2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5.1999999999999998E-2</v>
      </c>
      <c r="F52">
        <v>5.2999999999999999E-2</v>
      </c>
      <c r="G52">
        <v>2E-3</v>
      </c>
      <c r="H52">
        <v>3.7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5.3999999999999999E-2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4.8000000000000001E-2</v>
      </c>
      <c r="F54">
        <v>0.05</v>
      </c>
      <c r="G54">
        <v>2E-3</v>
      </c>
      <c r="H54">
        <v>5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5.0999999999999997E-2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0.05</v>
      </c>
      <c r="D57" t="s">
        <v>59</v>
      </c>
    </row>
    <row r="58" spans="1:10" x14ac:dyDescent="0.3">
      <c r="A58" t="s">
        <v>60</v>
      </c>
      <c r="B58" t="s">
        <v>61</v>
      </c>
      <c r="C58">
        <v>3.423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0.10299999999999999</v>
      </c>
      <c r="E62">
        <v>4.8000000000000001E-2</v>
      </c>
      <c r="F62">
        <v>0.05</v>
      </c>
      <c r="G62">
        <v>2E-3</v>
      </c>
      <c r="H62">
        <v>5</v>
      </c>
      <c r="I62">
        <v>1</v>
      </c>
      <c r="J62">
        <v>0.05</v>
      </c>
    </row>
    <row r="63" spans="1:10" x14ac:dyDescent="0.3">
      <c r="A63" t="s">
        <v>21</v>
      </c>
      <c r="B63" t="s">
        <v>116</v>
      </c>
      <c r="C63">
        <v>0.106</v>
      </c>
      <c r="E63">
        <v>5.0999999999999997E-2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5.7000000000000002E-2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5.7000000000000002E-2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0.05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4.5999999999999999E-2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4.7E-2</v>
      </c>
      <c r="D68" t="s">
        <v>65</v>
      </c>
      <c r="E68" t="s">
        <v>19</v>
      </c>
      <c r="F68" t="s">
        <v>19</v>
      </c>
      <c r="G68" t="s">
        <v>19</v>
      </c>
      <c r="H68" t="s">
        <v>19</v>
      </c>
      <c r="I68">
        <v>27</v>
      </c>
      <c r="J68" t="s">
        <v>19</v>
      </c>
    </row>
    <row r="69" spans="1:10" x14ac:dyDescent="0.3">
      <c r="A69" t="s">
        <v>21</v>
      </c>
      <c r="B69" t="s">
        <v>119</v>
      </c>
      <c r="C69">
        <v>4.3999999999999997E-2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4.7E-2</v>
      </c>
      <c r="D70" t="s">
        <v>65</v>
      </c>
      <c r="E70" t="s">
        <v>19</v>
      </c>
      <c r="F70" t="s">
        <v>19</v>
      </c>
      <c r="G70" t="s">
        <v>19</v>
      </c>
      <c r="H70" t="s">
        <v>19</v>
      </c>
      <c r="I70">
        <v>81</v>
      </c>
      <c r="J70" t="s">
        <v>19</v>
      </c>
    </row>
    <row r="71" spans="1:10" x14ac:dyDescent="0.3">
      <c r="A71" t="s">
        <v>21</v>
      </c>
      <c r="B71" t="s">
        <v>120</v>
      </c>
      <c r="C71">
        <v>4.3999999999999997E-2</v>
      </c>
      <c r="D71" t="s">
        <v>65</v>
      </c>
      <c r="E71" t="s">
        <v>19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4.8000000000000001E-2</v>
      </c>
      <c r="D72" t="s">
        <v>65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4.7E-2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4.2000000000000003E-2</v>
      </c>
      <c r="D74" t="s">
        <v>65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4.2999999999999997E-2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4.2999999999999997E-2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4.2000000000000003E-2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4.3999999999999997E-2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4.3999999999999997E-2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4.3999999999999997E-2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4.3999999999999997E-2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4.3999999999999997E-2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4.3999999999999997E-2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4.3999999999999997E-2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4.2000000000000003E-2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4.5999999999999999E-2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4.4999999999999998E-2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4.2999999999999997E-2</v>
      </c>
      <c r="D88" t="s">
        <v>65</v>
      </c>
      <c r="E88" t="s">
        <v>19</v>
      </c>
      <c r="F88" t="s">
        <v>19</v>
      </c>
      <c r="G88" t="s">
        <v>19</v>
      </c>
      <c r="H88" t="s">
        <v>19</v>
      </c>
      <c r="I88">
        <v>27</v>
      </c>
      <c r="J88" t="s">
        <v>19</v>
      </c>
    </row>
    <row r="89" spans="1:10" x14ac:dyDescent="0.3">
      <c r="A89" t="s">
        <v>21</v>
      </c>
      <c r="B89" t="s">
        <v>179</v>
      </c>
      <c r="C89">
        <v>4.2000000000000003E-2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4.1000000000000002E-2</v>
      </c>
      <c r="D90" t="s">
        <v>65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4.1000000000000002E-2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4.2000000000000003E-2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4.2000000000000003E-2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4.1000000000000002E-2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4.2000000000000003E-2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4.2999999999999997E-2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4.2000000000000003E-2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4.2999999999999997E-2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4.2000000000000003E-2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4.2000000000000003E-2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4.2999999999999997E-2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4.2999999999999997E-2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4.2999999999999997E-2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4.4999999999999998E-2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4.2999999999999997E-2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7.1999999999999995E-2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7.0999999999999994E-2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4.5999999999999999E-2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4.4999999999999998E-2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6.8000000000000005E-2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7.1999999999999995E-2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8.1000000000000003E-2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7.8E-2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6.7000000000000004E-2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6.8000000000000005E-2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6.0999999999999999E-2</v>
      </c>
      <c r="E116" t="s">
        <v>19</v>
      </c>
      <c r="F116" t="s">
        <v>19</v>
      </c>
      <c r="G116" t="s">
        <v>19</v>
      </c>
      <c r="H116" t="s">
        <v>19</v>
      </c>
      <c r="I116">
        <v>81</v>
      </c>
      <c r="J116" t="s">
        <v>19</v>
      </c>
    </row>
    <row r="117" spans="1:10" x14ac:dyDescent="0.3">
      <c r="A117" t="s">
        <v>21</v>
      </c>
      <c r="B117" t="s">
        <v>228</v>
      </c>
      <c r="C117">
        <v>6.9000000000000006E-2</v>
      </c>
      <c r="E117" t="s">
        <v>19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6.4000000000000001E-2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7.6999999999999999E-2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6.4000000000000001E-2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8.2000000000000003E-2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5.5E-2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7.0000000000000007E-2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0.06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6.6000000000000003E-2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0.05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0.06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6.2E-2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7.1999999999999995E-2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4.2999999999999997E-2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4.2000000000000003E-2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7.3999999999999996E-2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7.6999999999999999E-2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4.4999999999999998E-2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4.5999999999999999E-2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4.3999999999999997E-2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4.7E-2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4.4999999999999998E-2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4.7E-2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4.4999999999999998E-2</v>
      </c>
      <c r="D140" t="s">
        <v>65</v>
      </c>
      <c r="E140" t="s">
        <v>19</v>
      </c>
      <c r="F140" t="s">
        <v>19</v>
      </c>
      <c r="G140" t="s">
        <v>19</v>
      </c>
      <c r="H140" t="s">
        <v>19</v>
      </c>
      <c r="I140">
        <v>27</v>
      </c>
      <c r="J140" t="s">
        <v>19</v>
      </c>
    </row>
    <row r="141" spans="1:10" x14ac:dyDescent="0.3">
      <c r="A141" t="s">
        <v>21</v>
      </c>
      <c r="B141" t="s">
        <v>275</v>
      </c>
      <c r="C141">
        <v>4.5999999999999999E-2</v>
      </c>
      <c r="D141" t="s">
        <v>65</v>
      </c>
      <c r="E141" t="s">
        <v>19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4.4999999999999998E-2</v>
      </c>
      <c r="D142" t="s">
        <v>65</v>
      </c>
      <c r="E142" t="s">
        <v>19</v>
      </c>
      <c r="F142" t="s">
        <v>19</v>
      </c>
      <c r="G142" t="s">
        <v>19</v>
      </c>
      <c r="H142" t="s">
        <v>19</v>
      </c>
      <c r="I142">
        <v>81</v>
      </c>
      <c r="J142" t="s">
        <v>19</v>
      </c>
    </row>
    <row r="143" spans="1:10" x14ac:dyDescent="0.3">
      <c r="A143" t="s">
        <v>21</v>
      </c>
      <c r="B143" t="s">
        <v>276</v>
      </c>
      <c r="C143">
        <v>4.7E-2</v>
      </c>
      <c r="D143" t="s">
        <v>65</v>
      </c>
      <c r="E143" t="s">
        <v>19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4.3999999999999997E-2</v>
      </c>
      <c r="D144" t="s">
        <v>65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4.7E-2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4.5999999999999999E-2</v>
      </c>
      <c r="D146" t="s">
        <v>65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4.7E-2</v>
      </c>
      <c r="D147" t="s">
        <v>65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4.4999999999999998E-2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4.5999999999999999E-2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4.4999999999999998E-2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4.5999999999999999E-2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1.145</v>
      </c>
      <c r="E152">
        <v>0.58799999999999997</v>
      </c>
      <c r="F152">
        <v>0.55400000000000005</v>
      </c>
      <c r="G152">
        <v>4.8000000000000001E-2</v>
      </c>
      <c r="H152">
        <v>8.6999999999999993</v>
      </c>
      <c r="I152">
        <v>1</v>
      </c>
      <c r="J152">
        <v>0.55400000000000005</v>
      </c>
    </row>
    <row r="153" spans="1:10" x14ac:dyDescent="0.3">
      <c r="A153" t="s">
        <v>21</v>
      </c>
      <c r="B153" t="s">
        <v>164</v>
      </c>
      <c r="C153">
        <v>1.0149999999999999</v>
      </c>
      <c r="E153">
        <v>0.52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4.3999999999999997E-2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4.3999999999999997E-2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4.8000000000000001E-2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4.8000000000000001E-2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4.8000000000000001E-2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4.2999999999999997E-2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6.7000000000000004E-2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7.0000000000000007E-2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6.3E-2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6.5000000000000002E-2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6.2E-2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6.7000000000000004E-2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0.06</v>
      </c>
      <c r="E166" t="s">
        <v>19</v>
      </c>
      <c r="F166" t="s">
        <v>19</v>
      </c>
      <c r="G166" t="s">
        <v>19</v>
      </c>
      <c r="H166" t="s">
        <v>19</v>
      </c>
      <c r="I166">
        <v>27</v>
      </c>
      <c r="J166" t="s">
        <v>19</v>
      </c>
    </row>
    <row r="167" spans="1:10" x14ac:dyDescent="0.3">
      <c r="A167" t="s">
        <v>21</v>
      </c>
      <c r="B167" t="s">
        <v>323</v>
      </c>
      <c r="C167">
        <v>6.0999999999999999E-2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5.5E-2</v>
      </c>
      <c r="E168" t="s">
        <v>19</v>
      </c>
      <c r="F168" t="s">
        <v>19</v>
      </c>
      <c r="G168" t="s">
        <v>19</v>
      </c>
      <c r="H168" t="s">
        <v>19</v>
      </c>
      <c r="I168">
        <v>81</v>
      </c>
      <c r="J168" t="s">
        <v>19</v>
      </c>
    </row>
    <row r="169" spans="1:10" x14ac:dyDescent="0.3">
      <c r="A169" t="s">
        <v>21</v>
      </c>
      <c r="B169" t="s">
        <v>324</v>
      </c>
      <c r="C169">
        <v>6.5000000000000002E-2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6.5000000000000002E-2</v>
      </c>
      <c r="E170" t="s">
        <v>19</v>
      </c>
      <c r="F170" t="s">
        <v>19</v>
      </c>
      <c r="G170" t="s">
        <v>19</v>
      </c>
      <c r="H170" t="s">
        <v>19</v>
      </c>
      <c r="I170">
        <v>243</v>
      </c>
      <c r="J170" t="s">
        <v>19</v>
      </c>
    </row>
    <row r="171" spans="1:10" x14ac:dyDescent="0.3">
      <c r="A171" t="s">
        <v>21</v>
      </c>
      <c r="B171" t="s">
        <v>325</v>
      </c>
      <c r="C171">
        <v>6.2E-2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6.6000000000000003E-2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7.0000000000000007E-2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0.23699999999999999</v>
      </c>
      <c r="E174">
        <v>0.151</v>
      </c>
      <c r="F174">
        <v>0.154</v>
      </c>
      <c r="G174">
        <v>5.0000000000000001E-3</v>
      </c>
      <c r="H174">
        <v>3.1</v>
      </c>
      <c r="I174">
        <v>3</v>
      </c>
      <c r="J174">
        <v>0.46300000000000002</v>
      </c>
    </row>
    <row r="175" spans="1:10" x14ac:dyDescent="0.3">
      <c r="A175" t="s">
        <v>21</v>
      </c>
      <c r="B175" t="s">
        <v>165</v>
      </c>
      <c r="C175">
        <v>0.249</v>
      </c>
      <c r="E175">
        <v>0.158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0.06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6.3E-2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5.8999999999999997E-2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6.6000000000000003E-2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5.1999999999999998E-2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5.7000000000000002E-2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6.3E-2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6.7000000000000004E-2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6.2E-2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7.0000000000000007E-2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4.1000000000000002E-2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4.2000000000000003E-2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4.2000000000000003E-2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4.2000000000000003E-2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4.2000000000000003E-2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9</v>
      </c>
      <c r="J190" t="s">
        <v>19</v>
      </c>
    </row>
    <row r="191" spans="1:10" x14ac:dyDescent="0.3">
      <c r="A191" t="s">
        <v>21</v>
      </c>
      <c r="B191" t="s">
        <v>370</v>
      </c>
      <c r="C191">
        <v>4.2000000000000003E-2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4.2999999999999997E-2</v>
      </c>
      <c r="D192" t="s">
        <v>65</v>
      </c>
      <c r="E192" t="s">
        <v>19</v>
      </c>
      <c r="F192" t="s">
        <v>19</v>
      </c>
      <c r="G192" t="s">
        <v>19</v>
      </c>
      <c r="H192" t="s">
        <v>19</v>
      </c>
      <c r="I192">
        <v>27</v>
      </c>
      <c r="J192" t="s">
        <v>19</v>
      </c>
    </row>
    <row r="193" spans="1:10" x14ac:dyDescent="0.3">
      <c r="A193" t="s">
        <v>21</v>
      </c>
      <c r="B193" t="s">
        <v>371</v>
      </c>
      <c r="C193">
        <v>4.1000000000000002E-2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4.1000000000000002E-2</v>
      </c>
      <c r="D194" t="s">
        <v>65</v>
      </c>
      <c r="E194" t="s">
        <v>19</v>
      </c>
      <c r="F194" t="s">
        <v>19</v>
      </c>
      <c r="G194" t="s">
        <v>19</v>
      </c>
      <c r="H194" t="s">
        <v>19</v>
      </c>
      <c r="I194">
        <v>81</v>
      </c>
      <c r="J194" t="s">
        <v>19</v>
      </c>
    </row>
    <row r="195" spans="1:10" x14ac:dyDescent="0.3">
      <c r="A195" t="s">
        <v>21</v>
      </c>
      <c r="B195" t="s">
        <v>372</v>
      </c>
      <c r="C195">
        <v>4.2000000000000003E-2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7.8E-2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7.6999999999999999E-2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4.2000000000000003E-2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4.1000000000000002E-2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4.1000000000000002E-2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4.1000000000000002E-2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4.2000000000000003E-2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4.1000000000000002E-2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0.04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4.1000000000000002E-2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4.1000000000000002E-2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0.04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0.04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4.1000000000000002E-2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4.1000000000000002E-2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4.1000000000000002E-2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5.3999999999999999E-2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5.5E-2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5.1999999999999998E-2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5.5E-2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5.1999999999999998E-2</v>
      </c>
      <c r="E216" t="s">
        <v>19</v>
      </c>
      <c r="F216" t="s">
        <v>19</v>
      </c>
      <c r="G216" t="s">
        <v>19</v>
      </c>
      <c r="H216" t="s">
        <v>19</v>
      </c>
      <c r="I216">
        <v>9</v>
      </c>
      <c r="J216" t="s">
        <v>19</v>
      </c>
    </row>
    <row r="217" spans="1:10" x14ac:dyDescent="0.3">
      <c r="A217" t="s">
        <v>21</v>
      </c>
      <c r="B217" t="s">
        <v>418</v>
      </c>
      <c r="C217">
        <v>5.1999999999999998E-2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4.9000000000000002E-2</v>
      </c>
      <c r="D218" t="s">
        <v>65</v>
      </c>
      <c r="E218" t="s">
        <v>19</v>
      </c>
      <c r="F218" t="s">
        <v>19</v>
      </c>
      <c r="G218" t="s">
        <v>19</v>
      </c>
      <c r="H218" t="s">
        <v>19</v>
      </c>
      <c r="I218">
        <v>27</v>
      </c>
      <c r="J218" t="s">
        <v>19</v>
      </c>
    </row>
    <row r="219" spans="1:10" x14ac:dyDescent="0.3">
      <c r="A219" t="s">
        <v>21</v>
      </c>
      <c r="B219" t="s">
        <v>167</v>
      </c>
      <c r="C219">
        <v>0.05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4.8000000000000001E-2</v>
      </c>
      <c r="D220" t="s">
        <v>65</v>
      </c>
      <c r="E220" t="s">
        <v>19</v>
      </c>
      <c r="F220" t="s">
        <v>19</v>
      </c>
      <c r="G220" t="s">
        <v>19</v>
      </c>
      <c r="H220" t="s">
        <v>19</v>
      </c>
      <c r="I220">
        <v>27</v>
      </c>
      <c r="J220" t="s">
        <v>19</v>
      </c>
    </row>
    <row r="221" spans="1:10" x14ac:dyDescent="0.3">
      <c r="A221" t="s">
        <v>21</v>
      </c>
      <c r="B221" t="s">
        <v>419</v>
      </c>
      <c r="C221">
        <v>4.9000000000000002E-2</v>
      </c>
      <c r="D221" t="s">
        <v>65</v>
      </c>
      <c r="E221" t="s">
        <v>19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5.8000000000000003E-2</v>
      </c>
      <c r="E222" t="s">
        <v>19</v>
      </c>
      <c r="F222" t="s">
        <v>19</v>
      </c>
      <c r="G222" t="s">
        <v>19</v>
      </c>
      <c r="H222" t="s">
        <v>19</v>
      </c>
      <c r="I222">
        <v>81</v>
      </c>
      <c r="J222" t="s">
        <v>19</v>
      </c>
    </row>
    <row r="223" spans="1:10" x14ac:dyDescent="0.3">
      <c r="A223" t="s">
        <v>21</v>
      </c>
      <c r="B223" t="s">
        <v>420</v>
      </c>
      <c r="C223">
        <v>4.9000000000000002E-2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0.05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5.2999999999999999E-2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4.9000000000000002E-2</v>
      </c>
      <c r="D226" t="s">
        <v>65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0.05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4.8000000000000001E-2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4.9000000000000002E-2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4.9000000000000002E-2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0.05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4.4999999999999998E-2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4.8000000000000001E-2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4.8000000000000001E-2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4.9000000000000002E-2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4.9000000000000002E-2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4.9000000000000002E-2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4.2999999999999997E-2</v>
      </c>
      <c r="D238" t="s">
        <v>65</v>
      </c>
      <c r="E238" t="s">
        <v>19</v>
      </c>
      <c r="F238" t="s">
        <v>19</v>
      </c>
      <c r="G238" t="s">
        <v>19</v>
      </c>
      <c r="H238" t="s">
        <v>19</v>
      </c>
      <c r="I238">
        <v>81</v>
      </c>
      <c r="J238" t="s">
        <v>19</v>
      </c>
    </row>
    <row r="239" spans="1:10" x14ac:dyDescent="0.3">
      <c r="A239" t="s">
        <v>21</v>
      </c>
      <c r="B239" t="s">
        <v>168</v>
      </c>
      <c r="C239">
        <v>4.2999999999999997E-2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4.1000000000000002E-2</v>
      </c>
      <c r="D240" t="s">
        <v>65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4.1000000000000002E-2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0.04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4.1000000000000002E-2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4.2000000000000003E-2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4.2999999999999997E-2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4.2000000000000003E-2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4.2000000000000003E-2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4.2000000000000003E-2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4.2000000000000003E-2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4.4999999999999998E-2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4.2000000000000003E-2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4.1000000000000002E-2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4.2000000000000003E-2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3.919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3.859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3.754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3.899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3.4910000000000001</v>
      </c>
      <c r="D258" t="s">
        <v>65</v>
      </c>
      <c r="E258">
        <v>979.17499999999995</v>
      </c>
      <c r="F258">
        <v>979.17499999999995</v>
      </c>
      <c r="G258">
        <v>0</v>
      </c>
      <c r="H258">
        <v>0</v>
      </c>
      <c r="I258">
        <v>9</v>
      </c>
      <c r="J258">
        <v>8812.5789999999997</v>
      </c>
    </row>
    <row r="259" spans="1:10" x14ac:dyDescent="0.3">
      <c r="A259" t="s">
        <v>21</v>
      </c>
      <c r="B259" t="s">
        <v>214</v>
      </c>
      <c r="C259">
        <v>3.6190000000000002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2.294</v>
      </c>
      <c r="E260">
        <v>1.768</v>
      </c>
      <c r="F260">
        <v>1.5669999999999999</v>
      </c>
      <c r="G260">
        <v>0.28399999999999997</v>
      </c>
      <c r="H260">
        <v>18.100000000000001</v>
      </c>
      <c r="I260">
        <v>27</v>
      </c>
      <c r="J260">
        <v>42.322000000000003</v>
      </c>
    </row>
    <row r="261" spans="1:10" x14ac:dyDescent="0.3">
      <c r="A261" t="s">
        <v>21</v>
      </c>
      <c r="B261" t="s">
        <v>215</v>
      </c>
      <c r="C261">
        <v>2.0569999999999999</v>
      </c>
      <c r="E261">
        <v>1.367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0.71199999999999997</v>
      </c>
      <c r="E262">
        <v>0.376</v>
      </c>
      <c r="F262">
        <v>0.37</v>
      </c>
      <c r="G262">
        <v>8.9999999999999993E-3</v>
      </c>
      <c r="H262">
        <v>2.2999999999999998</v>
      </c>
      <c r="I262">
        <v>81</v>
      </c>
      <c r="J262">
        <v>29.978000000000002</v>
      </c>
    </row>
    <row r="263" spans="1:10" x14ac:dyDescent="0.3">
      <c r="A263" t="s">
        <v>21</v>
      </c>
      <c r="B263" t="s">
        <v>216</v>
      </c>
      <c r="C263">
        <v>0.68500000000000005</v>
      </c>
      <c r="E263">
        <v>0.36399999999999999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0.17399999999999999</v>
      </c>
      <c r="E264">
        <v>0.111</v>
      </c>
      <c r="F264">
        <v>0.10299999999999999</v>
      </c>
      <c r="G264">
        <v>1.2E-2</v>
      </c>
      <c r="H264">
        <v>11.9</v>
      </c>
      <c r="I264">
        <v>243</v>
      </c>
      <c r="J264">
        <v>24.937000000000001</v>
      </c>
    </row>
    <row r="265" spans="1:10" x14ac:dyDescent="0.3">
      <c r="A265" t="s">
        <v>21</v>
      </c>
      <c r="B265" t="s">
        <v>217</v>
      </c>
      <c r="C265">
        <v>0.15</v>
      </c>
      <c r="E265">
        <v>9.4E-2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6.2E-2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6.6000000000000003E-2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4.9000000000000002E-2</v>
      </c>
      <c r="D268" t="s">
        <v>65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0.05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4.5999999999999999E-2</v>
      </c>
      <c r="D270" t="s">
        <v>65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4.9000000000000002E-2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4.8000000000000001E-2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0.05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4.9000000000000002E-2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5.5E-2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4.5999999999999999E-2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4.9000000000000002E-2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3.8460000000000001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3.802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3.7370000000000001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3.8250000000000002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3.4249999999999998</v>
      </c>
      <c r="D282" t="s">
        <v>65</v>
      </c>
      <c r="E282">
        <v>64.540999999999997</v>
      </c>
      <c r="F282">
        <v>41.802</v>
      </c>
      <c r="G282">
        <v>32.158000000000001</v>
      </c>
      <c r="H282">
        <v>76.900000000000006</v>
      </c>
      <c r="I282">
        <v>9</v>
      </c>
      <c r="J282">
        <v>376.21899999999999</v>
      </c>
    </row>
    <row r="283" spans="1:10" x14ac:dyDescent="0.3">
      <c r="A283" t="s">
        <v>21</v>
      </c>
      <c r="B283" t="s">
        <v>262</v>
      </c>
      <c r="C283">
        <v>3.3050000000000002</v>
      </c>
      <c r="E283">
        <v>19.062999999999999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1.5980000000000001</v>
      </c>
      <c r="E284">
        <v>0.88600000000000001</v>
      </c>
      <c r="F284">
        <v>0.82599999999999996</v>
      </c>
      <c r="G284">
        <v>8.5000000000000006E-2</v>
      </c>
      <c r="H284">
        <v>10.3</v>
      </c>
      <c r="I284">
        <v>27</v>
      </c>
      <c r="J284">
        <v>22.295999999999999</v>
      </c>
    </row>
    <row r="285" spans="1:10" x14ac:dyDescent="0.3">
      <c r="A285" t="s">
        <v>21</v>
      </c>
      <c r="B285" t="s">
        <v>263</v>
      </c>
      <c r="C285">
        <v>1.4359999999999999</v>
      </c>
      <c r="E285">
        <v>0.76600000000000001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0.34599999999999997</v>
      </c>
      <c r="E286">
        <v>0.20799999999999999</v>
      </c>
      <c r="F286">
        <v>0.217</v>
      </c>
      <c r="G286">
        <v>1.2E-2</v>
      </c>
      <c r="H286">
        <v>5.5</v>
      </c>
      <c r="I286">
        <v>81</v>
      </c>
      <c r="J286">
        <v>17.565000000000001</v>
      </c>
    </row>
    <row r="287" spans="1:10" x14ac:dyDescent="0.3">
      <c r="A287" t="s">
        <v>21</v>
      </c>
      <c r="B287" t="s">
        <v>264</v>
      </c>
      <c r="C287">
        <v>0.38</v>
      </c>
      <c r="E287">
        <v>0.22500000000000001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0.107</v>
      </c>
      <c r="E288">
        <v>5.1999999999999998E-2</v>
      </c>
      <c r="F288">
        <v>0.05</v>
      </c>
      <c r="G288">
        <v>3.0000000000000001E-3</v>
      </c>
      <c r="H288">
        <v>6.3</v>
      </c>
      <c r="I288">
        <v>243</v>
      </c>
      <c r="J288">
        <v>12.209</v>
      </c>
    </row>
    <row r="289" spans="1:10" x14ac:dyDescent="0.3">
      <c r="A289" t="s">
        <v>21</v>
      </c>
      <c r="B289" t="s">
        <v>265</v>
      </c>
      <c r="C289">
        <v>0.10299999999999999</v>
      </c>
      <c r="E289">
        <v>4.8000000000000001E-2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5.6000000000000001E-2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5.5E-2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4.5999999999999999E-2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4.5999999999999999E-2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4.2999999999999997E-2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4.3999999999999997E-2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4.2999999999999997E-2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4.3999999999999997E-2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4.3999999999999997E-2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4.2999999999999997E-2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4.3999999999999997E-2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4.3999999999999997E-2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3.8490000000000002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3.8580000000000001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3.6320000000000001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3.7530000000000001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3.3690000000000002</v>
      </c>
      <c r="E306">
        <v>31.634</v>
      </c>
      <c r="F306">
        <v>31.634</v>
      </c>
      <c r="G306">
        <v>0</v>
      </c>
      <c r="H306">
        <v>0</v>
      </c>
      <c r="I306">
        <v>9</v>
      </c>
      <c r="J306">
        <v>284.70999999999998</v>
      </c>
    </row>
    <row r="307" spans="1:10" x14ac:dyDescent="0.3">
      <c r="A307" t="s">
        <v>21</v>
      </c>
      <c r="B307" t="s">
        <v>310</v>
      </c>
      <c r="C307">
        <v>3.5569999999999999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1.873</v>
      </c>
      <c r="E308">
        <v>1.141</v>
      </c>
      <c r="F308">
        <v>0.95099999999999996</v>
      </c>
      <c r="G308">
        <v>0.26800000000000002</v>
      </c>
      <c r="H308">
        <v>28.2</v>
      </c>
      <c r="I308">
        <v>27</v>
      </c>
      <c r="J308">
        <v>25.686</v>
      </c>
    </row>
    <row r="309" spans="1:10" x14ac:dyDescent="0.3">
      <c r="A309" t="s">
        <v>21</v>
      </c>
      <c r="B309" t="s">
        <v>311</v>
      </c>
      <c r="C309">
        <v>1.43</v>
      </c>
      <c r="E309">
        <v>0.76200000000000001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0.57899999999999996</v>
      </c>
      <c r="E310">
        <v>0.316</v>
      </c>
      <c r="F310">
        <v>0.29599999999999999</v>
      </c>
      <c r="G310">
        <v>2.8000000000000001E-2</v>
      </c>
      <c r="H310">
        <v>9.4</v>
      </c>
      <c r="I310">
        <v>81</v>
      </c>
      <c r="J310">
        <v>24.013999999999999</v>
      </c>
    </row>
    <row r="311" spans="1:10" x14ac:dyDescent="0.3">
      <c r="A311" t="s">
        <v>21</v>
      </c>
      <c r="B311" t="s">
        <v>312</v>
      </c>
      <c r="C311">
        <v>0.49099999999999999</v>
      </c>
      <c r="E311">
        <v>0.27700000000000002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0.13100000000000001</v>
      </c>
      <c r="E312">
        <v>7.8E-2</v>
      </c>
      <c r="F312">
        <v>7.6999999999999999E-2</v>
      </c>
      <c r="G312">
        <v>1E-3</v>
      </c>
      <c r="H312">
        <v>1.3</v>
      </c>
      <c r="I312">
        <v>243</v>
      </c>
      <c r="J312">
        <v>18.745999999999999</v>
      </c>
    </row>
    <row r="313" spans="1:10" x14ac:dyDescent="0.3">
      <c r="A313" t="s">
        <v>21</v>
      </c>
      <c r="B313" t="s">
        <v>313</v>
      </c>
      <c r="C313">
        <v>0.13</v>
      </c>
      <c r="E313">
        <v>7.5999999999999998E-2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5.8000000000000003E-2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6.3E-2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4.7E-2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0.05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4.5999999999999999E-2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4.7E-2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4.3999999999999997E-2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4.5999999999999999E-2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4.7E-2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4.8000000000000001E-2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4.7E-2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4.8000000000000001E-2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3.895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3.9329999999999998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3.1880000000000002</v>
      </c>
      <c r="E328">
        <v>10.468</v>
      </c>
      <c r="F328">
        <v>941.59799999999996</v>
      </c>
      <c r="G328">
        <v>1316.817</v>
      </c>
      <c r="H328">
        <v>139.80000000000001</v>
      </c>
      <c r="I328">
        <v>3</v>
      </c>
      <c r="J328">
        <v>2824.7939999999999</v>
      </c>
    </row>
    <row r="329" spans="1:10" x14ac:dyDescent="0.3">
      <c r="A329" t="s">
        <v>21</v>
      </c>
      <c r="B329" t="s">
        <v>357</v>
      </c>
      <c r="C329">
        <v>3.4950000000000001</v>
      </c>
      <c r="D329" t="s">
        <v>65</v>
      </c>
      <c r="E329">
        <v>1872.7280000000001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2.4670000000000001</v>
      </c>
      <c r="E330">
        <v>2.19</v>
      </c>
      <c r="F330">
        <v>2.786</v>
      </c>
      <c r="G330">
        <v>0.84199999999999997</v>
      </c>
      <c r="H330">
        <v>30.2</v>
      </c>
      <c r="I330">
        <v>9</v>
      </c>
      <c r="J330">
        <v>25.074000000000002</v>
      </c>
    </row>
    <row r="331" spans="1:10" x14ac:dyDescent="0.3">
      <c r="A331" t="s">
        <v>21</v>
      </c>
      <c r="B331" t="s">
        <v>358</v>
      </c>
      <c r="C331">
        <v>2.754</v>
      </c>
      <c r="E331">
        <v>3.3820000000000001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0.80400000000000005</v>
      </c>
      <c r="E332">
        <v>0.41799999999999998</v>
      </c>
      <c r="F332">
        <v>0.39600000000000002</v>
      </c>
      <c r="G332">
        <v>3.1E-2</v>
      </c>
      <c r="H332">
        <v>7.8</v>
      </c>
      <c r="I332">
        <v>27</v>
      </c>
      <c r="J332">
        <v>10.702999999999999</v>
      </c>
    </row>
    <row r="333" spans="1:10" x14ac:dyDescent="0.3">
      <c r="A333" t="s">
        <v>21</v>
      </c>
      <c r="B333" t="s">
        <v>359</v>
      </c>
      <c r="C333">
        <v>0.70799999999999996</v>
      </c>
      <c r="E333">
        <v>0.374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0.17399999999999999</v>
      </c>
      <c r="E334">
        <v>0.112</v>
      </c>
      <c r="F334">
        <v>0.114</v>
      </c>
      <c r="G334">
        <v>3.0000000000000001E-3</v>
      </c>
      <c r="H334">
        <v>2.4</v>
      </c>
      <c r="I334">
        <v>81</v>
      </c>
      <c r="J334">
        <v>9.1969999999999992</v>
      </c>
    </row>
    <row r="335" spans="1:10" x14ac:dyDescent="0.3">
      <c r="A335" t="s">
        <v>21</v>
      </c>
      <c r="B335" t="s">
        <v>360</v>
      </c>
      <c r="C335">
        <v>0.18</v>
      </c>
      <c r="E335">
        <v>0.115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9.5000000000000001E-2</v>
      </c>
      <c r="E336">
        <v>3.5000000000000003E-2</v>
      </c>
      <c r="F336">
        <v>3.5000000000000003E-2</v>
      </c>
      <c r="G336">
        <v>0</v>
      </c>
      <c r="H336">
        <v>0</v>
      </c>
      <c r="I336">
        <v>243</v>
      </c>
      <c r="J336">
        <v>8.4990000000000006</v>
      </c>
    </row>
    <row r="337" spans="1:10" x14ac:dyDescent="0.3">
      <c r="A337" t="s">
        <v>21</v>
      </c>
      <c r="B337" t="s">
        <v>361</v>
      </c>
      <c r="C337">
        <v>6.4000000000000001E-2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9.0999999999999998E-2</v>
      </c>
      <c r="E338">
        <v>2.9000000000000001E-2</v>
      </c>
      <c r="F338">
        <v>2.9000000000000001E-2</v>
      </c>
      <c r="G338">
        <v>0</v>
      </c>
      <c r="H338">
        <v>0</v>
      </c>
      <c r="I338">
        <v>729</v>
      </c>
      <c r="J338">
        <v>21.027999999999999</v>
      </c>
    </row>
    <row r="339" spans="1:10" x14ac:dyDescent="0.3">
      <c r="A339" t="s">
        <v>21</v>
      </c>
      <c r="B339" t="s">
        <v>362</v>
      </c>
      <c r="C339">
        <v>4.7E-2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0.05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4.4999999999999998E-2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9.4E-2</v>
      </c>
      <c r="E342">
        <v>3.4000000000000002E-2</v>
      </c>
      <c r="F342">
        <v>3.4000000000000002E-2</v>
      </c>
      <c r="G342">
        <v>0</v>
      </c>
      <c r="H342">
        <v>0</v>
      </c>
      <c r="I342">
        <v>6561</v>
      </c>
      <c r="J342">
        <v>224.91</v>
      </c>
    </row>
    <row r="343" spans="1:10" x14ac:dyDescent="0.3">
      <c r="A343" t="s">
        <v>21</v>
      </c>
      <c r="B343" t="s">
        <v>364</v>
      </c>
      <c r="C343">
        <v>4.3999999999999997E-2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4.2999999999999997E-2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4.2000000000000003E-2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0.17799999999999999</v>
      </c>
      <c r="E346">
        <v>0.114</v>
      </c>
      <c r="F346">
        <v>0.114</v>
      </c>
      <c r="G346">
        <v>0</v>
      </c>
      <c r="H346">
        <v>0</v>
      </c>
      <c r="I346">
        <v>59049</v>
      </c>
      <c r="J346">
        <v>6739.7179999999998</v>
      </c>
    </row>
    <row r="347" spans="1:10" x14ac:dyDescent="0.3">
      <c r="A347" t="s">
        <v>21</v>
      </c>
      <c r="B347" t="s">
        <v>366</v>
      </c>
      <c r="C347">
        <v>4.3999999999999997E-2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0.20300000000000001</v>
      </c>
      <c r="E348">
        <v>0.13100000000000001</v>
      </c>
      <c r="F348">
        <v>0.13100000000000001</v>
      </c>
      <c r="G348">
        <v>0</v>
      </c>
      <c r="H348">
        <v>0</v>
      </c>
      <c r="I348">
        <v>177147</v>
      </c>
      <c r="J348">
        <v>23175.562000000002</v>
      </c>
    </row>
    <row r="349" spans="1:10" x14ac:dyDescent="0.3">
      <c r="A349" t="s">
        <v>21</v>
      </c>
      <c r="B349" t="s">
        <v>367</v>
      </c>
      <c r="C349">
        <v>4.9000000000000002E-2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3.6419999999999999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3.673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3.3940000000000001</v>
      </c>
      <c r="E352">
        <v>41.61</v>
      </c>
      <c r="F352">
        <v>41.61</v>
      </c>
      <c r="G352">
        <v>0</v>
      </c>
      <c r="H352">
        <v>0</v>
      </c>
      <c r="I352">
        <v>3</v>
      </c>
      <c r="J352">
        <v>124.83</v>
      </c>
    </row>
    <row r="353" spans="1:10" x14ac:dyDescent="0.3">
      <c r="A353" t="s">
        <v>21</v>
      </c>
      <c r="B353" t="s">
        <v>405</v>
      </c>
      <c r="C353">
        <v>3.6739999999999999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2.9470000000000001</v>
      </c>
      <c r="E354">
        <v>4.9980000000000002</v>
      </c>
      <c r="F354">
        <v>4.0309999999999997</v>
      </c>
      <c r="G354">
        <v>1.367</v>
      </c>
      <c r="H354">
        <v>33.9</v>
      </c>
      <c r="I354">
        <v>9</v>
      </c>
      <c r="J354">
        <v>36.277000000000001</v>
      </c>
    </row>
    <row r="355" spans="1:10" x14ac:dyDescent="0.3">
      <c r="A355" t="s">
        <v>21</v>
      </c>
      <c r="B355" t="s">
        <v>406</v>
      </c>
      <c r="C355">
        <v>2.6960000000000002</v>
      </c>
      <c r="E355">
        <v>3.0640000000000001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0.93100000000000005</v>
      </c>
      <c r="E356">
        <v>0.47899999999999998</v>
      </c>
      <c r="F356">
        <v>0.48199999999999998</v>
      </c>
      <c r="G356">
        <v>4.0000000000000001E-3</v>
      </c>
      <c r="H356">
        <v>0.9</v>
      </c>
      <c r="I356">
        <v>27</v>
      </c>
      <c r="J356">
        <v>13.005000000000001</v>
      </c>
    </row>
    <row r="357" spans="1:10" x14ac:dyDescent="0.3">
      <c r="A357" t="s">
        <v>21</v>
      </c>
      <c r="B357" t="s">
        <v>407</v>
      </c>
      <c r="C357">
        <v>0.94399999999999995</v>
      </c>
      <c r="E357">
        <v>0.48499999999999999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0.218</v>
      </c>
      <c r="E358">
        <v>0.14000000000000001</v>
      </c>
      <c r="F358">
        <v>0.129</v>
      </c>
      <c r="G358">
        <v>1.4999999999999999E-2</v>
      </c>
      <c r="H358">
        <v>11.7</v>
      </c>
      <c r="I358">
        <v>81</v>
      </c>
      <c r="J358">
        <v>10.446</v>
      </c>
    </row>
    <row r="359" spans="1:10" x14ac:dyDescent="0.3">
      <c r="A359" t="s">
        <v>21</v>
      </c>
      <c r="B359" t="s">
        <v>408</v>
      </c>
      <c r="C359">
        <v>0.184</v>
      </c>
      <c r="E359">
        <v>0.11799999999999999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7.0000000000000007E-2</v>
      </c>
      <c r="E360" t="s">
        <v>19</v>
      </c>
      <c r="F360" t="s">
        <v>19</v>
      </c>
      <c r="G360" t="s">
        <v>19</v>
      </c>
      <c r="H360" t="s">
        <v>19</v>
      </c>
      <c r="I360">
        <v>243</v>
      </c>
      <c r="J360" t="s">
        <v>19</v>
      </c>
    </row>
    <row r="361" spans="1:10" x14ac:dyDescent="0.3">
      <c r="A361" t="s">
        <v>21</v>
      </c>
      <c r="B361" t="s">
        <v>409</v>
      </c>
      <c r="C361">
        <v>0.06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6.2E-2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5.1999999999999998E-2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6.5000000000000002E-2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5.0999999999999997E-2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4.3999999999999997E-2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0.05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4.3999999999999997E-2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4.7E-2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4.4999999999999998E-2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4.5999999999999999E-2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4.5999999999999999E-2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4.4999999999999998E-2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3.3780000000000001</v>
      </c>
      <c r="E374">
        <v>34.887999999999998</v>
      </c>
      <c r="F374">
        <v>36.049999999999997</v>
      </c>
      <c r="G374">
        <v>1.6439999999999999</v>
      </c>
      <c r="H374">
        <v>4.5999999999999996</v>
      </c>
      <c r="I374">
        <v>1</v>
      </c>
      <c r="J374">
        <v>36.049999999999997</v>
      </c>
    </row>
    <row r="375" spans="1:10" x14ac:dyDescent="0.3">
      <c r="A375" t="s">
        <v>21</v>
      </c>
      <c r="B375" t="s">
        <v>128</v>
      </c>
      <c r="C375">
        <v>3.3839999999999999</v>
      </c>
      <c r="E375">
        <v>37.213000000000001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2.9369999999999998</v>
      </c>
      <c r="E376">
        <v>4.8860000000000001</v>
      </c>
      <c r="F376">
        <v>5.27</v>
      </c>
      <c r="G376">
        <v>0.54300000000000004</v>
      </c>
      <c r="H376">
        <v>10.3</v>
      </c>
      <c r="I376">
        <v>3</v>
      </c>
      <c r="J376">
        <v>15.808999999999999</v>
      </c>
    </row>
    <row r="377" spans="1:10" x14ac:dyDescent="0.3">
      <c r="A377" t="s">
        <v>21</v>
      </c>
      <c r="B377" t="s">
        <v>129</v>
      </c>
      <c r="C377">
        <v>2.9969999999999999</v>
      </c>
      <c r="E377">
        <v>5.6529999999999996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1.7050000000000001</v>
      </c>
      <c r="E378">
        <v>0.97499999999999998</v>
      </c>
      <c r="F378">
        <v>1.0089999999999999</v>
      </c>
      <c r="G378">
        <v>4.7E-2</v>
      </c>
      <c r="H378">
        <v>4.5999999999999996</v>
      </c>
      <c r="I378">
        <v>9</v>
      </c>
      <c r="J378">
        <v>9.077</v>
      </c>
    </row>
    <row r="379" spans="1:10" x14ac:dyDescent="0.3">
      <c r="A379" t="s">
        <v>21</v>
      </c>
      <c r="B379" t="s">
        <v>130</v>
      </c>
      <c r="C379">
        <v>1.776</v>
      </c>
      <c r="E379">
        <v>1.042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0.41299999999999998</v>
      </c>
      <c r="E380">
        <v>0.24099999999999999</v>
      </c>
      <c r="F380">
        <v>0.26500000000000001</v>
      </c>
      <c r="G380">
        <v>3.4000000000000002E-2</v>
      </c>
      <c r="H380">
        <v>12.8</v>
      </c>
      <c r="I380">
        <v>27</v>
      </c>
      <c r="J380">
        <v>7.1449999999999996</v>
      </c>
    </row>
    <row r="381" spans="1:10" x14ac:dyDescent="0.3">
      <c r="A381" t="s">
        <v>21</v>
      </c>
      <c r="B381" t="s">
        <v>131</v>
      </c>
      <c r="C381">
        <v>0.51700000000000002</v>
      </c>
      <c r="E381">
        <v>0.28899999999999998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0.317</v>
      </c>
      <c r="E382">
        <v>0.19400000000000001</v>
      </c>
      <c r="F382">
        <v>0.16800000000000001</v>
      </c>
      <c r="G382">
        <v>3.6999999999999998E-2</v>
      </c>
      <c r="H382">
        <v>22.3</v>
      </c>
      <c r="I382">
        <v>81</v>
      </c>
      <c r="J382">
        <v>13.587</v>
      </c>
    </row>
    <row r="383" spans="1:10" x14ac:dyDescent="0.3">
      <c r="A383" t="s">
        <v>21</v>
      </c>
      <c r="B383" t="s">
        <v>132</v>
      </c>
      <c r="C383">
        <v>0.22</v>
      </c>
      <c r="E383">
        <v>0.14099999999999999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7.4999999999999997E-2</v>
      </c>
      <c r="E384" t="s">
        <v>19</v>
      </c>
      <c r="F384" t="s">
        <v>19</v>
      </c>
      <c r="G384" t="s">
        <v>19</v>
      </c>
      <c r="H384" t="s">
        <v>19</v>
      </c>
      <c r="I384">
        <v>243</v>
      </c>
      <c r="J384" t="s">
        <v>19</v>
      </c>
    </row>
    <row r="385" spans="1:10" x14ac:dyDescent="0.3">
      <c r="A385" t="s">
        <v>21</v>
      </c>
      <c r="B385" t="s">
        <v>133</v>
      </c>
      <c r="C385">
        <v>7.9000000000000001E-2</v>
      </c>
      <c r="E385" t="s">
        <v>19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5.0999999999999997E-2</v>
      </c>
      <c r="E386" t="s">
        <v>19</v>
      </c>
      <c r="F386">
        <v>4.3999999999999997E-2</v>
      </c>
      <c r="G386">
        <v>0</v>
      </c>
      <c r="H386">
        <v>0</v>
      </c>
      <c r="I386">
        <v>729</v>
      </c>
      <c r="J386">
        <v>32.292000000000002</v>
      </c>
    </row>
    <row r="387" spans="1:10" x14ac:dyDescent="0.3">
      <c r="A387" t="s">
        <v>21</v>
      </c>
      <c r="B387" t="s">
        <v>134</v>
      </c>
      <c r="C387">
        <v>0.10100000000000001</v>
      </c>
      <c r="E387">
        <v>4.3999999999999997E-2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5.1999999999999998E-2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4.4999999999999998E-2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4.5999999999999999E-2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4.4999999999999998E-2</v>
      </c>
      <c r="D391" t="s">
        <v>65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4.3999999999999997E-2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4.3999999999999997E-2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4.7E-2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4.3999999999999997E-2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5.1999999999999998E-2</v>
      </c>
      <c r="E396" t="s">
        <v>19</v>
      </c>
      <c r="F396">
        <v>5.8000000000000003E-2</v>
      </c>
      <c r="G396">
        <v>0</v>
      </c>
      <c r="H396">
        <v>0</v>
      </c>
      <c r="I396">
        <v>177147</v>
      </c>
      <c r="J396">
        <v>10244.259</v>
      </c>
    </row>
    <row r="397" spans="1:10" x14ac:dyDescent="0.3">
      <c r="A397" t="s">
        <v>21</v>
      </c>
      <c r="B397" t="s">
        <v>139</v>
      </c>
      <c r="C397">
        <v>0.111</v>
      </c>
      <c r="E397">
        <v>5.8000000000000003E-2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1522.13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596</v>
      </c>
    </row>
  </sheetData>
  <conditionalFormatting sqref="D4:O5 D7:O8 D10:O11 D13:O14 D16:O17 D19:O20 D22:O23 D25:O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AC5 R7:AC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7" priority="10" operator="greaterThan">
      <formula>20</formula>
    </cfRule>
  </conditionalFormatting>
  <conditionalFormatting sqref="R6:AC6">
    <cfRule type="cellIs" dxfId="16" priority="9" operator="greaterThan">
      <formula>20</formula>
    </cfRule>
  </conditionalFormatting>
  <conditionalFormatting sqref="D9:O9">
    <cfRule type="cellIs" dxfId="15" priority="8" operator="greaterThan">
      <formula>20</formula>
    </cfRule>
  </conditionalFormatting>
  <conditionalFormatting sqref="R9:AC9">
    <cfRule type="cellIs" dxfId="14" priority="7" operator="greaterThan">
      <formula>20</formula>
    </cfRule>
  </conditionalFormatting>
  <conditionalFormatting sqref="D12:O12">
    <cfRule type="cellIs" dxfId="13" priority="6" operator="greaterThan">
      <formula>20</formula>
    </cfRule>
  </conditionalFormatting>
  <conditionalFormatting sqref="D15:O15">
    <cfRule type="cellIs" dxfId="12" priority="5" operator="greaterThan">
      <formula>20</formula>
    </cfRule>
  </conditionalFormatting>
  <conditionalFormatting sqref="D18:O18">
    <cfRule type="cellIs" dxfId="11" priority="4" operator="greaterThan">
      <formula>20</formula>
    </cfRule>
  </conditionalFormatting>
  <conditionalFormatting sqref="D21:O21">
    <cfRule type="cellIs" dxfId="10" priority="3" operator="greaterThan">
      <formula>20</formula>
    </cfRule>
  </conditionalFormatting>
  <conditionalFormatting sqref="D24:O24">
    <cfRule type="cellIs" dxfId="9" priority="2" operator="greaterThan">
      <formula>20</formula>
    </cfRule>
  </conditionalFormatting>
  <conditionalFormatting sqref="D27:O27">
    <cfRule type="cellIs" dxfId="8" priority="1" operator="greaterThan">
      <formula>20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351"/>
  <sheetViews>
    <sheetView topLeftCell="B1" zoomScaleNormal="100"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7.2968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24.2</v>
      </c>
      <c r="C4" s="1" t="s">
        <v>432</v>
      </c>
      <c r="D4">
        <v>0.10920000000000001</v>
      </c>
      <c r="E4">
        <v>0.248</v>
      </c>
      <c r="F4">
        <v>0.16830000000000001</v>
      </c>
      <c r="G4">
        <v>4.5999999999999999E-2</v>
      </c>
      <c r="H4">
        <v>4.9299999999999997E-2</v>
      </c>
      <c r="I4">
        <v>4.5600000000000002E-2</v>
      </c>
      <c r="J4">
        <v>4.7899999999999998E-2</v>
      </c>
      <c r="K4">
        <v>5.0500000000000003E-2</v>
      </c>
      <c r="L4">
        <v>6.9699999999999998E-2</v>
      </c>
      <c r="M4">
        <v>4.58E-2</v>
      </c>
      <c r="N4">
        <v>0.13589999999999999</v>
      </c>
      <c r="O4">
        <v>5.5899999999999998E-2</v>
      </c>
    </row>
    <row r="5" spans="1:29" x14ac:dyDescent="0.3">
      <c r="C5" s="1"/>
      <c r="D5">
        <v>4.6699999999999998E-2</v>
      </c>
      <c r="E5">
        <v>4.8399999999999999E-2</v>
      </c>
      <c r="F5">
        <v>5.6099999999999997E-2</v>
      </c>
      <c r="G5">
        <v>4.2700000000000002E-2</v>
      </c>
      <c r="H5">
        <v>4.2299999999999997E-2</v>
      </c>
      <c r="I5">
        <v>4.2700000000000002E-2</v>
      </c>
      <c r="J5">
        <v>4.2799999999999998E-2</v>
      </c>
      <c r="K5">
        <v>4.5199999999999997E-2</v>
      </c>
      <c r="L5">
        <v>4.3700000000000003E-2</v>
      </c>
      <c r="M5">
        <v>4.1700000000000001E-2</v>
      </c>
      <c r="N5">
        <v>4.8099999999999997E-2</v>
      </c>
      <c r="O5">
        <v>5.6899999999999999E-2</v>
      </c>
    </row>
    <row r="6" spans="1:29" s="10" customFormat="1" x14ac:dyDescent="0.3">
      <c r="C6" s="11" t="s">
        <v>518</v>
      </c>
      <c r="D6" s="10">
        <f>_xlfn.STDEV.P(D4:D5)*100</f>
        <v>3.125</v>
      </c>
      <c r="E6" s="10">
        <f t="shared" ref="E6:O6" si="0">_xlfn.STDEV.P(E4:E5)*100</f>
        <v>9.98</v>
      </c>
      <c r="F6" s="10">
        <f t="shared" si="0"/>
        <v>5.6100000000000021</v>
      </c>
      <c r="G6" s="10">
        <f t="shared" si="0"/>
        <v>0.16499999999999987</v>
      </c>
      <c r="H6" s="10">
        <f t="shared" si="0"/>
        <v>0.35</v>
      </c>
      <c r="I6" s="10">
        <f t="shared" si="0"/>
        <v>0.14499999999999999</v>
      </c>
      <c r="J6" s="10">
        <f t="shared" si="0"/>
        <v>0.255</v>
      </c>
      <c r="K6" s="10">
        <f t="shared" si="0"/>
        <v>0.26500000000000029</v>
      </c>
      <c r="L6" s="10">
        <f t="shared" si="0"/>
        <v>1.2999999999999996</v>
      </c>
      <c r="M6" s="10">
        <f t="shared" si="0"/>
        <v>0.20499999999999996</v>
      </c>
      <c r="N6" s="10">
        <f t="shared" si="0"/>
        <v>4.3900000000000006</v>
      </c>
      <c r="O6" s="10">
        <f t="shared" si="0"/>
        <v>5.0000000000000044E-2</v>
      </c>
    </row>
    <row r="7" spans="1:29" x14ac:dyDescent="0.3">
      <c r="C7" s="1" t="s">
        <v>434</v>
      </c>
      <c r="D7">
        <v>2.4342999999999999</v>
      </c>
      <c r="E7">
        <v>1.5213000000000001</v>
      </c>
      <c r="F7">
        <v>0.32400000000000001</v>
      </c>
      <c r="G7">
        <v>0.1061</v>
      </c>
      <c r="H7">
        <v>5.74E-2</v>
      </c>
      <c r="I7">
        <v>4.6100000000000002E-2</v>
      </c>
      <c r="J7">
        <v>8.8099999999999998E-2</v>
      </c>
      <c r="K7">
        <v>4.7100000000000003E-2</v>
      </c>
      <c r="L7">
        <v>4.5600000000000002E-2</v>
      </c>
      <c r="M7">
        <v>4.3700000000000003E-2</v>
      </c>
      <c r="N7">
        <v>4.4200000000000003E-2</v>
      </c>
      <c r="O7">
        <v>4.36E-2</v>
      </c>
    </row>
    <row r="8" spans="1:29" x14ac:dyDescent="0.3">
      <c r="C8" s="1"/>
      <c r="D8">
        <v>2.7549000000000001</v>
      </c>
      <c r="E8">
        <v>1.4591000000000001</v>
      </c>
      <c r="F8">
        <v>0.32169999999999999</v>
      </c>
      <c r="G8">
        <v>9.8799999999999999E-2</v>
      </c>
      <c r="H8">
        <v>5.2600000000000001E-2</v>
      </c>
      <c r="I8">
        <v>4.5900000000000003E-2</v>
      </c>
      <c r="J8">
        <v>4.2500000000000003E-2</v>
      </c>
      <c r="K8">
        <v>4.2900000000000001E-2</v>
      </c>
      <c r="L8">
        <v>4.3999999999999997E-2</v>
      </c>
      <c r="M8">
        <v>4.3499999999999997E-2</v>
      </c>
      <c r="N8">
        <v>4.3900000000000002E-2</v>
      </c>
      <c r="O8">
        <v>4.2999999999999997E-2</v>
      </c>
    </row>
    <row r="9" spans="1:29" s="10" customFormat="1" x14ac:dyDescent="0.3">
      <c r="C9" s="11" t="s">
        <v>518</v>
      </c>
      <c r="D9" s="10">
        <f>_xlfn.STDEV.P(D7:D8)*100</f>
        <v>16.030000000000012</v>
      </c>
      <c r="E9" s="10">
        <f t="shared" ref="E9:O9" si="1">_xlfn.STDEV.P(E7:E8)*100</f>
        <v>3.1100000000000017</v>
      </c>
      <c r="F9" s="10">
        <f t="shared" si="1"/>
        <v>0.11500000000000121</v>
      </c>
      <c r="G9" s="10">
        <f t="shared" si="1"/>
        <v>0.36500000000000005</v>
      </c>
      <c r="H9" s="10">
        <f t="shared" si="1"/>
        <v>0.23999999999999994</v>
      </c>
      <c r="I9" s="10">
        <f t="shared" si="1"/>
        <v>9.9999999999999395E-3</v>
      </c>
      <c r="J9" s="10">
        <f t="shared" si="1"/>
        <v>2.2799999999999994</v>
      </c>
      <c r="K9" s="10">
        <f t="shared" si="1"/>
        <v>0.21000000000000013</v>
      </c>
      <c r="L9" s="10">
        <f t="shared" si="1"/>
        <v>8.000000000000021E-2</v>
      </c>
      <c r="M9" s="10">
        <f t="shared" si="1"/>
        <v>1.0000000000000286E-2</v>
      </c>
      <c r="N9" s="10">
        <f t="shared" si="1"/>
        <v>1.5000000000000083E-2</v>
      </c>
      <c r="O9" s="10">
        <f t="shared" si="1"/>
        <v>3.0000000000000165E-2</v>
      </c>
      <c r="Q9" s="11"/>
      <c r="T9" s="14"/>
    </row>
    <row r="10" spans="1:29" x14ac:dyDescent="0.3">
      <c r="C10" s="1" t="s">
        <v>445</v>
      </c>
      <c r="D10">
        <v>3.7437999999999998</v>
      </c>
      <c r="E10">
        <v>3.8237000000000001</v>
      </c>
      <c r="F10">
        <v>3.7454999999999998</v>
      </c>
      <c r="G10">
        <v>3.5627</v>
      </c>
      <c r="H10">
        <v>2.5977000000000001</v>
      </c>
      <c r="I10">
        <v>0.65790000000000004</v>
      </c>
      <c r="J10">
        <v>0.15160000000000001</v>
      </c>
      <c r="K10">
        <v>7.0800000000000002E-2</v>
      </c>
      <c r="L10">
        <v>4.7500000000000001E-2</v>
      </c>
      <c r="M10">
        <v>4.2999999999999997E-2</v>
      </c>
      <c r="N10">
        <v>4.3099999999999999E-2</v>
      </c>
      <c r="O10">
        <v>4.1000000000000002E-2</v>
      </c>
      <c r="Q10" s="1" t="s">
        <v>439</v>
      </c>
      <c r="R10">
        <v>3.3342000000000001</v>
      </c>
      <c r="S10">
        <v>3.3599000000000001</v>
      </c>
      <c r="T10">
        <v>3.3344999999999998</v>
      </c>
      <c r="U10">
        <v>2.9834000000000001</v>
      </c>
      <c r="V10">
        <v>1.8597999999999999</v>
      </c>
      <c r="W10">
        <v>0.71099999999999997</v>
      </c>
      <c r="X10">
        <v>0.37340000000000001</v>
      </c>
      <c r="Y10">
        <v>0.14460000000000001</v>
      </c>
      <c r="Z10">
        <v>7.5899999999999995E-2</v>
      </c>
      <c r="AA10">
        <v>5.2600000000000001E-2</v>
      </c>
      <c r="AB10">
        <v>4.8399999999999999E-2</v>
      </c>
      <c r="AC10">
        <v>4.2900000000000001E-2</v>
      </c>
    </row>
    <row r="11" spans="1:29" x14ac:dyDescent="0.3">
      <c r="C11" s="1"/>
      <c r="D11">
        <v>3.7542</v>
      </c>
      <c r="E11">
        <v>3.8180999999999998</v>
      </c>
      <c r="F11">
        <v>3.7801</v>
      </c>
      <c r="G11">
        <v>3.5455000000000001</v>
      </c>
      <c r="H11">
        <v>2.5291999999999999</v>
      </c>
      <c r="I11">
        <v>0.67510000000000003</v>
      </c>
      <c r="J11">
        <v>0.15659999999999999</v>
      </c>
      <c r="K11">
        <v>6.3200000000000006E-2</v>
      </c>
      <c r="L11">
        <v>4.8000000000000001E-2</v>
      </c>
      <c r="M11">
        <v>4.9799999999999997E-2</v>
      </c>
      <c r="N11">
        <v>4.1399999999999999E-2</v>
      </c>
      <c r="O11">
        <v>4.1000000000000002E-2</v>
      </c>
      <c r="R11">
        <v>3.3815</v>
      </c>
      <c r="S11">
        <v>3.3784000000000001</v>
      </c>
      <c r="T11">
        <v>3.2258</v>
      </c>
      <c r="U11">
        <v>2.7831999999999999</v>
      </c>
      <c r="V11">
        <v>1.4593</v>
      </c>
      <c r="W11">
        <v>0.66159999999999997</v>
      </c>
      <c r="X11">
        <v>0.36230000000000001</v>
      </c>
      <c r="Y11">
        <v>0.14630000000000001</v>
      </c>
      <c r="Z11">
        <v>7.7499999999999999E-2</v>
      </c>
      <c r="AA11">
        <v>5.3699999999999998E-2</v>
      </c>
      <c r="AB11">
        <v>4.7300000000000002E-2</v>
      </c>
      <c r="AC11">
        <v>4.3099999999999999E-2</v>
      </c>
    </row>
    <row r="12" spans="1:29" s="10" customFormat="1" x14ac:dyDescent="0.3">
      <c r="C12" s="11" t="s">
        <v>518</v>
      </c>
      <c r="D12" s="10">
        <f>_xlfn.STDEV.P(D10:D11)*100</f>
        <v>0.52000000000000934</v>
      </c>
      <c r="E12" s="10">
        <f t="shared" ref="E12:O12" si="2">_xlfn.STDEV.P(E10:E11)*100</f>
        <v>0.28000000000001357</v>
      </c>
      <c r="F12" s="10">
        <f t="shared" si="2"/>
        <v>1.7300000000000093</v>
      </c>
      <c r="G12" s="10">
        <f t="shared" si="2"/>
        <v>0.8599999999999941</v>
      </c>
      <c r="H12" s="10">
        <f t="shared" si="2"/>
        <v>3.4250000000000114</v>
      </c>
      <c r="I12" s="10">
        <f t="shared" si="2"/>
        <v>0.85999999999999965</v>
      </c>
      <c r="J12" s="10">
        <f t="shared" si="2"/>
        <v>0.24999999999999883</v>
      </c>
      <c r="K12" s="10">
        <f t="shared" si="2"/>
        <v>0.37999999999999978</v>
      </c>
      <c r="L12" s="10">
        <f t="shared" si="2"/>
        <v>2.5000000000000022E-2</v>
      </c>
      <c r="M12" s="10">
        <f t="shared" si="2"/>
        <v>0.34</v>
      </c>
      <c r="N12" s="10">
        <f t="shared" si="2"/>
        <v>8.5000000000000006E-2</v>
      </c>
      <c r="O12" s="10">
        <f t="shared" si="2"/>
        <v>0</v>
      </c>
      <c r="Q12" s="11" t="s">
        <v>518</v>
      </c>
      <c r="R12" s="10">
        <f>_xlfn.STDEV.P(R10:R11)*100</f>
        <v>2.3649999999999949</v>
      </c>
      <c r="S12" s="10">
        <f t="shared" ref="S12:AC12" si="3">_xlfn.STDEV.P(S10:S11)*100</f>
        <v>0.92499999999999805</v>
      </c>
      <c r="T12" s="14">
        <f t="shared" si="3"/>
        <v>5.4349999999999898</v>
      </c>
      <c r="U12" s="10">
        <f t="shared" si="3"/>
        <v>10.010000000000009</v>
      </c>
      <c r="V12" s="10">
        <f t="shared" si="3"/>
        <v>20.025000000000023</v>
      </c>
      <c r="W12" s="10">
        <f t="shared" si="3"/>
        <v>2.4699999999999998</v>
      </c>
      <c r="X12" s="10">
        <f t="shared" si="3"/>
        <v>0.55499999999999994</v>
      </c>
      <c r="Y12" s="10">
        <f t="shared" si="3"/>
        <v>8.5000000000000353E-2</v>
      </c>
      <c r="Z12" s="10">
        <f t="shared" si="3"/>
        <v>8.000000000000021E-2</v>
      </c>
      <c r="AA12" s="10">
        <f t="shared" si="3"/>
        <v>5.4999999999999841E-2</v>
      </c>
      <c r="AB12" s="10">
        <f t="shared" si="3"/>
        <v>5.4999999999999841E-2</v>
      </c>
      <c r="AC12" s="10">
        <f t="shared" si="3"/>
        <v>9.9999999999999395E-3</v>
      </c>
    </row>
    <row r="13" spans="1:29" x14ac:dyDescent="0.3">
      <c r="C13" s="1" t="s">
        <v>467</v>
      </c>
      <c r="D13">
        <v>3.774</v>
      </c>
      <c r="E13">
        <v>3.7381000000000002</v>
      </c>
      <c r="F13">
        <v>3.2732999999999999</v>
      </c>
      <c r="G13">
        <v>1.1055999999999999</v>
      </c>
      <c r="H13">
        <v>0.25259999999999999</v>
      </c>
      <c r="I13">
        <v>8.6599999999999996E-2</v>
      </c>
      <c r="J13">
        <v>5.3400000000000003E-2</v>
      </c>
      <c r="K13">
        <v>4.7199999999999999E-2</v>
      </c>
      <c r="L13">
        <v>5.7000000000000002E-2</v>
      </c>
      <c r="M13">
        <v>4.6899999999999997E-2</v>
      </c>
      <c r="N13">
        <v>4.7300000000000002E-2</v>
      </c>
      <c r="O13">
        <v>4.3999999999999997E-2</v>
      </c>
      <c r="Q13" s="1" t="s">
        <v>487</v>
      </c>
      <c r="R13">
        <v>4</v>
      </c>
      <c r="S13">
        <v>3.9558</v>
      </c>
      <c r="T13">
        <v>3.7332000000000001</v>
      </c>
      <c r="U13">
        <v>1.7603</v>
      </c>
      <c r="V13">
        <v>0.37680000000000002</v>
      </c>
      <c r="W13">
        <v>0.10730000000000001</v>
      </c>
      <c r="X13">
        <v>5.6899999999999999E-2</v>
      </c>
      <c r="Y13">
        <v>4.6300000000000001E-2</v>
      </c>
      <c r="Z13">
        <v>4.41E-2</v>
      </c>
      <c r="AA13">
        <v>4.4200000000000003E-2</v>
      </c>
      <c r="AB13">
        <v>4.3700000000000003E-2</v>
      </c>
      <c r="AC13">
        <v>4.3400000000000001E-2</v>
      </c>
    </row>
    <row r="14" spans="1:29" x14ac:dyDescent="0.3">
      <c r="C14" s="1"/>
      <c r="D14">
        <v>3.8633000000000002</v>
      </c>
      <c r="E14">
        <v>3.7027999999999999</v>
      </c>
      <c r="F14">
        <v>3.5457000000000001</v>
      </c>
      <c r="G14">
        <v>1.3303</v>
      </c>
      <c r="H14">
        <v>0.27039999999999997</v>
      </c>
      <c r="I14">
        <v>8.2400000000000001E-2</v>
      </c>
      <c r="J14">
        <v>5.21E-2</v>
      </c>
      <c r="K14">
        <v>4.5199999999999997E-2</v>
      </c>
      <c r="L14">
        <v>4.5199999999999997E-2</v>
      </c>
      <c r="M14">
        <v>4.58E-2</v>
      </c>
      <c r="N14">
        <v>4.7800000000000002E-2</v>
      </c>
      <c r="O14">
        <v>4.4600000000000001E-2</v>
      </c>
      <c r="R14">
        <v>4</v>
      </c>
      <c r="S14">
        <v>3.9811999999999999</v>
      </c>
      <c r="T14">
        <v>3.5533999999999999</v>
      </c>
      <c r="U14">
        <v>1.7609999999999999</v>
      </c>
      <c r="V14">
        <v>0.38969999999999999</v>
      </c>
      <c r="W14">
        <v>0.1048</v>
      </c>
      <c r="X14">
        <v>5.6599999999999998E-2</v>
      </c>
      <c r="Y14">
        <v>4.6399999999999997E-2</v>
      </c>
      <c r="Z14">
        <v>4.36E-2</v>
      </c>
      <c r="AA14">
        <v>4.3200000000000002E-2</v>
      </c>
      <c r="AB14">
        <v>0.1071</v>
      </c>
      <c r="AC14">
        <v>4.58E-2</v>
      </c>
    </row>
    <row r="15" spans="1:29" s="10" customFormat="1" x14ac:dyDescent="0.3">
      <c r="C15" s="11" t="s">
        <v>518</v>
      </c>
      <c r="D15" s="10">
        <f>_xlfn.STDEV.P(D13:D14)*100</f>
        <v>4.4650000000000079</v>
      </c>
      <c r="E15" s="10">
        <f t="shared" ref="E15:O15" si="4">_xlfn.STDEV.P(E13:E14)*100</f>
        <v>1.7650000000000166</v>
      </c>
      <c r="F15" s="10">
        <f t="shared" si="4"/>
        <v>13.62000000000001</v>
      </c>
      <c r="G15" s="10">
        <f t="shared" si="4"/>
        <v>11.235000000000007</v>
      </c>
      <c r="H15" s="10">
        <f t="shared" si="4"/>
        <v>0.88999999999999913</v>
      </c>
      <c r="I15" s="10">
        <f t="shared" si="4"/>
        <v>0.20999999999999977</v>
      </c>
      <c r="J15" s="10">
        <f t="shared" si="4"/>
        <v>6.5000000000000127E-2</v>
      </c>
      <c r="K15" s="10">
        <f t="shared" si="4"/>
        <v>0.10000000000000009</v>
      </c>
      <c r="L15" s="10">
        <f t="shared" si="4"/>
        <v>0.5900000000000003</v>
      </c>
      <c r="M15" s="10">
        <f t="shared" si="4"/>
        <v>5.4999999999999841E-2</v>
      </c>
      <c r="N15" s="10">
        <f t="shared" si="4"/>
        <v>2.5000000000000022E-2</v>
      </c>
      <c r="O15" s="10">
        <f t="shared" si="4"/>
        <v>3.0000000000000165E-2</v>
      </c>
      <c r="Q15" s="11" t="s">
        <v>518</v>
      </c>
      <c r="R15" s="10">
        <f>_xlfn.STDEV.P(R13:R14)*100</f>
        <v>0</v>
      </c>
      <c r="S15" s="10">
        <f t="shared" ref="S15:AC15" si="5">_xlfn.STDEV.P(S13:S14)*100</f>
        <v>1.2699999999999934</v>
      </c>
      <c r="T15" s="14">
        <f t="shared" si="5"/>
        <v>8.9900000000000091</v>
      </c>
      <c r="U15" s="10">
        <f t="shared" si="5"/>
        <v>3.4999999999996145E-2</v>
      </c>
      <c r="V15" s="10">
        <f t="shared" si="5"/>
        <v>0.64499999999999835</v>
      </c>
      <c r="W15" s="10">
        <f t="shared" si="5"/>
        <v>0.12500000000000011</v>
      </c>
      <c r="X15" s="10">
        <f t="shared" si="5"/>
        <v>1.5000000000000083E-2</v>
      </c>
      <c r="Y15" s="10">
        <f t="shared" si="5"/>
        <v>4.9999999999997963E-3</v>
      </c>
      <c r="Z15" s="10">
        <f t="shared" si="5"/>
        <v>2.5000000000000022E-2</v>
      </c>
      <c r="AA15" s="10">
        <f t="shared" si="5"/>
        <v>5.0000000000000044E-2</v>
      </c>
      <c r="AB15" s="10">
        <f t="shared" si="5"/>
        <v>3.1700000000000021</v>
      </c>
      <c r="AC15" s="10">
        <f t="shared" si="5"/>
        <v>0.11999999999999997</v>
      </c>
    </row>
    <row r="16" spans="1:29" x14ac:dyDescent="0.3">
      <c r="C16" s="1" t="s">
        <v>468</v>
      </c>
      <c r="D16">
        <v>3.8357999999999999</v>
      </c>
      <c r="E16">
        <v>3.8338999999999999</v>
      </c>
      <c r="F16">
        <v>3.9114</v>
      </c>
      <c r="G16">
        <v>3.4407999999999999</v>
      </c>
      <c r="H16">
        <v>1.3573</v>
      </c>
      <c r="I16">
        <v>0.25569999999999998</v>
      </c>
      <c r="J16">
        <v>7.9799999999999996E-2</v>
      </c>
      <c r="K16">
        <v>5.0500000000000003E-2</v>
      </c>
      <c r="L16">
        <v>4.5400000000000003E-2</v>
      </c>
      <c r="M16">
        <v>4.3700000000000003E-2</v>
      </c>
      <c r="N16">
        <v>4.3299999999999998E-2</v>
      </c>
      <c r="O16">
        <v>4.3099999999999999E-2</v>
      </c>
      <c r="Q16" s="1" t="s">
        <v>506</v>
      </c>
      <c r="R16">
        <v>3.9859</v>
      </c>
      <c r="S16">
        <v>3.8593999999999999</v>
      </c>
      <c r="T16">
        <v>3.5203000000000002</v>
      </c>
      <c r="U16">
        <v>2.0554000000000001</v>
      </c>
      <c r="V16">
        <v>0.50819999999999999</v>
      </c>
      <c r="W16">
        <v>0.12670000000000001</v>
      </c>
      <c r="X16">
        <v>6.2100000000000002E-2</v>
      </c>
      <c r="Y16">
        <v>5.33E-2</v>
      </c>
      <c r="Z16">
        <v>0.1258</v>
      </c>
      <c r="AA16">
        <v>4.3799999999999999E-2</v>
      </c>
      <c r="AB16">
        <v>6.5500000000000003E-2</v>
      </c>
      <c r="AC16">
        <v>4.6300000000000001E-2</v>
      </c>
    </row>
    <row r="17" spans="1:29" x14ac:dyDescent="0.3">
      <c r="C17" s="1"/>
      <c r="D17">
        <v>3.8353000000000002</v>
      </c>
      <c r="E17">
        <v>3.8780000000000001</v>
      </c>
      <c r="F17">
        <v>3.8144999999999998</v>
      </c>
      <c r="G17">
        <v>3.3347000000000002</v>
      </c>
      <c r="H17">
        <v>1.3607</v>
      </c>
      <c r="I17">
        <v>0.2838</v>
      </c>
      <c r="J17">
        <v>7.9299999999999995E-2</v>
      </c>
      <c r="K17">
        <v>4.99E-2</v>
      </c>
      <c r="L17">
        <v>4.5499999999999999E-2</v>
      </c>
      <c r="M17">
        <v>4.4699999999999997E-2</v>
      </c>
      <c r="N17">
        <v>4.2799999999999998E-2</v>
      </c>
      <c r="O17">
        <v>4.2799999999999998E-2</v>
      </c>
      <c r="R17">
        <v>3.9670999999999998</v>
      </c>
      <c r="S17">
        <v>3.7957000000000001</v>
      </c>
      <c r="T17">
        <v>3.4742000000000002</v>
      </c>
      <c r="U17">
        <v>1.9666999999999999</v>
      </c>
      <c r="V17">
        <v>0.52239999999999998</v>
      </c>
      <c r="W17">
        <v>0.1197</v>
      </c>
      <c r="X17">
        <v>5.91E-2</v>
      </c>
      <c r="Y17">
        <v>4.8000000000000001E-2</v>
      </c>
      <c r="Z17">
        <v>8.4699999999999998E-2</v>
      </c>
      <c r="AA17">
        <v>5.9200000000000003E-2</v>
      </c>
      <c r="AB17">
        <v>4.6699999999999998E-2</v>
      </c>
      <c r="AC17">
        <v>4.4299999999999999E-2</v>
      </c>
    </row>
    <row r="18" spans="1:29" s="10" customFormat="1" x14ac:dyDescent="0.3">
      <c r="C18" s="11" t="s">
        <v>518</v>
      </c>
      <c r="D18" s="10">
        <f>_xlfn.STDEV.P(D16:D17)*100</f>
        <v>2.4999999999986144E-2</v>
      </c>
      <c r="E18" s="10">
        <f t="shared" ref="E18:O18" si="6">_xlfn.STDEV.P(E16:E17)*100</f>
        <v>2.2050000000000125</v>
      </c>
      <c r="F18" s="10">
        <f t="shared" si="6"/>
        <v>4.8450000000000104</v>
      </c>
      <c r="G18" s="10">
        <f t="shared" si="6"/>
        <v>5.304999999999982</v>
      </c>
      <c r="H18" s="10">
        <f t="shared" si="6"/>
        <v>0.17000000000000348</v>
      </c>
      <c r="I18" s="10">
        <f t="shared" si="6"/>
        <v>1.4050000000000007</v>
      </c>
      <c r="J18" s="10">
        <f t="shared" si="6"/>
        <v>2.5000000000000022E-2</v>
      </c>
      <c r="K18" s="10">
        <f t="shared" si="6"/>
        <v>3.0000000000000165E-2</v>
      </c>
      <c r="L18" s="10">
        <f t="shared" si="6"/>
        <v>4.9999999999997963E-3</v>
      </c>
      <c r="M18" s="10">
        <f t="shared" si="6"/>
        <v>4.9999999999999697E-2</v>
      </c>
      <c r="N18" s="10">
        <f t="shared" si="6"/>
        <v>2.5000000000000022E-2</v>
      </c>
      <c r="O18" s="10">
        <f t="shared" si="6"/>
        <v>1.5000000000000083E-2</v>
      </c>
      <c r="Q18" s="11" t="s">
        <v>518</v>
      </c>
      <c r="R18" s="10">
        <f>_xlfn.STDEV.P(R16:R17)*100</f>
        <v>0.9400000000000075</v>
      </c>
      <c r="S18" s="10">
        <f t="shared" ref="S18:AC18" si="7">_xlfn.STDEV.P(S16:S17)*100</f>
        <v>3.1849999999999934</v>
      </c>
      <c r="T18" s="14">
        <f t="shared" si="7"/>
        <v>2.3050000000000015</v>
      </c>
      <c r="U18" s="10">
        <f t="shared" si="7"/>
        <v>4.4350000000000112</v>
      </c>
      <c r="V18" s="10">
        <f t="shared" si="7"/>
        <v>0.70999999999999952</v>
      </c>
      <c r="W18" s="10">
        <f t="shared" si="7"/>
        <v>0.35000000000000031</v>
      </c>
      <c r="X18" s="10">
        <f t="shared" si="7"/>
        <v>0.15000000000000013</v>
      </c>
      <c r="Y18" s="10">
        <f t="shared" si="7"/>
        <v>0.26499999999999996</v>
      </c>
      <c r="Z18" s="10">
        <f t="shared" si="7"/>
        <v>2.0549999999999979</v>
      </c>
      <c r="AA18" s="10">
        <f t="shared" si="7"/>
        <v>0.76999999999999746</v>
      </c>
      <c r="AB18" s="10">
        <f t="shared" si="7"/>
        <v>0.94000000000000228</v>
      </c>
      <c r="AC18" s="10">
        <f t="shared" si="7"/>
        <v>0.10000000000000009</v>
      </c>
    </row>
    <row r="19" spans="1:29" x14ac:dyDescent="0.3">
      <c r="C19" s="1" t="s">
        <v>471</v>
      </c>
      <c r="D19">
        <v>4</v>
      </c>
      <c r="E19">
        <v>3.0556000000000001</v>
      </c>
      <c r="F19">
        <v>0.88349999999999995</v>
      </c>
      <c r="G19">
        <v>0.23180000000000001</v>
      </c>
      <c r="H19">
        <v>7.7700000000000005E-2</v>
      </c>
      <c r="I19">
        <v>5.04E-2</v>
      </c>
      <c r="J19">
        <v>4.4699999999999997E-2</v>
      </c>
      <c r="K19">
        <v>4.36E-2</v>
      </c>
      <c r="L19">
        <v>4.36E-2</v>
      </c>
      <c r="M19">
        <v>4.3700000000000003E-2</v>
      </c>
      <c r="N19">
        <v>4.4499999999999998E-2</v>
      </c>
      <c r="O19">
        <v>4.4600000000000001E-2</v>
      </c>
      <c r="Q19" s="1" t="s">
        <v>515</v>
      </c>
      <c r="R19">
        <v>4</v>
      </c>
      <c r="S19">
        <v>4</v>
      </c>
      <c r="T19">
        <v>3.6957</v>
      </c>
      <c r="U19">
        <v>2.1158999999999999</v>
      </c>
      <c r="V19">
        <v>0.58899999999999997</v>
      </c>
      <c r="W19">
        <v>0.13070000000000001</v>
      </c>
      <c r="X19">
        <v>6.4500000000000002E-2</v>
      </c>
      <c r="Y19">
        <v>4.87E-2</v>
      </c>
      <c r="Z19">
        <v>4.9200000000000001E-2</v>
      </c>
      <c r="AA19">
        <v>4.7100000000000003E-2</v>
      </c>
      <c r="AB19">
        <v>5.2499999999999998E-2</v>
      </c>
      <c r="AC19">
        <v>6.2700000000000006E-2</v>
      </c>
    </row>
    <row r="20" spans="1:29" x14ac:dyDescent="0.3">
      <c r="C20" s="1"/>
      <c r="D20">
        <v>3.7940999999999998</v>
      </c>
      <c r="E20">
        <v>3.0581999999999998</v>
      </c>
      <c r="F20">
        <v>1.0268999999999999</v>
      </c>
      <c r="G20">
        <v>0.19220000000000001</v>
      </c>
      <c r="H20">
        <v>7.0199999999999999E-2</v>
      </c>
      <c r="I20">
        <v>5.3999999999999999E-2</v>
      </c>
      <c r="J20">
        <v>4.4600000000000001E-2</v>
      </c>
      <c r="K20">
        <v>4.3700000000000003E-2</v>
      </c>
      <c r="L20">
        <v>4.5999999999999999E-2</v>
      </c>
      <c r="M20">
        <v>4.4499999999999998E-2</v>
      </c>
      <c r="N20">
        <v>4.5900000000000003E-2</v>
      </c>
      <c r="O20">
        <v>4.4999999999999998E-2</v>
      </c>
      <c r="R20">
        <v>4</v>
      </c>
      <c r="S20">
        <v>4</v>
      </c>
      <c r="T20">
        <v>3.4773999999999998</v>
      </c>
      <c r="U20">
        <v>2.0331999999999999</v>
      </c>
      <c r="V20">
        <v>0.63670000000000004</v>
      </c>
      <c r="W20">
        <v>0.124</v>
      </c>
      <c r="X20">
        <v>6.13E-2</v>
      </c>
      <c r="Y20">
        <v>4.9299999999999997E-2</v>
      </c>
      <c r="Z20">
        <v>5.79E-2</v>
      </c>
      <c r="AA20">
        <v>4.7199999999999999E-2</v>
      </c>
      <c r="AB20">
        <v>4.9000000000000002E-2</v>
      </c>
      <c r="AC20">
        <v>4.6800000000000001E-2</v>
      </c>
    </row>
    <row r="21" spans="1:29" s="10" customFormat="1" x14ac:dyDescent="0.3">
      <c r="C21" s="11" t="s">
        <v>518</v>
      </c>
      <c r="D21" s="10">
        <f>_xlfn.STDEV.P(D19:D20)*100</f>
        <v>10.295000000000009</v>
      </c>
      <c r="E21" s="10">
        <f t="shared" ref="E21:O21" si="8">_xlfn.STDEV.P(E19:E20)*100</f>
        <v>0.12999999999998568</v>
      </c>
      <c r="F21" s="10">
        <f t="shared" si="8"/>
        <v>7.1699999999999982</v>
      </c>
      <c r="G21" s="10">
        <f t="shared" si="8"/>
        <v>1.9799999999999998</v>
      </c>
      <c r="H21" s="10">
        <f t="shared" si="8"/>
        <v>0.37500000000000033</v>
      </c>
      <c r="I21" s="10">
        <f t="shared" si="8"/>
        <v>0.17999999999999994</v>
      </c>
      <c r="J21" s="10">
        <f t="shared" si="8"/>
        <v>4.9999999999997963E-3</v>
      </c>
      <c r="K21" s="10">
        <f t="shared" si="8"/>
        <v>5.0000000000001432E-3</v>
      </c>
      <c r="L21" s="10">
        <f t="shared" si="8"/>
        <v>0.11999999999999997</v>
      </c>
      <c r="M21" s="10">
        <f t="shared" si="8"/>
        <v>3.9999999999999758E-2</v>
      </c>
      <c r="N21" s="10">
        <f t="shared" si="8"/>
        <v>7.000000000000027E-2</v>
      </c>
      <c r="O21" s="10">
        <f t="shared" si="8"/>
        <v>1.9999999999999879E-2</v>
      </c>
      <c r="Q21" s="11" t="s">
        <v>518</v>
      </c>
      <c r="R21" s="10">
        <f>_xlfn.STDEV.P(R19:R20)*100</f>
        <v>0</v>
      </c>
      <c r="S21" s="10">
        <f t="shared" ref="S21:AC21" si="9">_xlfn.STDEV.P(S19:S20)*100</f>
        <v>0</v>
      </c>
      <c r="T21" s="14">
        <f t="shared" si="9"/>
        <v>10.915000000000008</v>
      </c>
      <c r="U21" s="10">
        <f t="shared" si="9"/>
        <v>4.1349999999999998</v>
      </c>
      <c r="V21" s="10">
        <f t="shared" si="9"/>
        <v>2.3850000000000038</v>
      </c>
      <c r="W21" s="10">
        <f t="shared" si="9"/>
        <v>0.33500000000000058</v>
      </c>
      <c r="X21" s="10">
        <f t="shared" si="9"/>
        <v>0.16000000000000009</v>
      </c>
      <c r="Y21" s="10">
        <f t="shared" si="9"/>
        <v>2.9999999999999818E-2</v>
      </c>
      <c r="Z21" s="10">
        <f t="shared" si="9"/>
        <v>0.43499999999999994</v>
      </c>
      <c r="AA21" s="10">
        <f t="shared" si="9"/>
        <v>4.9999999999997963E-3</v>
      </c>
      <c r="AB21" s="10">
        <f t="shared" si="9"/>
        <v>0.17499999999999982</v>
      </c>
      <c r="AC21" s="10">
        <f t="shared" si="9"/>
        <v>0.79499999999999593</v>
      </c>
    </row>
    <row r="22" spans="1:29" x14ac:dyDescent="0.3">
      <c r="C22" s="1" t="s">
        <v>477</v>
      </c>
      <c r="D22">
        <v>4</v>
      </c>
      <c r="E22">
        <v>3.7559</v>
      </c>
      <c r="F22">
        <v>3.4468000000000001</v>
      </c>
      <c r="G22">
        <v>3.0630000000000002</v>
      </c>
      <c r="H22">
        <v>1.4397</v>
      </c>
      <c r="I22">
        <v>0.34549999999999997</v>
      </c>
      <c r="J22">
        <v>9.8699999999999996E-2</v>
      </c>
      <c r="K22">
        <v>5.5399999999999998E-2</v>
      </c>
      <c r="L22">
        <v>4.4299999999999999E-2</v>
      </c>
      <c r="M22">
        <v>4.3999999999999997E-2</v>
      </c>
      <c r="N22">
        <v>4.2500000000000003E-2</v>
      </c>
      <c r="O22">
        <v>4.2200000000000001E-2</v>
      </c>
      <c r="Q22" s="1" t="s">
        <v>516</v>
      </c>
      <c r="R22">
        <v>3.7195999999999998</v>
      </c>
      <c r="S22">
        <v>3.8380999999999998</v>
      </c>
      <c r="T22">
        <v>3.3841999999999999</v>
      </c>
      <c r="U22">
        <v>2.1972999999999998</v>
      </c>
      <c r="V22">
        <v>0.51629999999999998</v>
      </c>
      <c r="W22">
        <v>0.13900000000000001</v>
      </c>
      <c r="X22">
        <v>5.8999999999999997E-2</v>
      </c>
      <c r="Y22">
        <v>4.6100000000000002E-2</v>
      </c>
      <c r="Z22">
        <v>4.4499999999999998E-2</v>
      </c>
      <c r="AA22">
        <v>4.4200000000000003E-2</v>
      </c>
      <c r="AB22">
        <v>4.1599999999999998E-2</v>
      </c>
      <c r="AC22">
        <v>5.0200000000000002E-2</v>
      </c>
    </row>
    <row r="23" spans="1:29" x14ac:dyDescent="0.3">
      <c r="C23" s="1"/>
      <c r="D23">
        <v>3.8879000000000001</v>
      </c>
      <c r="E23">
        <v>3.7222</v>
      </c>
      <c r="F23">
        <v>3.7118000000000002</v>
      </c>
      <c r="G23">
        <v>3.4443000000000001</v>
      </c>
      <c r="H23">
        <v>1.5533999999999999</v>
      </c>
      <c r="I23">
        <v>0.32490000000000002</v>
      </c>
      <c r="J23">
        <v>9.4200000000000006E-2</v>
      </c>
      <c r="K23">
        <v>5.3600000000000002E-2</v>
      </c>
      <c r="L23">
        <v>4.3299999999999998E-2</v>
      </c>
      <c r="M23">
        <v>4.2200000000000001E-2</v>
      </c>
      <c r="N23">
        <v>4.2599999999999999E-2</v>
      </c>
      <c r="O23">
        <v>4.3299999999999998E-2</v>
      </c>
      <c r="R23">
        <v>3.7637999999999998</v>
      </c>
      <c r="S23">
        <v>3.7343000000000002</v>
      </c>
      <c r="T23">
        <v>3.5139999999999998</v>
      </c>
      <c r="U23">
        <v>2.1869999999999998</v>
      </c>
      <c r="V23">
        <v>0.56040000000000001</v>
      </c>
      <c r="W23">
        <v>0.1462</v>
      </c>
      <c r="X23">
        <v>6.0100000000000001E-2</v>
      </c>
      <c r="Y23">
        <v>4.5699999999999998E-2</v>
      </c>
      <c r="Z23">
        <v>4.3499999999999997E-2</v>
      </c>
      <c r="AA23">
        <v>4.2599999999999999E-2</v>
      </c>
      <c r="AB23">
        <v>4.2500000000000003E-2</v>
      </c>
      <c r="AC23">
        <v>4.2900000000000001E-2</v>
      </c>
    </row>
    <row r="24" spans="1:29" s="10" customFormat="1" x14ac:dyDescent="0.3">
      <c r="C24" s="11" t="s">
        <v>518</v>
      </c>
      <c r="D24" s="10">
        <f>_xlfn.STDEV.P(D22:D23)*100</f>
        <v>5.6049999999999933</v>
      </c>
      <c r="E24" s="10">
        <f t="shared" ref="E24:O24" si="10">_xlfn.STDEV.P(E22:E23)*100</f>
        <v>1.6850000000000032</v>
      </c>
      <c r="F24" s="10">
        <f t="shared" si="10"/>
        <v>13.250000000000007</v>
      </c>
      <c r="G24" s="10">
        <f t="shared" si="10"/>
        <v>19.064999999999998</v>
      </c>
      <c r="H24" s="10">
        <f t="shared" si="10"/>
        <v>5.6849999999999952</v>
      </c>
      <c r="I24" s="10">
        <f t="shared" si="10"/>
        <v>1.0299999999999976</v>
      </c>
      <c r="J24" s="10">
        <f t="shared" si="10"/>
        <v>0.22499999999999951</v>
      </c>
      <c r="K24" s="10">
        <f t="shared" si="10"/>
        <v>8.9999999999999802E-2</v>
      </c>
      <c r="L24" s="10">
        <f t="shared" si="10"/>
        <v>5.0000000000000044E-2</v>
      </c>
      <c r="M24" s="10">
        <f t="shared" si="10"/>
        <v>8.9999999999999802E-2</v>
      </c>
      <c r="N24" s="10">
        <f t="shared" si="10"/>
        <v>4.9999999999997963E-3</v>
      </c>
      <c r="O24" s="10">
        <f t="shared" si="10"/>
        <v>5.4999999999999841E-2</v>
      </c>
      <c r="Q24" s="11" t="s">
        <v>518</v>
      </c>
      <c r="R24" s="10">
        <f>_xlfn.STDEV.P(R22:R23)*100</f>
        <v>2.2100000000000009</v>
      </c>
      <c r="S24" s="10">
        <f t="shared" ref="S24:AC24" si="11">_xlfn.STDEV.P(S22:S23)*100</f>
        <v>5.1899999999999835</v>
      </c>
      <c r="T24" s="14">
        <f t="shared" si="11"/>
        <v>6.4899999999999958</v>
      </c>
      <c r="U24" s="10">
        <f t="shared" si="11"/>
        <v>0.51499999999999879</v>
      </c>
      <c r="V24" s="10">
        <f t="shared" si="11"/>
        <v>2.2050000000000014</v>
      </c>
      <c r="W24" s="10">
        <f t="shared" si="11"/>
        <v>0.35999999999999921</v>
      </c>
      <c r="X24" s="10">
        <f t="shared" si="11"/>
        <v>5.5000000000000188E-2</v>
      </c>
      <c r="Y24" s="10">
        <f t="shared" si="11"/>
        <v>2.0000000000000226E-2</v>
      </c>
      <c r="Z24" s="10">
        <f t="shared" si="11"/>
        <v>5.0000000000000044E-2</v>
      </c>
      <c r="AA24" s="10">
        <f t="shared" si="11"/>
        <v>8.000000000000021E-2</v>
      </c>
      <c r="AB24" s="10">
        <f t="shared" si="11"/>
        <v>4.5000000000000248E-2</v>
      </c>
      <c r="AC24" s="10">
        <f t="shared" si="11"/>
        <v>0.36500000000000005</v>
      </c>
    </row>
    <row r="25" spans="1:29" x14ac:dyDescent="0.3">
      <c r="C25" s="11"/>
    </row>
    <row r="26" spans="1:29" x14ac:dyDescent="0.3">
      <c r="A26" t="s">
        <v>8</v>
      </c>
    </row>
    <row r="27" spans="1:29" x14ac:dyDescent="0.3">
      <c r="A27" t="s">
        <v>9</v>
      </c>
    </row>
    <row r="28" spans="1:29" x14ac:dyDescent="0.3">
      <c r="A28" t="s">
        <v>10</v>
      </c>
      <c r="B28" t="s">
        <v>452</v>
      </c>
      <c r="C28" t="s">
        <v>12</v>
      </c>
      <c r="D28" t="s">
        <v>13</v>
      </c>
      <c r="E28" t="s">
        <v>14</v>
      </c>
      <c r="F28" t="s">
        <v>15</v>
      </c>
      <c r="G28" t="s">
        <v>16</v>
      </c>
      <c r="H28" t="s">
        <v>17</v>
      </c>
      <c r="Q28" s="1"/>
    </row>
    <row r="29" spans="1:29" x14ac:dyDescent="0.3">
      <c r="A29">
        <v>1</v>
      </c>
      <c r="B29">
        <v>100</v>
      </c>
      <c r="C29">
        <v>11.868</v>
      </c>
      <c r="D29" t="s">
        <v>152</v>
      </c>
      <c r="E29">
        <v>3.3340000000000001</v>
      </c>
      <c r="F29">
        <v>3.3580000000000001</v>
      </c>
      <c r="G29">
        <v>3.3000000000000002E-2</v>
      </c>
      <c r="H29">
        <v>1</v>
      </c>
      <c r="Q29" s="1"/>
    </row>
    <row r="30" spans="1:29" x14ac:dyDescent="0.3">
      <c r="A30" t="s">
        <v>21</v>
      </c>
      <c r="B30" t="s">
        <v>21</v>
      </c>
      <c r="C30" t="s">
        <v>19</v>
      </c>
      <c r="D30" t="s">
        <v>176</v>
      </c>
      <c r="E30">
        <v>3.3820000000000001</v>
      </c>
      <c r="F30" t="s">
        <v>21</v>
      </c>
      <c r="G30" t="s">
        <v>21</v>
      </c>
      <c r="H30" t="s">
        <v>21</v>
      </c>
      <c r="Q30" s="11"/>
      <c r="R30" s="10"/>
      <c r="S30" s="12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3">
      <c r="A31">
        <v>2</v>
      </c>
      <c r="B31">
        <v>33.332999999999998</v>
      </c>
      <c r="C31" t="s">
        <v>19</v>
      </c>
      <c r="D31" t="s">
        <v>153</v>
      </c>
      <c r="E31">
        <v>3.36</v>
      </c>
      <c r="F31">
        <v>3.3690000000000002</v>
      </c>
      <c r="G31">
        <v>1.2999999999999999E-2</v>
      </c>
      <c r="H31">
        <v>0.4</v>
      </c>
      <c r="Q31" s="1"/>
    </row>
    <row r="32" spans="1:29" x14ac:dyDescent="0.3">
      <c r="A32" t="s">
        <v>21</v>
      </c>
      <c r="B32" t="s">
        <v>21</v>
      </c>
      <c r="C32" t="s">
        <v>19</v>
      </c>
      <c r="D32" t="s">
        <v>177</v>
      </c>
      <c r="E32">
        <v>3.3780000000000001</v>
      </c>
      <c r="F32" t="s">
        <v>21</v>
      </c>
      <c r="G32" t="s">
        <v>21</v>
      </c>
      <c r="H32" t="s">
        <v>21</v>
      </c>
      <c r="Q32" s="1"/>
    </row>
    <row r="33" spans="1:29" x14ac:dyDescent="0.3">
      <c r="A33">
        <v>3</v>
      </c>
      <c r="B33">
        <v>11.111000000000001</v>
      </c>
      <c r="C33">
        <v>11.945</v>
      </c>
      <c r="D33" t="s">
        <v>154</v>
      </c>
      <c r="E33">
        <v>3.3340000000000001</v>
      </c>
      <c r="F33">
        <v>3.28</v>
      </c>
      <c r="G33">
        <v>7.6999999999999999E-2</v>
      </c>
      <c r="H33">
        <v>2.2999999999999998</v>
      </c>
      <c r="Q33" s="11"/>
      <c r="R33" s="10"/>
      <c r="S33" s="10"/>
      <c r="T33" s="10"/>
      <c r="U33" s="10"/>
      <c r="V33" s="12"/>
      <c r="W33" s="10"/>
      <c r="X33" s="10"/>
      <c r="Y33" s="10"/>
      <c r="Z33" s="10"/>
      <c r="AA33" s="10"/>
      <c r="AB33" s="10"/>
      <c r="AC33" s="10"/>
    </row>
    <row r="34" spans="1:29" x14ac:dyDescent="0.3">
      <c r="A34" t="s">
        <v>21</v>
      </c>
      <c r="B34" t="s">
        <v>21</v>
      </c>
      <c r="C34">
        <v>6.4790000000000001</v>
      </c>
      <c r="D34" t="s">
        <v>178</v>
      </c>
      <c r="E34">
        <v>3.226</v>
      </c>
      <c r="F34" t="s">
        <v>21</v>
      </c>
      <c r="G34" t="s">
        <v>21</v>
      </c>
      <c r="H34" t="s">
        <v>21</v>
      </c>
    </row>
    <row r="35" spans="1:29" x14ac:dyDescent="0.3">
      <c r="A35">
        <v>4</v>
      </c>
      <c r="B35">
        <v>3.7040000000000002</v>
      </c>
      <c r="C35">
        <v>4.242</v>
      </c>
      <c r="D35" t="s">
        <v>155</v>
      </c>
      <c r="E35">
        <v>2.9830000000000001</v>
      </c>
      <c r="F35">
        <v>2.883</v>
      </c>
      <c r="G35">
        <v>0.14199999999999999</v>
      </c>
      <c r="H35">
        <v>4.9000000000000004</v>
      </c>
    </row>
    <row r="36" spans="1:29" x14ac:dyDescent="0.3">
      <c r="A36" t="s">
        <v>21</v>
      </c>
      <c r="B36" t="s">
        <v>21</v>
      </c>
      <c r="C36">
        <v>3.37</v>
      </c>
      <c r="D36" t="s">
        <v>179</v>
      </c>
      <c r="E36">
        <v>2.7829999999999999</v>
      </c>
      <c r="F36" t="s">
        <v>21</v>
      </c>
      <c r="G36" t="s">
        <v>21</v>
      </c>
      <c r="H36" t="s">
        <v>21</v>
      </c>
    </row>
    <row r="37" spans="1:29" x14ac:dyDescent="0.3">
      <c r="A37">
        <v>5</v>
      </c>
      <c r="B37">
        <v>1.2350000000000001</v>
      </c>
      <c r="C37">
        <v>1.478</v>
      </c>
      <c r="D37" t="s">
        <v>156</v>
      </c>
      <c r="E37">
        <v>1.86</v>
      </c>
      <c r="F37">
        <v>1.66</v>
      </c>
      <c r="G37">
        <v>0.28299999999999997</v>
      </c>
      <c r="H37">
        <v>17.100000000000001</v>
      </c>
    </row>
    <row r="38" spans="1:29" x14ac:dyDescent="0.3">
      <c r="A38" t="s">
        <v>21</v>
      </c>
      <c r="B38" t="s">
        <v>21</v>
      </c>
      <c r="C38">
        <v>1.024</v>
      </c>
      <c r="D38" t="s">
        <v>180</v>
      </c>
      <c r="E38">
        <v>1.4590000000000001</v>
      </c>
      <c r="F38" t="s">
        <v>21</v>
      </c>
      <c r="G38" t="s">
        <v>21</v>
      </c>
      <c r="H38" t="s">
        <v>21</v>
      </c>
    </row>
    <row r="39" spans="1:29" x14ac:dyDescent="0.3">
      <c r="A39">
        <v>6</v>
      </c>
      <c r="B39">
        <v>0.41199999999999998</v>
      </c>
      <c r="C39">
        <v>0.39800000000000002</v>
      </c>
      <c r="D39" t="s">
        <v>157</v>
      </c>
      <c r="E39">
        <v>0.71099999999999997</v>
      </c>
      <c r="F39">
        <v>0.68600000000000005</v>
      </c>
      <c r="G39">
        <v>3.5000000000000003E-2</v>
      </c>
      <c r="H39">
        <v>5.0999999999999996</v>
      </c>
    </row>
    <row r="40" spans="1:29" x14ac:dyDescent="0.3">
      <c r="A40" t="s">
        <v>21</v>
      </c>
      <c r="B40" t="s">
        <v>21</v>
      </c>
      <c r="C40">
        <v>0.36399999999999999</v>
      </c>
      <c r="D40" t="s">
        <v>181</v>
      </c>
      <c r="E40">
        <v>0.66200000000000003</v>
      </c>
      <c r="F40" t="s">
        <v>21</v>
      </c>
      <c r="G40" t="s">
        <v>21</v>
      </c>
      <c r="H40" t="s">
        <v>21</v>
      </c>
    </row>
    <row r="41" spans="1:29" x14ac:dyDescent="0.3">
      <c r="A41">
        <v>7</v>
      </c>
      <c r="B41">
        <v>0.13700000000000001</v>
      </c>
      <c r="C41">
        <v>0.17899999999999999</v>
      </c>
      <c r="D41" t="s">
        <v>158</v>
      </c>
      <c r="E41">
        <v>0.373</v>
      </c>
      <c r="F41">
        <v>0.36799999999999999</v>
      </c>
      <c r="G41">
        <v>8.0000000000000002E-3</v>
      </c>
      <c r="H41">
        <v>2.1</v>
      </c>
    </row>
    <row r="42" spans="1:29" x14ac:dyDescent="0.3">
      <c r="A42" t="s">
        <v>21</v>
      </c>
      <c r="B42" t="s">
        <v>21</v>
      </c>
      <c r="C42">
        <v>0.17199999999999999</v>
      </c>
      <c r="D42" t="s">
        <v>182</v>
      </c>
      <c r="E42">
        <v>0.36199999999999999</v>
      </c>
      <c r="F42" t="s">
        <v>21</v>
      </c>
      <c r="G42" t="s">
        <v>21</v>
      </c>
      <c r="H42" t="s">
        <v>21</v>
      </c>
    </row>
    <row r="43" spans="1:29" x14ac:dyDescent="0.3">
      <c r="A43">
        <v>8</v>
      </c>
      <c r="B43">
        <v>4.5999999999999999E-2</v>
      </c>
      <c r="C43">
        <v>4.8000000000000001E-2</v>
      </c>
      <c r="D43" t="s">
        <v>159</v>
      </c>
      <c r="E43">
        <v>0.14499999999999999</v>
      </c>
      <c r="F43">
        <v>0.14499999999999999</v>
      </c>
      <c r="G43">
        <v>1E-3</v>
      </c>
      <c r="H43">
        <v>0.8</v>
      </c>
    </row>
    <row r="44" spans="1:29" x14ac:dyDescent="0.3">
      <c r="A44" t="s">
        <v>21</v>
      </c>
      <c r="B44" t="s">
        <v>21</v>
      </c>
      <c r="C44">
        <v>4.9000000000000002E-2</v>
      </c>
      <c r="D44" t="s">
        <v>183</v>
      </c>
      <c r="E44">
        <v>0.14599999999999999</v>
      </c>
      <c r="F44" t="s">
        <v>21</v>
      </c>
      <c r="G44" t="s">
        <v>21</v>
      </c>
      <c r="H44" t="s">
        <v>21</v>
      </c>
    </row>
    <row r="45" spans="1:29" x14ac:dyDescent="0.3">
      <c r="A45">
        <v>9</v>
      </c>
      <c r="B45">
        <v>1.4999999999999999E-2</v>
      </c>
      <c r="C45">
        <v>1.2E-2</v>
      </c>
      <c r="D45" t="s">
        <v>160</v>
      </c>
      <c r="E45">
        <v>7.5999999999999998E-2</v>
      </c>
      <c r="F45">
        <v>7.6999999999999999E-2</v>
      </c>
      <c r="G45">
        <v>1E-3</v>
      </c>
      <c r="H45">
        <v>1.5</v>
      </c>
    </row>
    <row r="46" spans="1:29" x14ac:dyDescent="0.3">
      <c r="A46" t="s">
        <v>21</v>
      </c>
      <c r="B46" t="s">
        <v>21</v>
      </c>
      <c r="C46">
        <v>1.2999999999999999E-2</v>
      </c>
      <c r="D46" t="s">
        <v>184</v>
      </c>
      <c r="E46">
        <v>7.6999999999999999E-2</v>
      </c>
      <c r="F46" t="s">
        <v>21</v>
      </c>
      <c r="G46" t="s">
        <v>21</v>
      </c>
      <c r="H46" t="s">
        <v>21</v>
      </c>
    </row>
    <row r="47" spans="1:29" x14ac:dyDescent="0.3">
      <c r="A47">
        <v>10</v>
      </c>
      <c r="B47">
        <v>5.0000000000000001E-3</v>
      </c>
      <c r="C47">
        <v>0</v>
      </c>
      <c r="D47" t="s">
        <v>161</v>
      </c>
      <c r="E47">
        <v>5.2999999999999999E-2</v>
      </c>
      <c r="F47">
        <v>5.2999999999999999E-2</v>
      </c>
      <c r="G47">
        <v>1E-3</v>
      </c>
      <c r="H47">
        <v>1.5</v>
      </c>
    </row>
    <row r="48" spans="1:29" x14ac:dyDescent="0.3">
      <c r="A48" t="s">
        <v>21</v>
      </c>
      <c r="B48" t="s">
        <v>21</v>
      </c>
      <c r="C48">
        <v>1E-3</v>
      </c>
      <c r="D48" t="s">
        <v>185</v>
      </c>
      <c r="E48">
        <v>5.3999999999999999E-2</v>
      </c>
      <c r="F48" t="s">
        <v>21</v>
      </c>
      <c r="G48" t="s">
        <v>21</v>
      </c>
      <c r="H48" t="s">
        <v>21</v>
      </c>
    </row>
    <row r="49" spans="1:10" x14ac:dyDescent="0.3">
      <c r="A49">
        <v>11</v>
      </c>
      <c r="B49">
        <v>2E-3</v>
      </c>
      <c r="C49" t="s">
        <v>19</v>
      </c>
      <c r="D49" t="s">
        <v>162</v>
      </c>
      <c r="E49">
        <v>4.8000000000000001E-2</v>
      </c>
      <c r="F49">
        <v>4.8000000000000001E-2</v>
      </c>
      <c r="G49">
        <v>1E-3</v>
      </c>
      <c r="H49">
        <v>1.6</v>
      </c>
    </row>
    <row r="50" spans="1:10" x14ac:dyDescent="0.3">
      <c r="A50" t="s">
        <v>21</v>
      </c>
      <c r="B50" t="s">
        <v>21</v>
      </c>
      <c r="C50" t="s">
        <v>19</v>
      </c>
      <c r="D50" t="s">
        <v>186</v>
      </c>
      <c r="E50">
        <v>4.7E-2</v>
      </c>
      <c r="F50" t="s">
        <v>21</v>
      </c>
      <c r="G50" t="s">
        <v>21</v>
      </c>
      <c r="H50" t="s">
        <v>21</v>
      </c>
    </row>
    <row r="51" spans="1:10" x14ac:dyDescent="0.3">
      <c r="A51">
        <v>12</v>
      </c>
      <c r="B51">
        <v>1E-3</v>
      </c>
      <c r="C51" t="s">
        <v>19</v>
      </c>
      <c r="D51" t="s">
        <v>163</v>
      </c>
      <c r="E51">
        <v>4.2999999999999997E-2</v>
      </c>
      <c r="F51">
        <v>4.2999999999999997E-2</v>
      </c>
      <c r="G51">
        <v>0</v>
      </c>
      <c r="H51">
        <v>0.3</v>
      </c>
    </row>
    <row r="52" spans="1:10" x14ac:dyDescent="0.3">
      <c r="A52" t="s">
        <v>21</v>
      </c>
      <c r="B52" t="s">
        <v>21</v>
      </c>
      <c r="C52" t="s">
        <v>19</v>
      </c>
      <c r="D52" t="s">
        <v>187</v>
      </c>
      <c r="E52">
        <v>4.2999999999999997E-2</v>
      </c>
      <c r="F52" t="s">
        <v>21</v>
      </c>
      <c r="G52" t="s">
        <v>21</v>
      </c>
      <c r="H52" t="s">
        <v>21</v>
      </c>
    </row>
    <row r="53" spans="1:10" x14ac:dyDescent="0.3">
      <c r="A53" t="s">
        <v>56</v>
      </c>
    </row>
    <row r="54" spans="1:10" x14ac:dyDescent="0.3">
      <c r="A54" t="s">
        <v>57</v>
      </c>
      <c r="B54" t="s">
        <v>58</v>
      </c>
      <c r="C54">
        <v>4.2999999999999997E-2</v>
      </c>
      <c r="D54" t="s">
        <v>59</v>
      </c>
    </row>
    <row r="55" spans="1:10" x14ac:dyDescent="0.3">
      <c r="A55" t="s">
        <v>60</v>
      </c>
      <c r="B55" t="s">
        <v>61</v>
      </c>
      <c r="C55">
        <v>3.3690000000000002</v>
      </c>
      <c r="D55" t="s">
        <v>62</v>
      </c>
    </row>
    <row r="56" spans="1:10" x14ac:dyDescent="0.3">
      <c r="A56" t="s">
        <v>63</v>
      </c>
    </row>
    <row r="57" spans="1:10" x14ac:dyDescent="0.3">
      <c r="A57" t="s">
        <v>453</v>
      </c>
    </row>
    <row r="58" spans="1:10" x14ac:dyDescent="0.3">
      <c r="A58" t="s">
        <v>10</v>
      </c>
      <c r="B58" t="s">
        <v>13</v>
      </c>
      <c r="C58" t="s">
        <v>14</v>
      </c>
      <c r="D58" t="s">
        <v>65</v>
      </c>
      <c r="E58" t="s">
        <v>66</v>
      </c>
      <c r="F58" t="s">
        <v>67</v>
      </c>
      <c r="G58" t="s">
        <v>16</v>
      </c>
      <c r="H58" t="s">
        <v>17</v>
      </c>
      <c r="I58" t="s">
        <v>454</v>
      </c>
      <c r="J58" t="s">
        <v>455</v>
      </c>
    </row>
    <row r="59" spans="1:10" x14ac:dyDescent="0.3">
      <c r="A59">
        <v>1</v>
      </c>
      <c r="B59" t="s">
        <v>92</v>
      </c>
      <c r="C59">
        <v>2.4340000000000002</v>
      </c>
      <c r="E59">
        <v>2.423</v>
      </c>
      <c r="F59">
        <v>2.8479999999999999</v>
      </c>
      <c r="G59">
        <v>0.60099999999999998</v>
      </c>
      <c r="H59">
        <v>21.1</v>
      </c>
      <c r="I59">
        <v>1</v>
      </c>
      <c r="J59">
        <v>2.8479999999999999</v>
      </c>
    </row>
    <row r="60" spans="1:10" x14ac:dyDescent="0.3">
      <c r="A60" t="s">
        <v>21</v>
      </c>
      <c r="B60" t="s">
        <v>116</v>
      </c>
      <c r="C60">
        <v>2.7549999999999999</v>
      </c>
      <c r="E60">
        <v>3.2730000000000001</v>
      </c>
      <c r="F60" t="s">
        <v>21</v>
      </c>
      <c r="G60" t="s">
        <v>21</v>
      </c>
      <c r="H60" t="s">
        <v>21</v>
      </c>
      <c r="I60" t="s">
        <v>21</v>
      </c>
      <c r="J60" t="s">
        <v>21</v>
      </c>
    </row>
    <row r="61" spans="1:10" x14ac:dyDescent="0.3">
      <c r="A61">
        <v>2</v>
      </c>
      <c r="B61" t="s">
        <v>93</v>
      </c>
      <c r="C61">
        <v>1.5209999999999999</v>
      </c>
      <c r="E61">
        <v>1.087</v>
      </c>
      <c r="F61">
        <v>1.0549999999999999</v>
      </c>
      <c r="G61">
        <v>4.4999999999999998E-2</v>
      </c>
      <c r="H61">
        <v>4.3</v>
      </c>
      <c r="I61">
        <v>3</v>
      </c>
      <c r="J61">
        <v>3.165</v>
      </c>
    </row>
    <row r="62" spans="1:10" x14ac:dyDescent="0.3">
      <c r="A62" t="s">
        <v>21</v>
      </c>
      <c r="B62" t="s">
        <v>117</v>
      </c>
      <c r="C62">
        <v>1.4590000000000001</v>
      </c>
      <c r="E62">
        <v>1.0229999999999999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</row>
    <row r="63" spans="1:10" x14ac:dyDescent="0.3">
      <c r="A63">
        <v>3</v>
      </c>
      <c r="B63" t="s">
        <v>94</v>
      </c>
      <c r="C63">
        <v>0.32400000000000001</v>
      </c>
      <c r="E63">
        <v>0.14899999999999999</v>
      </c>
      <c r="F63">
        <v>0.14899999999999999</v>
      </c>
      <c r="G63">
        <v>1E-3</v>
      </c>
      <c r="H63">
        <v>0.6</v>
      </c>
      <c r="I63">
        <v>9</v>
      </c>
      <c r="J63">
        <v>1.339</v>
      </c>
    </row>
    <row r="64" spans="1:10" x14ac:dyDescent="0.3">
      <c r="A64" t="s">
        <v>21</v>
      </c>
      <c r="B64" t="s">
        <v>118</v>
      </c>
      <c r="C64">
        <v>0.32200000000000001</v>
      </c>
      <c r="E64">
        <v>0.14799999999999999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</row>
    <row r="65" spans="1:10" x14ac:dyDescent="0.3">
      <c r="A65">
        <v>4</v>
      </c>
      <c r="B65" t="s">
        <v>95</v>
      </c>
      <c r="C65">
        <v>0.106</v>
      </c>
      <c r="E65">
        <v>2.7E-2</v>
      </c>
      <c r="F65">
        <v>2.5000000000000001E-2</v>
      </c>
      <c r="G65">
        <v>3.0000000000000001E-3</v>
      </c>
      <c r="H65">
        <v>10.6</v>
      </c>
      <c r="I65">
        <v>27</v>
      </c>
      <c r="J65">
        <v>0.68799999999999994</v>
      </c>
    </row>
    <row r="66" spans="1:10" x14ac:dyDescent="0.3">
      <c r="A66" t="s">
        <v>21</v>
      </c>
      <c r="B66" t="s">
        <v>119</v>
      </c>
      <c r="C66">
        <v>9.9000000000000005E-2</v>
      </c>
      <c r="E66">
        <v>2.4E-2</v>
      </c>
      <c r="F66" t="s">
        <v>21</v>
      </c>
      <c r="G66" t="s">
        <v>21</v>
      </c>
      <c r="H66" t="s">
        <v>21</v>
      </c>
      <c r="I66" t="s">
        <v>21</v>
      </c>
      <c r="J66" t="s">
        <v>21</v>
      </c>
    </row>
    <row r="67" spans="1:10" x14ac:dyDescent="0.3">
      <c r="A67">
        <v>5</v>
      </c>
      <c r="B67" t="s">
        <v>96</v>
      </c>
      <c r="C67">
        <v>5.7000000000000002E-2</v>
      </c>
      <c r="E67">
        <v>3.0000000000000001E-3</v>
      </c>
      <c r="F67">
        <v>2E-3</v>
      </c>
      <c r="G67">
        <v>2E-3</v>
      </c>
      <c r="H67">
        <v>104.8</v>
      </c>
      <c r="I67">
        <v>81</v>
      </c>
      <c r="J67">
        <v>0.123</v>
      </c>
    </row>
    <row r="68" spans="1:10" x14ac:dyDescent="0.3">
      <c r="A68" t="s">
        <v>21</v>
      </c>
      <c r="B68" t="s">
        <v>120</v>
      </c>
      <c r="C68">
        <v>5.2999999999999999E-2</v>
      </c>
      <c r="E68">
        <v>0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</row>
    <row r="69" spans="1:10" x14ac:dyDescent="0.3">
      <c r="A69">
        <v>6</v>
      </c>
      <c r="B69" t="s">
        <v>97</v>
      </c>
      <c r="C69">
        <v>4.5999999999999999E-2</v>
      </c>
      <c r="E69" t="s">
        <v>19</v>
      </c>
      <c r="F69" t="s">
        <v>19</v>
      </c>
      <c r="G69" t="s">
        <v>19</v>
      </c>
      <c r="H69" t="s">
        <v>19</v>
      </c>
      <c r="I69">
        <v>243</v>
      </c>
      <c r="J69" t="s">
        <v>19</v>
      </c>
    </row>
    <row r="70" spans="1:10" x14ac:dyDescent="0.3">
      <c r="A70" t="s">
        <v>21</v>
      </c>
      <c r="B70" t="s">
        <v>121</v>
      </c>
      <c r="C70">
        <v>4.5999999999999999E-2</v>
      </c>
      <c r="E70" t="s">
        <v>19</v>
      </c>
      <c r="F70" t="s">
        <v>21</v>
      </c>
      <c r="G70" t="s">
        <v>21</v>
      </c>
      <c r="H70" t="s">
        <v>21</v>
      </c>
      <c r="I70" t="s">
        <v>21</v>
      </c>
      <c r="J70" t="s">
        <v>21</v>
      </c>
    </row>
    <row r="71" spans="1:10" x14ac:dyDescent="0.3">
      <c r="A71">
        <v>7</v>
      </c>
      <c r="B71" t="s">
        <v>98</v>
      </c>
      <c r="C71">
        <v>8.7999999999999995E-2</v>
      </c>
      <c r="E71">
        <v>1.7999999999999999E-2</v>
      </c>
      <c r="F71">
        <v>1.7999999999999999E-2</v>
      </c>
      <c r="G71">
        <v>0</v>
      </c>
      <c r="H71">
        <v>0</v>
      </c>
      <c r="I71">
        <v>729</v>
      </c>
      <c r="J71">
        <v>13.156000000000001</v>
      </c>
    </row>
    <row r="72" spans="1:10" x14ac:dyDescent="0.3">
      <c r="A72" t="s">
        <v>21</v>
      </c>
      <c r="B72" t="s">
        <v>122</v>
      </c>
      <c r="C72">
        <v>4.2999999999999997E-2</v>
      </c>
      <c r="D72" t="s">
        <v>65</v>
      </c>
      <c r="E72" t="s">
        <v>19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</row>
    <row r="73" spans="1:10" x14ac:dyDescent="0.3">
      <c r="A73">
        <v>8</v>
      </c>
      <c r="B73" t="s">
        <v>99</v>
      </c>
      <c r="C73">
        <v>4.7E-2</v>
      </c>
      <c r="E73" t="s">
        <v>19</v>
      </c>
      <c r="F73" t="s">
        <v>19</v>
      </c>
      <c r="G73" t="s">
        <v>19</v>
      </c>
      <c r="H73" t="s">
        <v>19</v>
      </c>
      <c r="I73">
        <v>2187</v>
      </c>
      <c r="J73" t="s">
        <v>19</v>
      </c>
    </row>
    <row r="74" spans="1:10" x14ac:dyDescent="0.3">
      <c r="A74" t="s">
        <v>21</v>
      </c>
      <c r="B74" t="s">
        <v>123</v>
      </c>
      <c r="C74">
        <v>4.2999999999999997E-2</v>
      </c>
      <c r="D74" t="s">
        <v>65</v>
      </c>
      <c r="E74" t="s">
        <v>19</v>
      </c>
      <c r="F74" t="s">
        <v>21</v>
      </c>
      <c r="G74" t="s">
        <v>21</v>
      </c>
      <c r="H74" t="s">
        <v>21</v>
      </c>
      <c r="I74" t="s">
        <v>21</v>
      </c>
      <c r="J74" t="s">
        <v>21</v>
      </c>
    </row>
    <row r="75" spans="1:10" x14ac:dyDescent="0.3">
      <c r="A75">
        <v>9</v>
      </c>
      <c r="B75" t="s">
        <v>100</v>
      </c>
      <c r="C75">
        <v>4.5999999999999999E-2</v>
      </c>
      <c r="E75" t="s">
        <v>19</v>
      </c>
      <c r="F75" t="s">
        <v>19</v>
      </c>
      <c r="G75" t="s">
        <v>19</v>
      </c>
      <c r="H75" t="s">
        <v>19</v>
      </c>
      <c r="I75">
        <v>6561</v>
      </c>
      <c r="J75" t="s">
        <v>19</v>
      </c>
    </row>
    <row r="76" spans="1:10" x14ac:dyDescent="0.3">
      <c r="A76" t="s">
        <v>21</v>
      </c>
      <c r="B76" t="s">
        <v>124</v>
      </c>
      <c r="C76">
        <v>4.3999999999999997E-2</v>
      </c>
      <c r="E76" t="s">
        <v>19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</row>
    <row r="77" spans="1:10" x14ac:dyDescent="0.3">
      <c r="A77">
        <v>10</v>
      </c>
      <c r="B77" t="s">
        <v>101</v>
      </c>
      <c r="C77">
        <v>4.3999999999999997E-2</v>
      </c>
      <c r="E77" t="s">
        <v>19</v>
      </c>
      <c r="F77" t="s">
        <v>19</v>
      </c>
      <c r="G77" t="s">
        <v>19</v>
      </c>
      <c r="H77" t="s">
        <v>19</v>
      </c>
      <c r="I77">
        <v>19683</v>
      </c>
      <c r="J77" t="s">
        <v>19</v>
      </c>
    </row>
    <row r="78" spans="1:10" x14ac:dyDescent="0.3">
      <c r="A78" t="s">
        <v>21</v>
      </c>
      <c r="B78" t="s">
        <v>125</v>
      </c>
      <c r="C78">
        <v>4.2999999999999997E-2</v>
      </c>
      <c r="E78" t="s">
        <v>19</v>
      </c>
      <c r="F78" t="s">
        <v>21</v>
      </c>
      <c r="G78" t="s">
        <v>21</v>
      </c>
      <c r="H78" t="s">
        <v>21</v>
      </c>
      <c r="I78" t="s">
        <v>21</v>
      </c>
      <c r="J78" t="s">
        <v>21</v>
      </c>
    </row>
    <row r="79" spans="1:10" x14ac:dyDescent="0.3">
      <c r="A79">
        <v>109</v>
      </c>
      <c r="B79" t="s">
        <v>200</v>
      </c>
      <c r="C79">
        <v>4</v>
      </c>
      <c r="D79" t="s">
        <v>65</v>
      </c>
      <c r="E79" t="s">
        <v>19</v>
      </c>
      <c r="F79" t="s">
        <v>19</v>
      </c>
      <c r="G79" t="s">
        <v>19</v>
      </c>
      <c r="H79" t="s">
        <v>19</v>
      </c>
      <c r="I79">
        <v>1</v>
      </c>
      <c r="J79" t="s">
        <v>19</v>
      </c>
    </row>
    <row r="80" spans="1:10" x14ac:dyDescent="0.3">
      <c r="A80" t="s">
        <v>21</v>
      </c>
      <c r="B80" t="s">
        <v>224</v>
      </c>
      <c r="C80">
        <v>4</v>
      </c>
      <c r="D80" t="s">
        <v>65</v>
      </c>
      <c r="E80" t="s">
        <v>19</v>
      </c>
      <c r="F80" t="s">
        <v>21</v>
      </c>
      <c r="G80" t="s">
        <v>21</v>
      </c>
      <c r="H80" t="s">
        <v>21</v>
      </c>
      <c r="I80" t="s">
        <v>21</v>
      </c>
      <c r="J80" t="s">
        <v>21</v>
      </c>
    </row>
    <row r="81" spans="1:10" x14ac:dyDescent="0.3">
      <c r="A81">
        <v>11</v>
      </c>
      <c r="B81" t="s">
        <v>102</v>
      </c>
      <c r="C81">
        <v>4.3999999999999997E-2</v>
      </c>
      <c r="E81" t="s">
        <v>19</v>
      </c>
      <c r="F81" t="s">
        <v>19</v>
      </c>
      <c r="G81" t="s">
        <v>19</v>
      </c>
      <c r="H81" t="s">
        <v>19</v>
      </c>
      <c r="I81">
        <v>59049</v>
      </c>
      <c r="J81" t="s">
        <v>19</v>
      </c>
    </row>
    <row r="82" spans="1:10" x14ac:dyDescent="0.3">
      <c r="A82" t="s">
        <v>21</v>
      </c>
      <c r="B82" t="s">
        <v>126</v>
      </c>
      <c r="C82">
        <v>4.3999999999999997E-2</v>
      </c>
      <c r="E82" t="s">
        <v>19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</row>
    <row r="83" spans="1:10" x14ac:dyDescent="0.3">
      <c r="A83">
        <v>110</v>
      </c>
      <c r="B83" t="s">
        <v>201</v>
      </c>
      <c r="C83">
        <v>3.956</v>
      </c>
      <c r="D83" t="s">
        <v>65</v>
      </c>
      <c r="E83" t="s">
        <v>19</v>
      </c>
      <c r="F83" t="s">
        <v>19</v>
      </c>
      <c r="G83" t="s">
        <v>19</v>
      </c>
      <c r="H83" t="s">
        <v>19</v>
      </c>
      <c r="I83">
        <v>3</v>
      </c>
      <c r="J83" t="s">
        <v>19</v>
      </c>
    </row>
    <row r="84" spans="1:10" x14ac:dyDescent="0.3">
      <c r="A84" t="s">
        <v>21</v>
      </c>
      <c r="B84" t="s">
        <v>225</v>
      </c>
      <c r="C84">
        <v>3.9809999999999999</v>
      </c>
      <c r="D84" t="s">
        <v>65</v>
      </c>
      <c r="E84" t="s">
        <v>19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</row>
    <row r="85" spans="1:10" x14ac:dyDescent="0.3">
      <c r="A85">
        <v>111</v>
      </c>
      <c r="B85" t="s">
        <v>202</v>
      </c>
      <c r="C85">
        <v>3.7330000000000001</v>
      </c>
      <c r="D85" t="s">
        <v>65</v>
      </c>
      <c r="E85" t="s">
        <v>19</v>
      </c>
      <c r="F85" t="s">
        <v>19</v>
      </c>
      <c r="G85" t="s">
        <v>19</v>
      </c>
      <c r="H85" t="s">
        <v>19</v>
      </c>
      <c r="I85">
        <v>9</v>
      </c>
      <c r="J85" t="s">
        <v>19</v>
      </c>
    </row>
    <row r="86" spans="1:10" x14ac:dyDescent="0.3">
      <c r="A86" t="s">
        <v>21</v>
      </c>
      <c r="B86" t="s">
        <v>226</v>
      </c>
      <c r="C86">
        <v>3.5529999999999999</v>
      </c>
      <c r="D86" t="s">
        <v>65</v>
      </c>
      <c r="E86" t="s">
        <v>19</v>
      </c>
      <c r="F86" t="s">
        <v>21</v>
      </c>
      <c r="G86" t="s">
        <v>21</v>
      </c>
      <c r="H86" t="s">
        <v>21</v>
      </c>
      <c r="I86" t="s">
        <v>21</v>
      </c>
      <c r="J86" t="s">
        <v>21</v>
      </c>
    </row>
    <row r="87" spans="1:10" x14ac:dyDescent="0.3">
      <c r="A87">
        <v>112</v>
      </c>
      <c r="B87" t="s">
        <v>203</v>
      </c>
      <c r="C87">
        <v>1.76</v>
      </c>
      <c r="E87">
        <v>1.3540000000000001</v>
      </c>
      <c r="F87">
        <v>1.355</v>
      </c>
      <c r="G87">
        <v>1E-3</v>
      </c>
      <c r="H87">
        <v>0</v>
      </c>
      <c r="I87">
        <v>27</v>
      </c>
      <c r="J87">
        <v>36.579000000000001</v>
      </c>
    </row>
    <row r="88" spans="1:10" x14ac:dyDescent="0.3">
      <c r="A88" t="s">
        <v>21</v>
      </c>
      <c r="B88" t="s">
        <v>227</v>
      </c>
      <c r="C88">
        <v>1.7609999999999999</v>
      </c>
      <c r="E88">
        <v>1.355</v>
      </c>
      <c r="F88" t="s">
        <v>21</v>
      </c>
      <c r="G88" t="s">
        <v>21</v>
      </c>
      <c r="H88" t="s">
        <v>21</v>
      </c>
      <c r="I88" t="s">
        <v>21</v>
      </c>
      <c r="J88" t="s">
        <v>21</v>
      </c>
    </row>
    <row r="89" spans="1:10" x14ac:dyDescent="0.3">
      <c r="A89">
        <v>113</v>
      </c>
      <c r="B89" t="s">
        <v>204</v>
      </c>
      <c r="C89">
        <v>0.377</v>
      </c>
      <c r="E89">
        <v>0.18099999999999999</v>
      </c>
      <c r="F89">
        <v>0.185</v>
      </c>
      <c r="G89">
        <v>6.0000000000000001E-3</v>
      </c>
      <c r="H89">
        <v>3</v>
      </c>
      <c r="I89">
        <v>81</v>
      </c>
      <c r="J89">
        <v>14.977</v>
      </c>
    </row>
    <row r="90" spans="1:10" x14ac:dyDescent="0.3">
      <c r="A90" t="s">
        <v>21</v>
      </c>
      <c r="B90" t="s">
        <v>228</v>
      </c>
      <c r="C90">
        <v>0.39</v>
      </c>
      <c r="E90">
        <v>0.189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</row>
    <row r="91" spans="1:10" x14ac:dyDescent="0.3">
      <c r="A91">
        <v>114</v>
      </c>
      <c r="B91" t="s">
        <v>205</v>
      </c>
      <c r="C91">
        <v>0.107</v>
      </c>
      <c r="E91">
        <v>2.8000000000000001E-2</v>
      </c>
      <c r="F91">
        <v>2.7E-2</v>
      </c>
      <c r="G91">
        <v>1E-3</v>
      </c>
      <c r="H91">
        <v>3.4</v>
      </c>
      <c r="I91">
        <v>243</v>
      </c>
      <c r="J91">
        <v>6.65</v>
      </c>
    </row>
    <row r="92" spans="1:10" x14ac:dyDescent="0.3">
      <c r="A92" t="s">
        <v>21</v>
      </c>
      <c r="B92" t="s">
        <v>229</v>
      </c>
      <c r="C92">
        <v>0.105</v>
      </c>
      <c r="E92">
        <v>2.7E-2</v>
      </c>
      <c r="F92" t="s">
        <v>21</v>
      </c>
      <c r="G92" t="s">
        <v>21</v>
      </c>
      <c r="H92" t="s">
        <v>21</v>
      </c>
      <c r="I92" t="s">
        <v>21</v>
      </c>
      <c r="J92" t="s">
        <v>21</v>
      </c>
    </row>
    <row r="93" spans="1:10" x14ac:dyDescent="0.3">
      <c r="A93">
        <v>115</v>
      </c>
      <c r="B93" t="s">
        <v>206</v>
      </c>
      <c r="C93">
        <v>5.7000000000000002E-2</v>
      </c>
      <c r="E93">
        <v>2E-3</v>
      </c>
      <c r="F93">
        <v>2E-3</v>
      </c>
      <c r="G93">
        <v>0</v>
      </c>
      <c r="H93">
        <v>4.3</v>
      </c>
      <c r="I93">
        <v>729</v>
      </c>
      <c r="J93">
        <v>1.7070000000000001</v>
      </c>
    </row>
    <row r="94" spans="1:10" x14ac:dyDescent="0.3">
      <c r="A94" t="s">
        <v>21</v>
      </c>
      <c r="B94" t="s">
        <v>230</v>
      </c>
      <c r="C94">
        <v>5.7000000000000002E-2</v>
      </c>
      <c r="E94">
        <v>2E-3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</row>
    <row r="95" spans="1:10" x14ac:dyDescent="0.3">
      <c r="A95">
        <v>116</v>
      </c>
      <c r="B95" t="s">
        <v>207</v>
      </c>
      <c r="C95">
        <v>4.5999999999999999E-2</v>
      </c>
      <c r="E95" t="s">
        <v>19</v>
      </c>
      <c r="F95" t="s">
        <v>19</v>
      </c>
      <c r="G95" t="s">
        <v>19</v>
      </c>
      <c r="H95" t="s">
        <v>19</v>
      </c>
      <c r="I95">
        <v>2187</v>
      </c>
      <c r="J95" t="s">
        <v>19</v>
      </c>
    </row>
    <row r="96" spans="1:10" x14ac:dyDescent="0.3">
      <c r="A96" t="s">
        <v>21</v>
      </c>
      <c r="B96" t="s">
        <v>231</v>
      </c>
      <c r="C96">
        <v>4.5999999999999999E-2</v>
      </c>
      <c r="E96" t="s">
        <v>19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</row>
    <row r="97" spans="1:10" x14ac:dyDescent="0.3">
      <c r="A97">
        <v>117</v>
      </c>
      <c r="B97" t="s">
        <v>208</v>
      </c>
      <c r="C97">
        <v>4.3999999999999997E-2</v>
      </c>
      <c r="E97" t="s">
        <v>19</v>
      </c>
      <c r="F97" t="s">
        <v>19</v>
      </c>
      <c r="G97" t="s">
        <v>19</v>
      </c>
      <c r="H97" t="s">
        <v>19</v>
      </c>
      <c r="I97">
        <v>6561</v>
      </c>
      <c r="J97" t="s">
        <v>19</v>
      </c>
    </row>
    <row r="98" spans="1:10" x14ac:dyDescent="0.3">
      <c r="A98" t="s">
        <v>21</v>
      </c>
      <c r="B98" t="s">
        <v>232</v>
      </c>
      <c r="C98">
        <v>4.3999999999999997E-2</v>
      </c>
      <c r="E98" t="s">
        <v>19</v>
      </c>
      <c r="F98" t="s">
        <v>21</v>
      </c>
      <c r="G98" t="s">
        <v>21</v>
      </c>
      <c r="H98" t="s">
        <v>21</v>
      </c>
      <c r="I98" t="s">
        <v>21</v>
      </c>
      <c r="J98" t="s">
        <v>21</v>
      </c>
    </row>
    <row r="99" spans="1:10" x14ac:dyDescent="0.3">
      <c r="A99">
        <v>118</v>
      </c>
      <c r="B99" t="s">
        <v>209</v>
      </c>
      <c r="C99">
        <v>4.3999999999999997E-2</v>
      </c>
      <c r="E99" t="s">
        <v>19</v>
      </c>
      <c r="F99" t="s">
        <v>19</v>
      </c>
      <c r="G99" t="s">
        <v>19</v>
      </c>
      <c r="H99" t="s">
        <v>19</v>
      </c>
      <c r="I99">
        <v>19683</v>
      </c>
      <c r="J99" t="s">
        <v>19</v>
      </c>
    </row>
    <row r="100" spans="1:10" x14ac:dyDescent="0.3">
      <c r="A100" t="s">
        <v>21</v>
      </c>
      <c r="B100" t="s">
        <v>233</v>
      </c>
      <c r="C100">
        <v>4.2999999999999997E-2</v>
      </c>
      <c r="E100" t="s">
        <v>19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</row>
    <row r="101" spans="1:10" x14ac:dyDescent="0.3">
      <c r="A101">
        <v>119</v>
      </c>
      <c r="B101" t="s">
        <v>210</v>
      </c>
      <c r="C101">
        <v>4.3999999999999997E-2</v>
      </c>
      <c r="E101" t="s">
        <v>19</v>
      </c>
      <c r="F101">
        <v>2.8000000000000001E-2</v>
      </c>
      <c r="G101">
        <v>0</v>
      </c>
      <c r="H101">
        <v>0</v>
      </c>
      <c r="I101">
        <v>59049</v>
      </c>
      <c r="J101">
        <v>1648.289</v>
      </c>
    </row>
    <row r="102" spans="1:10" x14ac:dyDescent="0.3">
      <c r="A102" t="s">
        <v>21</v>
      </c>
      <c r="B102" t="s">
        <v>234</v>
      </c>
      <c r="C102">
        <v>0.107</v>
      </c>
      <c r="E102">
        <v>2.8000000000000001E-2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</row>
    <row r="103" spans="1:10" x14ac:dyDescent="0.3">
      <c r="A103">
        <v>12</v>
      </c>
      <c r="B103" t="s">
        <v>103</v>
      </c>
      <c r="C103">
        <v>4.3999999999999997E-2</v>
      </c>
      <c r="E103" t="s">
        <v>19</v>
      </c>
      <c r="F103" t="s">
        <v>19</v>
      </c>
      <c r="G103" t="s">
        <v>19</v>
      </c>
      <c r="H103" t="s">
        <v>19</v>
      </c>
      <c r="I103">
        <v>177147</v>
      </c>
      <c r="J103" t="s">
        <v>19</v>
      </c>
    </row>
    <row r="104" spans="1:10" x14ac:dyDescent="0.3">
      <c r="A104" t="s">
        <v>21</v>
      </c>
      <c r="B104" t="s">
        <v>127</v>
      </c>
      <c r="C104">
        <v>4.2999999999999997E-2</v>
      </c>
      <c r="E104" t="s">
        <v>19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</row>
    <row r="105" spans="1:10" x14ac:dyDescent="0.3">
      <c r="A105">
        <v>120</v>
      </c>
      <c r="B105" t="s">
        <v>211</v>
      </c>
      <c r="C105">
        <v>4.2999999999999997E-2</v>
      </c>
      <c r="E105" t="s">
        <v>19</v>
      </c>
      <c r="F105" t="s">
        <v>19</v>
      </c>
      <c r="G105" t="s">
        <v>19</v>
      </c>
      <c r="H105" t="s">
        <v>19</v>
      </c>
      <c r="I105">
        <v>177147</v>
      </c>
      <c r="J105" t="s">
        <v>19</v>
      </c>
    </row>
    <row r="106" spans="1:10" x14ac:dyDescent="0.3">
      <c r="A106" t="s">
        <v>21</v>
      </c>
      <c r="B106" t="s">
        <v>235</v>
      </c>
      <c r="C106">
        <v>4.5999999999999999E-2</v>
      </c>
      <c r="E106" t="s">
        <v>19</v>
      </c>
      <c r="F106" t="s">
        <v>21</v>
      </c>
      <c r="G106" t="s">
        <v>21</v>
      </c>
      <c r="H106" t="s">
        <v>21</v>
      </c>
      <c r="I106" t="s">
        <v>21</v>
      </c>
      <c r="J106" t="s">
        <v>21</v>
      </c>
    </row>
    <row r="107" spans="1:10" x14ac:dyDescent="0.3">
      <c r="A107">
        <v>121</v>
      </c>
      <c r="B107" t="s">
        <v>248</v>
      </c>
      <c r="C107">
        <v>3.9860000000000002</v>
      </c>
      <c r="D107" t="s">
        <v>65</v>
      </c>
      <c r="E107" t="s">
        <v>19</v>
      </c>
      <c r="F107" t="s">
        <v>19</v>
      </c>
      <c r="G107" t="s">
        <v>19</v>
      </c>
      <c r="H107" t="s">
        <v>19</v>
      </c>
      <c r="I107">
        <v>1</v>
      </c>
      <c r="J107" t="s">
        <v>19</v>
      </c>
    </row>
    <row r="108" spans="1:10" x14ac:dyDescent="0.3">
      <c r="A108" t="s">
        <v>21</v>
      </c>
      <c r="B108" t="s">
        <v>272</v>
      </c>
      <c r="C108">
        <v>3.9670000000000001</v>
      </c>
      <c r="D108" t="s">
        <v>65</v>
      </c>
      <c r="E108" t="s">
        <v>19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</row>
    <row r="109" spans="1:10" x14ac:dyDescent="0.3">
      <c r="A109">
        <v>122</v>
      </c>
      <c r="B109" t="s">
        <v>249</v>
      </c>
      <c r="C109">
        <v>3.859</v>
      </c>
      <c r="D109" t="s">
        <v>65</v>
      </c>
      <c r="E109" t="s">
        <v>19</v>
      </c>
      <c r="F109" t="s">
        <v>19</v>
      </c>
      <c r="G109" t="s">
        <v>19</v>
      </c>
      <c r="H109" t="s">
        <v>19</v>
      </c>
      <c r="I109">
        <v>3</v>
      </c>
      <c r="J109" t="s">
        <v>19</v>
      </c>
    </row>
    <row r="110" spans="1:10" x14ac:dyDescent="0.3">
      <c r="A110" t="s">
        <v>21</v>
      </c>
      <c r="B110" t="s">
        <v>273</v>
      </c>
      <c r="C110">
        <v>3.7959999999999998</v>
      </c>
      <c r="D110" t="s">
        <v>65</v>
      </c>
      <c r="E110" t="s">
        <v>19</v>
      </c>
      <c r="F110" t="s">
        <v>21</v>
      </c>
      <c r="G110" t="s">
        <v>21</v>
      </c>
      <c r="H110" t="s">
        <v>21</v>
      </c>
      <c r="I110" t="s">
        <v>21</v>
      </c>
      <c r="J110" t="s">
        <v>21</v>
      </c>
    </row>
    <row r="111" spans="1:10" x14ac:dyDescent="0.3">
      <c r="A111">
        <v>123</v>
      </c>
      <c r="B111" t="s">
        <v>250</v>
      </c>
      <c r="C111">
        <v>3.52</v>
      </c>
      <c r="D111" t="s">
        <v>65</v>
      </c>
      <c r="E111" t="s">
        <v>19</v>
      </c>
      <c r="F111" t="s">
        <v>19</v>
      </c>
      <c r="G111" t="s">
        <v>19</v>
      </c>
      <c r="H111" t="s">
        <v>19</v>
      </c>
      <c r="I111">
        <v>9</v>
      </c>
      <c r="J111" t="s">
        <v>19</v>
      </c>
    </row>
    <row r="112" spans="1:10" x14ac:dyDescent="0.3">
      <c r="A112" t="s">
        <v>21</v>
      </c>
      <c r="B112" t="s">
        <v>274</v>
      </c>
      <c r="C112">
        <v>3.4740000000000002</v>
      </c>
      <c r="D112" t="s">
        <v>65</v>
      </c>
      <c r="E112" t="s">
        <v>19</v>
      </c>
      <c r="F112" t="s">
        <v>21</v>
      </c>
      <c r="G112" t="s">
        <v>21</v>
      </c>
      <c r="H112" t="s">
        <v>21</v>
      </c>
      <c r="I112" t="s">
        <v>21</v>
      </c>
      <c r="J112" t="s">
        <v>21</v>
      </c>
    </row>
    <row r="113" spans="1:10" x14ac:dyDescent="0.3">
      <c r="A113">
        <v>124</v>
      </c>
      <c r="B113" t="s">
        <v>251</v>
      </c>
      <c r="C113">
        <v>2.0550000000000002</v>
      </c>
      <c r="E113">
        <v>1.75</v>
      </c>
      <c r="F113">
        <v>1.6859999999999999</v>
      </c>
      <c r="G113">
        <v>0.09</v>
      </c>
      <c r="H113">
        <v>5.4</v>
      </c>
      <c r="I113">
        <v>27</v>
      </c>
      <c r="J113">
        <v>45.512999999999998</v>
      </c>
    </row>
    <row r="114" spans="1:10" x14ac:dyDescent="0.3">
      <c r="A114" t="s">
        <v>21</v>
      </c>
      <c r="B114" t="s">
        <v>275</v>
      </c>
      <c r="C114">
        <v>1.9670000000000001</v>
      </c>
      <c r="E114">
        <v>1.6220000000000001</v>
      </c>
      <c r="F114" t="s">
        <v>21</v>
      </c>
      <c r="G114" t="s">
        <v>21</v>
      </c>
      <c r="H114" t="s">
        <v>21</v>
      </c>
      <c r="I114" t="s">
        <v>21</v>
      </c>
      <c r="J114" t="s">
        <v>21</v>
      </c>
    </row>
    <row r="115" spans="1:10" x14ac:dyDescent="0.3">
      <c r="A115">
        <v>125</v>
      </c>
      <c r="B115" t="s">
        <v>252</v>
      </c>
      <c r="C115">
        <v>0.50800000000000001</v>
      </c>
      <c r="E115">
        <v>0.26300000000000001</v>
      </c>
      <c r="F115">
        <v>0.26700000000000002</v>
      </c>
      <c r="G115">
        <v>6.0000000000000001E-3</v>
      </c>
      <c r="H115">
        <v>2.4</v>
      </c>
      <c r="I115">
        <v>81</v>
      </c>
      <c r="J115">
        <v>21.655000000000001</v>
      </c>
    </row>
    <row r="116" spans="1:10" x14ac:dyDescent="0.3">
      <c r="A116" t="s">
        <v>21</v>
      </c>
      <c r="B116" t="s">
        <v>276</v>
      </c>
      <c r="C116">
        <v>0.52200000000000002</v>
      </c>
      <c r="E116">
        <v>0.27200000000000002</v>
      </c>
      <c r="F116" t="s">
        <v>21</v>
      </c>
      <c r="G116" t="s">
        <v>21</v>
      </c>
      <c r="H116" t="s">
        <v>21</v>
      </c>
      <c r="I116" t="s">
        <v>21</v>
      </c>
      <c r="J116" t="s">
        <v>21</v>
      </c>
    </row>
    <row r="117" spans="1:10" x14ac:dyDescent="0.3">
      <c r="A117">
        <v>126</v>
      </c>
      <c r="B117" t="s">
        <v>253</v>
      </c>
      <c r="C117">
        <v>0.127</v>
      </c>
      <c r="E117">
        <v>3.7999999999999999E-2</v>
      </c>
      <c r="F117">
        <v>3.5999999999999997E-2</v>
      </c>
      <c r="G117">
        <v>3.0000000000000001E-3</v>
      </c>
      <c r="H117">
        <v>7.2</v>
      </c>
      <c r="I117">
        <v>243</v>
      </c>
      <c r="J117">
        <v>8.8480000000000008</v>
      </c>
    </row>
    <row r="118" spans="1:10" x14ac:dyDescent="0.3">
      <c r="A118" t="s">
        <v>21</v>
      </c>
      <c r="B118" t="s">
        <v>277</v>
      </c>
      <c r="C118">
        <v>0.12</v>
      </c>
      <c r="E118">
        <v>3.5000000000000003E-2</v>
      </c>
      <c r="F118" t="s">
        <v>21</v>
      </c>
      <c r="G118" t="s">
        <v>21</v>
      </c>
      <c r="H118" t="s">
        <v>21</v>
      </c>
      <c r="I118" t="s">
        <v>21</v>
      </c>
      <c r="J118" t="s">
        <v>21</v>
      </c>
    </row>
    <row r="119" spans="1:10" x14ac:dyDescent="0.3">
      <c r="A119">
        <v>127</v>
      </c>
      <c r="B119" t="s">
        <v>254</v>
      </c>
      <c r="C119">
        <v>6.2E-2</v>
      </c>
      <c r="E119">
        <v>5.0000000000000001E-3</v>
      </c>
      <c r="F119">
        <v>4.0000000000000001E-3</v>
      </c>
      <c r="G119">
        <v>1E-3</v>
      </c>
      <c r="H119">
        <v>24.6</v>
      </c>
      <c r="I119">
        <v>729</v>
      </c>
      <c r="J119">
        <v>3.0659999999999998</v>
      </c>
    </row>
    <row r="120" spans="1:10" x14ac:dyDescent="0.3">
      <c r="A120" t="s">
        <v>21</v>
      </c>
      <c r="B120" t="s">
        <v>278</v>
      </c>
      <c r="C120">
        <v>5.8999999999999997E-2</v>
      </c>
      <c r="E120">
        <v>3.0000000000000001E-3</v>
      </c>
      <c r="F120" t="s">
        <v>21</v>
      </c>
      <c r="G120" t="s">
        <v>21</v>
      </c>
      <c r="H120" t="s">
        <v>21</v>
      </c>
      <c r="I120" t="s">
        <v>21</v>
      </c>
      <c r="J120" t="s">
        <v>21</v>
      </c>
    </row>
    <row r="121" spans="1:10" x14ac:dyDescent="0.3">
      <c r="A121">
        <v>128</v>
      </c>
      <c r="B121" t="s">
        <v>255</v>
      </c>
      <c r="C121">
        <v>5.2999999999999999E-2</v>
      </c>
      <c r="E121">
        <v>1E-3</v>
      </c>
      <c r="F121">
        <v>1E-3</v>
      </c>
      <c r="G121">
        <v>0</v>
      </c>
      <c r="H121">
        <v>0</v>
      </c>
      <c r="I121">
        <v>2187</v>
      </c>
      <c r="J121">
        <v>1.5629999999999999</v>
      </c>
    </row>
    <row r="122" spans="1:10" x14ac:dyDescent="0.3">
      <c r="A122" t="s">
        <v>21</v>
      </c>
      <c r="B122" t="s">
        <v>279</v>
      </c>
      <c r="C122">
        <v>4.8000000000000001E-2</v>
      </c>
      <c r="E122" t="s">
        <v>19</v>
      </c>
      <c r="F122" t="s">
        <v>21</v>
      </c>
      <c r="G122" t="s">
        <v>21</v>
      </c>
      <c r="H122" t="s">
        <v>21</v>
      </c>
      <c r="I122" t="s">
        <v>21</v>
      </c>
      <c r="J122" t="s">
        <v>21</v>
      </c>
    </row>
    <row r="123" spans="1:10" x14ac:dyDescent="0.3">
      <c r="A123">
        <v>129</v>
      </c>
      <c r="B123" t="s">
        <v>256</v>
      </c>
      <c r="C123">
        <v>0.126</v>
      </c>
      <c r="E123">
        <v>3.7999999999999999E-2</v>
      </c>
      <c r="F123">
        <v>2.7E-2</v>
      </c>
      <c r="G123">
        <v>1.4999999999999999E-2</v>
      </c>
      <c r="H123">
        <v>56.2</v>
      </c>
      <c r="I123">
        <v>6561</v>
      </c>
      <c r="J123">
        <v>177.44800000000001</v>
      </c>
    </row>
    <row r="124" spans="1:10" x14ac:dyDescent="0.3">
      <c r="A124" t="s">
        <v>21</v>
      </c>
      <c r="B124" t="s">
        <v>280</v>
      </c>
      <c r="C124">
        <v>8.5000000000000006E-2</v>
      </c>
      <c r="E124">
        <v>1.6E-2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</row>
    <row r="125" spans="1:10" x14ac:dyDescent="0.3">
      <c r="A125">
        <v>13</v>
      </c>
      <c r="B125" t="s">
        <v>140</v>
      </c>
      <c r="C125">
        <v>3.7440000000000002</v>
      </c>
      <c r="D125" t="s">
        <v>65</v>
      </c>
      <c r="E125" t="s">
        <v>19</v>
      </c>
      <c r="F125" t="s">
        <v>19</v>
      </c>
      <c r="G125" t="s">
        <v>19</v>
      </c>
      <c r="H125" t="s">
        <v>19</v>
      </c>
      <c r="I125">
        <v>1</v>
      </c>
      <c r="J125" t="s">
        <v>19</v>
      </c>
    </row>
    <row r="126" spans="1:10" x14ac:dyDescent="0.3">
      <c r="A126" t="s">
        <v>21</v>
      </c>
      <c r="B126" t="s">
        <v>164</v>
      </c>
      <c r="C126">
        <v>3.754</v>
      </c>
      <c r="D126" t="s">
        <v>65</v>
      </c>
      <c r="E126" t="s">
        <v>19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</row>
    <row r="127" spans="1:10" x14ac:dyDescent="0.3">
      <c r="A127">
        <v>130</v>
      </c>
      <c r="B127" t="s">
        <v>257</v>
      </c>
      <c r="C127">
        <v>4.3999999999999997E-2</v>
      </c>
      <c r="E127" t="s">
        <v>19</v>
      </c>
      <c r="F127">
        <v>4.0000000000000001E-3</v>
      </c>
      <c r="G127">
        <v>0</v>
      </c>
      <c r="H127">
        <v>0</v>
      </c>
      <c r="I127">
        <v>19683</v>
      </c>
      <c r="J127">
        <v>69.33</v>
      </c>
    </row>
    <row r="128" spans="1:10" x14ac:dyDescent="0.3">
      <c r="A128" t="s">
        <v>21</v>
      </c>
      <c r="B128" t="s">
        <v>281</v>
      </c>
      <c r="C128">
        <v>5.8999999999999997E-2</v>
      </c>
      <c r="E128">
        <v>4.0000000000000001E-3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</row>
    <row r="129" spans="1:10" x14ac:dyDescent="0.3">
      <c r="A129">
        <v>131</v>
      </c>
      <c r="B129" t="s">
        <v>258</v>
      </c>
      <c r="C129">
        <v>6.6000000000000003E-2</v>
      </c>
      <c r="E129">
        <v>7.0000000000000001E-3</v>
      </c>
      <c r="F129">
        <v>7.0000000000000001E-3</v>
      </c>
      <c r="G129">
        <v>0</v>
      </c>
      <c r="H129">
        <v>0</v>
      </c>
      <c r="I129">
        <v>59049</v>
      </c>
      <c r="J129">
        <v>390.50900000000001</v>
      </c>
    </row>
    <row r="130" spans="1:10" x14ac:dyDescent="0.3">
      <c r="A130" t="s">
        <v>21</v>
      </c>
      <c r="B130" t="s">
        <v>282</v>
      </c>
      <c r="C130">
        <v>4.7E-2</v>
      </c>
      <c r="E130" t="s">
        <v>19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</row>
    <row r="131" spans="1:10" x14ac:dyDescent="0.3">
      <c r="A131">
        <v>132</v>
      </c>
      <c r="B131" t="s">
        <v>259</v>
      </c>
      <c r="C131">
        <v>4.5999999999999999E-2</v>
      </c>
      <c r="E131" t="s">
        <v>19</v>
      </c>
      <c r="F131" t="s">
        <v>19</v>
      </c>
      <c r="G131" t="s">
        <v>19</v>
      </c>
      <c r="H131" t="s">
        <v>19</v>
      </c>
      <c r="I131">
        <v>177147</v>
      </c>
      <c r="J131" t="s">
        <v>19</v>
      </c>
    </row>
    <row r="132" spans="1:10" x14ac:dyDescent="0.3">
      <c r="A132" t="s">
        <v>21</v>
      </c>
      <c r="B132" t="s">
        <v>283</v>
      </c>
      <c r="C132">
        <v>4.3999999999999997E-2</v>
      </c>
      <c r="E132" t="s">
        <v>19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</row>
    <row r="133" spans="1:10" x14ac:dyDescent="0.3">
      <c r="A133">
        <v>133</v>
      </c>
      <c r="B133" t="s">
        <v>296</v>
      </c>
      <c r="C133">
        <v>4</v>
      </c>
      <c r="D133" t="s">
        <v>65</v>
      </c>
      <c r="E133" t="s">
        <v>19</v>
      </c>
      <c r="F133" t="s">
        <v>19</v>
      </c>
      <c r="G133" t="s">
        <v>19</v>
      </c>
      <c r="H133" t="s">
        <v>19</v>
      </c>
      <c r="I133">
        <v>1</v>
      </c>
      <c r="J133" t="s">
        <v>19</v>
      </c>
    </row>
    <row r="134" spans="1:10" x14ac:dyDescent="0.3">
      <c r="A134" t="s">
        <v>21</v>
      </c>
      <c r="B134" t="s">
        <v>320</v>
      </c>
      <c r="C134">
        <v>4</v>
      </c>
      <c r="D134" t="s">
        <v>65</v>
      </c>
      <c r="E134" t="s">
        <v>19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</row>
    <row r="135" spans="1:10" x14ac:dyDescent="0.3">
      <c r="A135">
        <v>134</v>
      </c>
      <c r="B135" t="s">
        <v>297</v>
      </c>
      <c r="C135">
        <v>4</v>
      </c>
      <c r="D135" t="s">
        <v>65</v>
      </c>
      <c r="E135" t="s">
        <v>19</v>
      </c>
      <c r="F135" t="s">
        <v>19</v>
      </c>
      <c r="G135" t="s">
        <v>19</v>
      </c>
      <c r="H135" t="s">
        <v>19</v>
      </c>
      <c r="I135">
        <v>3</v>
      </c>
      <c r="J135" t="s">
        <v>19</v>
      </c>
    </row>
    <row r="136" spans="1:10" x14ac:dyDescent="0.3">
      <c r="A136" t="s">
        <v>21</v>
      </c>
      <c r="B136" t="s">
        <v>321</v>
      </c>
      <c r="C136">
        <v>4</v>
      </c>
      <c r="D136" t="s">
        <v>65</v>
      </c>
      <c r="E136" t="s">
        <v>19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</row>
    <row r="137" spans="1:10" x14ac:dyDescent="0.3">
      <c r="A137">
        <v>135</v>
      </c>
      <c r="B137" t="s">
        <v>298</v>
      </c>
      <c r="C137">
        <v>3.6960000000000002</v>
      </c>
      <c r="D137" t="s">
        <v>65</v>
      </c>
      <c r="E137" t="s">
        <v>19</v>
      </c>
      <c r="F137" t="s">
        <v>19</v>
      </c>
      <c r="G137" t="s">
        <v>19</v>
      </c>
      <c r="H137" t="s">
        <v>19</v>
      </c>
      <c r="I137">
        <v>9</v>
      </c>
      <c r="J137" t="s">
        <v>19</v>
      </c>
    </row>
    <row r="138" spans="1:10" x14ac:dyDescent="0.3">
      <c r="A138" t="s">
        <v>21</v>
      </c>
      <c r="B138" t="s">
        <v>322</v>
      </c>
      <c r="C138">
        <v>3.4769999999999999</v>
      </c>
      <c r="D138" t="s">
        <v>65</v>
      </c>
      <c r="E138" t="s">
        <v>19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</row>
    <row r="139" spans="1:10" x14ac:dyDescent="0.3">
      <c r="A139">
        <v>136</v>
      </c>
      <c r="B139" t="s">
        <v>299</v>
      </c>
      <c r="C139">
        <v>2.1160000000000001</v>
      </c>
      <c r="E139">
        <v>1.8420000000000001</v>
      </c>
      <c r="F139">
        <v>1.78</v>
      </c>
      <c r="G139">
        <v>8.8999999999999996E-2</v>
      </c>
      <c r="H139">
        <v>5</v>
      </c>
      <c r="I139">
        <v>27</v>
      </c>
      <c r="J139">
        <v>48.046999999999997</v>
      </c>
    </row>
    <row r="140" spans="1:10" x14ac:dyDescent="0.3">
      <c r="A140" t="s">
        <v>21</v>
      </c>
      <c r="B140" t="s">
        <v>323</v>
      </c>
      <c r="C140">
        <v>2.0329999999999999</v>
      </c>
      <c r="E140">
        <v>1.7170000000000001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</row>
    <row r="141" spans="1:10" x14ac:dyDescent="0.3">
      <c r="A141">
        <v>137</v>
      </c>
      <c r="B141" t="s">
        <v>300</v>
      </c>
      <c r="C141">
        <v>0.58899999999999997</v>
      </c>
      <c r="E141">
        <v>0.315</v>
      </c>
      <c r="F141">
        <v>0.33100000000000002</v>
      </c>
      <c r="G141">
        <v>2.3E-2</v>
      </c>
      <c r="H141">
        <v>6.8</v>
      </c>
      <c r="I141">
        <v>81</v>
      </c>
      <c r="J141">
        <v>26.843</v>
      </c>
    </row>
    <row r="142" spans="1:10" x14ac:dyDescent="0.3">
      <c r="A142" t="s">
        <v>21</v>
      </c>
      <c r="B142" t="s">
        <v>324</v>
      </c>
      <c r="C142">
        <v>0.63700000000000001</v>
      </c>
      <c r="E142">
        <v>0.34699999999999998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</row>
    <row r="143" spans="1:10" x14ac:dyDescent="0.3">
      <c r="A143">
        <v>138</v>
      </c>
      <c r="B143" t="s">
        <v>301</v>
      </c>
      <c r="C143">
        <v>0.13100000000000001</v>
      </c>
      <c r="E143">
        <v>0.04</v>
      </c>
      <c r="F143">
        <v>3.9E-2</v>
      </c>
      <c r="G143">
        <v>3.0000000000000001E-3</v>
      </c>
      <c r="H143">
        <v>6.5</v>
      </c>
      <c r="I143">
        <v>243</v>
      </c>
      <c r="J143">
        <v>9.3840000000000003</v>
      </c>
    </row>
    <row r="144" spans="1:10" x14ac:dyDescent="0.3">
      <c r="A144" t="s">
        <v>21</v>
      </c>
      <c r="B144" t="s">
        <v>325</v>
      </c>
      <c r="C144">
        <v>0.124</v>
      </c>
      <c r="E144">
        <v>3.6999999999999998E-2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</row>
    <row r="145" spans="1:10" x14ac:dyDescent="0.3">
      <c r="A145">
        <v>139</v>
      </c>
      <c r="B145" t="s">
        <v>302</v>
      </c>
      <c r="C145">
        <v>6.5000000000000002E-2</v>
      </c>
      <c r="E145">
        <v>6.0000000000000001E-3</v>
      </c>
      <c r="F145">
        <v>5.0000000000000001E-3</v>
      </c>
      <c r="G145">
        <v>1E-3</v>
      </c>
      <c r="H145">
        <v>20.9</v>
      </c>
      <c r="I145">
        <v>729</v>
      </c>
      <c r="J145">
        <v>3.887</v>
      </c>
    </row>
    <row r="146" spans="1:10" x14ac:dyDescent="0.3">
      <c r="A146" t="s">
        <v>21</v>
      </c>
      <c r="B146" t="s">
        <v>326</v>
      </c>
      <c r="C146">
        <v>6.0999999999999999E-2</v>
      </c>
      <c r="E146">
        <v>5.0000000000000001E-3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</row>
    <row r="147" spans="1:10" x14ac:dyDescent="0.3">
      <c r="A147">
        <v>14</v>
      </c>
      <c r="B147" t="s">
        <v>141</v>
      </c>
      <c r="C147">
        <v>3.8239999999999998</v>
      </c>
      <c r="D147" t="s">
        <v>65</v>
      </c>
      <c r="E147" t="s">
        <v>19</v>
      </c>
      <c r="F147" t="s">
        <v>19</v>
      </c>
      <c r="G147" t="s">
        <v>19</v>
      </c>
      <c r="H147" t="s">
        <v>19</v>
      </c>
      <c r="I147">
        <v>3</v>
      </c>
      <c r="J147" t="s">
        <v>19</v>
      </c>
    </row>
    <row r="148" spans="1:10" x14ac:dyDescent="0.3">
      <c r="A148" t="s">
        <v>21</v>
      </c>
      <c r="B148" t="s">
        <v>165</v>
      </c>
      <c r="C148">
        <v>3.8180000000000001</v>
      </c>
      <c r="D148" t="s">
        <v>65</v>
      </c>
      <c r="E148" t="s">
        <v>19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</row>
    <row r="149" spans="1:10" x14ac:dyDescent="0.3">
      <c r="A149">
        <v>140</v>
      </c>
      <c r="B149" t="s">
        <v>303</v>
      </c>
      <c r="C149">
        <v>4.9000000000000002E-2</v>
      </c>
      <c r="E149" t="s">
        <v>19</v>
      </c>
      <c r="F149" t="s">
        <v>19</v>
      </c>
      <c r="G149" t="s">
        <v>19</v>
      </c>
      <c r="H149" t="s">
        <v>19</v>
      </c>
      <c r="I149">
        <v>2187</v>
      </c>
      <c r="J149" t="s">
        <v>19</v>
      </c>
    </row>
    <row r="150" spans="1:10" x14ac:dyDescent="0.3">
      <c r="A150" t="s">
        <v>21</v>
      </c>
      <c r="B150" t="s">
        <v>327</v>
      </c>
      <c r="C150">
        <v>4.9000000000000002E-2</v>
      </c>
      <c r="E150" t="s">
        <v>19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</row>
    <row r="151" spans="1:10" x14ac:dyDescent="0.3">
      <c r="A151">
        <v>141</v>
      </c>
      <c r="B151" t="s">
        <v>304</v>
      </c>
      <c r="C151">
        <v>4.9000000000000002E-2</v>
      </c>
      <c r="E151" t="s">
        <v>19</v>
      </c>
      <c r="F151">
        <v>3.0000000000000001E-3</v>
      </c>
      <c r="G151">
        <v>0</v>
      </c>
      <c r="H151">
        <v>0</v>
      </c>
      <c r="I151">
        <v>6561</v>
      </c>
      <c r="J151">
        <v>18.986000000000001</v>
      </c>
    </row>
    <row r="152" spans="1:10" x14ac:dyDescent="0.3">
      <c r="A152" t="s">
        <v>21</v>
      </c>
      <c r="B152" t="s">
        <v>328</v>
      </c>
      <c r="C152">
        <v>5.8000000000000003E-2</v>
      </c>
      <c r="E152">
        <v>3.0000000000000001E-3</v>
      </c>
      <c r="F152" t="s">
        <v>21</v>
      </c>
      <c r="G152" t="s">
        <v>21</v>
      </c>
      <c r="H152" t="s">
        <v>21</v>
      </c>
      <c r="I152" t="s">
        <v>21</v>
      </c>
      <c r="J152" t="s">
        <v>21</v>
      </c>
    </row>
    <row r="153" spans="1:10" x14ac:dyDescent="0.3">
      <c r="A153">
        <v>142</v>
      </c>
      <c r="B153" t="s">
        <v>305</v>
      </c>
      <c r="C153">
        <v>4.7E-2</v>
      </c>
      <c r="E153" t="s">
        <v>19</v>
      </c>
      <c r="F153" t="s">
        <v>19</v>
      </c>
      <c r="G153" t="s">
        <v>19</v>
      </c>
      <c r="H153" t="s">
        <v>19</v>
      </c>
      <c r="I153">
        <v>19683</v>
      </c>
      <c r="J153" t="s">
        <v>19</v>
      </c>
    </row>
    <row r="154" spans="1:10" x14ac:dyDescent="0.3">
      <c r="A154" t="s">
        <v>21</v>
      </c>
      <c r="B154" t="s">
        <v>329</v>
      </c>
      <c r="C154">
        <v>4.7E-2</v>
      </c>
      <c r="E154" t="s">
        <v>19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</row>
    <row r="155" spans="1:10" x14ac:dyDescent="0.3">
      <c r="A155">
        <v>143</v>
      </c>
      <c r="B155" t="s">
        <v>306</v>
      </c>
      <c r="C155">
        <v>5.1999999999999998E-2</v>
      </c>
      <c r="E155">
        <v>0</v>
      </c>
      <c r="F155">
        <v>0</v>
      </c>
      <c r="G155">
        <v>0</v>
      </c>
      <c r="H155">
        <v>0</v>
      </c>
      <c r="I155">
        <v>59049</v>
      </c>
      <c r="J155">
        <v>20.608000000000001</v>
      </c>
    </row>
    <row r="156" spans="1:10" x14ac:dyDescent="0.3">
      <c r="A156" t="s">
        <v>21</v>
      </c>
      <c r="B156" t="s">
        <v>330</v>
      </c>
      <c r="C156">
        <v>4.9000000000000002E-2</v>
      </c>
      <c r="E156" t="s">
        <v>19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</row>
    <row r="157" spans="1:10" x14ac:dyDescent="0.3">
      <c r="A157">
        <v>144</v>
      </c>
      <c r="B157" t="s">
        <v>307</v>
      </c>
      <c r="C157">
        <v>6.3E-2</v>
      </c>
      <c r="E157">
        <v>5.0000000000000001E-3</v>
      </c>
      <c r="F157">
        <v>5.0000000000000001E-3</v>
      </c>
      <c r="G157">
        <v>0</v>
      </c>
      <c r="H157">
        <v>0</v>
      </c>
      <c r="I157">
        <v>177147</v>
      </c>
      <c r="J157">
        <v>926.78399999999999</v>
      </c>
    </row>
    <row r="158" spans="1:10" x14ac:dyDescent="0.3">
      <c r="A158" t="s">
        <v>21</v>
      </c>
      <c r="B158" t="s">
        <v>331</v>
      </c>
      <c r="C158">
        <v>4.7E-2</v>
      </c>
      <c r="E158" t="s">
        <v>19</v>
      </c>
      <c r="F158" t="s">
        <v>21</v>
      </c>
      <c r="G158" t="s">
        <v>21</v>
      </c>
      <c r="H158" t="s">
        <v>21</v>
      </c>
      <c r="I158" t="s">
        <v>21</v>
      </c>
      <c r="J158" t="s">
        <v>21</v>
      </c>
    </row>
    <row r="159" spans="1:10" x14ac:dyDescent="0.3">
      <c r="A159">
        <v>145</v>
      </c>
      <c r="B159" t="s">
        <v>344</v>
      </c>
      <c r="C159">
        <v>3.72</v>
      </c>
      <c r="D159" t="s">
        <v>65</v>
      </c>
      <c r="E159" t="s">
        <v>19</v>
      </c>
      <c r="F159" t="s">
        <v>19</v>
      </c>
      <c r="G159" t="s">
        <v>19</v>
      </c>
      <c r="H159" t="s">
        <v>19</v>
      </c>
      <c r="I159">
        <v>1</v>
      </c>
      <c r="J159" t="s">
        <v>19</v>
      </c>
    </row>
    <row r="160" spans="1:10" x14ac:dyDescent="0.3">
      <c r="A160" t="s">
        <v>21</v>
      </c>
      <c r="B160" t="s">
        <v>368</v>
      </c>
      <c r="C160">
        <v>3.7639999999999998</v>
      </c>
      <c r="D160" t="s">
        <v>65</v>
      </c>
      <c r="E160" t="s">
        <v>19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</row>
    <row r="161" spans="1:10" x14ac:dyDescent="0.3">
      <c r="A161">
        <v>146</v>
      </c>
      <c r="B161" t="s">
        <v>345</v>
      </c>
      <c r="C161">
        <v>3.8380000000000001</v>
      </c>
      <c r="D161" t="s">
        <v>65</v>
      </c>
      <c r="E161" t="s">
        <v>19</v>
      </c>
      <c r="F161" t="s">
        <v>19</v>
      </c>
      <c r="G161" t="s">
        <v>19</v>
      </c>
      <c r="H161" t="s">
        <v>19</v>
      </c>
      <c r="I161">
        <v>3</v>
      </c>
      <c r="J161" t="s">
        <v>19</v>
      </c>
    </row>
    <row r="162" spans="1:10" x14ac:dyDescent="0.3">
      <c r="A162" t="s">
        <v>21</v>
      </c>
      <c r="B162" t="s">
        <v>369</v>
      </c>
      <c r="C162">
        <v>3.734</v>
      </c>
      <c r="D162" t="s">
        <v>65</v>
      </c>
      <c r="E162" t="s">
        <v>19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</row>
    <row r="163" spans="1:10" x14ac:dyDescent="0.3">
      <c r="A163">
        <v>147</v>
      </c>
      <c r="B163" t="s">
        <v>346</v>
      </c>
      <c r="C163">
        <v>3.3839999999999999</v>
      </c>
      <c r="D163" t="s">
        <v>65</v>
      </c>
      <c r="E163" t="s">
        <v>19</v>
      </c>
      <c r="F163" t="s">
        <v>19</v>
      </c>
      <c r="G163" t="s">
        <v>19</v>
      </c>
      <c r="H163" t="s">
        <v>19</v>
      </c>
      <c r="I163">
        <v>9</v>
      </c>
      <c r="J163" t="s">
        <v>19</v>
      </c>
    </row>
    <row r="164" spans="1:10" x14ac:dyDescent="0.3">
      <c r="A164" t="s">
        <v>21</v>
      </c>
      <c r="B164" t="s">
        <v>370</v>
      </c>
      <c r="C164">
        <v>3.5139999999999998</v>
      </c>
      <c r="D164" t="s">
        <v>65</v>
      </c>
      <c r="E164" t="s">
        <v>19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</row>
    <row r="165" spans="1:10" x14ac:dyDescent="0.3">
      <c r="A165">
        <v>148</v>
      </c>
      <c r="B165" t="s">
        <v>347</v>
      </c>
      <c r="C165">
        <v>2.1970000000000001</v>
      </c>
      <c r="E165">
        <v>1.9750000000000001</v>
      </c>
      <c r="F165">
        <v>1.966</v>
      </c>
      <c r="G165">
        <v>1.2E-2</v>
      </c>
      <c r="H165">
        <v>0.6</v>
      </c>
      <c r="I165">
        <v>27</v>
      </c>
      <c r="J165">
        <v>53.081000000000003</v>
      </c>
    </row>
    <row r="166" spans="1:10" x14ac:dyDescent="0.3">
      <c r="A166" t="s">
        <v>21</v>
      </c>
      <c r="B166" t="s">
        <v>371</v>
      </c>
      <c r="C166">
        <v>2.1869999999999998</v>
      </c>
      <c r="E166">
        <v>1.9570000000000001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</row>
    <row r="167" spans="1:10" x14ac:dyDescent="0.3">
      <c r="A167">
        <v>149</v>
      </c>
      <c r="B167" t="s">
        <v>348</v>
      </c>
      <c r="C167">
        <v>0.51600000000000001</v>
      </c>
      <c r="E167">
        <v>0.26800000000000002</v>
      </c>
      <c r="F167">
        <v>0.28199999999999997</v>
      </c>
      <c r="G167">
        <v>0.02</v>
      </c>
      <c r="H167">
        <v>7.2</v>
      </c>
      <c r="I167">
        <v>81</v>
      </c>
      <c r="J167">
        <v>22.864999999999998</v>
      </c>
    </row>
    <row r="168" spans="1:10" x14ac:dyDescent="0.3">
      <c r="A168" t="s">
        <v>21</v>
      </c>
      <c r="B168" t="s">
        <v>372</v>
      </c>
      <c r="C168">
        <v>0.56000000000000005</v>
      </c>
      <c r="E168">
        <v>0.29699999999999999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</row>
    <row r="169" spans="1:10" x14ac:dyDescent="0.3">
      <c r="A169">
        <v>15</v>
      </c>
      <c r="B169" t="s">
        <v>142</v>
      </c>
      <c r="C169">
        <v>3.7450000000000001</v>
      </c>
      <c r="D169" t="s">
        <v>65</v>
      </c>
      <c r="E169" t="s">
        <v>19</v>
      </c>
      <c r="F169" t="s">
        <v>19</v>
      </c>
      <c r="G169" t="s">
        <v>19</v>
      </c>
      <c r="H169" t="s">
        <v>19</v>
      </c>
      <c r="I169">
        <v>9</v>
      </c>
      <c r="J169" t="s">
        <v>19</v>
      </c>
    </row>
    <row r="170" spans="1:10" x14ac:dyDescent="0.3">
      <c r="A170" t="s">
        <v>21</v>
      </c>
      <c r="B170" t="s">
        <v>166</v>
      </c>
      <c r="C170">
        <v>3.78</v>
      </c>
      <c r="D170" t="s">
        <v>65</v>
      </c>
      <c r="E170" t="s">
        <v>19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</row>
    <row r="171" spans="1:10" x14ac:dyDescent="0.3">
      <c r="A171">
        <v>150</v>
      </c>
      <c r="B171" t="s">
        <v>349</v>
      </c>
      <c r="C171">
        <v>0.13900000000000001</v>
      </c>
      <c r="E171">
        <v>4.4999999999999998E-2</v>
      </c>
      <c r="F171">
        <v>4.7E-2</v>
      </c>
      <c r="G171">
        <v>3.0000000000000001E-3</v>
      </c>
      <c r="H171">
        <v>5.9</v>
      </c>
      <c r="I171">
        <v>243</v>
      </c>
      <c r="J171">
        <v>11.368</v>
      </c>
    </row>
    <row r="172" spans="1:10" x14ac:dyDescent="0.3">
      <c r="A172" t="s">
        <v>21</v>
      </c>
      <c r="B172" t="s">
        <v>373</v>
      </c>
      <c r="C172">
        <v>0.14599999999999999</v>
      </c>
      <c r="E172">
        <v>4.9000000000000002E-2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</row>
    <row r="173" spans="1:10" x14ac:dyDescent="0.3">
      <c r="A173">
        <v>151</v>
      </c>
      <c r="B173" t="s">
        <v>350</v>
      </c>
      <c r="C173">
        <v>5.8999999999999997E-2</v>
      </c>
      <c r="E173">
        <v>3.0000000000000001E-3</v>
      </c>
      <c r="F173">
        <v>4.0000000000000001E-3</v>
      </c>
      <c r="G173">
        <v>0</v>
      </c>
      <c r="H173">
        <v>10.199999999999999</v>
      </c>
      <c r="I173">
        <v>729</v>
      </c>
      <c r="J173">
        <v>2.6920000000000002</v>
      </c>
    </row>
    <row r="174" spans="1:10" x14ac:dyDescent="0.3">
      <c r="A174" t="s">
        <v>21</v>
      </c>
      <c r="B174" t="s">
        <v>374</v>
      </c>
      <c r="C174">
        <v>0.06</v>
      </c>
      <c r="E174">
        <v>4.0000000000000001E-3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</row>
    <row r="175" spans="1:10" x14ac:dyDescent="0.3">
      <c r="A175">
        <v>152</v>
      </c>
      <c r="B175" t="s">
        <v>351</v>
      </c>
      <c r="C175">
        <v>4.5999999999999999E-2</v>
      </c>
      <c r="E175" t="s">
        <v>19</v>
      </c>
      <c r="F175" t="s">
        <v>19</v>
      </c>
      <c r="G175" t="s">
        <v>19</v>
      </c>
      <c r="H175" t="s">
        <v>19</v>
      </c>
      <c r="I175">
        <v>2187</v>
      </c>
      <c r="J175" t="s">
        <v>19</v>
      </c>
    </row>
    <row r="176" spans="1:10" x14ac:dyDescent="0.3">
      <c r="A176" t="s">
        <v>21</v>
      </c>
      <c r="B176" t="s">
        <v>375</v>
      </c>
      <c r="C176">
        <v>4.5999999999999999E-2</v>
      </c>
      <c r="E176" t="s">
        <v>19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</row>
    <row r="177" spans="1:10" x14ac:dyDescent="0.3">
      <c r="A177">
        <v>153</v>
      </c>
      <c r="B177" t="s">
        <v>352</v>
      </c>
      <c r="C177">
        <v>4.3999999999999997E-2</v>
      </c>
      <c r="E177" t="s">
        <v>19</v>
      </c>
      <c r="F177" t="s">
        <v>19</v>
      </c>
      <c r="G177" t="s">
        <v>19</v>
      </c>
      <c r="H177" t="s">
        <v>19</v>
      </c>
      <c r="I177">
        <v>6561</v>
      </c>
      <c r="J177" t="s">
        <v>19</v>
      </c>
    </row>
    <row r="178" spans="1:10" x14ac:dyDescent="0.3">
      <c r="A178" t="s">
        <v>21</v>
      </c>
      <c r="B178" t="s">
        <v>376</v>
      </c>
      <c r="C178">
        <v>4.2999999999999997E-2</v>
      </c>
      <c r="E178" t="s">
        <v>19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</row>
    <row r="179" spans="1:10" x14ac:dyDescent="0.3">
      <c r="A179">
        <v>154</v>
      </c>
      <c r="B179" t="s">
        <v>353</v>
      </c>
      <c r="C179">
        <v>4.3999999999999997E-2</v>
      </c>
      <c r="E179" t="s">
        <v>19</v>
      </c>
      <c r="F179" t="s">
        <v>19</v>
      </c>
      <c r="G179" t="s">
        <v>19</v>
      </c>
      <c r="H179" t="s">
        <v>19</v>
      </c>
      <c r="I179">
        <v>19683</v>
      </c>
      <c r="J179" t="s">
        <v>19</v>
      </c>
    </row>
    <row r="180" spans="1:10" x14ac:dyDescent="0.3">
      <c r="A180" t="s">
        <v>21</v>
      </c>
      <c r="B180" t="s">
        <v>377</v>
      </c>
      <c r="C180">
        <v>4.2999999999999997E-2</v>
      </c>
      <c r="D180" t="s">
        <v>65</v>
      </c>
      <c r="E180" t="s">
        <v>19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</row>
    <row r="181" spans="1:10" x14ac:dyDescent="0.3">
      <c r="A181">
        <v>155</v>
      </c>
      <c r="B181" t="s">
        <v>354</v>
      </c>
      <c r="C181">
        <v>4.2000000000000003E-2</v>
      </c>
      <c r="D181" t="s">
        <v>65</v>
      </c>
      <c r="E181" t="s">
        <v>19</v>
      </c>
      <c r="F181" t="s">
        <v>19</v>
      </c>
      <c r="G181" t="s">
        <v>19</v>
      </c>
      <c r="H181" t="s">
        <v>19</v>
      </c>
      <c r="I181">
        <v>59049</v>
      </c>
      <c r="J181" t="s">
        <v>19</v>
      </c>
    </row>
    <row r="182" spans="1:10" x14ac:dyDescent="0.3">
      <c r="A182" t="s">
        <v>21</v>
      </c>
      <c r="B182" t="s">
        <v>378</v>
      </c>
      <c r="C182">
        <v>4.2999999999999997E-2</v>
      </c>
      <c r="D182" t="s">
        <v>65</v>
      </c>
      <c r="E182" t="s">
        <v>19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</row>
    <row r="183" spans="1:10" x14ac:dyDescent="0.3">
      <c r="A183">
        <v>156</v>
      </c>
      <c r="B183" t="s">
        <v>355</v>
      </c>
      <c r="C183">
        <v>0.05</v>
      </c>
      <c r="E183" t="s">
        <v>19</v>
      </c>
      <c r="F183" t="s">
        <v>19</v>
      </c>
      <c r="G183" t="s">
        <v>19</v>
      </c>
      <c r="H183" t="s">
        <v>19</v>
      </c>
      <c r="I183">
        <v>177147</v>
      </c>
      <c r="J183" t="s">
        <v>19</v>
      </c>
    </row>
    <row r="184" spans="1:10" x14ac:dyDescent="0.3">
      <c r="A184" t="s">
        <v>21</v>
      </c>
      <c r="B184" t="s">
        <v>379</v>
      </c>
      <c r="C184">
        <v>4.2999999999999997E-2</v>
      </c>
      <c r="D184" t="s">
        <v>65</v>
      </c>
      <c r="E184" t="s">
        <v>19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</row>
    <row r="185" spans="1:10" x14ac:dyDescent="0.3">
      <c r="A185">
        <v>157</v>
      </c>
      <c r="B185" t="s">
        <v>392</v>
      </c>
      <c r="C185">
        <v>3.9E-2</v>
      </c>
      <c r="D185" t="s">
        <v>65</v>
      </c>
      <c r="E185" t="s">
        <v>19</v>
      </c>
      <c r="F185" t="s">
        <v>19</v>
      </c>
      <c r="G185" t="s">
        <v>19</v>
      </c>
      <c r="H185" t="s">
        <v>19</v>
      </c>
      <c r="I185">
        <v>1</v>
      </c>
      <c r="J185" t="s">
        <v>19</v>
      </c>
    </row>
    <row r="186" spans="1:10" x14ac:dyDescent="0.3">
      <c r="A186" t="s">
        <v>21</v>
      </c>
      <c r="B186" t="s">
        <v>416</v>
      </c>
      <c r="C186">
        <v>3.9E-2</v>
      </c>
      <c r="D186" t="s">
        <v>65</v>
      </c>
      <c r="E186" t="s">
        <v>19</v>
      </c>
      <c r="F186" t="s">
        <v>21</v>
      </c>
      <c r="G186" t="s">
        <v>21</v>
      </c>
      <c r="H186" t="s">
        <v>21</v>
      </c>
      <c r="I186" t="s">
        <v>21</v>
      </c>
      <c r="J186" t="s">
        <v>21</v>
      </c>
    </row>
    <row r="187" spans="1:10" x14ac:dyDescent="0.3">
      <c r="A187">
        <v>158</v>
      </c>
      <c r="B187" t="s">
        <v>393</v>
      </c>
      <c r="C187">
        <v>0.04</v>
      </c>
      <c r="D187" t="s">
        <v>65</v>
      </c>
      <c r="E187" t="s">
        <v>19</v>
      </c>
      <c r="F187" t="s">
        <v>19</v>
      </c>
      <c r="G187" t="s">
        <v>19</v>
      </c>
      <c r="H187" t="s">
        <v>19</v>
      </c>
      <c r="I187">
        <v>3</v>
      </c>
      <c r="J187" t="s">
        <v>19</v>
      </c>
    </row>
    <row r="188" spans="1:10" x14ac:dyDescent="0.3">
      <c r="A188" t="s">
        <v>21</v>
      </c>
      <c r="B188" t="s">
        <v>417</v>
      </c>
      <c r="C188">
        <v>0.04</v>
      </c>
      <c r="D188" t="s">
        <v>65</v>
      </c>
      <c r="E188" t="s">
        <v>19</v>
      </c>
      <c r="F188" t="s">
        <v>21</v>
      </c>
      <c r="G188" t="s">
        <v>21</v>
      </c>
      <c r="H188" t="s">
        <v>21</v>
      </c>
      <c r="I188" t="s">
        <v>21</v>
      </c>
      <c r="J188" t="s">
        <v>21</v>
      </c>
    </row>
    <row r="189" spans="1:10" x14ac:dyDescent="0.3">
      <c r="A189">
        <v>159</v>
      </c>
      <c r="B189" t="s">
        <v>394</v>
      </c>
      <c r="C189">
        <v>0.04</v>
      </c>
      <c r="D189" t="s">
        <v>65</v>
      </c>
      <c r="E189" t="s">
        <v>19</v>
      </c>
      <c r="F189" t="s">
        <v>19</v>
      </c>
      <c r="G189" t="s">
        <v>19</v>
      </c>
      <c r="H189" t="s">
        <v>19</v>
      </c>
      <c r="I189">
        <v>9</v>
      </c>
      <c r="J189" t="s">
        <v>19</v>
      </c>
    </row>
    <row r="190" spans="1:10" x14ac:dyDescent="0.3">
      <c r="A190" t="s">
        <v>21</v>
      </c>
      <c r="B190" t="s">
        <v>418</v>
      </c>
      <c r="C190">
        <v>3.9E-2</v>
      </c>
      <c r="D190" t="s">
        <v>65</v>
      </c>
      <c r="E190" t="s">
        <v>19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</row>
    <row r="191" spans="1:10" x14ac:dyDescent="0.3">
      <c r="A191">
        <v>16</v>
      </c>
      <c r="B191" t="s">
        <v>143</v>
      </c>
      <c r="C191">
        <v>3.5630000000000002</v>
      </c>
      <c r="D191" t="s">
        <v>65</v>
      </c>
      <c r="E191" t="s">
        <v>19</v>
      </c>
      <c r="F191" t="s">
        <v>19</v>
      </c>
      <c r="G191" t="s">
        <v>19</v>
      </c>
      <c r="H191" t="s">
        <v>19</v>
      </c>
      <c r="I191">
        <v>27</v>
      </c>
      <c r="J191" t="s">
        <v>19</v>
      </c>
    </row>
    <row r="192" spans="1:10" x14ac:dyDescent="0.3">
      <c r="A192" t="s">
        <v>21</v>
      </c>
      <c r="B192" t="s">
        <v>167</v>
      </c>
      <c r="C192">
        <v>3.5459999999999998</v>
      </c>
      <c r="D192" t="s">
        <v>65</v>
      </c>
      <c r="E192" t="s">
        <v>19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</row>
    <row r="193" spans="1:10" x14ac:dyDescent="0.3">
      <c r="A193">
        <v>160</v>
      </c>
      <c r="B193" t="s">
        <v>395</v>
      </c>
      <c r="C193">
        <v>3.9E-2</v>
      </c>
      <c r="D193" t="s">
        <v>65</v>
      </c>
      <c r="E193" t="s">
        <v>19</v>
      </c>
      <c r="F193" t="s">
        <v>19</v>
      </c>
      <c r="G193" t="s">
        <v>19</v>
      </c>
      <c r="H193" t="s">
        <v>19</v>
      </c>
      <c r="I193">
        <v>27</v>
      </c>
      <c r="J193" t="s">
        <v>19</v>
      </c>
    </row>
    <row r="194" spans="1:10" x14ac:dyDescent="0.3">
      <c r="A194" t="s">
        <v>21</v>
      </c>
      <c r="B194" t="s">
        <v>419</v>
      </c>
      <c r="C194">
        <v>3.9E-2</v>
      </c>
      <c r="D194" t="s">
        <v>65</v>
      </c>
      <c r="E194" t="s">
        <v>19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</row>
    <row r="195" spans="1:10" x14ac:dyDescent="0.3">
      <c r="A195">
        <v>161</v>
      </c>
      <c r="B195" t="s">
        <v>396</v>
      </c>
      <c r="C195">
        <v>3.7999999999999999E-2</v>
      </c>
      <c r="D195" t="s">
        <v>65</v>
      </c>
      <c r="E195" t="s">
        <v>19</v>
      </c>
      <c r="F195" t="s">
        <v>19</v>
      </c>
      <c r="G195" t="s">
        <v>19</v>
      </c>
      <c r="H195" t="s">
        <v>19</v>
      </c>
      <c r="I195">
        <v>81</v>
      </c>
      <c r="J195" t="s">
        <v>19</v>
      </c>
    </row>
    <row r="196" spans="1:10" x14ac:dyDescent="0.3">
      <c r="A196" t="s">
        <v>21</v>
      </c>
      <c r="B196" t="s">
        <v>420</v>
      </c>
      <c r="C196">
        <v>3.9E-2</v>
      </c>
      <c r="D196" t="s">
        <v>65</v>
      </c>
      <c r="E196" t="s">
        <v>19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</row>
    <row r="197" spans="1:10" x14ac:dyDescent="0.3">
      <c r="A197">
        <v>162</v>
      </c>
      <c r="B197" t="s">
        <v>397</v>
      </c>
      <c r="C197">
        <v>3.7999999999999999E-2</v>
      </c>
      <c r="D197" t="s">
        <v>65</v>
      </c>
      <c r="E197" t="s">
        <v>19</v>
      </c>
      <c r="F197" t="s">
        <v>19</v>
      </c>
      <c r="G197" t="s">
        <v>19</v>
      </c>
      <c r="H197" t="s">
        <v>19</v>
      </c>
      <c r="I197">
        <v>243</v>
      </c>
      <c r="J197" t="s">
        <v>19</v>
      </c>
    </row>
    <row r="198" spans="1:10" x14ac:dyDescent="0.3">
      <c r="A198" t="s">
        <v>21</v>
      </c>
      <c r="B198" t="s">
        <v>421</v>
      </c>
      <c r="C198">
        <v>4.2999999999999997E-2</v>
      </c>
      <c r="D198" t="s">
        <v>65</v>
      </c>
      <c r="E198" t="s">
        <v>19</v>
      </c>
      <c r="F198" t="s">
        <v>21</v>
      </c>
      <c r="G198" t="s">
        <v>21</v>
      </c>
      <c r="H198" t="s">
        <v>21</v>
      </c>
      <c r="I198" t="s">
        <v>21</v>
      </c>
      <c r="J198" t="s">
        <v>21</v>
      </c>
    </row>
    <row r="199" spans="1:10" x14ac:dyDescent="0.3">
      <c r="A199">
        <v>163</v>
      </c>
      <c r="B199" t="s">
        <v>398</v>
      </c>
      <c r="C199">
        <v>3.7999999999999999E-2</v>
      </c>
      <c r="D199" t="s">
        <v>65</v>
      </c>
      <c r="E199" t="s">
        <v>19</v>
      </c>
      <c r="F199" t="s">
        <v>19</v>
      </c>
      <c r="G199" t="s">
        <v>19</v>
      </c>
      <c r="H199" t="s">
        <v>19</v>
      </c>
      <c r="I199">
        <v>729</v>
      </c>
      <c r="J199" t="s">
        <v>19</v>
      </c>
    </row>
    <row r="200" spans="1:10" x14ac:dyDescent="0.3">
      <c r="A200" t="s">
        <v>21</v>
      </c>
      <c r="B200" t="s">
        <v>422</v>
      </c>
      <c r="C200">
        <v>3.9E-2</v>
      </c>
      <c r="D200" t="s">
        <v>65</v>
      </c>
      <c r="E200" t="s">
        <v>19</v>
      </c>
      <c r="F200" t="s">
        <v>21</v>
      </c>
      <c r="G200" t="s">
        <v>21</v>
      </c>
      <c r="H200" t="s">
        <v>21</v>
      </c>
      <c r="I200" t="s">
        <v>21</v>
      </c>
      <c r="J200" t="s">
        <v>21</v>
      </c>
    </row>
    <row r="201" spans="1:10" x14ac:dyDescent="0.3">
      <c r="A201">
        <v>164</v>
      </c>
      <c r="B201" t="s">
        <v>399</v>
      </c>
      <c r="C201">
        <v>0.04</v>
      </c>
      <c r="D201" t="s">
        <v>65</v>
      </c>
      <c r="E201" t="s">
        <v>19</v>
      </c>
      <c r="F201" t="s">
        <v>19</v>
      </c>
      <c r="G201" t="s">
        <v>19</v>
      </c>
      <c r="H201" t="s">
        <v>19</v>
      </c>
      <c r="I201">
        <v>2187</v>
      </c>
      <c r="J201" t="s">
        <v>19</v>
      </c>
    </row>
    <row r="202" spans="1:10" x14ac:dyDescent="0.3">
      <c r="A202" t="s">
        <v>21</v>
      </c>
      <c r="B202" t="s">
        <v>423</v>
      </c>
      <c r="C202">
        <v>0.04</v>
      </c>
      <c r="D202" t="s">
        <v>65</v>
      </c>
      <c r="E202" t="s">
        <v>19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</row>
    <row r="203" spans="1:10" x14ac:dyDescent="0.3">
      <c r="A203">
        <v>165</v>
      </c>
      <c r="B203" t="s">
        <v>400</v>
      </c>
      <c r="C203">
        <v>4.8000000000000001E-2</v>
      </c>
      <c r="E203" t="s">
        <v>19</v>
      </c>
      <c r="F203" t="s">
        <v>19</v>
      </c>
      <c r="G203" t="s">
        <v>19</v>
      </c>
      <c r="H203" t="s">
        <v>19</v>
      </c>
      <c r="I203">
        <v>6561</v>
      </c>
      <c r="J203" t="s">
        <v>19</v>
      </c>
    </row>
    <row r="204" spans="1:10" x14ac:dyDescent="0.3">
      <c r="A204" t="s">
        <v>21</v>
      </c>
      <c r="B204" t="s">
        <v>424</v>
      </c>
      <c r="C204">
        <v>4.2000000000000003E-2</v>
      </c>
      <c r="D204" t="s">
        <v>65</v>
      </c>
      <c r="E204" t="s">
        <v>19</v>
      </c>
      <c r="F204" t="s">
        <v>21</v>
      </c>
      <c r="G204" t="s">
        <v>21</v>
      </c>
      <c r="H204" t="s">
        <v>21</v>
      </c>
      <c r="I204" t="s">
        <v>21</v>
      </c>
      <c r="J204" t="s">
        <v>21</v>
      </c>
    </row>
    <row r="205" spans="1:10" x14ac:dyDescent="0.3">
      <c r="A205">
        <v>166</v>
      </c>
      <c r="B205" t="s">
        <v>401</v>
      </c>
      <c r="C205">
        <v>4.4999999999999998E-2</v>
      </c>
      <c r="E205" t="s">
        <v>19</v>
      </c>
      <c r="F205" t="s">
        <v>19</v>
      </c>
      <c r="G205" t="s">
        <v>19</v>
      </c>
      <c r="H205" t="s">
        <v>19</v>
      </c>
      <c r="I205">
        <v>19683</v>
      </c>
      <c r="J205" t="s">
        <v>19</v>
      </c>
    </row>
    <row r="206" spans="1:10" x14ac:dyDescent="0.3">
      <c r="A206" t="s">
        <v>21</v>
      </c>
      <c r="B206" t="s">
        <v>425</v>
      </c>
      <c r="C206">
        <v>4.2999999999999997E-2</v>
      </c>
      <c r="D206" t="s">
        <v>65</v>
      </c>
      <c r="E206" t="s">
        <v>19</v>
      </c>
      <c r="F206" t="s">
        <v>21</v>
      </c>
      <c r="G206" t="s">
        <v>21</v>
      </c>
      <c r="H206" t="s">
        <v>21</v>
      </c>
      <c r="I206" t="s">
        <v>21</v>
      </c>
      <c r="J206" t="s">
        <v>21</v>
      </c>
    </row>
    <row r="207" spans="1:10" x14ac:dyDescent="0.3">
      <c r="A207">
        <v>167</v>
      </c>
      <c r="B207" t="s">
        <v>402</v>
      </c>
      <c r="C207">
        <v>0.04</v>
      </c>
      <c r="D207" t="s">
        <v>65</v>
      </c>
      <c r="E207" t="s">
        <v>19</v>
      </c>
      <c r="F207" t="s">
        <v>19</v>
      </c>
      <c r="G207" t="s">
        <v>19</v>
      </c>
      <c r="H207" t="s">
        <v>19</v>
      </c>
      <c r="I207">
        <v>59049</v>
      </c>
      <c r="J207" t="s">
        <v>19</v>
      </c>
    </row>
    <row r="208" spans="1:10" x14ac:dyDescent="0.3">
      <c r="A208" t="s">
        <v>21</v>
      </c>
      <c r="B208" t="s">
        <v>426</v>
      </c>
      <c r="C208">
        <v>3.5000000000000003E-2</v>
      </c>
      <c r="D208" t="s">
        <v>65</v>
      </c>
      <c r="E208" t="s">
        <v>19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</row>
    <row r="209" spans="1:10" x14ac:dyDescent="0.3">
      <c r="A209">
        <v>168</v>
      </c>
      <c r="B209" t="s">
        <v>403</v>
      </c>
      <c r="C209">
        <v>3.7999999999999999E-2</v>
      </c>
      <c r="D209" t="s">
        <v>65</v>
      </c>
      <c r="E209" t="s">
        <v>19</v>
      </c>
      <c r="F209" t="s">
        <v>19</v>
      </c>
      <c r="G209" t="s">
        <v>19</v>
      </c>
      <c r="H209" t="s">
        <v>19</v>
      </c>
      <c r="I209">
        <v>177147</v>
      </c>
      <c r="J209" t="s">
        <v>19</v>
      </c>
    </row>
    <row r="210" spans="1:10" x14ac:dyDescent="0.3">
      <c r="A210" t="s">
        <v>21</v>
      </c>
      <c r="B210" t="s">
        <v>427</v>
      </c>
      <c r="C210">
        <v>4.2000000000000003E-2</v>
      </c>
      <c r="D210" t="s">
        <v>65</v>
      </c>
      <c r="E210" t="s">
        <v>19</v>
      </c>
      <c r="F210" t="s">
        <v>21</v>
      </c>
      <c r="G210" t="s">
        <v>21</v>
      </c>
      <c r="H210" t="s">
        <v>21</v>
      </c>
      <c r="I210" t="s">
        <v>21</v>
      </c>
      <c r="J210" t="s">
        <v>21</v>
      </c>
    </row>
    <row r="211" spans="1:10" x14ac:dyDescent="0.3">
      <c r="A211">
        <v>17</v>
      </c>
      <c r="B211" t="s">
        <v>144</v>
      </c>
      <c r="C211">
        <v>2.5979999999999999</v>
      </c>
      <c r="E211">
        <v>2.8090000000000002</v>
      </c>
      <c r="F211">
        <v>2.7240000000000002</v>
      </c>
      <c r="G211">
        <v>0.121</v>
      </c>
      <c r="H211">
        <v>4.5</v>
      </c>
      <c r="I211">
        <v>81</v>
      </c>
      <c r="J211">
        <v>220.61699999999999</v>
      </c>
    </row>
    <row r="212" spans="1:10" x14ac:dyDescent="0.3">
      <c r="A212" t="s">
        <v>21</v>
      </c>
      <c r="B212" t="s">
        <v>168</v>
      </c>
      <c r="C212">
        <v>2.5289999999999999</v>
      </c>
      <c r="E212">
        <v>2.6379999999999999</v>
      </c>
      <c r="F212" t="s">
        <v>21</v>
      </c>
      <c r="G212" t="s">
        <v>21</v>
      </c>
      <c r="H212" t="s">
        <v>21</v>
      </c>
      <c r="I212" t="s">
        <v>21</v>
      </c>
      <c r="J212" t="s">
        <v>21</v>
      </c>
    </row>
    <row r="213" spans="1:10" x14ac:dyDescent="0.3">
      <c r="A213">
        <v>18</v>
      </c>
      <c r="B213" t="s">
        <v>145</v>
      </c>
      <c r="C213">
        <v>0.65800000000000003</v>
      </c>
      <c r="E213">
        <v>0.36199999999999999</v>
      </c>
      <c r="F213">
        <v>0.36799999999999999</v>
      </c>
      <c r="G213">
        <v>8.0000000000000002E-3</v>
      </c>
      <c r="H213">
        <v>2.2999999999999998</v>
      </c>
      <c r="I213">
        <v>243</v>
      </c>
      <c r="J213">
        <v>89.340999999999994</v>
      </c>
    </row>
    <row r="214" spans="1:10" x14ac:dyDescent="0.3">
      <c r="A214" t="s">
        <v>21</v>
      </c>
      <c r="B214" t="s">
        <v>169</v>
      </c>
      <c r="C214">
        <v>0.67500000000000004</v>
      </c>
      <c r="E214">
        <v>0.374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</row>
    <row r="215" spans="1:10" x14ac:dyDescent="0.3">
      <c r="A215">
        <v>19</v>
      </c>
      <c r="B215" t="s">
        <v>146</v>
      </c>
      <c r="C215">
        <v>0.152</v>
      </c>
      <c r="E215">
        <v>5.1999999999999998E-2</v>
      </c>
      <c r="F215">
        <v>5.2999999999999999E-2</v>
      </c>
      <c r="G215">
        <v>2E-3</v>
      </c>
      <c r="H215">
        <v>3.6</v>
      </c>
      <c r="I215">
        <v>729</v>
      </c>
      <c r="J215">
        <v>38.633000000000003</v>
      </c>
    </row>
    <row r="216" spans="1:10" x14ac:dyDescent="0.3">
      <c r="A216" t="s">
        <v>21</v>
      </c>
      <c r="B216" t="s">
        <v>170</v>
      </c>
      <c r="C216">
        <v>0.157</v>
      </c>
      <c r="E216">
        <v>5.3999999999999999E-2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</row>
    <row r="217" spans="1:10" x14ac:dyDescent="0.3">
      <c r="A217">
        <v>20</v>
      </c>
      <c r="B217" t="s">
        <v>147</v>
      </c>
      <c r="C217">
        <v>7.0999999999999994E-2</v>
      </c>
      <c r="E217">
        <v>8.9999999999999993E-3</v>
      </c>
      <c r="F217">
        <v>7.0000000000000001E-3</v>
      </c>
      <c r="G217">
        <v>3.0000000000000001E-3</v>
      </c>
      <c r="H217">
        <v>36.299999999999997</v>
      </c>
      <c r="I217">
        <v>2187</v>
      </c>
      <c r="J217">
        <v>16.11</v>
      </c>
    </row>
    <row r="218" spans="1:10" x14ac:dyDescent="0.3">
      <c r="A218" t="s">
        <v>21</v>
      </c>
      <c r="B218" t="s">
        <v>171</v>
      </c>
      <c r="C218">
        <v>6.3E-2</v>
      </c>
      <c r="E218">
        <v>5.0000000000000001E-3</v>
      </c>
      <c r="F218" t="s">
        <v>21</v>
      </c>
      <c r="G218" t="s">
        <v>21</v>
      </c>
      <c r="H218" t="s">
        <v>21</v>
      </c>
      <c r="I218" t="s">
        <v>21</v>
      </c>
      <c r="J218" t="s">
        <v>21</v>
      </c>
    </row>
    <row r="219" spans="1:10" x14ac:dyDescent="0.3">
      <c r="A219">
        <v>21</v>
      </c>
      <c r="B219" t="s">
        <v>148</v>
      </c>
      <c r="C219">
        <v>4.8000000000000001E-2</v>
      </c>
      <c r="E219" t="s">
        <v>19</v>
      </c>
      <c r="F219" t="s">
        <v>19</v>
      </c>
      <c r="G219" t="s">
        <v>19</v>
      </c>
      <c r="H219" t="s">
        <v>19</v>
      </c>
      <c r="I219">
        <v>6561</v>
      </c>
      <c r="J219" t="s">
        <v>19</v>
      </c>
    </row>
    <row r="220" spans="1:10" x14ac:dyDescent="0.3">
      <c r="A220" t="s">
        <v>21</v>
      </c>
      <c r="B220" t="s">
        <v>172</v>
      </c>
      <c r="C220">
        <v>4.8000000000000001E-2</v>
      </c>
      <c r="E220" t="s">
        <v>19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</row>
    <row r="221" spans="1:10" x14ac:dyDescent="0.3">
      <c r="A221">
        <v>22</v>
      </c>
      <c r="B221" t="s">
        <v>149</v>
      </c>
      <c r="C221">
        <v>4.2999999999999997E-2</v>
      </c>
      <c r="E221" t="s">
        <v>19</v>
      </c>
      <c r="F221" t="s">
        <v>19</v>
      </c>
      <c r="G221" t="s">
        <v>19</v>
      </c>
      <c r="H221" t="s">
        <v>19</v>
      </c>
      <c r="I221">
        <v>19683</v>
      </c>
      <c r="J221" t="s">
        <v>19</v>
      </c>
    </row>
    <row r="222" spans="1:10" x14ac:dyDescent="0.3">
      <c r="A222" t="s">
        <v>21</v>
      </c>
      <c r="B222" t="s">
        <v>173</v>
      </c>
      <c r="C222">
        <v>0.05</v>
      </c>
      <c r="E222" t="s">
        <v>19</v>
      </c>
      <c r="F222" t="s">
        <v>21</v>
      </c>
      <c r="G222" t="s">
        <v>21</v>
      </c>
      <c r="H222" t="s">
        <v>21</v>
      </c>
      <c r="I222" t="s">
        <v>21</v>
      </c>
      <c r="J222" t="s">
        <v>21</v>
      </c>
    </row>
    <row r="223" spans="1:10" x14ac:dyDescent="0.3">
      <c r="A223">
        <v>23</v>
      </c>
      <c r="B223" t="s">
        <v>150</v>
      </c>
      <c r="C223">
        <v>4.2999999999999997E-2</v>
      </c>
      <c r="E223" t="s">
        <v>19</v>
      </c>
      <c r="F223" t="s">
        <v>19</v>
      </c>
      <c r="G223" t="s">
        <v>19</v>
      </c>
      <c r="H223" t="s">
        <v>19</v>
      </c>
      <c r="I223">
        <v>59049</v>
      </c>
      <c r="J223" t="s">
        <v>19</v>
      </c>
    </row>
    <row r="224" spans="1:10" x14ac:dyDescent="0.3">
      <c r="A224" t="s">
        <v>21</v>
      </c>
      <c r="B224" t="s">
        <v>174</v>
      </c>
      <c r="C224">
        <v>4.1000000000000002E-2</v>
      </c>
      <c r="D224" t="s">
        <v>65</v>
      </c>
      <c r="E224" t="s">
        <v>19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</row>
    <row r="225" spans="1:10" x14ac:dyDescent="0.3">
      <c r="A225">
        <v>24</v>
      </c>
      <c r="B225" t="s">
        <v>151</v>
      </c>
      <c r="C225">
        <v>4.1000000000000002E-2</v>
      </c>
      <c r="D225" t="s">
        <v>65</v>
      </c>
      <c r="E225" t="s">
        <v>19</v>
      </c>
      <c r="F225" t="s">
        <v>19</v>
      </c>
      <c r="G225" t="s">
        <v>19</v>
      </c>
      <c r="H225" t="s">
        <v>19</v>
      </c>
      <c r="I225">
        <v>177147</v>
      </c>
      <c r="J225" t="s">
        <v>19</v>
      </c>
    </row>
    <row r="226" spans="1:10" x14ac:dyDescent="0.3">
      <c r="A226" t="s">
        <v>21</v>
      </c>
      <c r="B226" t="s">
        <v>175</v>
      </c>
      <c r="C226">
        <v>4.1000000000000002E-2</v>
      </c>
      <c r="D226" t="s">
        <v>65</v>
      </c>
      <c r="E226" t="s">
        <v>19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</row>
    <row r="227" spans="1:10" x14ac:dyDescent="0.3">
      <c r="A227">
        <v>25</v>
      </c>
      <c r="B227" t="s">
        <v>188</v>
      </c>
      <c r="C227">
        <v>3.774</v>
      </c>
      <c r="D227" t="s">
        <v>65</v>
      </c>
      <c r="E227" t="s">
        <v>19</v>
      </c>
      <c r="F227" t="s">
        <v>19</v>
      </c>
      <c r="G227" t="s">
        <v>19</v>
      </c>
      <c r="H227" t="s">
        <v>19</v>
      </c>
      <c r="I227">
        <v>1</v>
      </c>
      <c r="J227" t="s">
        <v>19</v>
      </c>
    </row>
    <row r="228" spans="1:10" x14ac:dyDescent="0.3">
      <c r="A228" t="s">
        <v>21</v>
      </c>
      <c r="B228" t="s">
        <v>212</v>
      </c>
      <c r="C228">
        <v>3.863</v>
      </c>
      <c r="D228" t="s">
        <v>65</v>
      </c>
      <c r="E228" t="s">
        <v>19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</row>
    <row r="229" spans="1:10" x14ac:dyDescent="0.3">
      <c r="A229">
        <v>26</v>
      </c>
      <c r="B229" t="s">
        <v>189</v>
      </c>
      <c r="C229">
        <v>3.738</v>
      </c>
      <c r="D229" t="s">
        <v>65</v>
      </c>
      <c r="E229" t="s">
        <v>19</v>
      </c>
      <c r="F229" t="s">
        <v>19</v>
      </c>
      <c r="G229" t="s">
        <v>19</v>
      </c>
      <c r="H229" t="s">
        <v>19</v>
      </c>
      <c r="I229">
        <v>3</v>
      </c>
      <c r="J229" t="s">
        <v>19</v>
      </c>
    </row>
    <row r="230" spans="1:10" x14ac:dyDescent="0.3">
      <c r="A230" t="s">
        <v>21</v>
      </c>
      <c r="B230" t="s">
        <v>213</v>
      </c>
      <c r="C230">
        <v>3.7029999999999998</v>
      </c>
      <c r="D230" t="s">
        <v>65</v>
      </c>
      <c r="E230" t="s">
        <v>19</v>
      </c>
      <c r="F230" t="s">
        <v>21</v>
      </c>
      <c r="G230" t="s">
        <v>21</v>
      </c>
      <c r="H230" t="s">
        <v>21</v>
      </c>
      <c r="I230" t="s">
        <v>21</v>
      </c>
      <c r="J230" t="s">
        <v>21</v>
      </c>
    </row>
    <row r="231" spans="1:10" x14ac:dyDescent="0.3">
      <c r="A231">
        <v>27</v>
      </c>
      <c r="B231" t="s">
        <v>190</v>
      </c>
      <c r="C231">
        <v>3.2730000000000001</v>
      </c>
      <c r="E231">
        <v>7.5289999999999999</v>
      </c>
      <c r="F231">
        <v>7.5289999999999999</v>
      </c>
      <c r="G231">
        <v>0</v>
      </c>
      <c r="H231">
        <v>0</v>
      </c>
      <c r="I231">
        <v>9</v>
      </c>
      <c r="J231">
        <v>67.757000000000005</v>
      </c>
    </row>
    <row r="232" spans="1:10" x14ac:dyDescent="0.3">
      <c r="A232" t="s">
        <v>21</v>
      </c>
      <c r="B232" t="s">
        <v>214</v>
      </c>
      <c r="C232">
        <v>3.5459999999999998</v>
      </c>
      <c r="D232" t="s">
        <v>65</v>
      </c>
      <c r="E232" t="s">
        <v>19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</row>
    <row r="233" spans="1:10" x14ac:dyDescent="0.3">
      <c r="A233">
        <v>28</v>
      </c>
      <c r="B233" t="s">
        <v>191</v>
      </c>
      <c r="C233">
        <v>1.1060000000000001</v>
      </c>
      <c r="E233">
        <v>0.7</v>
      </c>
      <c r="F233">
        <v>0.79900000000000004</v>
      </c>
      <c r="G233">
        <v>0.14000000000000001</v>
      </c>
      <c r="H233">
        <v>17.600000000000001</v>
      </c>
      <c r="I233">
        <v>27</v>
      </c>
      <c r="J233">
        <v>21.577000000000002</v>
      </c>
    </row>
    <row r="234" spans="1:10" x14ac:dyDescent="0.3">
      <c r="A234" t="s">
        <v>21</v>
      </c>
      <c r="B234" t="s">
        <v>215</v>
      </c>
      <c r="C234">
        <v>1.33</v>
      </c>
      <c r="E234">
        <v>0.89800000000000002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</row>
    <row r="235" spans="1:10" x14ac:dyDescent="0.3">
      <c r="A235">
        <v>29</v>
      </c>
      <c r="B235" t="s">
        <v>192</v>
      </c>
      <c r="C235">
        <v>0.253</v>
      </c>
      <c r="E235">
        <v>0.108</v>
      </c>
      <c r="F235">
        <v>0.113</v>
      </c>
      <c r="G235">
        <v>7.0000000000000001E-3</v>
      </c>
      <c r="H235">
        <v>6.4</v>
      </c>
      <c r="I235">
        <v>81</v>
      </c>
      <c r="J235">
        <v>9.1539999999999999</v>
      </c>
    </row>
    <row r="236" spans="1:10" x14ac:dyDescent="0.3">
      <c r="A236" t="s">
        <v>21</v>
      </c>
      <c r="B236" t="s">
        <v>216</v>
      </c>
      <c r="C236">
        <v>0.27</v>
      </c>
      <c r="E236">
        <v>0.11799999999999999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</row>
    <row r="237" spans="1:10" x14ac:dyDescent="0.3">
      <c r="A237">
        <v>30</v>
      </c>
      <c r="B237" t="s">
        <v>193</v>
      </c>
      <c r="C237">
        <v>8.6999999999999994E-2</v>
      </c>
      <c r="E237">
        <v>1.7000000000000001E-2</v>
      </c>
      <c r="F237">
        <v>1.6E-2</v>
      </c>
      <c r="G237">
        <v>2E-3</v>
      </c>
      <c r="H237">
        <v>9.4</v>
      </c>
      <c r="I237">
        <v>243</v>
      </c>
      <c r="J237">
        <v>3.9369999999999998</v>
      </c>
    </row>
    <row r="238" spans="1:10" x14ac:dyDescent="0.3">
      <c r="A238" t="s">
        <v>21</v>
      </c>
      <c r="B238" t="s">
        <v>217</v>
      </c>
      <c r="C238">
        <v>8.2000000000000003E-2</v>
      </c>
      <c r="E238">
        <v>1.4999999999999999E-2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</row>
    <row r="239" spans="1:10" x14ac:dyDescent="0.3">
      <c r="A239">
        <v>31</v>
      </c>
      <c r="B239" t="s">
        <v>194</v>
      </c>
      <c r="C239">
        <v>5.2999999999999999E-2</v>
      </c>
      <c r="E239">
        <v>1E-3</v>
      </c>
      <c r="F239">
        <v>0</v>
      </c>
      <c r="G239">
        <v>0</v>
      </c>
      <c r="H239">
        <v>89.7</v>
      </c>
      <c r="I239">
        <v>729</v>
      </c>
      <c r="J239">
        <v>0.33900000000000002</v>
      </c>
    </row>
    <row r="240" spans="1:10" x14ac:dyDescent="0.3">
      <c r="A240" t="s">
        <v>21</v>
      </c>
      <c r="B240" t="s">
        <v>218</v>
      </c>
      <c r="C240">
        <v>5.1999999999999998E-2</v>
      </c>
      <c r="E240">
        <v>0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</row>
    <row r="241" spans="1:10" x14ac:dyDescent="0.3">
      <c r="A241">
        <v>32</v>
      </c>
      <c r="B241" t="s">
        <v>195</v>
      </c>
      <c r="C241">
        <v>4.7E-2</v>
      </c>
      <c r="E241" t="s">
        <v>19</v>
      </c>
      <c r="F241" t="s">
        <v>19</v>
      </c>
      <c r="G241" t="s">
        <v>19</v>
      </c>
      <c r="H241" t="s">
        <v>19</v>
      </c>
      <c r="I241">
        <v>2187</v>
      </c>
      <c r="J241" t="s">
        <v>19</v>
      </c>
    </row>
    <row r="242" spans="1:10" x14ac:dyDescent="0.3">
      <c r="A242" t="s">
        <v>21</v>
      </c>
      <c r="B242" t="s">
        <v>219</v>
      </c>
      <c r="C242">
        <v>4.4999999999999998E-2</v>
      </c>
      <c r="E242" t="s">
        <v>19</v>
      </c>
      <c r="F242" t="s">
        <v>21</v>
      </c>
      <c r="G242" t="s">
        <v>21</v>
      </c>
      <c r="H242" t="s">
        <v>21</v>
      </c>
      <c r="I242" t="s">
        <v>21</v>
      </c>
      <c r="J242" t="s">
        <v>21</v>
      </c>
    </row>
    <row r="243" spans="1:10" x14ac:dyDescent="0.3">
      <c r="A243">
        <v>33</v>
      </c>
      <c r="B243" t="s">
        <v>196</v>
      </c>
      <c r="C243">
        <v>5.7000000000000002E-2</v>
      </c>
      <c r="E243">
        <v>2E-3</v>
      </c>
      <c r="F243">
        <v>2E-3</v>
      </c>
      <c r="G243">
        <v>0</v>
      </c>
      <c r="H243">
        <v>0</v>
      </c>
      <c r="I243">
        <v>6561</v>
      </c>
      <c r="J243">
        <v>16.146999999999998</v>
      </c>
    </row>
    <row r="244" spans="1:10" x14ac:dyDescent="0.3">
      <c r="A244" t="s">
        <v>21</v>
      </c>
      <c r="B244" t="s">
        <v>220</v>
      </c>
      <c r="C244">
        <v>4.4999999999999998E-2</v>
      </c>
      <c r="E244" t="s">
        <v>19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</row>
    <row r="245" spans="1:10" x14ac:dyDescent="0.3">
      <c r="A245">
        <v>34</v>
      </c>
      <c r="B245" t="s">
        <v>197</v>
      </c>
      <c r="C245">
        <v>4.7E-2</v>
      </c>
      <c r="E245" t="s">
        <v>19</v>
      </c>
      <c r="F245" t="s">
        <v>19</v>
      </c>
      <c r="G245" t="s">
        <v>19</v>
      </c>
      <c r="H245" t="s">
        <v>19</v>
      </c>
      <c r="I245">
        <v>19683</v>
      </c>
      <c r="J245" t="s">
        <v>19</v>
      </c>
    </row>
    <row r="246" spans="1:10" x14ac:dyDescent="0.3">
      <c r="A246" t="s">
        <v>21</v>
      </c>
      <c r="B246" t="s">
        <v>221</v>
      </c>
      <c r="C246">
        <v>4.5999999999999999E-2</v>
      </c>
      <c r="E246" t="s">
        <v>19</v>
      </c>
      <c r="F246" t="s">
        <v>21</v>
      </c>
      <c r="G246" t="s">
        <v>21</v>
      </c>
      <c r="H246" t="s">
        <v>21</v>
      </c>
      <c r="I246" t="s">
        <v>21</v>
      </c>
      <c r="J246" t="s">
        <v>21</v>
      </c>
    </row>
    <row r="247" spans="1:10" x14ac:dyDescent="0.3">
      <c r="A247">
        <v>35</v>
      </c>
      <c r="B247" t="s">
        <v>198</v>
      </c>
      <c r="C247">
        <v>4.7E-2</v>
      </c>
      <c r="E247" t="s">
        <v>19</v>
      </c>
      <c r="F247" t="s">
        <v>19</v>
      </c>
      <c r="G247" t="s">
        <v>19</v>
      </c>
      <c r="H247" t="s">
        <v>19</v>
      </c>
      <c r="I247">
        <v>59049</v>
      </c>
      <c r="J247" t="s">
        <v>19</v>
      </c>
    </row>
    <row r="248" spans="1:10" x14ac:dyDescent="0.3">
      <c r="A248" t="s">
        <v>21</v>
      </c>
      <c r="B248" t="s">
        <v>222</v>
      </c>
      <c r="C248">
        <v>4.8000000000000001E-2</v>
      </c>
      <c r="E248" t="s">
        <v>19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</row>
    <row r="249" spans="1:10" x14ac:dyDescent="0.3">
      <c r="A249">
        <v>36</v>
      </c>
      <c r="B249" t="s">
        <v>199</v>
      </c>
      <c r="C249">
        <v>4.3999999999999997E-2</v>
      </c>
      <c r="E249" t="s">
        <v>19</v>
      </c>
      <c r="F249" t="s">
        <v>19</v>
      </c>
      <c r="G249" t="s">
        <v>19</v>
      </c>
      <c r="H249" t="s">
        <v>19</v>
      </c>
      <c r="I249">
        <v>177147</v>
      </c>
      <c r="J249" t="s">
        <v>19</v>
      </c>
    </row>
    <row r="250" spans="1:10" x14ac:dyDescent="0.3">
      <c r="A250" t="s">
        <v>21</v>
      </c>
      <c r="B250" t="s">
        <v>223</v>
      </c>
      <c r="C250">
        <v>4.4999999999999998E-2</v>
      </c>
      <c r="E250" t="s">
        <v>19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</row>
    <row r="251" spans="1:10" x14ac:dyDescent="0.3">
      <c r="A251">
        <v>37</v>
      </c>
      <c r="B251" t="s">
        <v>236</v>
      </c>
      <c r="C251">
        <v>3.8359999999999999</v>
      </c>
      <c r="D251" t="s">
        <v>65</v>
      </c>
      <c r="E251" t="s">
        <v>19</v>
      </c>
      <c r="F251" t="s">
        <v>19</v>
      </c>
      <c r="G251" t="s">
        <v>19</v>
      </c>
      <c r="H251" t="s">
        <v>19</v>
      </c>
      <c r="I251">
        <v>1</v>
      </c>
      <c r="J251" t="s">
        <v>19</v>
      </c>
    </row>
    <row r="252" spans="1:10" x14ac:dyDescent="0.3">
      <c r="A252" t="s">
        <v>21</v>
      </c>
      <c r="B252" t="s">
        <v>260</v>
      </c>
      <c r="C252">
        <v>3.835</v>
      </c>
      <c r="D252" t="s">
        <v>65</v>
      </c>
      <c r="E252" t="s">
        <v>19</v>
      </c>
      <c r="F252" t="s">
        <v>21</v>
      </c>
      <c r="G252" t="s">
        <v>21</v>
      </c>
      <c r="H252" t="s">
        <v>21</v>
      </c>
      <c r="I252" t="s">
        <v>21</v>
      </c>
      <c r="J252" t="s">
        <v>21</v>
      </c>
    </row>
    <row r="253" spans="1:10" x14ac:dyDescent="0.3">
      <c r="A253">
        <v>38</v>
      </c>
      <c r="B253" t="s">
        <v>237</v>
      </c>
      <c r="C253">
        <v>3.8340000000000001</v>
      </c>
      <c r="D253" t="s">
        <v>65</v>
      </c>
      <c r="E253" t="s">
        <v>19</v>
      </c>
      <c r="F253" t="s">
        <v>19</v>
      </c>
      <c r="G253" t="s">
        <v>19</v>
      </c>
      <c r="H253" t="s">
        <v>19</v>
      </c>
      <c r="I253">
        <v>3</v>
      </c>
      <c r="J253" t="s">
        <v>19</v>
      </c>
    </row>
    <row r="254" spans="1:10" x14ac:dyDescent="0.3">
      <c r="A254" t="s">
        <v>21</v>
      </c>
      <c r="B254" t="s">
        <v>261</v>
      </c>
      <c r="C254">
        <v>3.8780000000000001</v>
      </c>
      <c r="D254" t="s">
        <v>65</v>
      </c>
      <c r="E254" t="s">
        <v>19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</row>
    <row r="255" spans="1:10" x14ac:dyDescent="0.3">
      <c r="A255">
        <v>39</v>
      </c>
      <c r="B255" t="s">
        <v>238</v>
      </c>
      <c r="C255">
        <v>3.911</v>
      </c>
      <c r="D255" t="s">
        <v>65</v>
      </c>
      <c r="E255" t="s">
        <v>19</v>
      </c>
      <c r="F255" t="s">
        <v>19</v>
      </c>
      <c r="G255" t="s">
        <v>19</v>
      </c>
      <c r="H255" t="s">
        <v>19</v>
      </c>
      <c r="I255">
        <v>9</v>
      </c>
      <c r="J255" t="s">
        <v>19</v>
      </c>
    </row>
    <row r="256" spans="1:10" x14ac:dyDescent="0.3">
      <c r="A256" t="s">
        <v>21</v>
      </c>
      <c r="B256" t="s">
        <v>262</v>
      </c>
      <c r="C256">
        <v>3.8140000000000001</v>
      </c>
      <c r="D256" t="s">
        <v>65</v>
      </c>
      <c r="E256" t="s">
        <v>19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</row>
    <row r="257" spans="1:10" x14ac:dyDescent="0.3">
      <c r="A257">
        <v>40</v>
      </c>
      <c r="B257" t="s">
        <v>239</v>
      </c>
      <c r="C257">
        <v>3.4409999999999998</v>
      </c>
      <c r="D257" t="s">
        <v>65</v>
      </c>
      <c r="E257" t="s">
        <v>19</v>
      </c>
      <c r="F257">
        <v>11.997999999999999</v>
      </c>
      <c r="G257">
        <v>0</v>
      </c>
      <c r="H257">
        <v>0</v>
      </c>
      <c r="I257">
        <v>27</v>
      </c>
      <c r="J257">
        <v>323.94900000000001</v>
      </c>
    </row>
    <row r="258" spans="1:10" x14ac:dyDescent="0.3">
      <c r="A258" t="s">
        <v>21</v>
      </c>
      <c r="B258" t="s">
        <v>263</v>
      </c>
      <c r="C258">
        <v>3.335</v>
      </c>
      <c r="E258">
        <v>11.997999999999999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</row>
    <row r="259" spans="1:10" x14ac:dyDescent="0.3">
      <c r="A259">
        <v>41</v>
      </c>
      <c r="B259" t="s">
        <v>240</v>
      </c>
      <c r="C259">
        <v>1.357</v>
      </c>
      <c r="E259">
        <v>0.92400000000000004</v>
      </c>
      <c r="F259">
        <v>0.92600000000000005</v>
      </c>
      <c r="G259">
        <v>2E-3</v>
      </c>
      <c r="H259">
        <v>0.2</v>
      </c>
      <c r="I259">
        <v>81</v>
      </c>
      <c r="J259">
        <v>74.97</v>
      </c>
    </row>
    <row r="260" spans="1:10" x14ac:dyDescent="0.3">
      <c r="A260" t="s">
        <v>21</v>
      </c>
      <c r="B260" t="s">
        <v>264</v>
      </c>
      <c r="C260">
        <v>1.361</v>
      </c>
      <c r="E260">
        <v>0.92700000000000005</v>
      </c>
      <c r="F260" t="s">
        <v>21</v>
      </c>
      <c r="G260" t="s">
        <v>21</v>
      </c>
      <c r="H260" t="s">
        <v>21</v>
      </c>
      <c r="I260" t="s">
        <v>21</v>
      </c>
      <c r="J260" t="s">
        <v>21</v>
      </c>
    </row>
    <row r="261" spans="1:10" x14ac:dyDescent="0.3">
      <c r="A261">
        <v>42</v>
      </c>
      <c r="B261" t="s">
        <v>241</v>
      </c>
      <c r="C261">
        <v>0.25600000000000001</v>
      </c>
      <c r="E261">
        <v>0.11</v>
      </c>
      <c r="F261">
        <v>0.11799999999999999</v>
      </c>
      <c r="G261">
        <v>1.0999999999999999E-2</v>
      </c>
      <c r="H261">
        <v>9.6999999999999993</v>
      </c>
      <c r="I261">
        <v>243</v>
      </c>
      <c r="J261">
        <v>28.617999999999999</v>
      </c>
    </row>
    <row r="262" spans="1:10" x14ac:dyDescent="0.3">
      <c r="A262" t="s">
        <v>21</v>
      </c>
      <c r="B262" t="s">
        <v>265</v>
      </c>
      <c r="C262">
        <v>0.28399999999999997</v>
      </c>
      <c r="E262">
        <v>0.126</v>
      </c>
      <c r="F262" t="s">
        <v>21</v>
      </c>
      <c r="G262" t="s">
        <v>21</v>
      </c>
      <c r="H262" t="s">
        <v>21</v>
      </c>
      <c r="I262" t="s">
        <v>21</v>
      </c>
      <c r="J262" t="s">
        <v>21</v>
      </c>
    </row>
    <row r="263" spans="1:10" x14ac:dyDescent="0.3">
      <c r="A263">
        <v>43</v>
      </c>
      <c r="B263" t="s">
        <v>242</v>
      </c>
      <c r="C263">
        <v>0.08</v>
      </c>
      <c r="E263">
        <v>1.4E-2</v>
      </c>
      <c r="F263">
        <v>1.4E-2</v>
      </c>
      <c r="G263">
        <v>0</v>
      </c>
      <c r="H263">
        <v>1.3</v>
      </c>
      <c r="I263">
        <v>729</v>
      </c>
      <c r="J263">
        <v>9.968</v>
      </c>
    </row>
    <row r="264" spans="1:10" x14ac:dyDescent="0.3">
      <c r="A264" t="s">
        <v>21</v>
      </c>
      <c r="B264" t="s">
        <v>266</v>
      </c>
      <c r="C264">
        <v>7.9000000000000001E-2</v>
      </c>
      <c r="E264">
        <v>1.4E-2</v>
      </c>
      <c r="F264" t="s">
        <v>21</v>
      </c>
      <c r="G264" t="s">
        <v>21</v>
      </c>
      <c r="H264" t="s">
        <v>21</v>
      </c>
      <c r="I264" t="s">
        <v>21</v>
      </c>
      <c r="J264" t="s">
        <v>21</v>
      </c>
    </row>
    <row r="265" spans="1:10" x14ac:dyDescent="0.3">
      <c r="A265">
        <v>44</v>
      </c>
      <c r="B265" t="s">
        <v>243</v>
      </c>
      <c r="C265">
        <v>5.0999999999999997E-2</v>
      </c>
      <c r="E265" t="s">
        <v>19</v>
      </c>
      <c r="F265" t="s">
        <v>19</v>
      </c>
      <c r="G265" t="s">
        <v>19</v>
      </c>
      <c r="H265" t="s">
        <v>19</v>
      </c>
      <c r="I265">
        <v>2187</v>
      </c>
      <c r="J265" t="s">
        <v>19</v>
      </c>
    </row>
    <row r="266" spans="1:10" x14ac:dyDescent="0.3">
      <c r="A266" t="s">
        <v>21</v>
      </c>
      <c r="B266" t="s">
        <v>267</v>
      </c>
      <c r="C266">
        <v>0.05</v>
      </c>
      <c r="E266" t="s">
        <v>19</v>
      </c>
      <c r="F266" t="s">
        <v>21</v>
      </c>
      <c r="G266" t="s">
        <v>21</v>
      </c>
      <c r="H266" t="s">
        <v>21</v>
      </c>
      <c r="I266" t="s">
        <v>21</v>
      </c>
      <c r="J266" t="s">
        <v>21</v>
      </c>
    </row>
    <row r="267" spans="1:10" x14ac:dyDescent="0.3">
      <c r="A267">
        <v>45</v>
      </c>
      <c r="B267" t="s">
        <v>244</v>
      </c>
      <c r="C267">
        <v>4.4999999999999998E-2</v>
      </c>
      <c r="E267" t="s">
        <v>19</v>
      </c>
      <c r="F267" t="s">
        <v>19</v>
      </c>
      <c r="G267" t="s">
        <v>19</v>
      </c>
      <c r="H267" t="s">
        <v>19</v>
      </c>
      <c r="I267">
        <v>6561</v>
      </c>
      <c r="J267" t="s">
        <v>19</v>
      </c>
    </row>
    <row r="268" spans="1:10" x14ac:dyDescent="0.3">
      <c r="A268" t="s">
        <v>21</v>
      </c>
      <c r="B268" t="s">
        <v>268</v>
      </c>
      <c r="C268">
        <v>4.4999999999999998E-2</v>
      </c>
      <c r="E268" t="s">
        <v>19</v>
      </c>
      <c r="F268" t="s">
        <v>21</v>
      </c>
      <c r="G268" t="s">
        <v>21</v>
      </c>
      <c r="H268" t="s">
        <v>21</v>
      </c>
      <c r="I268" t="s">
        <v>21</v>
      </c>
      <c r="J268" t="s">
        <v>21</v>
      </c>
    </row>
    <row r="269" spans="1:10" x14ac:dyDescent="0.3">
      <c r="A269">
        <v>46</v>
      </c>
      <c r="B269" t="s">
        <v>245</v>
      </c>
      <c r="C269">
        <v>4.3999999999999997E-2</v>
      </c>
      <c r="E269" t="s">
        <v>19</v>
      </c>
      <c r="F269" t="s">
        <v>19</v>
      </c>
      <c r="G269" t="s">
        <v>19</v>
      </c>
      <c r="H269" t="s">
        <v>19</v>
      </c>
      <c r="I269">
        <v>19683</v>
      </c>
      <c r="J269" t="s">
        <v>19</v>
      </c>
    </row>
    <row r="270" spans="1:10" x14ac:dyDescent="0.3">
      <c r="A270" t="s">
        <v>21</v>
      </c>
      <c r="B270" t="s">
        <v>269</v>
      </c>
      <c r="C270">
        <v>4.4999999999999998E-2</v>
      </c>
      <c r="E270" t="s">
        <v>19</v>
      </c>
      <c r="F270" t="s">
        <v>21</v>
      </c>
      <c r="G270" t="s">
        <v>21</v>
      </c>
      <c r="H270" t="s">
        <v>21</v>
      </c>
      <c r="I270" t="s">
        <v>21</v>
      </c>
      <c r="J270" t="s">
        <v>21</v>
      </c>
    </row>
    <row r="271" spans="1:10" x14ac:dyDescent="0.3">
      <c r="A271">
        <v>47</v>
      </c>
      <c r="B271" t="s">
        <v>246</v>
      </c>
      <c r="C271">
        <v>4.2999999999999997E-2</v>
      </c>
      <c r="E271" t="s">
        <v>19</v>
      </c>
      <c r="F271" t="s">
        <v>19</v>
      </c>
      <c r="G271" t="s">
        <v>19</v>
      </c>
      <c r="H271" t="s">
        <v>19</v>
      </c>
      <c r="I271">
        <v>59049</v>
      </c>
      <c r="J271" t="s">
        <v>19</v>
      </c>
    </row>
    <row r="272" spans="1:10" x14ac:dyDescent="0.3">
      <c r="A272" t="s">
        <v>21</v>
      </c>
      <c r="B272" t="s">
        <v>270</v>
      </c>
      <c r="C272">
        <v>4.2999999999999997E-2</v>
      </c>
      <c r="D272" t="s">
        <v>65</v>
      </c>
      <c r="E272" t="s">
        <v>19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</row>
    <row r="273" spans="1:10" x14ac:dyDescent="0.3">
      <c r="A273">
        <v>48</v>
      </c>
      <c r="B273" t="s">
        <v>247</v>
      </c>
      <c r="C273">
        <v>4.2999999999999997E-2</v>
      </c>
      <c r="E273" t="s">
        <v>19</v>
      </c>
      <c r="F273" t="s">
        <v>19</v>
      </c>
      <c r="G273" t="s">
        <v>19</v>
      </c>
      <c r="H273" t="s">
        <v>19</v>
      </c>
      <c r="I273">
        <v>177147</v>
      </c>
      <c r="J273" t="s">
        <v>19</v>
      </c>
    </row>
    <row r="274" spans="1:10" x14ac:dyDescent="0.3">
      <c r="A274" t="s">
        <v>21</v>
      </c>
      <c r="B274" t="s">
        <v>271</v>
      </c>
      <c r="C274">
        <v>4.2999999999999997E-2</v>
      </c>
      <c r="D274" t="s">
        <v>65</v>
      </c>
      <c r="E274" t="s">
        <v>19</v>
      </c>
      <c r="F274" t="s">
        <v>21</v>
      </c>
      <c r="G274" t="s">
        <v>21</v>
      </c>
      <c r="H274" t="s">
        <v>21</v>
      </c>
      <c r="I274" t="s">
        <v>21</v>
      </c>
      <c r="J274" t="s">
        <v>21</v>
      </c>
    </row>
    <row r="275" spans="1:10" x14ac:dyDescent="0.3">
      <c r="A275">
        <v>49</v>
      </c>
      <c r="B275" t="s">
        <v>284</v>
      </c>
      <c r="C275">
        <v>4</v>
      </c>
      <c r="D275" t="s">
        <v>65</v>
      </c>
      <c r="E275" t="s">
        <v>19</v>
      </c>
      <c r="F275" t="s">
        <v>19</v>
      </c>
      <c r="G275" t="s">
        <v>19</v>
      </c>
      <c r="H275" t="s">
        <v>19</v>
      </c>
      <c r="I275">
        <v>1</v>
      </c>
      <c r="J275" t="s">
        <v>19</v>
      </c>
    </row>
    <row r="276" spans="1:10" x14ac:dyDescent="0.3">
      <c r="A276" t="s">
        <v>21</v>
      </c>
      <c r="B276" t="s">
        <v>308</v>
      </c>
      <c r="C276">
        <v>3.794</v>
      </c>
      <c r="D276" t="s">
        <v>65</v>
      </c>
      <c r="E276" t="s">
        <v>19</v>
      </c>
      <c r="F276" t="s">
        <v>21</v>
      </c>
      <c r="G276" t="s">
        <v>21</v>
      </c>
      <c r="H276" t="s">
        <v>21</v>
      </c>
      <c r="I276" t="s">
        <v>21</v>
      </c>
      <c r="J276" t="s">
        <v>21</v>
      </c>
    </row>
    <row r="277" spans="1:10" x14ac:dyDescent="0.3">
      <c r="A277">
        <v>50</v>
      </c>
      <c r="B277" t="s">
        <v>285</v>
      </c>
      <c r="C277">
        <v>3.056</v>
      </c>
      <c r="E277">
        <v>4.6859999999999999</v>
      </c>
      <c r="F277">
        <v>4.6950000000000003</v>
      </c>
      <c r="G277">
        <v>1.2999999999999999E-2</v>
      </c>
      <c r="H277">
        <v>0.3</v>
      </c>
      <c r="I277">
        <v>3</v>
      </c>
      <c r="J277">
        <v>14.085000000000001</v>
      </c>
    </row>
    <row r="278" spans="1:10" x14ac:dyDescent="0.3">
      <c r="A278" t="s">
        <v>21</v>
      </c>
      <c r="B278" t="s">
        <v>309</v>
      </c>
      <c r="C278">
        <v>3.0579999999999998</v>
      </c>
      <c r="E278">
        <v>4.7039999999999997</v>
      </c>
      <c r="F278" t="s">
        <v>21</v>
      </c>
      <c r="G278" t="s">
        <v>21</v>
      </c>
      <c r="H278" t="s">
        <v>21</v>
      </c>
      <c r="I278" t="s">
        <v>21</v>
      </c>
      <c r="J278" t="s">
        <v>21</v>
      </c>
    </row>
    <row r="279" spans="1:10" x14ac:dyDescent="0.3">
      <c r="A279">
        <v>51</v>
      </c>
      <c r="B279" t="s">
        <v>286</v>
      </c>
      <c r="C279">
        <v>0.88300000000000001</v>
      </c>
      <c r="E279">
        <v>0.52400000000000002</v>
      </c>
      <c r="F279">
        <v>0.57899999999999996</v>
      </c>
      <c r="G279">
        <v>7.9000000000000001E-2</v>
      </c>
      <c r="H279">
        <v>13.6</v>
      </c>
      <c r="I279">
        <v>9</v>
      </c>
      <c r="J279">
        <v>5.2149999999999999</v>
      </c>
    </row>
    <row r="280" spans="1:10" x14ac:dyDescent="0.3">
      <c r="A280" t="s">
        <v>21</v>
      </c>
      <c r="B280" t="s">
        <v>310</v>
      </c>
      <c r="C280">
        <v>1.0269999999999999</v>
      </c>
      <c r="E280">
        <v>0.63500000000000001</v>
      </c>
      <c r="F280" t="s">
        <v>21</v>
      </c>
      <c r="G280" t="s">
        <v>21</v>
      </c>
      <c r="H280" t="s">
        <v>21</v>
      </c>
      <c r="I280" t="s">
        <v>21</v>
      </c>
      <c r="J280" t="s">
        <v>21</v>
      </c>
    </row>
    <row r="281" spans="1:10" x14ac:dyDescent="0.3">
      <c r="A281">
        <v>52</v>
      </c>
      <c r="B281" t="s">
        <v>287</v>
      </c>
      <c r="C281">
        <v>0.23200000000000001</v>
      </c>
      <c r="E281">
        <v>9.6000000000000002E-2</v>
      </c>
      <c r="F281">
        <v>8.5000000000000006E-2</v>
      </c>
      <c r="G281">
        <v>1.6E-2</v>
      </c>
      <c r="H281">
        <v>18.5</v>
      </c>
      <c r="I281">
        <v>27</v>
      </c>
      <c r="J281">
        <v>2.294</v>
      </c>
    </row>
    <row r="282" spans="1:10" x14ac:dyDescent="0.3">
      <c r="A282" t="s">
        <v>21</v>
      </c>
      <c r="B282" t="s">
        <v>311</v>
      </c>
      <c r="C282">
        <v>0.192</v>
      </c>
      <c r="E282">
        <v>7.3999999999999996E-2</v>
      </c>
      <c r="F282" t="s">
        <v>21</v>
      </c>
      <c r="G282" t="s">
        <v>21</v>
      </c>
      <c r="H282" t="s">
        <v>21</v>
      </c>
      <c r="I282" t="s">
        <v>21</v>
      </c>
      <c r="J282" t="s">
        <v>21</v>
      </c>
    </row>
    <row r="283" spans="1:10" x14ac:dyDescent="0.3">
      <c r="A283">
        <v>53</v>
      </c>
      <c r="B283" t="s">
        <v>288</v>
      </c>
      <c r="C283">
        <v>7.8E-2</v>
      </c>
      <c r="E283">
        <v>1.2999999999999999E-2</v>
      </c>
      <c r="F283">
        <v>1.0999999999999999E-2</v>
      </c>
      <c r="G283">
        <v>3.0000000000000001E-3</v>
      </c>
      <c r="H283">
        <v>24.6</v>
      </c>
      <c r="I283">
        <v>81</v>
      </c>
      <c r="J283">
        <v>0.878</v>
      </c>
    </row>
    <row r="284" spans="1:10" x14ac:dyDescent="0.3">
      <c r="A284" t="s">
        <v>21</v>
      </c>
      <c r="B284" t="s">
        <v>312</v>
      </c>
      <c r="C284">
        <v>7.0000000000000007E-2</v>
      </c>
      <c r="E284">
        <v>8.9999999999999993E-3</v>
      </c>
      <c r="F284" t="s">
        <v>21</v>
      </c>
      <c r="G284" t="s">
        <v>21</v>
      </c>
      <c r="H284" t="s">
        <v>21</v>
      </c>
      <c r="I284" t="s">
        <v>21</v>
      </c>
      <c r="J284" t="s">
        <v>21</v>
      </c>
    </row>
    <row r="285" spans="1:10" x14ac:dyDescent="0.3">
      <c r="A285">
        <v>54</v>
      </c>
      <c r="B285" t="s">
        <v>289</v>
      </c>
      <c r="C285">
        <v>0.05</v>
      </c>
      <c r="E285" t="s">
        <v>19</v>
      </c>
      <c r="F285">
        <v>1E-3</v>
      </c>
      <c r="G285">
        <v>0</v>
      </c>
      <c r="H285">
        <v>0</v>
      </c>
      <c r="I285">
        <v>243</v>
      </c>
      <c r="J285">
        <v>0.253</v>
      </c>
    </row>
    <row r="286" spans="1:10" x14ac:dyDescent="0.3">
      <c r="A286" t="s">
        <v>21</v>
      </c>
      <c r="B286" t="s">
        <v>313</v>
      </c>
      <c r="C286">
        <v>5.3999999999999999E-2</v>
      </c>
      <c r="E286">
        <v>1E-3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</row>
    <row r="287" spans="1:10" x14ac:dyDescent="0.3">
      <c r="A287">
        <v>55</v>
      </c>
      <c r="B287" t="s">
        <v>290</v>
      </c>
      <c r="C287">
        <v>4.4999999999999998E-2</v>
      </c>
      <c r="E287" t="s">
        <v>19</v>
      </c>
      <c r="F287" t="s">
        <v>19</v>
      </c>
      <c r="G287" t="s">
        <v>19</v>
      </c>
      <c r="H287" t="s">
        <v>19</v>
      </c>
      <c r="I287">
        <v>729</v>
      </c>
      <c r="J287" t="s">
        <v>19</v>
      </c>
    </row>
    <row r="288" spans="1:10" x14ac:dyDescent="0.3">
      <c r="A288" t="s">
        <v>21</v>
      </c>
      <c r="B288" t="s">
        <v>314</v>
      </c>
      <c r="C288">
        <v>4.4999999999999998E-2</v>
      </c>
      <c r="E288" t="s">
        <v>19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</row>
    <row r="289" spans="1:10" x14ac:dyDescent="0.3">
      <c r="A289">
        <v>56</v>
      </c>
      <c r="B289" t="s">
        <v>291</v>
      </c>
      <c r="C289">
        <v>4.3999999999999997E-2</v>
      </c>
      <c r="E289" t="s">
        <v>19</v>
      </c>
      <c r="F289" t="s">
        <v>19</v>
      </c>
      <c r="G289" t="s">
        <v>19</v>
      </c>
      <c r="H289" t="s">
        <v>19</v>
      </c>
      <c r="I289">
        <v>2187</v>
      </c>
      <c r="J289" t="s">
        <v>19</v>
      </c>
    </row>
    <row r="290" spans="1:10" x14ac:dyDescent="0.3">
      <c r="A290" t="s">
        <v>21</v>
      </c>
      <c r="B290" t="s">
        <v>315</v>
      </c>
      <c r="C290">
        <v>4.3999999999999997E-2</v>
      </c>
      <c r="E290" t="s">
        <v>19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</row>
    <row r="291" spans="1:10" x14ac:dyDescent="0.3">
      <c r="A291">
        <v>57</v>
      </c>
      <c r="B291" t="s">
        <v>292</v>
      </c>
      <c r="C291">
        <v>4.3999999999999997E-2</v>
      </c>
      <c r="E291" t="s">
        <v>19</v>
      </c>
      <c r="F291" t="s">
        <v>19</v>
      </c>
      <c r="G291" t="s">
        <v>19</v>
      </c>
      <c r="H291" t="s">
        <v>19</v>
      </c>
      <c r="I291">
        <v>6561</v>
      </c>
      <c r="J291" t="s">
        <v>19</v>
      </c>
    </row>
    <row r="292" spans="1:10" x14ac:dyDescent="0.3">
      <c r="A292" t="s">
        <v>21</v>
      </c>
      <c r="B292" t="s">
        <v>316</v>
      </c>
      <c r="C292">
        <v>4.5999999999999999E-2</v>
      </c>
      <c r="E292" t="s">
        <v>19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</row>
    <row r="293" spans="1:10" x14ac:dyDescent="0.3">
      <c r="A293">
        <v>58</v>
      </c>
      <c r="B293" t="s">
        <v>293</v>
      </c>
      <c r="C293">
        <v>4.3999999999999997E-2</v>
      </c>
      <c r="E293" t="s">
        <v>19</v>
      </c>
      <c r="F293" t="s">
        <v>19</v>
      </c>
      <c r="G293" t="s">
        <v>19</v>
      </c>
      <c r="H293" t="s">
        <v>19</v>
      </c>
      <c r="I293">
        <v>19683</v>
      </c>
      <c r="J293" t="s">
        <v>19</v>
      </c>
    </row>
    <row r="294" spans="1:10" x14ac:dyDescent="0.3">
      <c r="A294" t="s">
        <v>21</v>
      </c>
      <c r="B294" t="s">
        <v>317</v>
      </c>
      <c r="C294">
        <v>4.3999999999999997E-2</v>
      </c>
      <c r="E294" t="s">
        <v>19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</row>
    <row r="295" spans="1:10" x14ac:dyDescent="0.3">
      <c r="A295">
        <v>59</v>
      </c>
      <c r="B295" t="s">
        <v>294</v>
      </c>
      <c r="C295">
        <v>4.3999999999999997E-2</v>
      </c>
      <c r="E295" t="s">
        <v>19</v>
      </c>
      <c r="F295" t="s">
        <v>19</v>
      </c>
      <c r="G295" t="s">
        <v>19</v>
      </c>
      <c r="H295" t="s">
        <v>19</v>
      </c>
      <c r="I295">
        <v>59049</v>
      </c>
      <c r="J295" t="s">
        <v>19</v>
      </c>
    </row>
    <row r="296" spans="1:10" x14ac:dyDescent="0.3">
      <c r="A296" t="s">
        <v>21</v>
      </c>
      <c r="B296" t="s">
        <v>318</v>
      </c>
      <c r="C296">
        <v>4.5999999999999999E-2</v>
      </c>
      <c r="E296" t="s">
        <v>19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</row>
    <row r="297" spans="1:10" x14ac:dyDescent="0.3">
      <c r="A297">
        <v>60</v>
      </c>
      <c r="B297" t="s">
        <v>295</v>
      </c>
      <c r="C297">
        <v>4.4999999999999998E-2</v>
      </c>
      <c r="E297" t="s">
        <v>19</v>
      </c>
      <c r="F297" t="s">
        <v>19</v>
      </c>
      <c r="G297" t="s">
        <v>19</v>
      </c>
      <c r="H297" t="s">
        <v>19</v>
      </c>
      <c r="I297">
        <v>177147</v>
      </c>
      <c r="J297" t="s">
        <v>19</v>
      </c>
    </row>
    <row r="298" spans="1:10" x14ac:dyDescent="0.3">
      <c r="A298" t="s">
        <v>21</v>
      </c>
      <c r="B298" t="s">
        <v>319</v>
      </c>
      <c r="C298">
        <v>4.4999999999999998E-2</v>
      </c>
      <c r="E298" t="s">
        <v>19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</row>
    <row r="299" spans="1:10" x14ac:dyDescent="0.3">
      <c r="A299">
        <v>61</v>
      </c>
      <c r="B299" t="s">
        <v>332</v>
      </c>
      <c r="C299">
        <v>4</v>
      </c>
      <c r="D299" t="s">
        <v>65</v>
      </c>
      <c r="E299" t="s">
        <v>19</v>
      </c>
      <c r="F299" t="s">
        <v>19</v>
      </c>
      <c r="G299" t="s">
        <v>19</v>
      </c>
      <c r="H299" t="s">
        <v>19</v>
      </c>
      <c r="I299">
        <v>1</v>
      </c>
      <c r="J299" t="s">
        <v>19</v>
      </c>
    </row>
    <row r="300" spans="1:10" x14ac:dyDescent="0.3">
      <c r="A300" t="s">
        <v>21</v>
      </c>
      <c r="B300" t="s">
        <v>356</v>
      </c>
      <c r="C300">
        <v>3.8879999999999999</v>
      </c>
      <c r="D300" t="s">
        <v>65</v>
      </c>
      <c r="E300" t="s">
        <v>19</v>
      </c>
      <c r="F300" t="s">
        <v>21</v>
      </c>
      <c r="G300" t="s">
        <v>21</v>
      </c>
      <c r="H300" t="s">
        <v>21</v>
      </c>
      <c r="I300" t="s">
        <v>21</v>
      </c>
      <c r="J300" t="s">
        <v>21</v>
      </c>
    </row>
    <row r="301" spans="1:10" x14ac:dyDescent="0.3">
      <c r="A301">
        <v>62</v>
      </c>
      <c r="B301" t="s">
        <v>333</v>
      </c>
      <c r="C301">
        <v>3.7559999999999998</v>
      </c>
      <c r="D301" t="s">
        <v>65</v>
      </c>
      <c r="E301" t="s">
        <v>19</v>
      </c>
      <c r="F301" t="s">
        <v>19</v>
      </c>
      <c r="G301" t="s">
        <v>19</v>
      </c>
      <c r="H301" t="s">
        <v>19</v>
      </c>
      <c r="I301">
        <v>3</v>
      </c>
      <c r="J301" t="s">
        <v>19</v>
      </c>
    </row>
    <row r="302" spans="1:10" x14ac:dyDescent="0.3">
      <c r="A302" t="s">
        <v>21</v>
      </c>
      <c r="B302" t="s">
        <v>357</v>
      </c>
      <c r="C302">
        <v>3.722</v>
      </c>
      <c r="D302" t="s">
        <v>65</v>
      </c>
      <c r="E302" t="s">
        <v>19</v>
      </c>
      <c r="F302" t="s">
        <v>21</v>
      </c>
      <c r="G302" t="s">
        <v>21</v>
      </c>
      <c r="H302" t="s">
        <v>21</v>
      </c>
      <c r="I302" t="s">
        <v>21</v>
      </c>
      <c r="J302" t="s">
        <v>21</v>
      </c>
    </row>
    <row r="303" spans="1:10" x14ac:dyDescent="0.3">
      <c r="A303">
        <v>63</v>
      </c>
      <c r="B303" t="s">
        <v>334</v>
      </c>
      <c r="C303">
        <v>3.4470000000000001</v>
      </c>
      <c r="D303" t="s">
        <v>65</v>
      </c>
      <c r="E303" t="s">
        <v>19</v>
      </c>
      <c r="F303" t="s">
        <v>19</v>
      </c>
      <c r="G303" t="s">
        <v>19</v>
      </c>
      <c r="H303" t="s">
        <v>19</v>
      </c>
      <c r="I303">
        <v>9</v>
      </c>
      <c r="J303" t="s">
        <v>19</v>
      </c>
    </row>
    <row r="304" spans="1:10" x14ac:dyDescent="0.3">
      <c r="A304" t="s">
        <v>21</v>
      </c>
      <c r="B304" t="s">
        <v>358</v>
      </c>
      <c r="C304">
        <v>3.7120000000000002</v>
      </c>
      <c r="D304" t="s">
        <v>65</v>
      </c>
      <c r="E304" t="s">
        <v>19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</row>
    <row r="305" spans="1:10" x14ac:dyDescent="0.3">
      <c r="A305">
        <v>64</v>
      </c>
      <c r="B305" t="s">
        <v>335</v>
      </c>
      <c r="C305">
        <v>3.0630000000000002</v>
      </c>
      <c r="E305">
        <v>4.7380000000000004</v>
      </c>
      <c r="F305">
        <v>4.7380000000000004</v>
      </c>
      <c r="G305">
        <v>0</v>
      </c>
      <c r="H305">
        <v>0</v>
      </c>
      <c r="I305">
        <v>27</v>
      </c>
      <c r="J305">
        <v>127.91800000000001</v>
      </c>
    </row>
    <row r="306" spans="1:10" x14ac:dyDescent="0.3">
      <c r="A306" t="s">
        <v>21</v>
      </c>
      <c r="B306" t="s">
        <v>359</v>
      </c>
      <c r="C306">
        <v>3.444</v>
      </c>
      <c r="D306" t="s">
        <v>65</v>
      </c>
      <c r="E306" t="s">
        <v>19</v>
      </c>
      <c r="F306" t="s">
        <v>21</v>
      </c>
      <c r="G306" t="s">
        <v>21</v>
      </c>
      <c r="H306" t="s">
        <v>21</v>
      </c>
      <c r="I306" t="s">
        <v>21</v>
      </c>
      <c r="J306" t="s">
        <v>21</v>
      </c>
    </row>
    <row r="307" spans="1:10" x14ac:dyDescent="0.3">
      <c r="A307">
        <v>65</v>
      </c>
      <c r="B307" t="s">
        <v>336</v>
      </c>
      <c r="C307">
        <v>1.44</v>
      </c>
      <c r="E307">
        <v>1.004</v>
      </c>
      <c r="F307">
        <v>1.0620000000000001</v>
      </c>
      <c r="G307">
        <v>8.2000000000000003E-2</v>
      </c>
      <c r="H307">
        <v>7.8</v>
      </c>
      <c r="I307">
        <v>81</v>
      </c>
      <c r="J307">
        <v>86.045000000000002</v>
      </c>
    </row>
    <row r="308" spans="1:10" x14ac:dyDescent="0.3">
      <c r="A308" t="s">
        <v>21</v>
      </c>
      <c r="B308" t="s">
        <v>360</v>
      </c>
      <c r="C308">
        <v>1.5529999999999999</v>
      </c>
      <c r="E308">
        <v>1.121</v>
      </c>
      <c r="F308" t="s">
        <v>21</v>
      </c>
      <c r="G308" t="s">
        <v>21</v>
      </c>
      <c r="H308" t="s">
        <v>21</v>
      </c>
      <c r="I308" t="s">
        <v>21</v>
      </c>
      <c r="J308" t="s">
        <v>21</v>
      </c>
    </row>
    <row r="309" spans="1:10" x14ac:dyDescent="0.3">
      <c r="A309">
        <v>66</v>
      </c>
      <c r="B309" t="s">
        <v>337</v>
      </c>
      <c r="C309">
        <v>0.34499999999999997</v>
      </c>
      <c r="E309">
        <v>0.16200000000000001</v>
      </c>
      <c r="F309">
        <v>0.156</v>
      </c>
      <c r="G309">
        <v>8.9999999999999993E-3</v>
      </c>
      <c r="H309">
        <v>5.5</v>
      </c>
      <c r="I309">
        <v>243</v>
      </c>
      <c r="J309">
        <v>37.923000000000002</v>
      </c>
    </row>
    <row r="310" spans="1:10" x14ac:dyDescent="0.3">
      <c r="A310" t="s">
        <v>21</v>
      </c>
      <c r="B310" t="s">
        <v>361</v>
      </c>
      <c r="C310">
        <v>0.32500000000000001</v>
      </c>
      <c r="E310">
        <v>0.15</v>
      </c>
      <c r="F310" t="s">
        <v>21</v>
      </c>
      <c r="G310" t="s">
        <v>21</v>
      </c>
      <c r="H310" t="s">
        <v>21</v>
      </c>
      <c r="I310" t="s">
        <v>21</v>
      </c>
      <c r="J310" t="s">
        <v>21</v>
      </c>
    </row>
    <row r="311" spans="1:10" x14ac:dyDescent="0.3">
      <c r="A311">
        <v>67</v>
      </c>
      <c r="B311" t="s">
        <v>338</v>
      </c>
      <c r="C311">
        <v>9.9000000000000005E-2</v>
      </c>
      <c r="E311">
        <v>2.4E-2</v>
      </c>
      <c r="F311">
        <v>2.1999999999999999E-2</v>
      </c>
      <c r="G311">
        <v>2E-3</v>
      </c>
      <c r="H311">
        <v>7.4</v>
      </c>
      <c r="I311">
        <v>729</v>
      </c>
      <c r="J311">
        <v>16.300999999999998</v>
      </c>
    </row>
    <row r="312" spans="1:10" x14ac:dyDescent="0.3">
      <c r="A312" t="s">
        <v>21</v>
      </c>
      <c r="B312" t="s">
        <v>362</v>
      </c>
      <c r="C312">
        <v>9.4E-2</v>
      </c>
      <c r="E312">
        <v>2.1000000000000001E-2</v>
      </c>
      <c r="F312" t="s">
        <v>21</v>
      </c>
      <c r="G312" t="s">
        <v>21</v>
      </c>
      <c r="H312" t="s">
        <v>21</v>
      </c>
      <c r="I312" t="s">
        <v>21</v>
      </c>
      <c r="J312" t="s">
        <v>21</v>
      </c>
    </row>
    <row r="313" spans="1:10" x14ac:dyDescent="0.3">
      <c r="A313">
        <v>68</v>
      </c>
      <c r="B313" t="s">
        <v>339</v>
      </c>
      <c r="C313">
        <v>5.5E-2</v>
      </c>
      <c r="E313">
        <v>2E-3</v>
      </c>
      <c r="F313">
        <v>1E-3</v>
      </c>
      <c r="G313">
        <v>1E-3</v>
      </c>
      <c r="H313">
        <v>46.8</v>
      </c>
      <c r="I313">
        <v>2187</v>
      </c>
      <c r="J313">
        <v>2.79</v>
      </c>
    </row>
    <row r="314" spans="1:10" x14ac:dyDescent="0.3">
      <c r="A314" t="s">
        <v>21</v>
      </c>
      <c r="B314" t="s">
        <v>363</v>
      </c>
      <c r="C314">
        <v>5.3999999999999999E-2</v>
      </c>
      <c r="E314">
        <v>1E-3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</row>
    <row r="315" spans="1:10" x14ac:dyDescent="0.3">
      <c r="A315">
        <v>69</v>
      </c>
      <c r="B315" t="s">
        <v>340</v>
      </c>
      <c r="C315">
        <v>4.3999999999999997E-2</v>
      </c>
      <c r="E315" t="s">
        <v>19</v>
      </c>
      <c r="F315" t="s">
        <v>19</v>
      </c>
      <c r="G315" t="s">
        <v>19</v>
      </c>
      <c r="H315" t="s">
        <v>19</v>
      </c>
      <c r="I315">
        <v>6561</v>
      </c>
      <c r="J315" t="s">
        <v>19</v>
      </c>
    </row>
    <row r="316" spans="1:10" x14ac:dyDescent="0.3">
      <c r="A316" t="s">
        <v>21</v>
      </c>
      <c r="B316" t="s">
        <v>364</v>
      </c>
      <c r="C316">
        <v>4.2999999999999997E-2</v>
      </c>
      <c r="E316" t="s">
        <v>19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</row>
    <row r="317" spans="1:10" x14ac:dyDescent="0.3">
      <c r="A317">
        <v>70</v>
      </c>
      <c r="B317" t="s">
        <v>341</v>
      </c>
      <c r="C317">
        <v>4.3999999999999997E-2</v>
      </c>
      <c r="E317" t="s">
        <v>19</v>
      </c>
      <c r="F317" t="s">
        <v>19</v>
      </c>
      <c r="G317" t="s">
        <v>19</v>
      </c>
      <c r="H317" t="s">
        <v>19</v>
      </c>
      <c r="I317">
        <v>19683</v>
      </c>
      <c r="J317" t="s">
        <v>19</v>
      </c>
    </row>
    <row r="318" spans="1:10" x14ac:dyDescent="0.3">
      <c r="A318" t="s">
        <v>21</v>
      </c>
      <c r="B318" t="s">
        <v>365</v>
      </c>
      <c r="C318">
        <v>4.2000000000000003E-2</v>
      </c>
      <c r="D318" t="s">
        <v>65</v>
      </c>
      <c r="E318" t="s">
        <v>19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</row>
    <row r="319" spans="1:10" x14ac:dyDescent="0.3">
      <c r="A319">
        <v>71</v>
      </c>
      <c r="B319" t="s">
        <v>342</v>
      </c>
      <c r="C319">
        <v>4.2999999999999997E-2</v>
      </c>
      <c r="D319" t="s">
        <v>65</v>
      </c>
      <c r="E319" t="s">
        <v>19</v>
      </c>
      <c r="F319" t="s">
        <v>19</v>
      </c>
      <c r="G319" t="s">
        <v>19</v>
      </c>
      <c r="H319" t="s">
        <v>19</v>
      </c>
      <c r="I319">
        <v>59049</v>
      </c>
      <c r="J319" t="s">
        <v>19</v>
      </c>
    </row>
    <row r="320" spans="1:10" x14ac:dyDescent="0.3">
      <c r="A320" t="s">
        <v>21</v>
      </c>
      <c r="B320" t="s">
        <v>366</v>
      </c>
      <c r="C320">
        <v>4.2999999999999997E-2</v>
      </c>
      <c r="D320" t="s">
        <v>65</v>
      </c>
      <c r="E320" t="s">
        <v>19</v>
      </c>
      <c r="F320" t="s">
        <v>21</v>
      </c>
      <c r="G320" t="s">
        <v>21</v>
      </c>
      <c r="H320" t="s">
        <v>21</v>
      </c>
      <c r="I320" t="s">
        <v>21</v>
      </c>
      <c r="J320" t="s">
        <v>21</v>
      </c>
    </row>
    <row r="321" spans="1:10" x14ac:dyDescent="0.3">
      <c r="A321">
        <v>72</v>
      </c>
      <c r="B321" t="s">
        <v>343</v>
      </c>
      <c r="C321">
        <v>4.2000000000000003E-2</v>
      </c>
      <c r="D321" t="s">
        <v>65</v>
      </c>
      <c r="E321" t="s">
        <v>19</v>
      </c>
      <c r="F321" t="s">
        <v>19</v>
      </c>
      <c r="G321" t="s">
        <v>19</v>
      </c>
      <c r="H321" t="s">
        <v>19</v>
      </c>
      <c r="I321">
        <v>177147</v>
      </c>
      <c r="J321" t="s">
        <v>19</v>
      </c>
    </row>
    <row r="322" spans="1:10" x14ac:dyDescent="0.3">
      <c r="A322" t="s">
        <v>21</v>
      </c>
      <c r="B322" t="s">
        <v>367</v>
      </c>
      <c r="C322">
        <v>4.2999999999999997E-2</v>
      </c>
      <c r="E322" t="s">
        <v>19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</row>
    <row r="323" spans="1:10" x14ac:dyDescent="0.3">
      <c r="A323">
        <v>73</v>
      </c>
      <c r="B323" t="s">
        <v>380</v>
      </c>
      <c r="C323">
        <v>0.04</v>
      </c>
      <c r="D323" t="s">
        <v>65</v>
      </c>
      <c r="E323" t="s">
        <v>19</v>
      </c>
      <c r="F323" t="s">
        <v>19</v>
      </c>
      <c r="G323" t="s">
        <v>19</v>
      </c>
      <c r="H323" t="s">
        <v>19</v>
      </c>
      <c r="I323">
        <v>1</v>
      </c>
      <c r="J323" t="s">
        <v>19</v>
      </c>
    </row>
    <row r="324" spans="1:10" x14ac:dyDescent="0.3">
      <c r="A324" t="s">
        <v>21</v>
      </c>
      <c r="B324" t="s">
        <v>404</v>
      </c>
      <c r="C324">
        <v>3.9E-2</v>
      </c>
      <c r="D324" t="s">
        <v>65</v>
      </c>
      <c r="E324" t="s">
        <v>19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</row>
    <row r="325" spans="1:10" x14ac:dyDescent="0.3">
      <c r="A325">
        <v>74</v>
      </c>
      <c r="B325" t="s">
        <v>381</v>
      </c>
      <c r="C325">
        <v>3.9E-2</v>
      </c>
      <c r="D325" t="s">
        <v>65</v>
      </c>
      <c r="E325" t="s">
        <v>19</v>
      </c>
      <c r="F325" t="s">
        <v>19</v>
      </c>
      <c r="G325" t="s">
        <v>19</v>
      </c>
      <c r="H325" t="s">
        <v>19</v>
      </c>
      <c r="I325">
        <v>3</v>
      </c>
      <c r="J325" t="s">
        <v>19</v>
      </c>
    </row>
    <row r="326" spans="1:10" x14ac:dyDescent="0.3">
      <c r="A326" t="s">
        <v>21</v>
      </c>
      <c r="B326" t="s">
        <v>405</v>
      </c>
      <c r="C326">
        <v>0.04</v>
      </c>
      <c r="D326" t="s">
        <v>65</v>
      </c>
      <c r="E326" t="s">
        <v>19</v>
      </c>
      <c r="F326" t="s">
        <v>21</v>
      </c>
      <c r="G326" t="s">
        <v>21</v>
      </c>
      <c r="H326" t="s">
        <v>21</v>
      </c>
      <c r="I326" t="s">
        <v>21</v>
      </c>
      <c r="J326" t="s">
        <v>21</v>
      </c>
    </row>
    <row r="327" spans="1:10" x14ac:dyDescent="0.3">
      <c r="A327">
        <v>75</v>
      </c>
      <c r="B327" t="s">
        <v>382</v>
      </c>
      <c r="C327">
        <v>4.1000000000000002E-2</v>
      </c>
      <c r="D327" t="s">
        <v>65</v>
      </c>
      <c r="E327" t="s">
        <v>19</v>
      </c>
      <c r="F327" t="s">
        <v>19</v>
      </c>
      <c r="G327" t="s">
        <v>19</v>
      </c>
      <c r="H327" t="s">
        <v>19</v>
      </c>
      <c r="I327">
        <v>9</v>
      </c>
      <c r="J327" t="s">
        <v>19</v>
      </c>
    </row>
    <row r="328" spans="1:10" x14ac:dyDescent="0.3">
      <c r="A328" t="s">
        <v>21</v>
      </c>
      <c r="B328" t="s">
        <v>406</v>
      </c>
      <c r="C328">
        <v>3.9E-2</v>
      </c>
      <c r="D328" t="s">
        <v>65</v>
      </c>
      <c r="E328" t="s">
        <v>19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</row>
    <row r="329" spans="1:10" x14ac:dyDescent="0.3">
      <c r="A329">
        <v>76</v>
      </c>
      <c r="B329" t="s">
        <v>383</v>
      </c>
      <c r="C329">
        <v>3.7999999999999999E-2</v>
      </c>
      <c r="D329" t="s">
        <v>65</v>
      </c>
      <c r="E329" t="s">
        <v>19</v>
      </c>
      <c r="F329" t="s">
        <v>19</v>
      </c>
      <c r="G329" t="s">
        <v>19</v>
      </c>
      <c r="H329" t="s">
        <v>19</v>
      </c>
      <c r="I329">
        <v>27</v>
      </c>
      <c r="J329" t="s">
        <v>19</v>
      </c>
    </row>
    <row r="330" spans="1:10" x14ac:dyDescent="0.3">
      <c r="A330" t="s">
        <v>21</v>
      </c>
      <c r="B330" t="s">
        <v>407</v>
      </c>
      <c r="C330">
        <v>3.9E-2</v>
      </c>
      <c r="D330" t="s">
        <v>65</v>
      </c>
      <c r="E330" t="s">
        <v>19</v>
      </c>
      <c r="F330" t="s">
        <v>21</v>
      </c>
      <c r="G330" t="s">
        <v>21</v>
      </c>
      <c r="H330" t="s">
        <v>21</v>
      </c>
      <c r="I330" t="s">
        <v>21</v>
      </c>
      <c r="J330" t="s">
        <v>21</v>
      </c>
    </row>
    <row r="331" spans="1:10" x14ac:dyDescent="0.3">
      <c r="A331">
        <v>77</v>
      </c>
      <c r="B331" t="s">
        <v>384</v>
      </c>
      <c r="C331">
        <v>3.9E-2</v>
      </c>
      <c r="D331" t="s">
        <v>65</v>
      </c>
      <c r="E331" t="s">
        <v>19</v>
      </c>
      <c r="F331" t="s">
        <v>19</v>
      </c>
      <c r="G331" t="s">
        <v>19</v>
      </c>
      <c r="H331" t="s">
        <v>19</v>
      </c>
      <c r="I331">
        <v>81</v>
      </c>
      <c r="J331" t="s">
        <v>19</v>
      </c>
    </row>
    <row r="332" spans="1:10" x14ac:dyDescent="0.3">
      <c r="A332" t="s">
        <v>21</v>
      </c>
      <c r="B332" t="s">
        <v>408</v>
      </c>
      <c r="C332">
        <v>0.04</v>
      </c>
      <c r="D332" t="s">
        <v>65</v>
      </c>
      <c r="E332" t="s">
        <v>19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</row>
    <row r="333" spans="1:10" x14ac:dyDescent="0.3">
      <c r="A333">
        <v>78</v>
      </c>
      <c r="B333" t="s">
        <v>385</v>
      </c>
      <c r="C333">
        <v>3.7999999999999999E-2</v>
      </c>
      <c r="D333" t="s">
        <v>65</v>
      </c>
      <c r="E333" t="s">
        <v>19</v>
      </c>
      <c r="F333" t="s">
        <v>19</v>
      </c>
      <c r="G333" t="s">
        <v>19</v>
      </c>
      <c r="H333" t="s">
        <v>19</v>
      </c>
      <c r="I333">
        <v>243</v>
      </c>
      <c r="J333" t="s">
        <v>19</v>
      </c>
    </row>
    <row r="334" spans="1:10" x14ac:dyDescent="0.3">
      <c r="A334" t="s">
        <v>21</v>
      </c>
      <c r="B334" t="s">
        <v>409</v>
      </c>
      <c r="C334">
        <v>0.04</v>
      </c>
      <c r="D334" t="s">
        <v>65</v>
      </c>
      <c r="E334" t="s">
        <v>19</v>
      </c>
      <c r="F334" t="s">
        <v>21</v>
      </c>
      <c r="G334" t="s">
        <v>21</v>
      </c>
      <c r="H334" t="s">
        <v>21</v>
      </c>
      <c r="I334" t="s">
        <v>21</v>
      </c>
      <c r="J334" t="s">
        <v>21</v>
      </c>
    </row>
    <row r="335" spans="1:10" x14ac:dyDescent="0.3">
      <c r="A335">
        <v>79</v>
      </c>
      <c r="B335" t="s">
        <v>386</v>
      </c>
      <c r="C335">
        <v>3.9E-2</v>
      </c>
      <c r="D335" t="s">
        <v>65</v>
      </c>
      <c r="E335" t="s">
        <v>19</v>
      </c>
      <c r="F335" t="s">
        <v>19</v>
      </c>
      <c r="G335" t="s">
        <v>19</v>
      </c>
      <c r="H335" t="s">
        <v>19</v>
      </c>
      <c r="I335">
        <v>729</v>
      </c>
      <c r="J335" t="s">
        <v>19</v>
      </c>
    </row>
    <row r="336" spans="1:10" x14ac:dyDescent="0.3">
      <c r="A336" t="s">
        <v>21</v>
      </c>
      <c r="B336" t="s">
        <v>410</v>
      </c>
      <c r="C336">
        <v>0.04</v>
      </c>
      <c r="D336" t="s">
        <v>65</v>
      </c>
      <c r="E336" t="s">
        <v>19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</row>
    <row r="337" spans="1:10" x14ac:dyDescent="0.3">
      <c r="A337">
        <v>80</v>
      </c>
      <c r="B337" t="s">
        <v>387</v>
      </c>
      <c r="C337">
        <v>3.9E-2</v>
      </c>
      <c r="D337" t="s">
        <v>65</v>
      </c>
      <c r="E337" t="s">
        <v>19</v>
      </c>
      <c r="F337" t="s">
        <v>19</v>
      </c>
      <c r="G337" t="s">
        <v>19</v>
      </c>
      <c r="H337" t="s">
        <v>19</v>
      </c>
      <c r="I337">
        <v>2187</v>
      </c>
      <c r="J337" t="s">
        <v>19</v>
      </c>
    </row>
    <row r="338" spans="1:10" x14ac:dyDescent="0.3">
      <c r="A338" t="s">
        <v>21</v>
      </c>
      <c r="B338" t="s">
        <v>411</v>
      </c>
      <c r="C338">
        <v>3.9E-2</v>
      </c>
      <c r="D338" t="s">
        <v>65</v>
      </c>
      <c r="E338" t="s">
        <v>19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</row>
    <row r="339" spans="1:10" x14ac:dyDescent="0.3">
      <c r="A339">
        <v>81</v>
      </c>
      <c r="B339" t="s">
        <v>388</v>
      </c>
      <c r="C339">
        <v>3.9E-2</v>
      </c>
      <c r="D339" t="s">
        <v>65</v>
      </c>
      <c r="E339" t="s">
        <v>19</v>
      </c>
      <c r="F339" t="s">
        <v>19</v>
      </c>
      <c r="G339" t="s">
        <v>19</v>
      </c>
      <c r="H339" t="s">
        <v>19</v>
      </c>
      <c r="I339">
        <v>6561</v>
      </c>
      <c r="J339" t="s">
        <v>19</v>
      </c>
    </row>
    <row r="340" spans="1:10" x14ac:dyDescent="0.3">
      <c r="A340" t="s">
        <v>21</v>
      </c>
      <c r="B340" t="s">
        <v>412</v>
      </c>
      <c r="C340">
        <v>0.04</v>
      </c>
      <c r="D340" t="s">
        <v>65</v>
      </c>
      <c r="E340" t="s">
        <v>19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</row>
    <row r="341" spans="1:10" x14ac:dyDescent="0.3">
      <c r="A341">
        <v>82</v>
      </c>
      <c r="B341" t="s">
        <v>389</v>
      </c>
      <c r="C341">
        <v>3.9E-2</v>
      </c>
      <c r="D341" t="s">
        <v>65</v>
      </c>
      <c r="E341" t="s">
        <v>19</v>
      </c>
      <c r="F341" t="s">
        <v>19</v>
      </c>
      <c r="G341" t="s">
        <v>19</v>
      </c>
      <c r="H341" t="s">
        <v>19</v>
      </c>
      <c r="I341">
        <v>19683</v>
      </c>
      <c r="J341" t="s">
        <v>19</v>
      </c>
    </row>
    <row r="342" spans="1:10" x14ac:dyDescent="0.3">
      <c r="A342" t="s">
        <v>21</v>
      </c>
      <c r="B342" t="s">
        <v>413</v>
      </c>
      <c r="C342">
        <v>0.04</v>
      </c>
      <c r="D342" t="s">
        <v>65</v>
      </c>
      <c r="E342" t="s">
        <v>19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</row>
    <row r="343" spans="1:10" x14ac:dyDescent="0.3">
      <c r="A343">
        <v>83</v>
      </c>
      <c r="B343" t="s">
        <v>390</v>
      </c>
      <c r="C343">
        <v>3.9E-2</v>
      </c>
      <c r="D343" t="s">
        <v>65</v>
      </c>
      <c r="E343" t="s">
        <v>19</v>
      </c>
      <c r="F343" t="s">
        <v>19</v>
      </c>
      <c r="G343" t="s">
        <v>19</v>
      </c>
      <c r="H343" t="s">
        <v>19</v>
      </c>
      <c r="I343">
        <v>59049</v>
      </c>
      <c r="J343" t="s">
        <v>19</v>
      </c>
    </row>
    <row r="344" spans="1:10" x14ac:dyDescent="0.3">
      <c r="A344" t="s">
        <v>21</v>
      </c>
      <c r="B344" t="s">
        <v>414</v>
      </c>
      <c r="C344">
        <v>3.9E-2</v>
      </c>
      <c r="D344" t="s">
        <v>65</v>
      </c>
      <c r="E344" t="s">
        <v>19</v>
      </c>
      <c r="F344" t="s">
        <v>21</v>
      </c>
      <c r="G344" t="s">
        <v>21</v>
      </c>
      <c r="H344" t="s">
        <v>21</v>
      </c>
      <c r="I344" t="s">
        <v>21</v>
      </c>
      <c r="J344" t="s">
        <v>21</v>
      </c>
    </row>
    <row r="345" spans="1:10" x14ac:dyDescent="0.3">
      <c r="A345">
        <v>84</v>
      </c>
      <c r="B345" t="s">
        <v>391</v>
      </c>
      <c r="C345">
        <v>3.9E-2</v>
      </c>
      <c r="D345" t="s">
        <v>65</v>
      </c>
      <c r="E345" t="s">
        <v>19</v>
      </c>
      <c r="F345" t="s">
        <v>19</v>
      </c>
      <c r="G345" t="s">
        <v>19</v>
      </c>
      <c r="H345" t="s">
        <v>19</v>
      </c>
      <c r="I345">
        <v>177147</v>
      </c>
      <c r="J345" t="s">
        <v>19</v>
      </c>
    </row>
    <row r="346" spans="1:10" x14ac:dyDescent="0.3">
      <c r="A346" t="s">
        <v>21</v>
      </c>
      <c r="B346" t="s">
        <v>415</v>
      </c>
      <c r="C346">
        <v>3.9E-2</v>
      </c>
      <c r="D346" t="s">
        <v>65</v>
      </c>
      <c r="E346" t="s">
        <v>19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</row>
    <row r="347" spans="1:10" x14ac:dyDescent="0.3">
      <c r="A347" t="s">
        <v>56</v>
      </c>
    </row>
    <row r="348" spans="1:10" x14ac:dyDescent="0.3">
      <c r="A348" t="s">
        <v>428</v>
      </c>
      <c r="B348" t="s">
        <v>429</v>
      </c>
      <c r="D348" t="s">
        <v>21</v>
      </c>
    </row>
    <row r="349" spans="1:10" x14ac:dyDescent="0.3">
      <c r="A349" t="s">
        <v>67</v>
      </c>
      <c r="B349" t="s">
        <v>456</v>
      </c>
      <c r="C349">
        <v>89.02</v>
      </c>
      <c r="D349" t="s">
        <v>457</v>
      </c>
    </row>
    <row r="350" spans="1:10" x14ac:dyDescent="0.3">
      <c r="A350" t="s">
        <v>63</v>
      </c>
    </row>
    <row r="351" spans="1:10" x14ac:dyDescent="0.3">
      <c r="A351" t="s">
        <v>620</v>
      </c>
    </row>
  </sheetData>
  <conditionalFormatting sqref="D4:P5 D17:AC17 D10:P11 R10:AC11 D20:AC20 D19:P19 R19:AC19 D23:AC23 D22:P22 R22:AC22 D7:AC8 R13:AC14 D13:P14 D16:P16 R16:AC16 D25:AC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AC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AC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A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AC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375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7" customWidth="1"/>
    <col min="17" max="17" width="12.8984375" style="1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24.6</v>
      </c>
      <c r="C4" s="1" t="s">
        <v>432</v>
      </c>
      <c r="D4">
        <v>5.0299999999999997E-2</v>
      </c>
      <c r="E4">
        <v>4.4999999999999998E-2</v>
      </c>
      <c r="F4">
        <v>4.5400000000000003E-2</v>
      </c>
      <c r="G4">
        <v>4.4600000000000001E-2</v>
      </c>
      <c r="H4">
        <v>5.67E-2</v>
      </c>
      <c r="I4">
        <v>0.22570000000000001</v>
      </c>
      <c r="J4">
        <v>0.25259999999999999</v>
      </c>
      <c r="K4">
        <v>4.8300000000000003E-2</v>
      </c>
      <c r="L4">
        <v>0.1391</v>
      </c>
      <c r="M4">
        <v>5.5E-2</v>
      </c>
      <c r="N4">
        <v>6.3799999999999996E-2</v>
      </c>
      <c r="O4">
        <v>6.7000000000000004E-2</v>
      </c>
    </row>
    <row r="5" spans="1:29" x14ac:dyDescent="0.3">
      <c r="C5" s="1"/>
      <c r="D5">
        <v>4.48E-2</v>
      </c>
      <c r="E5">
        <v>4.6300000000000001E-2</v>
      </c>
      <c r="F5">
        <v>4.3700000000000003E-2</v>
      </c>
      <c r="G5">
        <v>4.3999999999999997E-2</v>
      </c>
      <c r="H5">
        <v>4.3200000000000002E-2</v>
      </c>
      <c r="I5">
        <v>4.2299999999999997E-2</v>
      </c>
      <c r="J5">
        <v>4.2999999999999997E-2</v>
      </c>
      <c r="K5">
        <v>4.2299999999999997E-2</v>
      </c>
      <c r="L5">
        <v>4.3400000000000001E-2</v>
      </c>
      <c r="M5">
        <v>4.19E-2</v>
      </c>
      <c r="N5">
        <v>4.2299999999999997E-2</v>
      </c>
      <c r="O5">
        <v>4.4999999999999998E-2</v>
      </c>
    </row>
    <row r="6" spans="1:29" s="10" customFormat="1" x14ac:dyDescent="0.3">
      <c r="C6" s="11" t="s">
        <v>518</v>
      </c>
      <c r="D6" s="10">
        <f>_xlfn.STDEV.P(D4:D5)*100</f>
        <v>0.27499999999999991</v>
      </c>
      <c r="E6" s="10">
        <f t="shared" ref="E6:O6" si="0">_xlfn.STDEV.P(E4:E5)*100</f>
        <v>6.5000000000000127E-2</v>
      </c>
      <c r="F6" s="10">
        <f t="shared" si="0"/>
        <v>8.5000000000000006E-2</v>
      </c>
      <c r="G6" s="10">
        <f t="shared" si="0"/>
        <v>3.0000000000000165E-2</v>
      </c>
      <c r="H6" s="10">
        <f t="shared" si="0"/>
        <v>0.67499999999999993</v>
      </c>
      <c r="I6" s="10">
        <f t="shared" si="0"/>
        <v>9.1699999999999982</v>
      </c>
      <c r="J6" s="10">
        <f t="shared" si="0"/>
        <v>10.48</v>
      </c>
      <c r="K6" s="10">
        <f t="shared" si="0"/>
        <v>0.30000000000000027</v>
      </c>
      <c r="L6" s="10">
        <f t="shared" si="0"/>
        <v>4.785000000000001</v>
      </c>
      <c r="M6" s="10">
        <f t="shared" si="0"/>
        <v>0.65500000000000003</v>
      </c>
      <c r="N6" s="10">
        <f t="shared" si="0"/>
        <v>1.0749999999999991</v>
      </c>
      <c r="O6" s="10">
        <f t="shared" si="0"/>
        <v>1.1000000000000001</v>
      </c>
      <c r="Q6" s="11"/>
      <c r="T6" s="14"/>
    </row>
    <row r="7" spans="1:29" x14ac:dyDescent="0.3">
      <c r="C7" s="1" t="s">
        <v>530</v>
      </c>
      <c r="D7">
        <v>3.6360999999999999</v>
      </c>
      <c r="E7">
        <v>3.4716</v>
      </c>
      <c r="F7">
        <v>2.8774000000000002</v>
      </c>
      <c r="G7">
        <v>0.80110000000000003</v>
      </c>
      <c r="H7">
        <v>0.189</v>
      </c>
      <c r="I7">
        <v>6.8000000000000005E-2</v>
      </c>
      <c r="J7">
        <v>4.7100000000000003E-2</v>
      </c>
      <c r="K7">
        <v>4.3400000000000001E-2</v>
      </c>
      <c r="L7">
        <v>4.2900000000000001E-2</v>
      </c>
      <c r="M7">
        <v>4.41E-2</v>
      </c>
      <c r="N7">
        <v>4.36E-2</v>
      </c>
      <c r="O7">
        <v>4.3499999999999997E-2</v>
      </c>
      <c r="Q7" s="1" t="s">
        <v>439</v>
      </c>
      <c r="R7">
        <v>3.3555999999999999</v>
      </c>
      <c r="S7">
        <v>3.3393999999999999</v>
      </c>
      <c r="T7">
        <v>3.3050000000000002</v>
      </c>
      <c r="U7">
        <v>2.9358</v>
      </c>
      <c r="V7">
        <v>1.7876000000000001</v>
      </c>
      <c r="W7">
        <v>0.82830000000000004</v>
      </c>
      <c r="X7">
        <v>0.40050000000000002</v>
      </c>
      <c r="Y7">
        <v>0.17749999999999999</v>
      </c>
      <c r="Z7">
        <v>0.1024</v>
      </c>
      <c r="AA7">
        <v>6.3899999999999998E-2</v>
      </c>
      <c r="AB7">
        <v>5.79E-2</v>
      </c>
      <c r="AC7">
        <v>4.9000000000000002E-2</v>
      </c>
    </row>
    <row r="8" spans="1:29" x14ac:dyDescent="0.3">
      <c r="D8">
        <v>3.6960999999999999</v>
      </c>
      <c r="E8">
        <v>3.5116000000000001</v>
      </c>
      <c r="F8">
        <v>2.6398999999999999</v>
      </c>
      <c r="G8">
        <v>0.77669999999999995</v>
      </c>
      <c r="H8">
        <v>0.20269999999999999</v>
      </c>
      <c r="I8">
        <v>7.0400000000000004E-2</v>
      </c>
      <c r="J8">
        <v>5.2699999999999997E-2</v>
      </c>
      <c r="K8">
        <v>4.4299999999999999E-2</v>
      </c>
      <c r="L8">
        <v>4.3999999999999997E-2</v>
      </c>
      <c r="M8">
        <v>4.3700000000000003E-2</v>
      </c>
      <c r="N8">
        <v>4.3900000000000002E-2</v>
      </c>
      <c r="O8">
        <v>4.3400000000000001E-2</v>
      </c>
      <c r="R8">
        <v>3.3788</v>
      </c>
      <c r="S8">
        <v>3.3622000000000001</v>
      </c>
      <c r="T8">
        <v>3.3740000000000001</v>
      </c>
      <c r="U8">
        <v>2.6017000000000001</v>
      </c>
      <c r="V8">
        <v>1.7095</v>
      </c>
      <c r="W8">
        <v>0.99319999999999997</v>
      </c>
      <c r="X8">
        <v>0.36799999999999999</v>
      </c>
      <c r="Y8">
        <v>0.15989999999999999</v>
      </c>
      <c r="Z8">
        <v>9.4E-2</v>
      </c>
      <c r="AA8">
        <v>5.9499999999999997E-2</v>
      </c>
      <c r="AB8">
        <v>5.0700000000000002E-2</v>
      </c>
      <c r="AC8">
        <v>4.65E-2</v>
      </c>
    </row>
    <row r="9" spans="1:29" s="10" customFormat="1" x14ac:dyDescent="0.3">
      <c r="C9" s="11" t="s">
        <v>518</v>
      </c>
      <c r="D9" s="10">
        <f>_xlfn.STDEV.P(D7:D8)*100</f>
        <v>3.0000000000000027</v>
      </c>
      <c r="E9" s="10">
        <f t="shared" ref="E9:O9" si="1">_xlfn.STDEV.P(E7:E8)*100</f>
        <v>2.0000000000000018</v>
      </c>
      <c r="F9" s="10">
        <f t="shared" si="1"/>
        <v>11.875000000000014</v>
      </c>
      <c r="G9" s="10">
        <f t="shared" si="1"/>
        <v>1.2200000000000044</v>
      </c>
      <c r="H9" s="10">
        <f t="shared" si="1"/>
        <v>0.6849999999999995</v>
      </c>
      <c r="I9" s="10">
        <f t="shared" si="1"/>
        <v>0.11999999999999997</v>
      </c>
      <c r="J9" s="10">
        <f t="shared" si="1"/>
        <v>0.27999999999999969</v>
      </c>
      <c r="K9" s="10">
        <f t="shared" si="1"/>
        <v>4.4999999999999901E-2</v>
      </c>
      <c r="L9" s="10">
        <f t="shared" si="1"/>
        <v>5.4999999999999841E-2</v>
      </c>
      <c r="M9" s="10">
        <f t="shared" si="1"/>
        <v>1.9999999999999879E-2</v>
      </c>
      <c r="N9" s="10">
        <f t="shared" si="1"/>
        <v>1.5000000000000083E-2</v>
      </c>
      <c r="O9" s="10">
        <f t="shared" si="1"/>
        <v>4.9999999999997963E-3</v>
      </c>
      <c r="Q9" s="11" t="s">
        <v>518</v>
      </c>
      <c r="R9" s="10">
        <f>_xlfn.STDEV.P(R7:R8)*100</f>
        <v>1.1600000000000055</v>
      </c>
      <c r="S9" s="10">
        <f t="shared" ref="S9:AC9" si="2">_xlfn.STDEV.P(S7:S8)*100</f>
        <v>1.1400000000000077</v>
      </c>
      <c r="T9" s="14">
        <f t="shared" si="2"/>
        <v>3.4499999999999975</v>
      </c>
      <c r="U9" s="10">
        <f t="shared" si="2"/>
        <v>16.704999999999991</v>
      </c>
      <c r="V9" s="10">
        <f t="shared" si="2"/>
        <v>3.9050000000000029</v>
      </c>
      <c r="W9" s="10">
        <f t="shared" si="2"/>
        <v>8.2449999999999974</v>
      </c>
      <c r="X9" s="10">
        <f t="shared" si="2"/>
        <v>1.6250000000000013</v>
      </c>
      <c r="Y9" s="10">
        <f t="shared" si="2"/>
        <v>0.88000000000000023</v>
      </c>
      <c r="Z9" s="10">
        <f t="shared" si="2"/>
        <v>0.42000000000000026</v>
      </c>
      <c r="AA9" s="10">
        <f t="shared" si="2"/>
        <v>0.22000000000000006</v>
      </c>
      <c r="AB9" s="10">
        <f t="shared" si="2"/>
        <v>0.35999999999999988</v>
      </c>
      <c r="AC9" s="10">
        <f t="shared" si="2"/>
        <v>0.12500000000000011</v>
      </c>
    </row>
    <row r="10" spans="1:29" x14ac:dyDescent="0.3">
      <c r="C10" s="1" t="s">
        <v>548</v>
      </c>
      <c r="D10">
        <v>3.7801</v>
      </c>
      <c r="E10">
        <v>3.6772999999999998</v>
      </c>
      <c r="F10">
        <v>2.8935</v>
      </c>
      <c r="G10">
        <v>1.0956999999999999</v>
      </c>
      <c r="H10">
        <v>0.21229999999999999</v>
      </c>
      <c r="I10">
        <v>7.8600000000000003E-2</v>
      </c>
      <c r="J10">
        <v>4.8399999999999999E-2</v>
      </c>
      <c r="K10">
        <v>4.6800000000000001E-2</v>
      </c>
      <c r="L10">
        <v>4.2900000000000001E-2</v>
      </c>
      <c r="M10">
        <v>4.2900000000000001E-2</v>
      </c>
      <c r="N10">
        <v>4.3200000000000002E-2</v>
      </c>
      <c r="O10">
        <v>4.6199999999999998E-2</v>
      </c>
      <c r="Q10" s="1" t="s">
        <v>581</v>
      </c>
      <c r="R10">
        <v>3.6709000000000001</v>
      </c>
      <c r="S10">
        <v>3.0706000000000002</v>
      </c>
      <c r="T10">
        <v>1.3411999999999999</v>
      </c>
      <c r="U10">
        <v>0.35749999999999998</v>
      </c>
      <c r="V10">
        <v>9.4200000000000006E-2</v>
      </c>
      <c r="W10">
        <v>5.4699999999999999E-2</v>
      </c>
      <c r="X10">
        <v>4.4900000000000002E-2</v>
      </c>
      <c r="Y10">
        <v>4.3700000000000003E-2</v>
      </c>
      <c r="Z10">
        <v>4.2999999999999997E-2</v>
      </c>
      <c r="AA10">
        <v>4.3799999999999999E-2</v>
      </c>
      <c r="AB10">
        <v>4.6100000000000002E-2</v>
      </c>
      <c r="AC10">
        <v>4.24E-2</v>
      </c>
    </row>
    <row r="11" spans="1:29" x14ac:dyDescent="0.3">
      <c r="D11">
        <v>3.7746</v>
      </c>
      <c r="E11">
        <v>3.5771999999999999</v>
      </c>
      <c r="F11">
        <v>3.0171999999999999</v>
      </c>
      <c r="G11">
        <v>0.96679999999999999</v>
      </c>
      <c r="H11">
        <v>0.27210000000000001</v>
      </c>
      <c r="I11">
        <v>7.6200000000000004E-2</v>
      </c>
      <c r="J11">
        <v>4.9299999999999997E-2</v>
      </c>
      <c r="K11">
        <v>6.2E-2</v>
      </c>
      <c r="L11">
        <v>4.4999999999999998E-2</v>
      </c>
      <c r="M11">
        <v>4.5900000000000003E-2</v>
      </c>
      <c r="N11">
        <v>4.5699999999999998E-2</v>
      </c>
      <c r="O11">
        <v>4.8599999999999997E-2</v>
      </c>
      <c r="R11">
        <v>3.5728</v>
      </c>
      <c r="S11">
        <v>3.1286</v>
      </c>
      <c r="T11">
        <v>1.3331999999999999</v>
      </c>
      <c r="U11">
        <v>0.33489999999999998</v>
      </c>
      <c r="V11">
        <v>9.2399999999999996E-2</v>
      </c>
      <c r="W11">
        <v>5.28E-2</v>
      </c>
      <c r="X11">
        <v>4.48E-2</v>
      </c>
      <c r="Y11">
        <v>4.2999999999999997E-2</v>
      </c>
      <c r="Z11">
        <v>4.2700000000000002E-2</v>
      </c>
      <c r="AA11">
        <v>4.7300000000000002E-2</v>
      </c>
      <c r="AB11">
        <v>4.7300000000000002E-2</v>
      </c>
      <c r="AC11">
        <v>4.2099999999999999E-2</v>
      </c>
    </row>
    <row r="12" spans="1:29" s="10" customFormat="1" x14ac:dyDescent="0.3">
      <c r="C12" s="11" t="s">
        <v>518</v>
      </c>
      <c r="D12" s="10">
        <f>_xlfn.STDEV.P(D10:D11)*100</f>
        <v>0.27500000000000302</v>
      </c>
      <c r="E12" s="10">
        <f t="shared" ref="E12:O12" si="3">_xlfn.STDEV.P(E10:E11)*100</f>
        <v>5.0049999999999928</v>
      </c>
      <c r="F12" s="10">
        <f t="shared" si="3"/>
        <v>6.1849999999999961</v>
      </c>
      <c r="G12" s="10">
        <f t="shared" si="3"/>
        <v>6.444999999999995</v>
      </c>
      <c r="H12" s="10">
        <f t="shared" si="3"/>
        <v>2.9899999999999896</v>
      </c>
      <c r="I12" s="10">
        <f t="shared" si="3"/>
        <v>0.11999999999999997</v>
      </c>
      <c r="J12" s="10">
        <f t="shared" si="3"/>
        <v>4.4999999999999901E-2</v>
      </c>
      <c r="K12" s="10">
        <f t="shared" si="3"/>
        <v>0.75999999999999723</v>
      </c>
      <c r="L12" s="10">
        <f t="shared" si="3"/>
        <v>0.10499999999999989</v>
      </c>
      <c r="M12" s="10">
        <f t="shared" si="3"/>
        <v>0.15000000000000013</v>
      </c>
      <c r="N12" s="10">
        <f t="shared" si="3"/>
        <v>0.12499999999999976</v>
      </c>
      <c r="O12" s="10">
        <f t="shared" si="3"/>
        <v>0.11999999999999997</v>
      </c>
      <c r="Q12" s="11" t="s">
        <v>518</v>
      </c>
      <c r="R12" s="10">
        <f>_xlfn.STDEV.P(R10:R11)*100</f>
        <v>4.9050000000000038</v>
      </c>
      <c r="S12" s="10">
        <f t="shared" ref="S12:AC12" si="4">_xlfn.STDEV.P(S10:S11)*100</f>
        <v>2.8999999999999915</v>
      </c>
      <c r="T12" s="14">
        <f t="shared" si="4"/>
        <v>0.40000000000000036</v>
      </c>
      <c r="U12" s="10">
        <f t="shared" si="4"/>
        <v>1.1300000000000003</v>
      </c>
      <c r="V12" s="10">
        <f t="shared" si="4"/>
        <v>9.0000000000000496E-2</v>
      </c>
      <c r="W12" s="10">
        <f t="shared" si="4"/>
        <v>9.4999999999999946E-2</v>
      </c>
      <c r="X12" s="10">
        <f t="shared" si="4"/>
        <v>5.0000000000001432E-3</v>
      </c>
      <c r="Y12" s="10">
        <f t="shared" si="4"/>
        <v>3.5000000000000309E-2</v>
      </c>
      <c r="Z12" s="10">
        <f t="shared" si="4"/>
        <v>1.4999999999999736E-2</v>
      </c>
      <c r="AA12" s="10">
        <f t="shared" si="4"/>
        <v>0.17500000000000016</v>
      </c>
      <c r="AB12" s="10">
        <f t="shared" si="4"/>
        <v>5.9999999999999984E-2</v>
      </c>
      <c r="AC12" s="10">
        <f t="shared" si="4"/>
        <v>1.5000000000000083E-2</v>
      </c>
    </row>
    <row r="13" spans="1:29" x14ac:dyDescent="0.3">
      <c r="C13" s="1" t="s">
        <v>549</v>
      </c>
      <c r="D13">
        <v>3.7372000000000001</v>
      </c>
      <c r="E13">
        <v>3.4722</v>
      </c>
      <c r="F13">
        <v>2.5762999999999998</v>
      </c>
      <c r="G13">
        <v>0.86</v>
      </c>
      <c r="H13">
        <v>0.20369999999999999</v>
      </c>
      <c r="I13">
        <v>6.9199999999999998E-2</v>
      </c>
      <c r="J13">
        <v>5.1900000000000002E-2</v>
      </c>
      <c r="K13">
        <v>4.5900000000000003E-2</v>
      </c>
      <c r="L13">
        <v>6.3500000000000001E-2</v>
      </c>
      <c r="M13">
        <v>5.45E-2</v>
      </c>
      <c r="N13">
        <v>5.3100000000000001E-2</v>
      </c>
      <c r="O13">
        <v>5.8500000000000003E-2</v>
      </c>
      <c r="Q13" s="1" t="s">
        <v>585</v>
      </c>
      <c r="R13">
        <v>3.8056999999999999</v>
      </c>
      <c r="S13">
        <v>3.7183999999999999</v>
      </c>
      <c r="T13">
        <v>3.5996000000000001</v>
      </c>
      <c r="U13">
        <v>2.2835999999999999</v>
      </c>
      <c r="V13">
        <v>0.73470000000000002</v>
      </c>
      <c r="W13">
        <v>0.16600000000000001</v>
      </c>
      <c r="X13">
        <v>7.2499999999999995E-2</v>
      </c>
      <c r="Y13">
        <v>4.9099999999999998E-2</v>
      </c>
      <c r="Z13">
        <v>4.4600000000000001E-2</v>
      </c>
      <c r="AA13">
        <v>4.58E-2</v>
      </c>
      <c r="AB13">
        <v>4.6300000000000001E-2</v>
      </c>
      <c r="AC13">
        <v>4.53E-2</v>
      </c>
    </row>
    <row r="14" spans="1:29" x14ac:dyDescent="0.3">
      <c r="D14">
        <v>3.8351000000000002</v>
      </c>
      <c r="E14">
        <v>3.6015000000000001</v>
      </c>
      <c r="F14">
        <v>2.7107999999999999</v>
      </c>
      <c r="G14">
        <v>0.73399999999999999</v>
      </c>
      <c r="H14">
        <v>0.19059999999999999</v>
      </c>
      <c r="I14">
        <v>7.1099999999999997E-2</v>
      </c>
      <c r="J14">
        <v>4.7800000000000002E-2</v>
      </c>
      <c r="K14">
        <v>4.3999999999999997E-2</v>
      </c>
      <c r="L14">
        <v>4.3299999999999998E-2</v>
      </c>
      <c r="M14">
        <v>4.3099999999999999E-2</v>
      </c>
      <c r="N14">
        <v>4.4600000000000001E-2</v>
      </c>
      <c r="O14">
        <v>4.7E-2</v>
      </c>
      <c r="R14">
        <v>3.84</v>
      </c>
      <c r="S14">
        <v>3.7988</v>
      </c>
      <c r="T14">
        <v>3.5606</v>
      </c>
      <c r="U14">
        <v>2.3565999999999998</v>
      </c>
      <c r="V14">
        <v>0.70320000000000005</v>
      </c>
      <c r="W14">
        <v>0.1537</v>
      </c>
      <c r="X14">
        <v>6.2700000000000006E-2</v>
      </c>
      <c r="Y14">
        <v>4.9200000000000001E-2</v>
      </c>
      <c r="Z14">
        <v>4.5400000000000003E-2</v>
      </c>
      <c r="AA14">
        <v>4.4200000000000003E-2</v>
      </c>
      <c r="AB14">
        <v>4.3799999999999999E-2</v>
      </c>
      <c r="AC14">
        <v>5.45E-2</v>
      </c>
    </row>
    <row r="15" spans="1:29" s="10" customFormat="1" x14ac:dyDescent="0.3">
      <c r="C15" s="11" t="s">
        <v>518</v>
      </c>
      <c r="D15" s="10">
        <f>_xlfn.STDEV.P(D13:D14)*100</f>
        <v>4.8950000000000049</v>
      </c>
      <c r="E15" s="10">
        <f t="shared" ref="E15:O15" si="5">_xlfn.STDEV.P(E13:E14)*100</f>
        <v>6.4650000000000096</v>
      </c>
      <c r="F15" s="10">
        <f t="shared" si="5"/>
        <v>6.7250000000000032</v>
      </c>
      <c r="G15" s="10">
        <f t="shared" si="5"/>
        <v>6.3</v>
      </c>
      <c r="H15" s="10">
        <f t="shared" si="5"/>
        <v>0.65500000000000003</v>
      </c>
      <c r="I15" s="10">
        <f t="shared" si="5"/>
        <v>9.4999999999999946E-2</v>
      </c>
      <c r="J15" s="10">
        <f t="shared" si="5"/>
        <v>0.20499999999999996</v>
      </c>
      <c r="K15" s="10">
        <f t="shared" si="5"/>
        <v>9.5000000000000293E-2</v>
      </c>
      <c r="L15" s="10">
        <f t="shared" si="5"/>
        <v>1.009999999999998</v>
      </c>
      <c r="M15" s="10">
        <f t="shared" si="5"/>
        <v>0.57000000000000006</v>
      </c>
      <c r="N15" s="10">
        <f t="shared" si="5"/>
        <v>0.42500000000000004</v>
      </c>
      <c r="O15" s="10">
        <f t="shared" si="5"/>
        <v>0.57500000000000018</v>
      </c>
      <c r="Q15" s="11" t="s">
        <v>518</v>
      </c>
      <c r="R15" s="10">
        <f>_xlfn.STDEV.P(R13:R14)*100</f>
        <v>1.7149999999999999</v>
      </c>
      <c r="S15" s="10">
        <f t="shared" ref="S15:AC15" si="6">_xlfn.STDEV.P(S13:S14)*100</f>
        <v>4.0200000000000014</v>
      </c>
      <c r="T15" s="14">
        <f t="shared" si="6"/>
        <v>1.9500000000000073</v>
      </c>
      <c r="U15" s="10">
        <f t="shared" si="6"/>
        <v>3.6499999999999977</v>
      </c>
      <c r="V15" s="10">
        <f t="shared" si="6"/>
        <v>1.5749999999999986</v>
      </c>
      <c r="W15" s="10">
        <f t="shared" si="6"/>
        <v>0.61500000000000021</v>
      </c>
      <c r="X15" s="10">
        <f t="shared" si="6"/>
        <v>0.48999999999999944</v>
      </c>
      <c r="Y15" s="10">
        <f t="shared" si="6"/>
        <v>5.0000000000001432E-3</v>
      </c>
      <c r="Z15" s="10">
        <f t="shared" si="6"/>
        <v>4.0000000000000105E-2</v>
      </c>
      <c r="AA15" s="10">
        <f t="shared" si="6"/>
        <v>7.9999999999999877E-2</v>
      </c>
      <c r="AB15" s="10">
        <f t="shared" si="6"/>
        <v>0.12500000000000011</v>
      </c>
      <c r="AC15" s="10">
        <f t="shared" si="6"/>
        <v>0.45999999999999996</v>
      </c>
    </row>
    <row r="16" spans="1:29" x14ac:dyDescent="0.3">
      <c r="C16" s="1" t="s">
        <v>565</v>
      </c>
      <c r="D16">
        <v>3.7812999999999999</v>
      </c>
      <c r="E16">
        <v>3.7461000000000002</v>
      </c>
      <c r="F16">
        <v>3.66</v>
      </c>
      <c r="G16">
        <v>2.9192999999999998</v>
      </c>
      <c r="H16">
        <v>0.95660000000000001</v>
      </c>
      <c r="I16">
        <v>0.21659999999999999</v>
      </c>
      <c r="J16">
        <v>7.8299999999999995E-2</v>
      </c>
      <c r="K16">
        <v>5.3600000000000002E-2</v>
      </c>
      <c r="L16">
        <v>4.7600000000000003E-2</v>
      </c>
      <c r="M16">
        <v>4.4699999999999997E-2</v>
      </c>
      <c r="N16">
        <v>4.3200000000000002E-2</v>
      </c>
      <c r="O16">
        <v>4.5600000000000002E-2</v>
      </c>
      <c r="Q16" s="1" t="s">
        <v>587</v>
      </c>
      <c r="R16">
        <v>3.7536999999999998</v>
      </c>
      <c r="S16">
        <v>3.7044000000000001</v>
      </c>
      <c r="T16">
        <v>3.4355000000000002</v>
      </c>
      <c r="U16">
        <v>2.1071</v>
      </c>
      <c r="V16">
        <v>0.52729999999999999</v>
      </c>
      <c r="W16">
        <v>0.1168</v>
      </c>
      <c r="X16">
        <v>6.3100000000000003E-2</v>
      </c>
      <c r="Y16">
        <v>4.8599999999999997E-2</v>
      </c>
      <c r="Z16">
        <v>4.5900000000000003E-2</v>
      </c>
      <c r="AA16">
        <v>4.5100000000000001E-2</v>
      </c>
      <c r="AB16">
        <v>4.4600000000000001E-2</v>
      </c>
      <c r="AC16">
        <v>4.4699999999999997E-2</v>
      </c>
    </row>
    <row r="17" spans="1:29" x14ac:dyDescent="0.3">
      <c r="D17">
        <v>3.8298999999999999</v>
      </c>
      <c r="E17">
        <v>3.7309000000000001</v>
      </c>
      <c r="F17">
        <v>3.6383000000000001</v>
      </c>
      <c r="G17">
        <v>2.9971000000000001</v>
      </c>
      <c r="H17">
        <v>1.2201</v>
      </c>
      <c r="I17">
        <v>0.22800000000000001</v>
      </c>
      <c r="J17">
        <v>7.1900000000000006E-2</v>
      </c>
      <c r="K17">
        <v>5.3900000000000003E-2</v>
      </c>
      <c r="L17">
        <v>4.7899999999999998E-2</v>
      </c>
      <c r="M17">
        <v>4.4299999999999999E-2</v>
      </c>
      <c r="N17">
        <v>4.3799999999999999E-2</v>
      </c>
      <c r="O17">
        <v>4.5499999999999999E-2</v>
      </c>
      <c r="R17">
        <v>3.79</v>
      </c>
      <c r="S17">
        <v>3.6897000000000002</v>
      </c>
      <c r="T17">
        <v>3.5931000000000002</v>
      </c>
      <c r="U17">
        <v>2.1472000000000002</v>
      </c>
      <c r="V17">
        <v>0.59309999999999996</v>
      </c>
      <c r="W17">
        <v>0.12909999999999999</v>
      </c>
      <c r="X17">
        <v>6.3100000000000003E-2</v>
      </c>
      <c r="Y17">
        <v>5.1400000000000001E-2</v>
      </c>
      <c r="Z17">
        <v>4.6399999999999997E-2</v>
      </c>
      <c r="AA17">
        <v>4.5999999999999999E-2</v>
      </c>
      <c r="AB17">
        <v>4.48E-2</v>
      </c>
      <c r="AC17">
        <v>4.4900000000000002E-2</v>
      </c>
    </row>
    <row r="18" spans="1:29" s="10" customFormat="1" x14ac:dyDescent="0.3">
      <c r="C18" s="11" t="s">
        <v>518</v>
      </c>
      <c r="D18" s="10">
        <f>_xlfn.STDEV.P(D16:D17)*100</f>
        <v>2.4299999999999988</v>
      </c>
      <c r="E18" s="10">
        <f t="shared" ref="E18:O18" si="7">_xlfn.STDEV.P(E16:E17)*100</f>
        <v>0.76000000000000512</v>
      </c>
      <c r="F18" s="10">
        <f t="shared" si="7"/>
        <v>1.0850000000000026</v>
      </c>
      <c r="G18" s="10">
        <f t="shared" si="7"/>
        <v>3.8900000000000157</v>
      </c>
      <c r="H18" s="10">
        <f t="shared" si="7"/>
        <v>13.175000000000104</v>
      </c>
      <c r="I18" s="10">
        <f t="shared" si="7"/>
        <v>0.57000000000000106</v>
      </c>
      <c r="J18" s="10">
        <f t="shared" si="7"/>
        <v>0.31999999999999945</v>
      </c>
      <c r="K18" s="10">
        <f t="shared" si="7"/>
        <v>1.5000000000000083E-2</v>
      </c>
      <c r="L18" s="10">
        <f t="shared" si="7"/>
        <v>1.4999999999999736E-2</v>
      </c>
      <c r="M18" s="10">
        <f t="shared" si="7"/>
        <v>1.9999999999999879E-2</v>
      </c>
      <c r="N18" s="10">
        <f t="shared" si="7"/>
        <v>2.9999999999999818E-2</v>
      </c>
      <c r="O18" s="10">
        <f t="shared" si="7"/>
        <v>5.0000000000001432E-3</v>
      </c>
      <c r="Q18" s="11" t="s">
        <v>518</v>
      </c>
      <c r="R18" s="10">
        <f>_xlfn.STDEV.P(R16:R17)*100</f>
        <v>1.815000000000011</v>
      </c>
      <c r="S18" s="10">
        <f t="shared" ref="S18:AC18" si="8">_xlfn.STDEV.P(S16:S17)*100</f>
        <v>0.73499999999999677</v>
      </c>
      <c r="T18" s="14">
        <f t="shared" si="8"/>
        <v>7.8799999999999981</v>
      </c>
      <c r="U18" s="10">
        <f t="shared" si="8"/>
        <v>2.0050000000000123</v>
      </c>
      <c r="V18" s="10">
        <f t="shared" si="8"/>
        <v>3.2899999999999983</v>
      </c>
      <c r="W18" s="10">
        <f t="shared" si="8"/>
        <v>0.61499999999999955</v>
      </c>
      <c r="X18" s="10">
        <f t="shared" si="8"/>
        <v>0</v>
      </c>
      <c r="Y18" s="10">
        <f t="shared" si="8"/>
        <v>0.14000000000000018</v>
      </c>
      <c r="Z18" s="10">
        <f t="shared" si="8"/>
        <v>2.4999999999999675E-2</v>
      </c>
      <c r="AA18" s="10">
        <f t="shared" si="8"/>
        <v>4.4999999999999901E-2</v>
      </c>
      <c r="AB18" s="10">
        <f t="shared" si="8"/>
        <v>9.9999999999999395E-3</v>
      </c>
      <c r="AC18" s="10">
        <f t="shared" si="8"/>
        <v>1.0000000000000286E-2</v>
      </c>
    </row>
    <row r="19" spans="1:29" x14ac:dyDescent="0.3">
      <c r="C19" s="1" t="s">
        <v>577</v>
      </c>
      <c r="D19">
        <v>4</v>
      </c>
      <c r="E19">
        <v>3.9843000000000002</v>
      </c>
      <c r="F19">
        <v>3.3359999999999999</v>
      </c>
      <c r="G19">
        <v>2.1545999999999998</v>
      </c>
      <c r="H19">
        <v>0.54349999999999998</v>
      </c>
      <c r="I19">
        <v>0.12759999999999999</v>
      </c>
      <c r="J19">
        <v>5.9200000000000003E-2</v>
      </c>
      <c r="K19">
        <v>4.8000000000000001E-2</v>
      </c>
      <c r="L19">
        <v>4.4299999999999999E-2</v>
      </c>
      <c r="M19">
        <v>4.53E-2</v>
      </c>
      <c r="N19">
        <v>4.3799999999999999E-2</v>
      </c>
      <c r="O19">
        <v>5.1999999999999998E-2</v>
      </c>
      <c r="Q19" s="1" t="s">
        <v>605</v>
      </c>
      <c r="R19">
        <v>3.9773000000000001</v>
      </c>
      <c r="S19">
        <v>4</v>
      </c>
      <c r="T19">
        <v>3.9089999999999998</v>
      </c>
      <c r="U19">
        <v>2.7862</v>
      </c>
      <c r="V19">
        <v>0.95960000000000001</v>
      </c>
      <c r="W19">
        <v>0.20780000000000001</v>
      </c>
      <c r="X19">
        <v>8.14E-2</v>
      </c>
      <c r="Y19">
        <v>5.4300000000000001E-2</v>
      </c>
      <c r="Z19">
        <v>5.7000000000000002E-2</v>
      </c>
      <c r="AA19">
        <v>5.1400000000000001E-2</v>
      </c>
      <c r="AB19">
        <v>4.5499999999999999E-2</v>
      </c>
      <c r="AC19">
        <v>4.4900000000000002E-2</v>
      </c>
    </row>
    <row r="20" spans="1:29" x14ac:dyDescent="0.3">
      <c r="D20">
        <v>3.9962</v>
      </c>
      <c r="E20">
        <v>3.9401999999999999</v>
      </c>
      <c r="F20">
        <v>3.5137</v>
      </c>
      <c r="G20">
        <v>1.8920999999999999</v>
      </c>
      <c r="H20">
        <v>0.60609999999999997</v>
      </c>
      <c r="I20">
        <v>0.12330000000000001</v>
      </c>
      <c r="J20">
        <v>6.0999999999999999E-2</v>
      </c>
      <c r="K20">
        <v>4.7899999999999998E-2</v>
      </c>
      <c r="L20">
        <v>4.4400000000000002E-2</v>
      </c>
      <c r="M20">
        <v>4.3099999999999999E-2</v>
      </c>
      <c r="N20">
        <v>4.36E-2</v>
      </c>
      <c r="O20">
        <v>4.5400000000000003E-2</v>
      </c>
      <c r="R20">
        <v>4</v>
      </c>
      <c r="S20">
        <v>3.9394999999999998</v>
      </c>
      <c r="T20">
        <v>3.7481</v>
      </c>
      <c r="U20">
        <v>2.6850999999999998</v>
      </c>
      <c r="V20">
        <v>0.93189999999999995</v>
      </c>
      <c r="W20">
        <v>0.19969999999999999</v>
      </c>
      <c r="X20">
        <v>7.9200000000000007E-2</v>
      </c>
      <c r="Y20">
        <v>5.2299999999999999E-2</v>
      </c>
      <c r="Z20">
        <v>4.7199999999999999E-2</v>
      </c>
      <c r="AA20">
        <v>4.7699999999999999E-2</v>
      </c>
      <c r="AB20">
        <v>4.4999999999999998E-2</v>
      </c>
      <c r="AC20">
        <v>4.6399999999999997E-2</v>
      </c>
    </row>
    <row r="21" spans="1:29" s="10" customFormat="1" x14ac:dyDescent="0.3">
      <c r="C21" s="11" t="s">
        <v>518</v>
      </c>
      <c r="D21" s="10">
        <f>_xlfn.STDEV.P(D19:D20)*100</f>
        <v>0.19000000000000128</v>
      </c>
      <c r="E21" s="10">
        <f t="shared" ref="E21:O21" si="9">_xlfn.STDEV.P(E19:E20)*100</f>
        <v>2.2050000000000125</v>
      </c>
      <c r="F21" s="10">
        <f t="shared" si="9"/>
        <v>8.8850000000000087</v>
      </c>
      <c r="G21" s="10">
        <f t="shared" si="9"/>
        <v>13.124999999999998</v>
      </c>
      <c r="H21" s="10">
        <f t="shared" si="9"/>
        <v>3.1299999999999994</v>
      </c>
      <c r="I21" s="10">
        <f t="shared" si="9"/>
        <v>0.21499999999999922</v>
      </c>
      <c r="J21" s="10">
        <f t="shared" si="9"/>
        <v>8.9999999999999802E-2</v>
      </c>
      <c r="K21" s="10">
        <f t="shared" si="9"/>
        <v>5.0000000000001432E-3</v>
      </c>
      <c r="L21" s="10">
        <f t="shared" si="9"/>
        <v>5.0000000000001432E-3</v>
      </c>
      <c r="M21" s="10">
        <f t="shared" si="9"/>
        <v>0.11000000000000003</v>
      </c>
      <c r="N21" s="10">
        <f t="shared" si="9"/>
        <v>9.9999999999999395E-3</v>
      </c>
      <c r="O21" s="10">
        <f t="shared" si="9"/>
        <v>0.32999999999999974</v>
      </c>
      <c r="Q21" s="11" t="s">
        <v>518</v>
      </c>
      <c r="R21" s="10">
        <f>_xlfn.STDEV.P(R19:R20)*100</f>
        <v>1.1349999999999971</v>
      </c>
      <c r="S21" s="10">
        <f t="shared" ref="S21:AC21" si="10">_xlfn.STDEV.P(S19:S20)*100</f>
        <v>3.025000000000011</v>
      </c>
      <c r="T21" s="14">
        <f t="shared" si="10"/>
        <v>8.044999999999991</v>
      </c>
      <c r="U21" s="10">
        <f t="shared" si="10"/>
        <v>5.0550000000000095</v>
      </c>
      <c r="V21" s="10">
        <f t="shared" si="10"/>
        <v>1.3850000000000029</v>
      </c>
      <c r="W21" s="10">
        <f t="shared" si="10"/>
        <v>0.40500000000000119</v>
      </c>
      <c r="X21" s="10">
        <f t="shared" si="10"/>
        <v>0.10999999999999968</v>
      </c>
      <c r="Y21" s="10">
        <f t="shared" si="10"/>
        <v>0.10000000000000009</v>
      </c>
      <c r="Z21" s="10">
        <f t="shared" si="10"/>
        <v>0.49000000000000016</v>
      </c>
      <c r="AA21" s="10">
        <f t="shared" si="10"/>
        <v>0.18500000000000011</v>
      </c>
      <c r="AB21" s="10">
        <f t="shared" si="10"/>
        <v>2.5000000000000022E-2</v>
      </c>
      <c r="AC21" s="10">
        <f t="shared" si="10"/>
        <v>7.499999999999972E-2</v>
      </c>
    </row>
    <row r="22" spans="1:29" x14ac:dyDescent="0.3">
      <c r="C22" s="1" t="s">
        <v>580</v>
      </c>
      <c r="D22">
        <v>3.8477000000000001</v>
      </c>
      <c r="E22">
        <v>3.1137999999999999</v>
      </c>
      <c r="F22">
        <v>1.1888000000000001</v>
      </c>
      <c r="G22">
        <v>0.35289999999999999</v>
      </c>
      <c r="H22">
        <v>0.11940000000000001</v>
      </c>
      <c r="I22">
        <v>7.5600000000000001E-2</v>
      </c>
      <c r="J22">
        <v>4.4299999999999999E-2</v>
      </c>
      <c r="K22">
        <v>7.5899999999999995E-2</v>
      </c>
      <c r="L22">
        <v>4.3299999999999998E-2</v>
      </c>
      <c r="M22">
        <v>5.0599999999999999E-2</v>
      </c>
      <c r="N22">
        <v>4.3499999999999997E-2</v>
      </c>
      <c r="O22">
        <v>5.1999999999999998E-2</v>
      </c>
      <c r="Q22" s="1" t="s">
        <v>616</v>
      </c>
      <c r="R22">
        <v>3.7688000000000001</v>
      </c>
      <c r="S22">
        <v>3.7759999999999998</v>
      </c>
      <c r="T22">
        <v>3.1555</v>
      </c>
      <c r="U22">
        <v>1.3660000000000001</v>
      </c>
      <c r="V22">
        <v>0.27379999999999999</v>
      </c>
      <c r="W22">
        <v>8.8800000000000004E-2</v>
      </c>
      <c r="X22">
        <v>5.7299999999999997E-2</v>
      </c>
      <c r="Y22">
        <v>6.1600000000000002E-2</v>
      </c>
      <c r="Z22">
        <v>4.3900000000000002E-2</v>
      </c>
      <c r="AA22">
        <v>4.7500000000000001E-2</v>
      </c>
      <c r="AB22">
        <v>4.41E-2</v>
      </c>
      <c r="AC22">
        <v>4.6300000000000001E-2</v>
      </c>
    </row>
    <row r="23" spans="1:29" x14ac:dyDescent="0.3">
      <c r="D23">
        <v>4</v>
      </c>
      <c r="E23">
        <v>3.0068999999999999</v>
      </c>
      <c r="F23">
        <v>1.2221</v>
      </c>
      <c r="G23">
        <v>0.31080000000000002</v>
      </c>
      <c r="H23">
        <v>8.9399999999999993E-2</v>
      </c>
      <c r="I23">
        <v>5.2699999999999997E-2</v>
      </c>
      <c r="J23">
        <v>4.4299999999999999E-2</v>
      </c>
      <c r="K23">
        <v>4.6100000000000002E-2</v>
      </c>
      <c r="L23">
        <v>4.2500000000000003E-2</v>
      </c>
      <c r="M23">
        <v>4.6600000000000003E-2</v>
      </c>
      <c r="N23">
        <v>4.4499999999999998E-2</v>
      </c>
      <c r="O23">
        <v>4.3700000000000003E-2</v>
      </c>
      <c r="R23">
        <v>3.7376999999999998</v>
      </c>
      <c r="S23">
        <v>3.6446000000000001</v>
      </c>
      <c r="T23">
        <v>2.9670000000000001</v>
      </c>
      <c r="U23">
        <v>1.3769</v>
      </c>
      <c r="V23">
        <v>0.3135</v>
      </c>
      <c r="W23">
        <v>8.3000000000000004E-2</v>
      </c>
      <c r="X23">
        <v>5.2299999999999999E-2</v>
      </c>
      <c r="Y23">
        <v>4.4999999999999998E-2</v>
      </c>
      <c r="Z23">
        <v>4.2700000000000002E-2</v>
      </c>
      <c r="AA23">
        <v>4.2599999999999999E-2</v>
      </c>
      <c r="AB23">
        <v>4.4699999999999997E-2</v>
      </c>
      <c r="AC23">
        <v>4.3299999999999998E-2</v>
      </c>
    </row>
    <row r="24" spans="1:29" s="10" customFormat="1" x14ac:dyDescent="0.3">
      <c r="C24" s="11" t="s">
        <v>518</v>
      </c>
      <c r="D24" s="10">
        <f>_xlfn.STDEV.P(D22:D23)*100</f>
        <v>7.614999999999994</v>
      </c>
      <c r="E24" s="10">
        <f t="shared" ref="E24:O24" si="11">_xlfn.STDEV.P(E22:E23)*100</f>
        <v>5.3449999999999998</v>
      </c>
      <c r="F24" s="10">
        <f t="shared" si="11"/>
        <v>1.6649999999999943</v>
      </c>
      <c r="G24" s="10">
        <f t="shared" si="11"/>
        <v>2.1049999999999986</v>
      </c>
      <c r="H24" s="10">
        <f t="shared" si="11"/>
        <v>1.500000000000004</v>
      </c>
      <c r="I24" s="10">
        <f t="shared" si="11"/>
        <v>1.1449999999999996</v>
      </c>
      <c r="J24" s="10">
        <f t="shared" si="11"/>
        <v>0</v>
      </c>
      <c r="K24" s="10">
        <f t="shared" si="11"/>
        <v>1.4899999999999982</v>
      </c>
      <c r="L24" s="10">
        <f t="shared" si="11"/>
        <v>3.9999999999999758E-2</v>
      </c>
      <c r="M24" s="10">
        <f t="shared" si="11"/>
        <v>0.19999999999999984</v>
      </c>
      <c r="N24" s="10">
        <f t="shared" si="11"/>
        <v>5.0000000000000044E-2</v>
      </c>
      <c r="O24" s="10">
        <f t="shared" si="11"/>
        <v>0.41499999999999976</v>
      </c>
      <c r="Q24" s="11" t="s">
        <v>518</v>
      </c>
      <c r="R24" s="10">
        <f>_xlfn.STDEV.P(R22:R23)*100</f>
        <v>1.5550000000000175</v>
      </c>
      <c r="S24" s="10">
        <f t="shared" ref="S24:AC24" si="12">_xlfn.STDEV.P(S22:S23)*100</f>
        <v>6.569999999999987</v>
      </c>
      <c r="T24" s="14">
        <f t="shared" si="12"/>
        <v>9.4249999999999936</v>
      </c>
      <c r="U24" s="10">
        <f t="shared" si="12"/>
        <v>0.54499999999999549</v>
      </c>
      <c r="V24" s="10">
        <f t="shared" si="12"/>
        <v>1.9850000000000008</v>
      </c>
      <c r="W24" s="10">
        <f t="shared" si="12"/>
        <v>0.28999999999999998</v>
      </c>
      <c r="X24" s="10">
        <f t="shared" si="12"/>
        <v>0.24999999999999989</v>
      </c>
      <c r="Y24" s="10">
        <f t="shared" si="12"/>
        <v>0.82999999999999896</v>
      </c>
      <c r="Z24" s="10">
        <f t="shared" si="12"/>
        <v>5.9999999999999984E-2</v>
      </c>
      <c r="AA24" s="10">
        <f t="shared" si="12"/>
        <v>0.24500000000000008</v>
      </c>
      <c r="AB24" s="10">
        <f t="shared" si="12"/>
        <v>2.9999999999999818E-2</v>
      </c>
      <c r="AC24" s="10">
        <f t="shared" si="12"/>
        <v>0.15000000000000013</v>
      </c>
    </row>
    <row r="26" spans="1:29" x14ac:dyDescent="0.3">
      <c r="A26" t="s">
        <v>8</v>
      </c>
    </row>
    <row r="27" spans="1:29" x14ac:dyDescent="0.3">
      <c r="A27" t="s">
        <v>9</v>
      </c>
    </row>
    <row r="28" spans="1:29" x14ac:dyDescent="0.3">
      <c r="A28" t="s">
        <v>10</v>
      </c>
      <c r="B28" t="s">
        <v>452</v>
      </c>
      <c r="C28" t="s">
        <v>12</v>
      </c>
      <c r="D28" t="s">
        <v>13</v>
      </c>
      <c r="E28" t="s">
        <v>14</v>
      </c>
      <c r="F28" t="s">
        <v>15</v>
      </c>
      <c r="G28" t="s">
        <v>16</v>
      </c>
      <c r="H28" t="s">
        <v>17</v>
      </c>
    </row>
    <row r="29" spans="1:29" x14ac:dyDescent="0.3">
      <c r="A29">
        <v>1</v>
      </c>
      <c r="B29">
        <v>100</v>
      </c>
      <c r="C29">
        <v>16.891999999999999</v>
      </c>
      <c r="D29" t="s">
        <v>104</v>
      </c>
      <c r="E29">
        <v>3.3559999999999999</v>
      </c>
      <c r="F29">
        <v>3.367</v>
      </c>
      <c r="G29">
        <v>1.6E-2</v>
      </c>
      <c r="H29">
        <v>0.5</v>
      </c>
    </row>
    <row r="30" spans="1:29" x14ac:dyDescent="0.3">
      <c r="A30" t="s">
        <v>21</v>
      </c>
      <c r="B30" t="s">
        <v>21</v>
      </c>
      <c r="C30" t="s">
        <v>19</v>
      </c>
      <c r="D30" t="s">
        <v>128</v>
      </c>
      <c r="E30">
        <v>3.379</v>
      </c>
      <c r="F30" t="s">
        <v>21</v>
      </c>
      <c r="G30" t="s">
        <v>21</v>
      </c>
      <c r="H30" t="s">
        <v>21</v>
      </c>
    </row>
    <row r="31" spans="1:29" x14ac:dyDescent="0.3">
      <c r="A31">
        <v>2</v>
      </c>
      <c r="B31">
        <v>33.332999999999998</v>
      </c>
      <c r="C31">
        <v>13.525</v>
      </c>
      <c r="D31" t="s">
        <v>105</v>
      </c>
      <c r="E31">
        <v>3.339</v>
      </c>
      <c r="F31">
        <v>3.351</v>
      </c>
      <c r="G31">
        <v>1.6E-2</v>
      </c>
      <c r="H31">
        <v>0.5</v>
      </c>
    </row>
    <row r="32" spans="1:29" x14ac:dyDescent="0.3">
      <c r="A32" t="s">
        <v>21</v>
      </c>
      <c r="B32" t="s">
        <v>21</v>
      </c>
      <c r="C32">
        <v>20.300999999999998</v>
      </c>
      <c r="D32" t="s">
        <v>129</v>
      </c>
      <c r="E32">
        <v>3.3620000000000001</v>
      </c>
      <c r="F32" t="s">
        <v>21</v>
      </c>
      <c r="G32" t="s">
        <v>21</v>
      </c>
      <c r="H32" t="s">
        <v>21</v>
      </c>
    </row>
    <row r="33" spans="1:8" x14ac:dyDescent="0.3">
      <c r="A33">
        <v>3</v>
      </c>
      <c r="B33">
        <v>11.111000000000001</v>
      </c>
      <c r="C33">
        <v>10.618</v>
      </c>
      <c r="D33" t="s">
        <v>106</v>
      </c>
      <c r="E33">
        <v>3.3050000000000002</v>
      </c>
      <c r="F33">
        <v>3.34</v>
      </c>
      <c r="G33">
        <v>4.9000000000000002E-2</v>
      </c>
      <c r="H33">
        <v>1.5</v>
      </c>
    </row>
    <row r="34" spans="1:8" x14ac:dyDescent="0.3">
      <c r="A34" t="s">
        <v>21</v>
      </c>
      <c r="B34" t="s">
        <v>21</v>
      </c>
      <c r="C34" t="s">
        <v>19</v>
      </c>
      <c r="D34" t="s">
        <v>130</v>
      </c>
      <c r="E34">
        <v>3.3740000000000001</v>
      </c>
      <c r="F34" t="s">
        <v>21</v>
      </c>
      <c r="G34" t="s">
        <v>21</v>
      </c>
      <c r="H34" t="s">
        <v>21</v>
      </c>
    </row>
    <row r="35" spans="1:8" x14ac:dyDescent="0.3">
      <c r="A35">
        <v>4</v>
      </c>
      <c r="B35">
        <v>3.7040000000000002</v>
      </c>
      <c r="C35">
        <v>4.5179999999999998</v>
      </c>
      <c r="D35" t="s">
        <v>107</v>
      </c>
      <c r="E35">
        <v>2.9359999999999999</v>
      </c>
      <c r="F35">
        <v>2.7690000000000001</v>
      </c>
      <c r="G35">
        <v>0.23599999999999999</v>
      </c>
      <c r="H35">
        <v>8.5</v>
      </c>
    </row>
    <row r="36" spans="1:8" x14ac:dyDescent="0.3">
      <c r="A36" t="s">
        <v>21</v>
      </c>
      <c r="B36" t="s">
        <v>21</v>
      </c>
      <c r="C36">
        <v>2.988</v>
      </c>
      <c r="D36" t="s">
        <v>131</v>
      </c>
      <c r="E36">
        <v>2.6019999999999999</v>
      </c>
      <c r="F36" t="s">
        <v>21</v>
      </c>
      <c r="G36" t="s">
        <v>21</v>
      </c>
      <c r="H36" t="s">
        <v>21</v>
      </c>
    </row>
    <row r="37" spans="1:8" x14ac:dyDescent="0.3">
      <c r="A37">
        <v>5</v>
      </c>
      <c r="B37">
        <v>1.2350000000000001</v>
      </c>
      <c r="C37">
        <v>1.29</v>
      </c>
      <c r="D37" t="s">
        <v>108</v>
      </c>
      <c r="E37">
        <v>1.788</v>
      </c>
      <c r="F37">
        <v>1.7490000000000001</v>
      </c>
      <c r="G37">
        <v>5.5E-2</v>
      </c>
      <c r="H37">
        <v>3.2</v>
      </c>
    </row>
    <row r="38" spans="1:8" x14ac:dyDescent="0.3">
      <c r="A38" t="s">
        <v>21</v>
      </c>
      <c r="B38" t="s">
        <v>21</v>
      </c>
      <c r="C38">
        <v>1.1879999999999999</v>
      </c>
      <c r="D38" t="s">
        <v>132</v>
      </c>
      <c r="E38">
        <v>1.71</v>
      </c>
      <c r="F38" t="s">
        <v>21</v>
      </c>
      <c r="G38" t="s">
        <v>21</v>
      </c>
      <c r="H38" t="s">
        <v>21</v>
      </c>
    </row>
    <row r="39" spans="1:8" x14ac:dyDescent="0.3">
      <c r="A39">
        <v>6</v>
      </c>
      <c r="B39">
        <v>0.41199999999999998</v>
      </c>
      <c r="C39">
        <v>0.375</v>
      </c>
      <c r="D39" t="s">
        <v>109</v>
      </c>
      <c r="E39">
        <v>0.82799999999999996</v>
      </c>
      <c r="F39">
        <v>0.91100000000000003</v>
      </c>
      <c r="G39">
        <v>0.11700000000000001</v>
      </c>
      <c r="H39">
        <v>12.8</v>
      </c>
    </row>
    <row r="40" spans="1:8" x14ac:dyDescent="0.3">
      <c r="A40" t="s">
        <v>21</v>
      </c>
      <c r="B40" t="s">
        <v>21</v>
      </c>
      <c r="C40">
        <v>0.49</v>
      </c>
      <c r="D40" t="s">
        <v>133</v>
      </c>
      <c r="E40">
        <v>0.99299999999999999</v>
      </c>
      <c r="F40" t="s">
        <v>21</v>
      </c>
      <c r="G40" t="s">
        <v>21</v>
      </c>
      <c r="H40" t="s">
        <v>21</v>
      </c>
    </row>
    <row r="41" spans="1:8" x14ac:dyDescent="0.3">
      <c r="A41">
        <v>7</v>
      </c>
      <c r="B41">
        <v>0.13700000000000001</v>
      </c>
      <c r="C41">
        <v>0.13300000000000001</v>
      </c>
      <c r="D41" t="s">
        <v>110</v>
      </c>
      <c r="E41">
        <v>0.40100000000000002</v>
      </c>
      <c r="F41">
        <v>0.38400000000000001</v>
      </c>
      <c r="G41">
        <v>2.3E-2</v>
      </c>
      <c r="H41">
        <v>6</v>
      </c>
    </row>
    <row r="42" spans="1:8" x14ac:dyDescent="0.3">
      <c r="A42" t="s">
        <v>21</v>
      </c>
      <c r="B42" t="s">
        <v>21</v>
      </c>
      <c r="C42">
        <v>0.11799999999999999</v>
      </c>
      <c r="D42" t="s">
        <v>134</v>
      </c>
      <c r="E42">
        <v>0.36799999999999999</v>
      </c>
      <c r="F42" t="s">
        <v>21</v>
      </c>
      <c r="G42" t="s">
        <v>21</v>
      </c>
      <c r="H42" t="s">
        <v>21</v>
      </c>
    </row>
    <row r="43" spans="1:8" x14ac:dyDescent="0.3">
      <c r="A43">
        <v>8</v>
      </c>
      <c r="B43">
        <v>4.5999999999999999E-2</v>
      </c>
      <c r="C43">
        <v>4.1000000000000002E-2</v>
      </c>
      <c r="D43" t="s">
        <v>111</v>
      </c>
      <c r="E43">
        <v>0.17699999999999999</v>
      </c>
      <c r="F43">
        <v>0.16900000000000001</v>
      </c>
      <c r="G43">
        <v>1.2E-2</v>
      </c>
      <c r="H43">
        <v>7.4</v>
      </c>
    </row>
    <row r="44" spans="1:8" x14ac:dyDescent="0.3">
      <c r="A44" t="s">
        <v>21</v>
      </c>
      <c r="B44" t="s">
        <v>21</v>
      </c>
      <c r="C44">
        <v>3.5000000000000003E-2</v>
      </c>
      <c r="D44" t="s">
        <v>135</v>
      </c>
      <c r="E44">
        <v>0.16</v>
      </c>
      <c r="F44" t="s">
        <v>21</v>
      </c>
      <c r="G44" t="s">
        <v>21</v>
      </c>
      <c r="H44" t="s">
        <v>21</v>
      </c>
    </row>
    <row r="45" spans="1:8" x14ac:dyDescent="0.3">
      <c r="A45">
        <v>9</v>
      </c>
      <c r="B45">
        <v>1.4999999999999999E-2</v>
      </c>
      <c r="C45">
        <v>1.7000000000000001E-2</v>
      </c>
      <c r="D45" t="s">
        <v>112</v>
      </c>
      <c r="E45">
        <v>0.10199999999999999</v>
      </c>
      <c r="F45">
        <v>9.8000000000000004E-2</v>
      </c>
      <c r="G45">
        <v>6.0000000000000001E-3</v>
      </c>
      <c r="H45">
        <v>6</v>
      </c>
    </row>
    <row r="46" spans="1:8" x14ac:dyDescent="0.3">
      <c r="A46" t="s">
        <v>21</v>
      </c>
      <c r="B46" t="s">
        <v>21</v>
      </c>
      <c r="C46">
        <v>1.4E-2</v>
      </c>
      <c r="D46" t="s">
        <v>136</v>
      </c>
      <c r="E46">
        <v>9.4E-2</v>
      </c>
      <c r="F46" t="s">
        <v>21</v>
      </c>
      <c r="G46" t="s">
        <v>21</v>
      </c>
      <c r="H46" t="s">
        <v>21</v>
      </c>
    </row>
    <row r="47" spans="1:8" x14ac:dyDescent="0.3">
      <c r="A47">
        <v>10</v>
      </c>
      <c r="B47">
        <v>5.0000000000000001E-3</v>
      </c>
      <c r="C47">
        <v>6.0000000000000001E-3</v>
      </c>
      <c r="D47" t="s">
        <v>113</v>
      </c>
      <c r="E47">
        <v>6.4000000000000001E-2</v>
      </c>
      <c r="F47">
        <v>6.2E-2</v>
      </c>
      <c r="G47">
        <v>3.0000000000000001E-3</v>
      </c>
      <c r="H47">
        <v>5</v>
      </c>
    </row>
    <row r="48" spans="1:8" x14ac:dyDescent="0.3">
      <c r="A48" t="s">
        <v>21</v>
      </c>
      <c r="B48" t="s">
        <v>21</v>
      </c>
      <c r="C48">
        <v>5.0000000000000001E-3</v>
      </c>
      <c r="D48" t="s">
        <v>137</v>
      </c>
      <c r="E48">
        <v>5.8999999999999997E-2</v>
      </c>
      <c r="F48" t="s">
        <v>21</v>
      </c>
      <c r="G48" t="s">
        <v>21</v>
      </c>
      <c r="H48" t="s">
        <v>21</v>
      </c>
    </row>
    <row r="49" spans="1:10" x14ac:dyDescent="0.3">
      <c r="A49">
        <v>11</v>
      </c>
      <c r="B49">
        <v>2E-3</v>
      </c>
      <c r="C49">
        <v>5.0000000000000001E-3</v>
      </c>
      <c r="D49" t="s">
        <v>114</v>
      </c>
      <c r="E49">
        <v>5.8000000000000003E-2</v>
      </c>
      <c r="F49">
        <v>5.3999999999999999E-2</v>
      </c>
      <c r="G49">
        <v>5.0000000000000001E-3</v>
      </c>
      <c r="H49">
        <v>9.4</v>
      </c>
    </row>
    <row r="50" spans="1:10" x14ac:dyDescent="0.3">
      <c r="A50" t="s">
        <v>21</v>
      </c>
      <c r="B50" t="s">
        <v>21</v>
      </c>
      <c r="C50">
        <v>3.0000000000000001E-3</v>
      </c>
      <c r="D50" t="s">
        <v>138</v>
      </c>
      <c r="E50">
        <v>5.0999999999999997E-2</v>
      </c>
      <c r="F50" t="s">
        <v>21</v>
      </c>
      <c r="G50" t="s">
        <v>21</v>
      </c>
      <c r="H50" t="s">
        <v>21</v>
      </c>
    </row>
    <row r="51" spans="1:10" x14ac:dyDescent="0.3">
      <c r="A51">
        <v>12</v>
      </c>
      <c r="B51">
        <v>1E-3</v>
      </c>
      <c r="C51">
        <v>3.0000000000000001E-3</v>
      </c>
      <c r="D51" t="s">
        <v>115</v>
      </c>
      <c r="E51">
        <v>4.9000000000000002E-2</v>
      </c>
      <c r="F51">
        <v>4.8000000000000001E-2</v>
      </c>
      <c r="G51">
        <v>2E-3</v>
      </c>
      <c r="H51">
        <v>3.7</v>
      </c>
    </row>
    <row r="52" spans="1:10" x14ac:dyDescent="0.3">
      <c r="A52" t="s">
        <v>21</v>
      </c>
      <c r="B52" t="s">
        <v>21</v>
      </c>
      <c r="C52">
        <v>2E-3</v>
      </c>
      <c r="D52" t="s">
        <v>139</v>
      </c>
      <c r="E52">
        <v>4.7E-2</v>
      </c>
      <c r="F52" t="s">
        <v>21</v>
      </c>
      <c r="G52" t="s">
        <v>21</v>
      </c>
      <c r="H52" t="s">
        <v>21</v>
      </c>
    </row>
    <row r="53" spans="1:10" x14ac:dyDescent="0.3">
      <c r="A53" t="s">
        <v>56</v>
      </c>
    </row>
    <row r="54" spans="1:10" x14ac:dyDescent="0.3">
      <c r="A54" t="s">
        <v>57</v>
      </c>
      <c r="B54" t="s">
        <v>58</v>
      </c>
      <c r="C54">
        <v>4.8000000000000001E-2</v>
      </c>
      <c r="D54" t="s">
        <v>59</v>
      </c>
    </row>
    <row r="55" spans="1:10" x14ac:dyDescent="0.3">
      <c r="A55" t="s">
        <v>60</v>
      </c>
      <c r="B55" t="s">
        <v>61</v>
      </c>
      <c r="C55">
        <v>3.367</v>
      </c>
      <c r="D55" t="s">
        <v>62</v>
      </c>
    </row>
    <row r="56" spans="1:10" x14ac:dyDescent="0.3">
      <c r="A56" t="s">
        <v>63</v>
      </c>
    </row>
    <row r="57" spans="1:10" x14ac:dyDescent="0.3">
      <c r="A57" t="s">
        <v>453</v>
      </c>
    </row>
    <row r="58" spans="1:10" x14ac:dyDescent="0.3">
      <c r="A58" t="s">
        <v>10</v>
      </c>
      <c r="B58" t="s">
        <v>13</v>
      </c>
      <c r="C58" t="s">
        <v>14</v>
      </c>
      <c r="D58" t="s">
        <v>65</v>
      </c>
      <c r="E58" t="s">
        <v>66</v>
      </c>
      <c r="F58" t="s">
        <v>67</v>
      </c>
      <c r="G58" t="s">
        <v>16</v>
      </c>
      <c r="H58" t="s">
        <v>17</v>
      </c>
      <c r="I58" t="s">
        <v>454</v>
      </c>
      <c r="J58" t="s">
        <v>455</v>
      </c>
    </row>
    <row r="59" spans="1:10" x14ac:dyDescent="0.3">
      <c r="A59">
        <v>1</v>
      </c>
      <c r="B59" t="s">
        <v>92</v>
      </c>
      <c r="C59">
        <v>3.6360000000000001</v>
      </c>
      <c r="D59" t="s">
        <v>65</v>
      </c>
      <c r="E59" t="s">
        <v>19</v>
      </c>
      <c r="F59" t="s">
        <v>19</v>
      </c>
      <c r="G59" t="s">
        <v>19</v>
      </c>
      <c r="H59" t="s">
        <v>19</v>
      </c>
      <c r="I59">
        <v>1</v>
      </c>
      <c r="J59" t="s">
        <v>19</v>
      </c>
    </row>
    <row r="60" spans="1:10" x14ac:dyDescent="0.3">
      <c r="A60" t="s">
        <v>21</v>
      </c>
      <c r="B60" t="s">
        <v>116</v>
      </c>
      <c r="C60">
        <v>3.6960000000000002</v>
      </c>
      <c r="D60" t="s">
        <v>65</v>
      </c>
      <c r="E60" t="s">
        <v>19</v>
      </c>
      <c r="F60" t="s">
        <v>21</v>
      </c>
      <c r="G60" t="s">
        <v>21</v>
      </c>
      <c r="H60" t="s">
        <v>21</v>
      </c>
      <c r="I60" t="s">
        <v>21</v>
      </c>
      <c r="J60" t="s">
        <v>21</v>
      </c>
    </row>
    <row r="61" spans="1:10" x14ac:dyDescent="0.3">
      <c r="A61">
        <v>2</v>
      </c>
      <c r="B61" t="s">
        <v>93</v>
      </c>
      <c r="C61">
        <v>3.472</v>
      </c>
      <c r="D61" t="s">
        <v>65</v>
      </c>
      <c r="E61" t="s">
        <v>19</v>
      </c>
      <c r="F61" t="s">
        <v>19</v>
      </c>
      <c r="G61" t="s">
        <v>19</v>
      </c>
      <c r="H61" t="s">
        <v>19</v>
      </c>
      <c r="I61">
        <v>3</v>
      </c>
      <c r="J61" t="s">
        <v>19</v>
      </c>
    </row>
    <row r="62" spans="1:10" x14ac:dyDescent="0.3">
      <c r="A62" t="s">
        <v>21</v>
      </c>
      <c r="B62" t="s">
        <v>117</v>
      </c>
      <c r="C62">
        <v>3.512</v>
      </c>
      <c r="D62" t="s">
        <v>65</v>
      </c>
      <c r="E62" t="s">
        <v>19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</row>
    <row r="63" spans="1:10" x14ac:dyDescent="0.3">
      <c r="A63">
        <v>3</v>
      </c>
      <c r="B63" t="s">
        <v>94</v>
      </c>
      <c r="C63">
        <v>2.8769999999999998</v>
      </c>
      <c r="E63">
        <v>4.1669999999999998</v>
      </c>
      <c r="F63">
        <v>3.6429999999999998</v>
      </c>
      <c r="G63">
        <v>0.74099999999999999</v>
      </c>
      <c r="H63">
        <v>20.3</v>
      </c>
      <c r="I63">
        <v>9</v>
      </c>
      <c r="J63">
        <v>32.786999999999999</v>
      </c>
    </row>
    <row r="64" spans="1:10" x14ac:dyDescent="0.3">
      <c r="A64" t="s">
        <v>21</v>
      </c>
      <c r="B64" t="s">
        <v>118</v>
      </c>
      <c r="C64">
        <v>2.64</v>
      </c>
      <c r="E64">
        <v>3.1190000000000002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</row>
    <row r="65" spans="1:10" x14ac:dyDescent="0.3">
      <c r="A65">
        <v>4</v>
      </c>
      <c r="B65" t="s">
        <v>95</v>
      </c>
      <c r="C65">
        <v>0.80100000000000005</v>
      </c>
      <c r="E65">
        <v>0.35699999999999998</v>
      </c>
      <c r="F65">
        <v>0.34899999999999998</v>
      </c>
      <c r="G65">
        <v>1.0999999999999999E-2</v>
      </c>
      <c r="H65">
        <v>3.2</v>
      </c>
      <c r="I65">
        <v>27</v>
      </c>
      <c r="J65">
        <v>9.4209999999999994</v>
      </c>
    </row>
    <row r="66" spans="1:10" x14ac:dyDescent="0.3">
      <c r="A66" t="s">
        <v>21</v>
      </c>
      <c r="B66" t="s">
        <v>119</v>
      </c>
      <c r="C66">
        <v>0.77700000000000002</v>
      </c>
      <c r="E66">
        <v>0.34100000000000003</v>
      </c>
      <c r="F66" t="s">
        <v>21</v>
      </c>
      <c r="G66" t="s">
        <v>21</v>
      </c>
      <c r="H66" t="s">
        <v>21</v>
      </c>
      <c r="I66" t="s">
        <v>21</v>
      </c>
      <c r="J66" t="s">
        <v>21</v>
      </c>
    </row>
    <row r="67" spans="1:10" x14ac:dyDescent="0.3">
      <c r="A67">
        <v>5</v>
      </c>
      <c r="B67" t="s">
        <v>96</v>
      </c>
      <c r="C67">
        <v>0.189</v>
      </c>
      <c r="E67">
        <v>4.4999999999999998E-2</v>
      </c>
      <c r="F67">
        <v>4.8000000000000001E-2</v>
      </c>
      <c r="G67">
        <v>4.0000000000000001E-3</v>
      </c>
      <c r="H67">
        <v>7.4</v>
      </c>
      <c r="I67">
        <v>81</v>
      </c>
      <c r="J67">
        <v>3.8540000000000001</v>
      </c>
    </row>
    <row r="68" spans="1:10" x14ac:dyDescent="0.3">
      <c r="A68" t="s">
        <v>21</v>
      </c>
      <c r="B68" t="s">
        <v>120</v>
      </c>
      <c r="C68">
        <v>0.20300000000000001</v>
      </c>
      <c r="E68">
        <v>0.05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</row>
    <row r="69" spans="1:10" x14ac:dyDescent="0.3">
      <c r="A69">
        <v>6</v>
      </c>
      <c r="B69" t="s">
        <v>97</v>
      </c>
      <c r="C69">
        <v>6.8000000000000005E-2</v>
      </c>
      <c r="E69">
        <v>7.0000000000000001E-3</v>
      </c>
      <c r="F69">
        <v>7.0000000000000001E-3</v>
      </c>
      <c r="G69">
        <v>0</v>
      </c>
      <c r="H69">
        <v>5.7</v>
      </c>
      <c r="I69">
        <v>243</v>
      </c>
      <c r="J69">
        <v>1.8120000000000001</v>
      </c>
    </row>
    <row r="70" spans="1:10" x14ac:dyDescent="0.3">
      <c r="A70" t="s">
        <v>21</v>
      </c>
      <c r="B70" t="s">
        <v>121</v>
      </c>
      <c r="C70">
        <v>7.0000000000000007E-2</v>
      </c>
      <c r="E70">
        <v>8.0000000000000002E-3</v>
      </c>
      <c r="F70" t="s">
        <v>21</v>
      </c>
      <c r="G70" t="s">
        <v>21</v>
      </c>
      <c r="H70" t="s">
        <v>21</v>
      </c>
      <c r="I70" t="s">
        <v>21</v>
      </c>
      <c r="J70" t="s">
        <v>21</v>
      </c>
    </row>
    <row r="71" spans="1:10" x14ac:dyDescent="0.3">
      <c r="A71">
        <v>7</v>
      </c>
      <c r="B71" t="s">
        <v>98</v>
      </c>
      <c r="C71">
        <v>4.7E-2</v>
      </c>
      <c r="D71" t="s">
        <v>65</v>
      </c>
      <c r="E71">
        <v>2E-3</v>
      </c>
      <c r="F71">
        <v>3.0000000000000001E-3</v>
      </c>
      <c r="G71">
        <v>1E-3</v>
      </c>
      <c r="H71">
        <v>28.5</v>
      </c>
      <c r="I71">
        <v>729</v>
      </c>
      <c r="J71">
        <v>2.149</v>
      </c>
    </row>
    <row r="72" spans="1:10" x14ac:dyDescent="0.3">
      <c r="A72" t="s">
        <v>21</v>
      </c>
      <c r="B72" t="s">
        <v>122</v>
      </c>
      <c r="C72">
        <v>5.2999999999999999E-2</v>
      </c>
      <c r="E72">
        <v>4.0000000000000001E-3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</row>
    <row r="73" spans="1:10" x14ac:dyDescent="0.3">
      <c r="A73">
        <v>8</v>
      </c>
      <c r="B73" t="s">
        <v>99</v>
      </c>
      <c r="C73">
        <v>4.2999999999999997E-2</v>
      </c>
      <c r="D73" t="s">
        <v>65</v>
      </c>
      <c r="E73">
        <v>2E-3</v>
      </c>
      <c r="F73">
        <v>2E-3</v>
      </c>
      <c r="G73">
        <v>0</v>
      </c>
      <c r="H73">
        <v>7.2</v>
      </c>
      <c r="I73">
        <v>2187</v>
      </c>
      <c r="J73">
        <v>3.7349999999999999</v>
      </c>
    </row>
    <row r="74" spans="1:10" x14ac:dyDescent="0.3">
      <c r="A74" t="s">
        <v>21</v>
      </c>
      <c r="B74" t="s">
        <v>123</v>
      </c>
      <c r="C74">
        <v>4.3999999999999997E-2</v>
      </c>
      <c r="D74" t="s">
        <v>65</v>
      </c>
      <c r="E74">
        <v>2E-3</v>
      </c>
      <c r="F74" t="s">
        <v>21</v>
      </c>
      <c r="G74" t="s">
        <v>21</v>
      </c>
      <c r="H74" t="s">
        <v>21</v>
      </c>
      <c r="I74" t="s">
        <v>21</v>
      </c>
      <c r="J74" t="s">
        <v>21</v>
      </c>
    </row>
    <row r="75" spans="1:10" x14ac:dyDescent="0.3">
      <c r="A75">
        <v>9</v>
      </c>
      <c r="B75" t="s">
        <v>100</v>
      </c>
      <c r="C75">
        <v>4.2999999999999997E-2</v>
      </c>
      <c r="D75" t="s">
        <v>65</v>
      </c>
      <c r="E75">
        <v>2E-3</v>
      </c>
      <c r="F75">
        <v>2E-3</v>
      </c>
      <c r="G75">
        <v>0</v>
      </c>
      <c r="H75">
        <v>9.1</v>
      </c>
      <c r="I75">
        <v>6561</v>
      </c>
      <c r="J75">
        <v>10.702999999999999</v>
      </c>
    </row>
    <row r="76" spans="1:10" x14ac:dyDescent="0.3">
      <c r="A76" t="s">
        <v>21</v>
      </c>
      <c r="B76" t="s">
        <v>124</v>
      </c>
      <c r="C76">
        <v>4.3999999999999997E-2</v>
      </c>
      <c r="D76" t="s">
        <v>65</v>
      </c>
      <c r="E76">
        <v>2E-3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</row>
    <row r="77" spans="1:10" x14ac:dyDescent="0.3">
      <c r="A77">
        <v>97</v>
      </c>
      <c r="B77" t="s">
        <v>152</v>
      </c>
      <c r="C77">
        <v>3.6709999999999998</v>
      </c>
      <c r="D77" t="s">
        <v>65</v>
      </c>
      <c r="E77" t="s">
        <v>19</v>
      </c>
      <c r="F77" t="s">
        <v>19</v>
      </c>
      <c r="G77" t="s">
        <v>19</v>
      </c>
      <c r="H77" t="s">
        <v>19</v>
      </c>
      <c r="I77">
        <v>1</v>
      </c>
      <c r="J77" t="s">
        <v>19</v>
      </c>
    </row>
    <row r="78" spans="1:10" x14ac:dyDescent="0.3">
      <c r="A78" t="s">
        <v>21</v>
      </c>
      <c r="B78" t="s">
        <v>176</v>
      </c>
      <c r="C78">
        <v>3.573</v>
      </c>
      <c r="D78" t="s">
        <v>65</v>
      </c>
      <c r="E78" t="s">
        <v>19</v>
      </c>
      <c r="F78" t="s">
        <v>21</v>
      </c>
      <c r="G78" t="s">
        <v>21</v>
      </c>
      <c r="H78" t="s">
        <v>21</v>
      </c>
      <c r="I78" t="s">
        <v>21</v>
      </c>
      <c r="J78" t="s">
        <v>21</v>
      </c>
    </row>
    <row r="79" spans="1:10" x14ac:dyDescent="0.3">
      <c r="A79">
        <v>98</v>
      </c>
      <c r="B79" t="s">
        <v>153</v>
      </c>
      <c r="C79">
        <v>3.0710000000000002</v>
      </c>
      <c r="E79">
        <v>5.5910000000000002</v>
      </c>
      <c r="F79">
        <v>5.915</v>
      </c>
      <c r="G79">
        <v>0.45800000000000002</v>
      </c>
      <c r="H79">
        <v>7.7</v>
      </c>
      <c r="I79">
        <v>3</v>
      </c>
      <c r="J79">
        <v>17.745000000000001</v>
      </c>
    </row>
    <row r="80" spans="1:10" x14ac:dyDescent="0.3">
      <c r="A80" t="s">
        <v>21</v>
      </c>
      <c r="B80" t="s">
        <v>177</v>
      </c>
      <c r="C80">
        <v>3.129</v>
      </c>
      <c r="E80">
        <v>6.2389999999999999</v>
      </c>
      <c r="F80" t="s">
        <v>21</v>
      </c>
      <c r="G80" t="s">
        <v>21</v>
      </c>
      <c r="H80" t="s">
        <v>21</v>
      </c>
      <c r="I80" t="s">
        <v>21</v>
      </c>
      <c r="J80" t="s">
        <v>21</v>
      </c>
    </row>
    <row r="81" spans="1:10" x14ac:dyDescent="0.3">
      <c r="A81">
        <v>99</v>
      </c>
      <c r="B81" t="s">
        <v>154</v>
      </c>
      <c r="C81">
        <v>1.341</v>
      </c>
      <c r="E81">
        <v>0.78400000000000003</v>
      </c>
      <c r="F81">
        <v>0.78</v>
      </c>
      <c r="G81">
        <v>5.0000000000000001E-3</v>
      </c>
      <c r="H81">
        <v>0.7</v>
      </c>
      <c r="I81">
        <v>9</v>
      </c>
      <c r="J81">
        <v>7.0190000000000001</v>
      </c>
    </row>
    <row r="82" spans="1:10" x14ac:dyDescent="0.3">
      <c r="A82" t="s">
        <v>21</v>
      </c>
      <c r="B82" t="s">
        <v>178</v>
      </c>
      <c r="C82">
        <v>1.333</v>
      </c>
      <c r="E82">
        <v>0.77600000000000002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</row>
    <row r="83" spans="1:10" x14ac:dyDescent="0.3">
      <c r="A83">
        <v>10</v>
      </c>
      <c r="B83" t="s">
        <v>101</v>
      </c>
      <c r="C83">
        <v>4.3999999999999997E-2</v>
      </c>
      <c r="D83" t="s">
        <v>65</v>
      </c>
      <c r="E83">
        <v>2E-3</v>
      </c>
      <c r="F83">
        <v>2E-3</v>
      </c>
      <c r="G83">
        <v>0</v>
      </c>
      <c r="H83">
        <v>3.2</v>
      </c>
      <c r="I83">
        <v>19683</v>
      </c>
      <c r="J83">
        <v>33.799999999999997</v>
      </c>
    </row>
    <row r="84" spans="1:10" x14ac:dyDescent="0.3">
      <c r="A84" t="s">
        <v>21</v>
      </c>
      <c r="B84" t="s">
        <v>125</v>
      </c>
      <c r="C84">
        <v>4.3999999999999997E-2</v>
      </c>
      <c r="D84" t="s">
        <v>65</v>
      </c>
      <c r="E84">
        <v>2E-3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</row>
    <row r="85" spans="1:10" x14ac:dyDescent="0.3">
      <c r="A85">
        <v>100</v>
      </c>
      <c r="B85" t="s">
        <v>155</v>
      </c>
      <c r="C85">
        <v>0.35699999999999998</v>
      </c>
      <c r="E85">
        <v>0.114</v>
      </c>
      <c r="F85">
        <v>0.109</v>
      </c>
      <c r="G85">
        <v>7.0000000000000001E-3</v>
      </c>
      <c r="H85">
        <v>6.5</v>
      </c>
      <c r="I85">
        <v>27</v>
      </c>
      <c r="J85">
        <v>2.9319999999999999</v>
      </c>
    </row>
    <row r="86" spans="1:10" x14ac:dyDescent="0.3">
      <c r="A86" t="s">
        <v>21</v>
      </c>
      <c r="B86" t="s">
        <v>179</v>
      </c>
      <c r="C86">
        <v>0.33500000000000002</v>
      </c>
      <c r="E86">
        <v>0.104</v>
      </c>
      <c r="F86" t="s">
        <v>21</v>
      </c>
      <c r="G86" t="s">
        <v>21</v>
      </c>
      <c r="H86" t="s">
        <v>21</v>
      </c>
      <c r="I86" t="s">
        <v>21</v>
      </c>
      <c r="J86" t="s">
        <v>21</v>
      </c>
    </row>
    <row r="87" spans="1:10" x14ac:dyDescent="0.3">
      <c r="A87">
        <v>101</v>
      </c>
      <c r="B87" t="s">
        <v>156</v>
      </c>
      <c r="C87">
        <v>9.4E-2</v>
      </c>
      <c r="E87">
        <v>1.4E-2</v>
      </c>
      <c r="F87">
        <v>1.4E-2</v>
      </c>
      <c r="G87">
        <v>0</v>
      </c>
      <c r="H87">
        <v>2.6</v>
      </c>
      <c r="I87">
        <v>81</v>
      </c>
      <c r="J87">
        <v>1.129</v>
      </c>
    </row>
    <row r="88" spans="1:10" x14ac:dyDescent="0.3">
      <c r="A88" t="s">
        <v>21</v>
      </c>
      <c r="B88" t="s">
        <v>180</v>
      </c>
      <c r="C88">
        <v>9.1999999999999998E-2</v>
      </c>
      <c r="E88">
        <v>1.4E-2</v>
      </c>
      <c r="F88" t="s">
        <v>21</v>
      </c>
      <c r="G88" t="s">
        <v>21</v>
      </c>
      <c r="H88" t="s">
        <v>21</v>
      </c>
      <c r="I88" t="s">
        <v>21</v>
      </c>
      <c r="J88" t="s">
        <v>21</v>
      </c>
    </row>
    <row r="89" spans="1:10" x14ac:dyDescent="0.3">
      <c r="A89">
        <v>102</v>
      </c>
      <c r="B89" t="s">
        <v>157</v>
      </c>
      <c r="C89">
        <v>5.5E-2</v>
      </c>
      <c r="E89">
        <v>4.0000000000000001E-3</v>
      </c>
      <c r="F89">
        <v>4.0000000000000001E-3</v>
      </c>
      <c r="G89">
        <v>0</v>
      </c>
      <c r="H89">
        <v>7.9</v>
      </c>
      <c r="I89">
        <v>243</v>
      </c>
      <c r="J89">
        <v>0.91700000000000004</v>
      </c>
    </row>
    <row r="90" spans="1:10" x14ac:dyDescent="0.3">
      <c r="A90" t="s">
        <v>21</v>
      </c>
      <c r="B90" t="s">
        <v>181</v>
      </c>
      <c r="C90">
        <v>5.2999999999999999E-2</v>
      </c>
      <c r="E90">
        <v>4.0000000000000001E-3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</row>
    <row r="91" spans="1:10" x14ac:dyDescent="0.3">
      <c r="A91">
        <v>103</v>
      </c>
      <c r="B91" t="s">
        <v>158</v>
      </c>
      <c r="C91">
        <v>4.4999999999999998E-2</v>
      </c>
      <c r="D91" t="s">
        <v>65</v>
      </c>
      <c r="E91">
        <v>2E-3</v>
      </c>
      <c r="F91">
        <v>2E-3</v>
      </c>
      <c r="G91">
        <v>0</v>
      </c>
      <c r="H91">
        <v>0.7</v>
      </c>
      <c r="I91">
        <v>729</v>
      </c>
      <c r="J91">
        <v>1.387</v>
      </c>
    </row>
    <row r="92" spans="1:10" x14ac:dyDescent="0.3">
      <c r="A92" t="s">
        <v>21</v>
      </c>
      <c r="B92" t="s">
        <v>182</v>
      </c>
      <c r="C92">
        <v>4.4999999999999998E-2</v>
      </c>
      <c r="D92" t="s">
        <v>65</v>
      </c>
      <c r="E92">
        <v>2E-3</v>
      </c>
      <c r="F92" t="s">
        <v>21</v>
      </c>
      <c r="G92" t="s">
        <v>21</v>
      </c>
      <c r="H92" t="s">
        <v>21</v>
      </c>
      <c r="I92" t="s">
        <v>21</v>
      </c>
      <c r="J92" t="s">
        <v>21</v>
      </c>
    </row>
    <row r="93" spans="1:10" x14ac:dyDescent="0.3">
      <c r="A93">
        <v>104</v>
      </c>
      <c r="B93" t="s">
        <v>159</v>
      </c>
      <c r="C93">
        <v>4.3999999999999997E-2</v>
      </c>
      <c r="D93" t="s">
        <v>65</v>
      </c>
      <c r="E93">
        <v>2E-3</v>
      </c>
      <c r="F93">
        <v>2E-3</v>
      </c>
      <c r="G93">
        <v>0</v>
      </c>
      <c r="H93">
        <v>5.9</v>
      </c>
      <c r="I93">
        <v>2187</v>
      </c>
      <c r="J93">
        <v>3.5249999999999999</v>
      </c>
    </row>
    <row r="94" spans="1:10" x14ac:dyDescent="0.3">
      <c r="A94" t="s">
        <v>21</v>
      </c>
      <c r="B94" t="s">
        <v>183</v>
      </c>
      <c r="C94">
        <v>4.2999999999999997E-2</v>
      </c>
      <c r="D94" t="s">
        <v>65</v>
      </c>
      <c r="E94">
        <v>2E-3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</row>
    <row r="95" spans="1:10" x14ac:dyDescent="0.3">
      <c r="A95">
        <v>105</v>
      </c>
      <c r="B95" t="s">
        <v>160</v>
      </c>
      <c r="C95">
        <v>4.2999999999999997E-2</v>
      </c>
      <c r="D95" t="s">
        <v>65</v>
      </c>
      <c r="E95">
        <v>2E-3</v>
      </c>
      <c r="F95">
        <v>2E-3</v>
      </c>
      <c r="G95">
        <v>0</v>
      </c>
      <c r="H95">
        <v>2.6</v>
      </c>
      <c r="I95">
        <v>6561</v>
      </c>
      <c r="J95">
        <v>9.952</v>
      </c>
    </row>
    <row r="96" spans="1:10" x14ac:dyDescent="0.3">
      <c r="A96" t="s">
        <v>21</v>
      </c>
      <c r="B96" t="s">
        <v>184</v>
      </c>
      <c r="C96">
        <v>4.2999999999999997E-2</v>
      </c>
      <c r="D96" t="s">
        <v>65</v>
      </c>
      <c r="E96">
        <v>1E-3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</row>
    <row r="97" spans="1:10" x14ac:dyDescent="0.3">
      <c r="A97">
        <v>106</v>
      </c>
      <c r="B97" t="s">
        <v>161</v>
      </c>
      <c r="C97">
        <v>4.3999999999999997E-2</v>
      </c>
      <c r="D97" t="s">
        <v>65</v>
      </c>
      <c r="E97">
        <v>2E-3</v>
      </c>
      <c r="F97">
        <v>2E-3</v>
      </c>
      <c r="G97">
        <v>0</v>
      </c>
      <c r="H97">
        <v>24.1</v>
      </c>
      <c r="I97">
        <v>19683</v>
      </c>
      <c r="J97">
        <v>40.270000000000003</v>
      </c>
    </row>
    <row r="98" spans="1:10" x14ac:dyDescent="0.3">
      <c r="A98" t="s">
        <v>21</v>
      </c>
      <c r="B98" t="s">
        <v>185</v>
      </c>
      <c r="C98">
        <v>4.7E-2</v>
      </c>
      <c r="D98" t="s">
        <v>65</v>
      </c>
      <c r="E98">
        <v>2E-3</v>
      </c>
      <c r="F98" t="s">
        <v>21</v>
      </c>
      <c r="G98" t="s">
        <v>21</v>
      </c>
      <c r="H98" t="s">
        <v>21</v>
      </c>
      <c r="I98" t="s">
        <v>21</v>
      </c>
      <c r="J98" t="s">
        <v>21</v>
      </c>
    </row>
    <row r="99" spans="1:10" x14ac:dyDescent="0.3">
      <c r="A99">
        <v>107</v>
      </c>
      <c r="B99" t="s">
        <v>162</v>
      </c>
      <c r="C99">
        <v>4.5999999999999999E-2</v>
      </c>
      <c r="D99" t="s">
        <v>65</v>
      </c>
      <c r="E99">
        <v>2E-3</v>
      </c>
      <c r="F99">
        <v>2E-3</v>
      </c>
      <c r="G99">
        <v>0</v>
      </c>
      <c r="H99">
        <v>7.6</v>
      </c>
      <c r="I99">
        <v>59049</v>
      </c>
      <c r="J99">
        <v>134.17500000000001</v>
      </c>
    </row>
    <row r="100" spans="1:10" x14ac:dyDescent="0.3">
      <c r="A100" t="s">
        <v>21</v>
      </c>
      <c r="B100" t="s">
        <v>186</v>
      </c>
      <c r="C100">
        <v>4.7E-2</v>
      </c>
      <c r="D100" t="s">
        <v>65</v>
      </c>
      <c r="E100">
        <v>2E-3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</row>
    <row r="101" spans="1:10" x14ac:dyDescent="0.3">
      <c r="A101">
        <v>108</v>
      </c>
      <c r="B101" t="s">
        <v>163</v>
      </c>
      <c r="C101">
        <v>4.2000000000000003E-2</v>
      </c>
      <c r="D101" t="s">
        <v>65</v>
      </c>
      <c r="E101">
        <v>1E-3</v>
      </c>
      <c r="F101">
        <v>1E-3</v>
      </c>
      <c r="G101">
        <v>0</v>
      </c>
      <c r="H101">
        <v>2.8</v>
      </c>
      <c r="I101">
        <v>177147</v>
      </c>
      <c r="J101">
        <v>248.77699999999999</v>
      </c>
    </row>
    <row r="102" spans="1:10" x14ac:dyDescent="0.3">
      <c r="A102" t="s">
        <v>21</v>
      </c>
      <c r="B102" t="s">
        <v>187</v>
      </c>
      <c r="C102">
        <v>4.2000000000000003E-2</v>
      </c>
      <c r="D102" t="s">
        <v>65</v>
      </c>
      <c r="E102">
        <v>1E-3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</row>
    <row r="103" spans="1:10" x14ac:dyDescent="0.3">
      <c r="A103">
        <v>109</v>
      </c>
      <c r="B103" t="s">
        <v>200</v>
      </c>
      <c r="C103">
        <v>3.806</v>
      </c>
      <c r="D103" t="s">
        <v>65</v>
      </c>
      <c r="E103" t="s">
        <v>19</v>
      </c>
      <c r="F103" t="s">
        <v>19</v>
      </c>
      <c r="G103" t="s">
        <v>19</v>
      </c>
      <c r="H103" t="s">
        <v>19</v>
      </c>
      <c r="I103">
        <v>1</v>
      </c>
      <c r="J103" t="s">
        <v>19</v>
      </c>
    </row>
    <row r="104" spans="1:10" x14ac:dyDescent="0.3">
      <c r="A104" t="s">
        <v>21</v>
      </c>
      <c r="B104" t="s">
        <v>224</v>
      </c>
      <c r="C104">
        <v>3.84</v>
      </c>
      <c r="D104" t="s">
        <v>65</v>
      </c>
      <c r="E104" t="s">
        <v>19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</row>
    <row r="105" spans="1:10" x14ac:dyDescent="0.3">
      <c r="A105">
        <v>11</v>
      </c>
      <c r="B105" t="s">
        <v>102</v>
      </c>
      <c r="C105">
        <v>4.3999999999999997E-2</v>
      </c>
      <c r="D105" t="s">
        <v>65</v>
      </c>
      <c r="E105">
        <v>2E-3</v>
      </c>
      <c r="F105">
        <v>2E-3</v>
      </c>
      <c r="G105">
        <v>0</v>
      </c>
      <c r="H105">
        <v>2.4</v>
      </c>
      <c r="I105">
        <v>59049</v>
      </c>
      <c r="J105">
        <v>99.69</v>
      </c>
    </row>
    <row r="106" spans="1:10" x14ac:dyDescent="0.3">
      <c r="A106" t="s">
        <v>21</v>
      </c>
      <c r="B106" t="s">
        <v>126</v>
      </c>
      <c r="C106">
        <v>4.3999999999999997E-2</v>
      </c>
      <c r="D106" t="s">
        <v>65</v>
      </c>
      <c r="E106">
        <v>2E-3</v>
      </c>
      <c r="F106" t="s">
        <v>21</v>
      </c>
      <c r="G106" t="s">
        <v>21</v>
      </c>
      <c r="H106" t="s">
        <v>21</v>
      </c>
      <c r="I106" t="s">
        <v>21</v>
      </c>
      <c r="J106" t="s">
        <v>21</v>
      </c>
    </row>
    <row r="107" spans="1:10" x14ac:dyDescent="0.3">
      <c r="A107">
        <v>110</v>
      </c>
      <c r="B107" t="s">
        <v>201</v>
      </c>
      <c r="C107">
        <v>3.718</v>
      </c>
      <c r="D107" t="s">
        <v>65</v>
      </c>
      <c r="E107" t="s">
        <v>19</v>
      </c>
      <c r="F107" t="s">
        <v>19</v>
      </c>
      <c r="G107" t="s">
        <v>19</v>
      </c>
      <c r="H107" t="s">
        <v>19</v>
      </c>
      <c r="I107">
        <v>3</v>
      </c>
      <c r="J107" t="s">
        <v>19</v>
      </c>
    </row>
    <row r="108" spans="1:10" x14ac:dyDescent="0.3">
      <c r="A108" t="s">
        <v>21</v>
      </c>
      <c r="B108" t="s">
        <v>225</v>
      </c>
      <c r="C108">
        <v>3.7989999999999999</v>
      </c>
      <c r="D108" t="s">
        <v>65</v>
      </c>
      <c r="E108" t="s">
        <v>19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</row>
    <row r="109" spans="1:10" x14ac:dyDescent="0.3">
      <c r="A109">
        <v>111</v>
      </c>
      <c r="B109" t="s">
        <v>202</v>
      </c>
      <c r="C109">
        <v>3.6</v>
      </c>
      <c r="D109" t="s">
        <v>65</v>
      </c>
      <c r="E109" t="s">
        <v>19</v>
      </c>
      <c r="F109" t="s">
        <v>19</v>
      </c>
      <c r="G109" t="s">
        <v>19</v>
      </c>
      <c r="H109" t="s">
        <v>19</v>
      </c>
      <c r="I109">
        <v>9</v>
      </c>
      <c r="J109" t="s">
        <v>19</v>
      </c>
    </row>
    <row r="110" spans="1:10" x14ac:dyDescent="0.3">
      <c r="A110" t="s">
        <v>21</v>
      </c>
      <c r="B110" t="s">
        <v>226</v>
      </c>
      <c r="C110">
        <v>3.5609999999999999</v>
      </c>
      <c r="D110" t="s">
        <v>65</v>
      </c>
      <c r="E110" t="s">
        <v>19</v>
      </c>
      <c r="F110" t="s">
        <v>21</v>
      </c>
      <c r="G110" t="s">
        <v>21</v>
      </c>
      <c r="H110" t="s">
        <v>21</v>
      </c>
      <c r="I110" t="s">
        <v>21</v>
      </c>
      <c r="J110" t="s">
        <v>21</v>
      </c>
    </row>
    <row r="111" spans="1:10" x14ac:dyDescent="0.3">
      <c r="A111">
        <v>112</v>
      </c>
      <c r="B111" t="s">
        <v>203</v>
      </c>
      <c r="C111">
        <v>2.2839999999999998</v>
      </c>
      <c r="E111">
        <v>2.137</v>
      </c>
      <c r="F111">
        <v>2.2200000000000002</v>
      </c>
      <c r="G111">
        <v>0.11700000000000001</v>
      </c>
      <c r="H111">
        <v>5.3</v>
      </c>
      <c r="I111">
        <v>27</v>
      </c>
      <c r="J111">
        <v>59.936</v>
      </c>
    </row>
    <row r="112" spans="1:10" x14ac:dyDescent="0.3">
      <c r="A112" t="s">
        <v>21</v>
      </c>
      <c r="B112" t="s">
        <v>227</v>
      </c>
      <c r="C112">
        <v>2.3570000000000002</v>
      </c>
      <c r="E112">
        <v>2.3029999999999999</v>
      </c>
      <c r="F112" t="s">
        <v>21</v>
      </c>
      <c r="G112" t="s">
        <v>21</v>
      </c>
      <c r="H112" t="s">
        <v>21</v>
      </c>
      <c r="I112" t="s">
        <v>21</v>
      </c>
      <c r="J112" t="s">
        <v>21</v>
      </c>
    </row>
    <row r="113" spans="1:10" x14ac:dyDescent="0.3">
      <c r="A113">
        <v>113</v>
      </c>
      <c r="B113" t="s">
        <v>204</v>
      </c>
      <c r="C113">
        <v>0.73499999999999999</v>
      </c>
      <c r="E113">
        <v>0.315</v>
      </c>
      <c r="F113">
        <v>0.30499999999999999</v>
      </c>
      <c r="G113">
        <v>1.4E-2</v>
      </c>
      <c r="H113">
        <v>4.5</v>
      </c>
      <c r="I113">
        <v>81</v>
      </c>
      <c r="J113">
        <v>24.716999999999999</v>
      </c>
    </row>
    <row r="114" spans="1:10" x14ac:dyDescent="0.3">
      <c r="A114" t="s">
        <v>21</v>
      </c>
      <c r="B114" t="s">
        <v>228</v>
      </c>
      <c r="C114">
        <v>0.70299999999999996</v>
      </c>
      <c r="E114">
        <v>0.29599999999999999</v>
      </c>
      <c r="F114" t="s">
        <v>21</v>
      </c>
      <c r="G114" t="s">
        <v>21</v>
      </c>
      <c r="H114" t="s">
        <v>21</v>
      </c>
      <c r="I114" t="s">
        <v>21</v>
      </c>
      <c r="J114" t="s">
        <v>21</v>
      </c>
    </row>
    <row r="115" spans="1:10" x14ac:dyDescent="0.3">
      <c r="A115">
        <v>114</v>
      </c>
      <c r="B115" t="s">
        <v>205</v>
      </c>
      <c r="C115">
        <v>0.16600000000000001</v>
      </c>
      <c r="E115">
        <v>3.6999999999999998E-2</v>
      </c>
      <c r="F115">
        <v>3.5000000000000003E-2</v>
      </c>
      <c r="G115">
        <v>3.0000000000000001E-3</v>
      </c>
      <c r="H115">
        <v>8.5</v>
      </c>
      <c r="I115">
        <v>243</v>
      </c>
      <c r="J115">
        <v>8.4760000000000009</v>
      </c>
    </row>
    <row r="116" spans="1:10" x14ac:dyDescent="0.3">
      <c r="A116" t="s">
        <v>21</v>
      </c>
      <c r="B116" t="s">
        <v>229</v>
      </c>
      <c r="C116">
        <v>0.154</v>
      </c>
      <c r="E116">
        <v>3.3000000000000002E-2</v>
      </c>
      <c r="F116" t="s">
        <v>21</v>
      </c>
      <c r="G116" t="s">
        <v>21</v>
      </c>
      <c r="H116" t="s">
        <v>21</v>
      </c>
      <c r="I116" t="s">
        <v>21</v>
      </c>
      <c r="J116" t="s">
        <v>21</v>
      </c>
    </row>
    <row r="117" spans="1:10" x14ac:dyDescent="0.3">
      <c r="A117">
        <v>115</v>
      </c>
      <c r="B117" t="s">
        <v>206</v>
      </c>
      <c r="C117">
        <v>7.1999999999999995E-2</v>
      </c>
      <c r="E117">
        <v>8.0000000000000002E-3</v>
      </c>
      <c r="F117">
        <v>7.0000000000000001E-3</v>
      </c>
      <c r="G117">
        <v>2E-3</v>
      </c>
      <c r="H117">
        <v>24.4</v>
      </c>
      <c r="I117">
        <v>729</v>
      </c>
      <c r="J117">
        <v>5.157</v>
      </c>
    </row>
    <row r="118" spans="1:10" x14ac:dyDescent="0.3">
      <c r="A118" t="s">
        <v>21</v>
      </c>
      <c r="B118" t="s">
        <v>230</v>
      </c>
      <c r="C118">
        <v>6.3E-2</v>
      </c>
      <c r="E118">
        <v>6.0000000000000001E-3</v>
      </c>
      <c r="F118" t="s">
        <v>21</v>
      </c>
      <c r="G118" t="s">
        <v>21</v>
      </c>
      <c r="H118" t="s">
        <v>21</v>
      </c>
      <c r="I118" t="s">
        <v>21</v>
      </c>
      <c r="J118" t="s">
        <v>21</v>
      </c>
    </row>
    <row r="119" spans="1:10" x14ac:dyDescent="0.3">
      <c r="A119">
        <v>116</v>
      </c>
      <c r="B119" t="s">
        <v>207</v>
      </c>
      <c r="C119">
        <v>4.9000000000000002E-2</v>
      </c>
      <c r="E119">
        <v>3.0000000000000001E-3</v>
      </c>
      <c r="F119">
        <v>3.0000000000000001E-3</v>
      </c>
      <c r="G119">
        <v>0</v>
      </c>
      <c r="H119">
        <v>0.5</v>
      </c>
      <c r="I119">
        <v>2187</v>
      </c>
      <c r="J119">
        <v>6.0759999999999996</v>
      </c>
    </row>
    <row r="120" spans="1:10" x14ac:dyDescent="0.3">
      <c r="A120" t="s">
        <v>21</v>
      </c>
      <c r="B120" t="s">
        <v>231</v>
      </c>
      <c r="C120">
        <v>4.9000000000000002E-2</v>
      </c>
      <c r="E120">
        <v>3.0000000000000001E-3</v>
      </c>
      <c r="F120" t="s">
        <v>21</v>
      </c>
      <c r="G120" t="s">
        <v>21</v>
      </c>
      <c r="H120" t="s">
        <v>21</v>
      </c>
      <c r="I120" t="s">
        <v>21</v>
      </c>
      <c r="J120" t="s">
        <v>21</v>
      </c>
    </row>
    <row r="121" spans="1:10" x14ac:dyDescent="0.3">
      <c r="A121">
        <v>117</v>
      </c>
      <c r="B121" t="s">
        <v>208</v>
      </c>
      <c r="C121">
        <v>4.4999999999999998E-2</v>
      </c>
      <c r="D121" t="s">
        <v>65</v>
      </c>
      <c r="E121">
        <v>2E-3</v>
      </c>
      <c r="F121">
        <v>2E-3</v>
      </c>
      <c r="G121">
        <v>0</v>
      </c>
      <c r="H121">
        <v>5.8</v>
      </c>
      <c r="I121">
        <v>6561</v>
      </c>
      <c r="J121">
        <v>12.675000000000001</v>
      </c>
    </row>
    <row r="122" spans="1:10" x14ac:dyDescent="0.3">
      <c r="A122" t="s">
        <v>21</v>
      </c>
      <c r="B122" t="s">
        <v>232</v>
      </c>
      <c r="C122">
        <v>4.4999999999999998E-2</v>
      </c>
      <c r="D122" t="s">
        <v>65</v>
      </c>
      <c r="E122">
        <v>2E-3</v>
      </c>
      <c r="F122" t="s">
        <v>21</v>
      </c>
      <c r="G122" t="s">
        <v>21</v>
      </c>
      <c r="H122" t="s">
        <v>21</v>
      </c>
      <c r="I122" t="s">
        <v>21</v>
      </c>
      <c r="J122" t="s">
        <v>21</v>
      </c>
    </row>
    <row r="123" spans="1:10" x14ac:dyDescent="0.3">
      <c r="A123">
        <v>118</v>
      </c>
      <c r="B123" t="s">
        <v>209</v>
      </c>
      <c r="C123">
        <v>4.5999999999999999E-2</v>
      </c>
      <c r="D123" t="s">
        <v>65</v>
      </c>
      <c r="E123">
        <v>2E-3</v>
      </c>
      <c r="F123">
        <v>2E-3</v>
      </c>
      <c r="G123">
        <v>0</v>
      </c>
      <c r="H123">
        <v>11.5</v>
      </c>
      <c r="I123">
        <v>19683</v>
      </c>
      <c r="J123">
        <v>38.042999999999999</v>
      </c>
    </row>
    <row r="124" spans="1:10" x14ac:dyDescent="0.3">
      <c r="A124" t="s">
        <v>21</v>
      </c>
      <c r="B124" t="s">
        <v>233</v>
      </c>
      <c r="C124">
        <v>4.3999999999999997E-2</v>
      </c>
      <c r="D124" t="s">
        <v>65</v>
      </c>
      <c r="E124">
        <v>2E-3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</row>
    <row r="125" spans="1:10" x14ac:dyDescent="0.3">
      <c r="A125">
        <v>119</v>
      </c>
      <c r="B125" t="s">
        <v>210</v>
      </c>
      <c r="C125">
        <v>4.5999999999999999E-2</v>
      </c>
      <c r="D125" t="s">
        <v>65</v>
      </c>
      <c r="E125">
        <v>2E-3</v>
      </c>
      <c r="F125">
        <v>2E-3</v>
      </c>
      <c r="G125">
        <v>0</v>
      </c>
      <c r="H125">
        <v>17.899999999999999</v>
      </c>
      <c r="I125">
        <v>59049</v>
      </c>
      <c r="J125">
        <v>114.81</v>
      </c>
    </row>
    <row r="126" spans="1:10" x14ac:dyDescent="0.3">
      <c r="A126" t="s">
        <v>21</v>
      </c>
      <c r="B126" t="s">
        <v>234</v>
      </c>
      <c r="C126">
        <v>4.3999999999999997E-2</v>
      </c>
      <c r="D126" t="s">
        <v>65</v>
      </c>
      <c r="E126">
        <v>2E-3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</row>
    <row r="127" spans="1:10" x14ac:dyDescent="0.3">
      <c r="A127">
        <v>12</v>
      </c>
      <c r="B127" t="s">
        <v>103</v>
      </c>
      <c r="C127">
        <v>4.2999999999999997E-2</v>
      </c>
      <c r="D127" t="s">
        <v>65</v>
      </c>
      <c r="E127">
        <v>2E-3</v>
      </c>
      <c r="F127">
        <v>2E-3</v>
      </c>
      <c r="G127">
        <v>0</v>
      </c>
      <c r="H127">
        <v>0.8</v>
      </c>
      <c r="I127">
        <v>177147</v>
      </c>
      <c r="J127">
        <v>288.87400000000002</v>
      </c>
    </row>
    <row r="128" spans="1:10" x14ac:dyDescent="0.3">
      <c r="A128" t="s">
        <v>21</v>
      </c>
      <c r="B128" t="s">
        <v>127</v>
      </c>
      <c r="C128">
        <v>4.2999999999999997E-2</v>
      </c>
      <c r="D128" t="s">
        <v>65</v>
      </c>
      <c r="E128">
        <v>2E-3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</row>
    <row r="129" spans="1:10" x14ac:dyDescent="0.3">
      <c r="A129">
        <v>120</v>
      </c>
      <c r="B129" t="s">
        <v>211</v>
      </c>
      <c r="C129">
        <v>4.4999999999999998E-2</v>
      </c>
      <c r="D129" t="s">
        <v>65</v>
      </c>
      <c r="E129">
        <v>2E-3</v>
      </c>
      <c r="F129">
        <v>3.0000000000000001E-3</v>
      </c>
      <c r="G129">
        <v>1E-3</v>
      </c>
      <c r="H129">
        <v>46.5</v>
      </c>
      <c r="I129">
        <v>177147</v>
      </c>
      <c r="J129">
        <v>525.51</v>
      </c>
    </row>
    <row r="130" spans="1:10" x14ac:dyDescent="0.3">
      <c r="A130" t="s">
        <v>21</v>
      </c>
      <c r="B130" t="s">
        <v>235</v>
      </c>
      <c r="C130">
        <v>5.5E-2</v>
      </c>
      <c r="E130">
        <v>4.0000000000000001E-3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</row>
    <row r="131" spans="1:10" x14ac:dyDescent="0.3">
      <c r="A131">
        <v>121</v>
      </c>
      <c r="B131" t="s">
        <v>248</v>
      </c>
      <c r="C131">
        <v>3.754</v>
      </c>
      <c r="D131" t="s">
        <v>65</v>
      </c>
      <c r="E131" t="s">
        <v>19</v>
      </c>
      <c r="F131" t="s">
        <v>19</v>
      </c>
      <c r="G131" t="s">
        <v>19</v>
      </c>
      <c r="H131" t="s">
        <v>19</v>
      </c>
      <c r="I131">
        <v>1</v>
      </c>
      <c r="J131" t="s">
        <v>19</v>
      </c>
    </row>
    <row r="132" spans="1:10" x14ac:dyDescent="0.3">
      <c r="A132" t="s">
        <v>21</v>
      </c>
      <c r="B132" t="s">
        <v>272</v>
      </c>
      <c r="C132">
        <v>3.79</v>
      </c>
      <c r="D132" t="s">
        <v>65</v>
      </c>
      <c r="E132" t="s">
        <v>19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</row>
    <row r="133" spans="1:10" x14ac:dyDescent="0.3">
      <c r="A133">
        <v>122</v>
      </c>
      <c r="B133" t="s">
        <v>249</v>
      </c>
      <c r="C133">
        <v>3.7040000000000002</v>
      </c>
      <c r="D133" t="s">
        <v>65</v>
      </c>
      <c r="E133" t="s">
        <v>19</v>
      </c>
      <c r="F133" t="s">
        <v>19</v>
      </c>
      <c r="G133" t="s">
        <v>19</v>
      </c>
      <c r="H133" t="s">
        <v>19</v>
      </c>
      <c r="I133">
        <v>3</v>
      </c>
      <c r="J133" t="s">
        <v>19</v>
      </c>
    </row>
    <row r="134" spans="1:10" x14ac:dyDescent="0.3">
      <c r="A134" t="s">
        <v>21</v>
      </c>
      <c r="B134" t="s">
        <v>273</v>
      </c>
      <c r="C134">
        <v>3.69</v>
      </c>
      <c r="D134" t="s">
        <v>65</v>
      </c>
      <c r="E134" t="s">
        <v>19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</row>
    <row r="135" spans="1:10" x14ac:dyDescent="0.3">
      <c r="A135">
        <v>123</v>
      </c>
      <c r="B135" t="s">
        <v>250</v>
      </c>
      <c r="C135">
        <v>3.4359999999999999</v>
      </c>
      <c r="D135" t="s">
        <v>65</v>
      </c>
      <c r="E135" t="s">
        <v>19</v>
      </c>
      <c r="F135" t="s">
        <v>19</v>
      </c>
      <c r="G135" t="s">
        <v>19</v>
      </c>
      <c r="H135" t="s">
        <v>19</v>
      </c>
      <c r="I135">
        <v>9</v>
      </c>
      <c r="J135" t="s">
        <v>19</v>
      </c>
    </row>
    <row r="136" spans="1:10" x14ac:dyDescent="0.3">
      <c r="A136" t="s">
        <v>21</v>
      </c>
      <c r="B136" t="s">
        <v>274</v>
      </c>
      <c r="C136">
        <v>3.593</v>
      </c>
      <c r="D136" t="s">
        <v>65</v>
      </c>
      <c r="E136" t="s">
        <v>19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</row>
    <row r="137" spans="1:10" x14ac:dyDescent="0.3">
      <c r="A137">
        <v>124</v>
      </c>
      <c r="B137" t="s">
        <v>251</v>
      </c>
      <c r="C137">
        <v>2.1070000000000002</v>
      </c>
      <c r="E137">
        <v>1.7869999999999999</v>
      </c>
      <c r="F137">
        <v>1.8240000000000001</v>
      </c>
      <c r="G137">
        <v>5.1999999999999998E-2</v>
      </c>
      <c r="H137">
        <v>2.9</v>
      </c>
      <c r="I137">
        <v>27</v>
      </c>
      <c r="J137">
        <v>49.252000000000002</v>
      </c>
    </row>
    <row r="138" spans="1:10" x14ac:dyDescent="0.3">
      <c r="A138" t="s">
        <v>21</v>
      </c>
      <c r="B138" t="s">
        <v>275</v>
      </c>
      <c r="C138">
        <v>2.1469999999999998</v>
      </c>
      <c r="E138">
        <v>1.861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</row>
    <row r="139" spans="1:10" x14ac:dyDescent="0.3">
      <c r="A139">
        <v>125</v>
      </c>
      <c r="B139" t="s">
        <v>252</v>
      </c>
      <c r="C139">
        <v>0.52700000000000002</v>
      </c>
      <c r="E139">
        <v>0.19600000000000001</v>
      </c>
      <c r="F139">
        <v>0.214</v>
      </c>
      <c r="G139">
        <v>2.5000000000000001E-2</v>
      </c>
      <c r="H139">
        <v>11.7</v>
      </c>
      <c r="I139">
        <v>81</v>
      </c>
      <c r="J139">
        <v>17.341000000000001</v>
      </c>
    </row>
    <row r="140" spans="1:10" x14ac:dyDescent="0.3">
      <c r="A140" t="s">
        <v>21</v>
      </c>
      <c r="B140" t="s">
        <v>276</v>
      </c>
      <c r="C140">
        <v>0.59299999999999997</v>
      </c>
      <c r="E140">
        <v>0.23200000000000001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</row>
    <row r="141" spans="1:10" x14ac:dyDescent="0.3">
      <c r="A141">
        <v>126</v>
      </c>
      <c r="B141" t="s">
        <v>253</v>
      </c>
      <c r="C141">
        <v>0.11700000000000001</v>
      </c>
      <c r="E141">
        <v>2.1000000000000001E-2</v>
      </c>
      <c r="F141">
        <v>2.3E-2</v>
      </c>
      <c r="G141">
        <v>3.0000000000000001E-3</v>
      </c>
      <c r="H141">
        <v>11.9</v>
      </c>
      <c r="I141">
        <v>243</v>
      </c>
      <c r="J141">
        <v>5.5430000000000001</v>
      </c>
    </row>
    <row r="142" spans="1:10" x14ac:dyDescent="0.3">
      <c r="A142" t="s">
        <v>21</v>
      </c>
      <c r="B142" t="s">
        <v>277</v>
      </c>
      <c r="C142">
        <v>0.129</v>
      </c>
      <c r="E142">
        <v>2.5000000000000001E-2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</row>
    <row r="143" spans="1:10" x14ac:dyDescent="0.3">
      <c r="A143">
        <v>127</v>
      </c>
      <c r="B143" t="s">
        <v>254</v>
      </c>
      <c r="C143">
        <v>6.3E-2</v>
      </c>
      <c r="E143">
        <v>6.0000000000000001E-3</v>
      </c>
      <c r="F143">
        <v>6.0000000000000001E-3</v>
      </c>
      <c r="G143">
        <v>0</v>
      </c>
      <c r="H143">
        <v>0</v>
      </c>
      <c r="I143">
        <v>729</v>
      </c>
      <c r="J143">
        <v>4.3369999999999997</v>
      </c>
    </row>
    <row r="144" spans="1:10" x14ac:dyDescent="0.3">
      <c r="A144" t="s">
        <v>21</v>
      </c>
      <c r="B144" t="s">
        <v>278</v>
      </c>
      <c r="C144">
        <v>6.3E-2</v>
      </c>
      <c r="E144">
        <v>6.0000000000000001E-3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</row>
    <row r="145" spans="1:10" x14ac:dyDescent="0.3">
      <c r="A145">
        <v>128</v>
      </c>
      <c r="B145" t="s">
        <v>255</v>
      </c>
      <c r="C145">
        <v>4.9000000000000002E-2</v>
      </c>
      <c r="E145">
        <v>3.0000000000000001E-3</v>
      </c>
      <c r="F145">
        <v>3.0000000000000001E-3</v>
      </c>
      <c r="G145">
        <v>0</v>
      </c>
      <c r="H145">
        <v>14.2</v>
      </c>
      <c r="I145">
        <v>2187</v>
      </c>
      <c r="J145">
        <v>6.4749999999999996</v>
      </c>
    </row>
    <row r="146" spans="1:10" x14ac:dyDescent="0.3">
      <c r="A146" t="s">
        <v>21</v>
      </c>
      <c r="B146" t="s">
        <v>279</v>
      </c>
      <c r="C146">
        <v>5.0999999999999997E-2</v>
      </c>
      <c r="E146">
        <v>3.0000000000000001E-3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</row>
    <row r="147" spans="1:10" x14ac:dyDescent="0.3">
      <c r="A147">
        <v>129</v>
      </c>
      <c r="B147" t="s">
        <v>256</v>
      </c>
      <c r="C147">
        <v>4.5999999999999999E-2</v>
      </c>
      <c r="D147" t="s">
        <v>65</v>
      </c>
      <c r="E147">
        <v>2E-3</v>
      </c>
      <c r="F147">
        <v>2E-3</v>
      </c>
      <c r="G147">
        <v>0</v>
      </c>
      <c r="H147">
        <v>3.3</v>
      </c>
      <c r="I147">
        <v>6561</v>
      </c>
      <c r="J147">
        <v>14.176</v>
      </c>
    </row>
    <row r="148" spans="1:10" x14ac:dyDescent="0.3">
      <c r="A148" t="s">
        <v>21</v>
      </c>
      <c r="B148" t="s">
        <v>280</v>
      </c>
      <c r="C148">
        <v>4.5999999999999999E-2</v>
      </c>
      <c r="D148" t="s">
        <v>65</v>
      </c>
      <c r="E148">
        <v>2E-3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</row>
    <row r="149" spans="1:10" x14ac:dyDescent="0.3">
      <c r="A149">
        <v>13</v>
      </c>
      <c r="B149" t="s">
        <v>140</v>
      </c>
      <c r="C149">
        <v>3.78</v>
      </c>
      <c r="D149" t="s">
        <v>65</v>
      </c>
      <c r="E149" t="s">
        <v>19</v>
      </c>
      <c r="F149" t="s">
        <v>19</v>
      </c>
      <c r="G149" t="s">
        <v>19</v>
      </c>
      <c r="H149" t="s">
        <v>19</v>
      </c>
      <c r="I149">
        <v>1</v>
      </c>
      <c r="J149" t="s">
        <v>19</v>
      </c>
    </row>
    <row r="150" spans="1:10" x14ac:dyDescent="0.3">
      <c r="A150" t="s">
        <v>21</v>
      </c>
      <c r="B150" t="s">
        <v>164</v>
      </c>
      <c r="C150">
        <v>3.7749999999999999</v>
      </c>
      <c r="D150" t="s">
        <v>65</v>
      </c>
      <c r="E150" t="s">
        <v>19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</row>
    <row r="151" spans="1:10" x14ac:dyDescent="0.3">
      <c r="A151">
        <v>130</v>
      </c>
      <c r="B151" t="s">
        <v>257</v>
      </c>
      <c r="C151">
        <v>4.4999999999999998E-2</v>
      </c>
      <c r="D151" t="s">
        <v>65</v>
      </c>
      <c r="E151">
        <v>2E-3</v>
      </c>
      <c r="F151">
        <v>2E-3</v>
      </c>
      <c r="G151">
        <v>0</v>
      </c>
      <c r="H151">
        <v>6.2</v>
      </c>
      <c r="I151">
        <v>19683</v>
      </c>
      <c r="J151">
        <v>40.170999999999999</v>
      </c>
    </row>
    <row r="152" spans="1:10" x14ac:dyDescent="0.3">
      <c r="A152" t="s">
        <v>21</v>
      </c>
      <c r="B152" t="s">
        <v>281</v>
      </c>
      <c r="C152">
        <v>4.5999999999999999E-2</v>
      </c>
      <c r="D152" t="s">
        <v>65</v>
      </c>
      <c r="E152">
        <v>2E-3</v>
      </c>
      <c r="F152" t="s">
        <v>21</v>
      </c>
      <c r="G152" t="s">
        <v>21</v>
      </c>
      <c r="H152" t="s">
        <v>21</v>
      </c>
      <c r="I152" t="s">
        <v>21</v>
      </c>
      <c r="J152" t="s">
        <v>21</v>
      </c>
    </row>
    <row r="153" spans="1:10" x14ac:dyDescent="0.3">
      <c r="A153">
        <v>131</v>
      </c>
      <c r="B153" t="s">
        <v>258</v>
      </c>
      <c r="C153">
        <v>4.4999999999999998E-2</v>
      </c>
      <c r="D153" t="s">
        <v>65</v>
      </c>
      <c r="E153">
        <v>2E-3</v>
      </c>
      <c r="F153">
        <v>2E-3</v>
      </c>
      <c r="G153">
        <v>0</v>
      </c>
      <c r="H153">
        <v>1.5</v>
      </c>
      <c r="I153">
        <v>59049</v>
      </c>
      <c r="J153">
        <v>110.581</v>
      </c>
    </row>
    <row r="154" spans="1:10" x14ac:dyDescent="0.3">
      <c r="A154" t="s">
        <v>21</v>
      </c>
      <c r="B154" t="s">
        <v>282</v>
      </c>
      <c r="C154">
        <v>4.4999999999999998E-2</v>
      </c>
      <c r="D154" t="s">
        <v>65</v>
      </c>
      <c r="E154">
        <v>2E-3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</row>
    <row r="155" spans="1:10" x14ac:dyDescent="0.3">
      <c r="A155">
        <v>132</v>
      </c>
      <c r="B155" t="s">
        <v>259</v>
      </c>
      <c r="C155">
        <v>4.4999999999999998E-2</v>
      </c>
      <c r="D155" t="s">
        <v>65</v>
      </c>
      <c r="E155">
        <v>2E-3</v>
      </c>
      <c r="F155">
        <v>2E-3</v>
      </c>
      <c r="G155">
        <v>0</v>
      </c>
      <c r="H155">
        <v>1.5</v>
      </c>
      <c r="I155">
        <v>177147</v>
      </c>
      <c r="J155">
        <v>335.21899999999999</v>
      </c>
    </row>
    <row r="156" spans="1:10" x14ac:dyDescent="0.3">
      <c r="A156" t="s">
        <v>21</v>
      </c>
      <c r="B156" t="s">
        <v>283</v>
      </c>
      <c r="C156">
        <v>4.4999999999999998E-2</v>
      </c>
      <c r="D156" t="s">
        <v>65</v>
      </c>
      <c r="E156">
        <v>2E-3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</row>
    <row r="157" spans="1:10" x14ac:dyDescent="0.3">
      <c r="A157">
        <v>133</v>
      </c>
      <c r="B157" t="s">
        <v>296</v>
      </c>
      <c r="C157">
        <v>3.9769999999999999</v>
      </c>
      <c r="D157" t="s">
        <v>65</v>
      </c>
      <c r="E157" t="s">
        <v>19</v>
      </c>
      <c r="F157" t="s">
        <v>19</v>
      </c>
      <c r="G157" t="s">
        <v>19</v>
      </c>
      <c r="H157" t="s">
        <v>19</v>
      </c>
      <c r="I157">
        <v>1</v>
      </c>
      <c r="J157" t="s">
        <v>19</v>
      </c>
    </row>
    <row r="158" spans="1:10" x14ac:dyDescent="0.3">
      <c r="A158" t="s">
        <v>21</v>
      </c>
      <c r="B158" t="s">
        <v>320</v>
      </c>
      <c r="C158">
        <v>4</v>
      </c>
      <c r="D158" t="s">
        <v>65</v>
      </c>
      <c r="E158" t="s">
        <v>19</v>
      </c>
      <c r="F158" t="s">
        <v>21</v>
      </c>
      <c r="G158" t="s">
        <v>21</v>
      </c>
      <c r="H158" t="s">
        <v>21</v>
      </c>
      <c r="I158" t="s">
        <v>21</v>
      </c>
      <c r="J158" t="s">
        <v>21</v>
      </c>
    </row>
    <row r="159" spans="1:10" x14ac:dyDescent="0.3">
      <c r="A159">
        <v>134</v>
      </c>
      <c r="B159" t="s">
        <v>297</v>
      </c>
      <c r="C159">
        <v>4</v>
      </c>
      <c r="D159" t="s">
        <v>65</v>
      </c>
      <c r="E159" t="s">
        <v>19</v>
      </c>
      <c r="F159" t="s">
        <v>19</v>
      </c>
      <c r="G159" t="s">
        <v>19</v>
      </c>
      <c r="H159" t="s">
        <v>19</v>
      </c>
      <c r="I159">
        <v>3</v>
      </c>
      <c r="J159" t="s">
        <v>19</v>
      </c>
    </row>
    <row r="160" spans="1:10" x14ac:dyDescent="0.3">
      <c r="A160" t="s">
        <v>21</v>
      </c>
      <c r="B160" t="s">
        <v>321</v>
      </c>
      <c r="C160">
        <v>3.9390000000000001</v>
      </c>
      <c r="D160" t="s">
        <v>65</v>
      </c>
      <c r="E160" t="s">
        <v>19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</row>
    <row r="161" spans="1:10" x14ac:dyDescent="0.3">
      <c r="A161">
        <v>135</v>
      </c>
      <c r="B161" t="s">
        <v>298</v>
      </c>
      <c r="C161">
        <v>3.9089999999999998</v>
      </c>
      <c r="D161" t="s">
        <v>65</v>
      </c>
      <c r="E161" t="s">
        <v>19</v>
      </c>
      <c r="F161" t="s">
        <v>19</v>
      </c>
      <c r="G161" t="s">
        <v>19</v>
      </c>
      <c r="H161" t="s">
        <v>19</v>
      </c>
      <c r="I161">
        <v>9</v>
      </c>
      <c r="J161" t="s">
        <v>19</v>
      </c>
    </row>
    <row r="162" spans="1:10" x14ac:dyDescent="0.3">
      <c r="A162" t="s">
        <v>21</v>
      </c>
      <c r="B162" t="s">
        <v>322</v>
      </c>
      <c r="C162">
        <v>3.7480000000000002</v>
      </c>
      <c r="D162" t="s">
        <v>65</v>
      </c>
      <c r="E162" t="s">
        <v>19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</row>
    <row r="163" spans="1:10" x14ac:dyDescent="0.3">
      <c r="A163">
        <v>136</v>
      </c>
      <c r="B163" t="s">
        <v>299</v>
      </c>
      <c r="C163">
        <v>2.786</v>
      </c>
      <c r="E163">
        <v>3.706</v>
      </c>
      <c r="F163">
        <v>3.4950000000000001</v>
      </c>
      <c r="G163">
        <v>0.29799999999999999</v>
      </c>
      <c r="H163">
        <v>8.5</v>
      </c>
      <c r="I163">
        <v>27</v>
      </c>
      <c r="J163">
        <v>94.367000000000004</v>
      </c>
    </row>
    <row r="164" spans="1:10" x14ac:dyDescent="0.3">
      <c r="A164" t="s">
        <v>21</v>
      </c>
      <c r="B164" t="s">
        <v>323</v>
      </c>
      <c r="C164">
        <v>2.6850000000000001</v>
      </c>
      <c r="E164">
        <v>3.2839999999999998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</row>
    <row r="165" spans="1:10" x14ac:dyDescent="0.3">
      <c r="A165">
        <v>137</v>
      </c>
      <c r="B165" t="s">
        <v>300</v>
      </c>
      <c r="C165">
        <v>0.96</v>
      </c>
      <c r="E165">
        <v>0.46600000000000003</v>
      </c>
      <c r="F165">
        <v>0.45600000000000002</v>
      </c>
      <c r="G165">
        <v>1.4E-2</v>
      </c>
      <c r="H165">
        <v>3.1</v>
      </c>
      <c r="I165">
        <v>81</v>
      </c>
      <c r="J165">
        <v>36.908000000000001</v>
      </c>
    </row>
    <row r="166" spans="1:10" x14ac:dyDescent="0.3">
      <c r="A166" t="s">
        <v>21</v>
      </c>
      <c r="B166" t="s">
        <v>324</v>
      </c>
      <c r="C166">
        <v>0.93200000000000005</v>
      </c>
      <c r="E166">
        <v>0.44600000000000001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</row>
    <row r="167" spans="1:10" x14ac:dyDescent="0.3">
      <c r="A167">
        <v>138</v>
      </c>
      <c r="B167" t="s">
        <v>301</v>
      </c>
      <c r="C167">
        <v>0.20799999999999999</v>
      </c>
      <c r="E167">
        <v>5.1999999999999998E-2</v>
      </c>
      <c r="F167">
        <v>0.05</v>
      </c>
      <c r="G167">
        <v>2E-3</v>
      </c>
      <c r="H167">
        <v>4.2</v>
      </c>
      <c r="I167">
        <v>243</v>
      </c>
      <c r="J167">
        <v>12.265000000000001</v>
      </c>
    </row>
    <row r="168" spans="1:10" x14ac:dyDescent="0.3">
      <c r="A168" t="s">
        <v>21</v>
      </c>
      <c r="B168" t="s">
        <v>325</v>
      </c>
      <c r="C168">
        <v>0.2</v>
      </c>
      <c r="E168">
        <v>4.9000000000000002E-2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</row>
    <row r="169" spans="1:10" x14ac:dyDescent="0.3">
      <c r="A169">
        <v>139</v>
      </c>
      <c r="B169" t="s">
        <v>302</v>
      </c>
      <c r="C169">
        <v>8.1000000000000003E-2</v>
      </c>
      <c r="E169">
        <v>1.0999999999999999E-2</v>
      </c>
      <c r="F169">
        <v>0.01</v>
      </c>
      <c r="G169">
        <v>0</v>
      </c>
      <c r="H169">
        <v>4</v>
      </c>
      <c r="I169">
        <v>729</v>
      </c>
      <c r="J169">
        <v>7.5430000000000001</v>
      </c>
    </row>
    <row r="170" spans="1:10" x14ac:dyDescent="0.3">
      <c r="A170" t="s">
        <v>21</v>
      </c>
      <c r="B170" t="s">
        <v>326</v>
      </c>
      <c r="C170">
        <v>7.9000000000000001E-2</v>
      </c>
      <c r="E170">
        <v>0.01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</row>
    <row r="171" spans="1:10" x14ac:dyDescent="0.3">
      <c r="A171">
        <v>14</v>
      </c>
      <c r="B171" t="s">
        <v>141</v>
      </c>
      <c r="C171">
        <v>3.677</v>
      </c>
      <c r="D171" t="s">
        <v>65</v>
      </c>
      <c r="E171" t="s">
        <v>19</v>
      </c>
      <c r="F171" t="s">
        <v>19</v>
      </c>
      <c r="G171" t="s">
        <v>19</v>
      </c>
      <c r="H171" t="s">
        <v>19</v>
      </c>
      <c r="I171">
        <v>3</v>
      </c>
      <c r="J171" t="s">
        <v>19</v>
      </c>
    </row>
    <row r="172" spans="1:10" x14ac:dyDescent="0.3">
      <c r="A172" t="s">
        <v>21</v>
      </c>
      <c r="B172" t="s">
        <v>165</v>
      </c>
      <c r="C172">
        <v>3.577</v>
      </c>
      <c r="D172" t="s">
        <v>65</v>
      </c>
      <c r="E172" t="s">
        <v>19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</row>
    <row r="173" spans="1:10" x14ac:dyDescent="0.3">
      <c r="A173">
        <v>140</v>
      </c>
      <c r="B173" t="s">
        <v>303</v>
      </c>
      <c r="C173">
        <v>5.3999999999999999E-2</v>
      </c>
      <c r="E173">
        <v>4.0000000000000001E-3</v>
      </c>
      <c r="F173">
        <v>4.0000000000000001E-3</v>
      </c>
      <c r="G173">
        <v>0</v>
      </c>
      <c r="H173">
        <v>8.5</v>
      </c>
      <c r="I173">
        <v>2187</v>
      </c>
      <c r="J173">
        <v>8.0389999999999997</v>
      </c>
    </row>
    <row r="174" spans="1:10" x14ac:dyDescent="0.3">
      <c r="A174" t="s">
        <v>21</v>
      </c>
      <c r="B174" t="s">
        <v>327</v>
      </c>
      <c r="C174">
        <v>5.1999999999999998E-2</v>
      </c>
      <c r="E174">
        <v>3.0000000000000001E-3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</row>
    <row r="175" spans="1:10" x14ac:dyDescent="0.3">
      <c r="A175">
        <v>141</v>
      </c>
      <c r="B175" t="s">
        <v>304</v>
      </c>
      <c r="C175">
        <v>5.7000000000000002E-2</v>
      </c>
      <c r="E175">
        <v>5.0000000000000001E-3</v>
      </c>
      <c r="F175">
        <v>3.0000000000000001E-3</v>
      </c>
      <c r="G175">
        <v>2E-3</v>
      </c>
      <c r="H175">
        <v>43.9</v>
      </c>
      <c r="I175">
        <v>6561</v>
      </c>
      <c r="J175">
        <v>22.581</v>
      </c>
    </row>
    <row r="176" spans="1:10" x14ac:dyDescent="0.3">
      <c r="A176" t="s">
        <v>21</v>
      </c>
      <c r="B176" t="s">
        <v>328</v>
      </c>
      <c r="C176">
        <v>4.7E-2</v>
      </c>
      <c r="D176" t="s">
        <v>65</v>
      </c>
      <c r="E176">
        <v>2E-3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</row>
    <row r="177" spans="1:10" x14ac:dyDescent="0.3">
      <c r="A177">
        <v>142</v>
      </c>
      <c r="B177" t="s">
        <v>305</v>
      </c>
      <c r="C177">
        <v>5.0999999999999997E-2</v>
      </c>
      <c r="E177">
        <v>3.0000000000000001E-3</v>
      </c>
      <c r="F177">
        <v>3.0000000000000001E-3</v>
      </c>
      <c r="G177">
        <v>1E-3</v>
      </c>
      <c r="H177">
        <v>19.3</v>
      </c>
      <c r="I177">
        <v>19683</v>
      </c>
      <c r="J177">
        <v>56.439</v>
      </c>
    </row>
    <row r="178" spans="1:10" x14ac:dyDescent="0.3">
      <c r="A178" t="s">
        <v>21</v>
      </c>
      <c r="B178" t="s">
        <v>329</v>
      </c>
      <c r="C178">
        <v>4.8000000000000001E-2</v>
      </c>
      <c r="D178" t="s">
        <v>65</v>
      </c>
      <c r="E178">
        <v>2E-3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</row>
    <row r="179" spans="1:10" x14ac:dyDescent="0.3">
      <c r="A179">
        <v>143</v>
      </c>
      <c r="B179" t="s">
        <v>306</v>
      </c>
      <c r="C179">
        <v>4.4999999999999998E-2</v>
      </c>
      <c r="D179" t="s">
        <v>65</v>
      </c>
      <c r="E179">
        <v>2E-3</v>
      </c>
      <c r="F179">
        <v>2E-3</v>
      </c>
      <c r="G179">
        <v>0</v>
      </c>
      <c r="H179">
        <v>3.5</v>
      </c>
      <c r="I179">
        <v>59049</v>
      </c>
      <c r="J179">
        <v>116.98399999999999</v>
      </c>
    </row>
    <row r="180" spans="1:10" x14ac:dyDescent="0.3">
      <c r="A180" t="s">
        <v>21</v>
      </c>
      <c r="B180" t="s">
        <v>330</v>
      </c>
      <c r="C180">
        <v>4.4999999999999998E-2</v>
      </c>
      <c r="D180" t="s">
        <v>65</v>
      </c>
      <c r="E180">
        <v>2E-3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</row>
    <row r="181" spans="1:10" x14ac:dyDescent="0.3">
      <c r="A181">
        <v>144</v>
      </c>
      <c r="B181" t="s">
        <v>307</v>
      </c>
      <c r="C181">
        <v>4.4999999999999998E-2</v>
      </c>
      <c r="D181" t="s">
        <v>65</v>
      </c>
      <c r="E181">
        <v>2E-3</v>
      </c>
      <c r="F181">
        <v>2E-3</v>
      </c>
      <c r="G181">
        <v>0</v>
      </c>
      <c r="H181">
        <v>10.3</v>
      </c>
      <c r="I181">
        <v>177147</v>
      </c>
      <c r="J181">
        <v>365.18099999999998</v>
      </c>
    </row>
    <row r="182" spans="1:10" x14ac:dyDescent="0.3">
      <c r="A182" t="s">
        <v>21</v>
      </c>
      <c r="B182" t="s">
        <v>331</v>
      </c>
      <c r="C182">
        <v>4.5999999999999999E-2</v>
      </c>
      <c r="D182" t="s">
        <v>65</v>
      </c>
      <c r="E182">
        <v>2E-3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</row>
    <row r="183" spans="1:10" x14ac:dyDescent="0.3">
      <c r="A183">
        <v>145</v>
      </c>
      <c r="B183" t="s">
        <v>344</v>
      </c>
      <c r="C183">
        <v>3.7690000000000001</v>
      </c>
      <c r="D183" t="s">
        <v>65</v>
      </c>
      <c r="E183" t="s">
        <v>19</v>
      </c>
      <c r="F183" t="s">
        <v>19</v>
      </c>
      <c r="G183" t="s">
        <v>19</v>
      </c>
      <c r="H183" t="s">
        <v>19</v>
      </c>
      <c r="I183">
        <v>1</v>
      </c>
      <c r="J183" t="s">
        <v>19</v>
      </c>
    </row>
    <row r="184" spans="1:10" x14ac:dyDescent="0.3">
      <c r="A184" t="s">
        <v>21</v>
      </c>
      <c r="B184" t="s">
        <v>368</v>
      </c>
      <c r="C184">
        <v>3.738</v>
      </c>
      <c r="D184" t="s">
        <v>65</v>
      </c>
      <c r="E184" t="s">
        <v>19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</row>
    <row r="185" spans="1:10" x14ac:dyDescent="0.3">
      <c r="A185">
        <v>146</v>
      </c>
      <c r="B185" t="s">
        <v>345</v>
      </c>
      <c r="C185">
        <v>3.7759999999999998</v>
      </c>
      <c r="D185" t="s">
        <v>65</v>
      </c>
      <c r="E185" t="s">
        <v>19</v>
      </c>
      <c r="F185" t="s">
        <v>19</v>
      </c>
      <c r="G185" t="s">
        <v>19</v>
      </c>
      <c r="H185" t="s">
        <v>19</v>
      </c>
      <c r="I185">
        <v>3</v>
      </c>
      <c r="J185" t="s">
        <v>19</v>
      </c>
    </row>
    <row r="186" spans="1:10" x14ac:dyDescent="0.3">
      <c r="A186" t="s">
        <v>21</v>
      </c>
      <c r="B186" t="s">
        <v>369</v>
      </c>
      <c r="C186">
        <v>3.645</v>
      </c>
      <c r="D186" t="s">
        <v>65</v>
      </c>
      <c r="E186" t="s">
        <v>19</v>
      </c>
      <c r="F186" t="s">
        <v>21</v>
      </c>
      <c r="G186" t="s">
        <v>21</v>
      </c>
      <c r="H186" t="s">
        <v>21</v>
      </c>
      <c r="I186" t="s">
        <v>21</v>
      </c>
      <c r="J186" t="s">
        <v>21</v>
      </c>
    </row>
    <row r="187" spans="1:10" x14ac:dyDescent="0.3">
      <c r="A187">
        <v>147</v>
      </c>
      <c r="B187" t="s">
        <v>346</v>
      </c>
      <c r="C187">
        <v>3.1560000000000001</v>
      </c>
      <c r="E187">
        <v>6.6029999999999998</v>
      </c>
      <c r="F187">
        <v>5.6660000000000004</v>
      </c>
      <c r="G187">
        <v>1.3260000000000001</v>
      </c>
      <c r="H187">
        <v>23.4</v>
      </c>
      <c r="I187">
        <v>9</v>
      </c>
      <c r="J187">
        <v>50.991999999999997</v>
      </c>
    </row>
    <row r="188" spans="1:10" x14ac:dyDescent="0.3">
      <c r="A188" t="s">
        <v>21</v>
      </c>
      <c r="B188" t="s">
        <v>370</v>
      </c>
      <c r="C188">
        <v>2.9670000000000001</v>
      </c>
      <c r="E188">
        <v>4.7279999999999998</v>
      </c>
      <c r="F188" t="s">
        <v>21</v>
      </c>
      <c r="G188" t="s">
        <v>21</v>
      </c>
      <c r="H188" t="s">
        <v>21</v>
      </c>
      <c r="I188" t="s">
        <v>21</v>
      </c>
      <c r="J188" t="s">
        <v>21</v>
      </c>
    </row>
    <row r="189" spans="1:10" x14ac:dyDescent="0.3">
      <c r="A189">
        <v>148</v>
      </c>
      <c r="B189" t="s">
        <v>347</v>
      </c>
      <c r="C189">
        <v>1.3660000000000001</v>
      </c>
      <c r="E189">
        <v>0.80800000000000005</v>
      </c>
      <c r="F189">
        <v>0.81299999999999994</v>
      </c>
      <c r="G189">
        <v>8.0000000000000002E-3</v>
      </c>
      <c r="H189">
        <v>0.9</v>
      </c>
      <c r="I189">
        <v>27</v>
      </c>
      <c r="J189">
        <v>21.946999999999999</v>
      </c>
    </row>
    <row r="190" spans="1:10" x14ac:dyDescent="0.3">
      <c r="A190" t="s">
        <v>21</v>
      </c>
      <c r="B190" t="s">
        <v>371</v>
      </c>
      <c r="C190">
        <v>1.377</v>
      </c>
      <c r="E190">
        <v>0.81799999999999995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</row>
    <row r="191" spans="1:10" x14ac:dyDescent="0.3">
      <c r="A191">
        <v>149</v>
      </c>
      <c r="B191" t="s">
        <v>348</v>
      </c>
      <c r="C191">
        <v>0.27400000000000002</v>
      </c>
      <c r="E191">
        <v>7.8E-2</v>
      </c>
      <c r="F191">
        <v>8.5999999999999993E-2</v>
      </c>
      <c r="G191">
        <v>1.2E-2</v>
      </c>
      <c r="H191">
        <v>13.6</v>
      </c>
      <c r="I191">
        <v>81</v>
      </c>
      <c r="J191">
        <v>6.9669999999999996</v>
      </c>
    </row>
    <row r="192" spans="1:10" x14ac:dyDescent="0.3">
      <c r="A192" t="s">
        <v>21</v>
      </c>
      <c r="B192" t="s">
        <v>372</v>
      </c>
      <c r="C192">
        <v>0.314</v>
      </c>
      <c r="E192">
        <v>9.4E-2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</row>
    <row r="193" spans="1:10" x14ac:dyDescent="0.3">
      <c r="A193">
        <v>15</v>
      </c>
      <c r="B193" t="s">
        <v>142</v>
      </c>
      <c r="C193">
        <v>2.8940000000000001</v>
      </c>
      <c r="E193">
        <v>4.2590000000000003</v>
      </c>
      <c r="F193">
        <v>4.6840000000000002</v>
      </c>
      <c r="G193">
        <v>0.60199999999999998</v>
      </c>
      <c r="H193">
        <v>12.9</v>
      </c>
      <c r="I193">
        <v>9</v>
      </c>
      <c r="J193">
        <v>42.158999999999999</v>
      </c>
    </row>
    <row r="194" spans="1:10" x14ac:dyDescent="0.3">
      <c r="A194" t="s">
        <v>21</v>
      </c>
      <c r="B194" t="s">
        <v>166</v>
      </c>
      <c r="C194">
        <v>3.0169999999999999</v>
      </c>
      <c r="E194">
        <v>5.1100000000000003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</row>
    <row r="195" spans="1:10" x14ac:dyDescent="0.3">
      <c r="A195">
        <v>150</v>
      </c>
      <c r="B195" t="s">
        <v>349</v>
      </c>
      <c r="C195">
        <v>8.8999999999999996E-2</v>
      </c>
      <c r="E195">
        <v>1.2999999999999999E-2</v>
      </c>
      <c r="F195">
        <v>1.2E-2</v>
      </c>
      <c r="G195">
        <v>1E-3</v>
      </c>
      <c r="H195">
        <v>9.5</v>
      </c>
      <c r="I195">
        <v>243</v>
      </c>
      <c r="J195">
        <v>2.8849999999999998</v>
      </c>
    </row>
    <row r="196" spans="1:10" x14ac:dyDescent="0.3">
      <c r="A196" t="s">
        <v>21</v>
      </c>
      <c r="B196" t="s">
        <v>373</v>
      </c>
      <c r="C196">
        <v>8.3000000000000004E-2</v>
      </c>
      <c r="E196">
        <v>1.0999999999999999E-2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</row>
    <row r="197" spans="1:10" x14ac:dyDescent="0.3">
      <c r="A197">
        <v>151</v>
      </c>
      <c r="B197" t="s">
        <v>350</v>
      </c>
      <c r="C197">
        <v>5.7000000000000002E-2</v>
      </c>
      <c r="E197">
        <v>5.0000000000000001E-3</v>
      </c>
      <c r="F197">
        <v>4.0000000000000001E-3</v>
      </c>
      <c r="G197">
        <v>1E-3</v>
      </c>
      <c r="H197">
        <v>19.8</v>
      </c>
      <c r="I197">
        <v>729</v>
      </c>
      <c r="J197">
        <v>2.9279999999999999</v>
      </c>
    </row>
    <row r="198" spans="1:10" x14ac:dyDescent="0.3">
      <c r="A198" t="s">
        <v>21</v>
      </c>
      <c r="B198" t="s">
        <v>374</v>
      </c>
      <c r="C198">
        <v>5.1999999999999998E-2</v>
      </c>
      <c r="E198">
        <v>3.0000000000000001E-3</v>
      </c>
      <c r="F198" t="s">
        <v>21</v>
      </c>
      <c r="G198" t="s">
        <v>21</v>
      </c>
      <c r="H198" t="s">
        <v>21</v>
      </c>
      <c r="I198" t="s">
        <v>21</v>
      </c>
      <c r="J198" t="s">
        <v>21</v>
      </c>
    </row>
    <row r="199" spans="1:10" x14ac:dyDescent="0.3">
      <c r="A199">
        <v>152</v>
      </c>
      <c r="B199" t="s">
        <v>351</v>
      </c>
      <c r="C199">
        <v>6.2E-2</v>
      </c>
      <c r="E199">
        <v>6.0000000000000001E-3</v>
      </c>
      <c r="F199">
        <v>4.0000000000000001E-3</v>
      </c>
      <c r="G199">
        <v>3.0000000000000001E-3</v>
      </c>
      <c r="H199">
        <v>68.8</v>
      </c>
      <c r="I199">
        <v>2187</v>
      </c>
      <c r="J199">
        <v>8.2230000000000008</v>
      </c>
    </row>
    <row r="200" spans="1:10" x14ac:dyDescent="0.3">
      <c r="A200" t="s">
        <v>21</v>
      </c>
      <c r="B200" t="s">
        <v>375</v>
      </c>
      <c r="C200">
        <v>4.4999999999999998E-2</v>
      </c>
      <c r="D200" t="s">
        <v>65</v>
      </c>
      <c r="E200">
        <v>2E-3</v>
      </c>
      <c r="F200" t="s">
        <v>21</v>
      </c>
      <c r="G200" t="s">
        <v>21</v>
      </c>
      <c r="H200" t="s">
        <v>21</v>
      </c>
      <c r="I200" t="s">
        <v>21</v>
      </c>
      <c r="J200" t="s">
        <v>21</v>
      </c>
    </row>
    <row r="201" spans="1:10" x14ac:dyDescent="0.3">
      <c r="A201">
        <v>153</v>
      </c>
      <c r="B201" t="s">
        <v>352</v>
      </c>
      <c r="C201">
        <v>4.3999999999999997E-2</v>
      </c>
      <c r="D201" t="s">
        <v>65</v>
      </c>
      <c r="E201">
        <v>2E-3</v>
      </c>
      <c r="F201">
        <v>2E-3</v>
      </c>
      <c r="G201">
        <v>0</v>
      </c>
      <c r="H201">
        <v>10.1</v>
      </c>
      <c r="I201">
        <v>6561</v>
      </c>
      <c r="J201">
        <v>10.516</v>
      </c>
    </row>
    <row r="202" spans="1:10" x14ac:dyDescent="0.3">
      <c r="A202" t="s">
        <v>21</v>
      </c>
      <c r="B202" t="s">
        <v>376</v>
      </c>
      <c r="C202">
        <v>4.2999999999999997E-2</v>
      </c>
      <c r="D202" t="s">
        <v>65</v>
      </c>
      <c r="E202">
        <v>1E-3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</row>
    <row r="203" spans="1:10" x14ac:dyDescent="0.3">
      <c r="A203">
        <v>154</v>
      </c>
      <c r="B203" t="s">
        <v>353</v>
      </c>
      <c r="C203">
        <v>4.8000000000000001E-2</v>
      </c>
      <c r="D203" t="s">
        <v>65</v>
      </c>
      <c r="E203">
        <v>2E-3</v>
      </c>
      <c r="F203">
        <v>2E-3</v>
      </c>
      <c r="G203">
        <v>1E-3</v>
      </c>
      <c r="H203">
        <v>35</v>
      </c>
      <c r="I203">
        <v>19683</v>
      </c>
      <c r="J203">
        <v>38.427999999999997</v>
      </c>
    </row>
    <row r="204" spans="1:10" x14ac:dyDescent="0.3">
      <c r="A204" t="s">
        <v>21</v>
      </c>
      <c r="B204" t="s">
        <v>377</v>
      </c>
      <c r="C204">
        <v>4.2999999999999997E-2</v>
      </c>
      <c r="D204" t="s">
        <v>65</v>
      </c>
      <c r="E204">
        <v>1E-3</v>
      </c>
      <c r="F204" t="s">
        <v>21</v>
      </c>
      <c r="G204" t="s">
        <v>21</v>
      </c>
      <c r="H204" t="s">
        <v>21</v>
      </c>
      <c r="I204" t="s">
        <v>21</v>
      </c>
      <c r="J204" t="s">
        <v>21</v>
      </c>
    </row>
    <row r="205" spans="1:10" x14ac:dyDescent="0.3">
      <c r="A205">
        <v>155</v>
      </c>
      <c r="B205" t="s">
        <v>354</v>
      </c>
      <c r="C205">
        <v>4.3999999999999997E-2</v>
      </c>
      <c r="D205" t="s">
        <v>65</v>
      </c>
      <c r="E205">
        <v>2E-3</v>
      </c>
      <c r="F205">
        <v>2E-3</v>
      </c>
      <c r="G205">
        <v>0</v>
      </c>
      <c r="H205">
        <v>4.5999999999999996</v>
      </c>
      <c r="I205">
        <v>59049</v>
      </c>
      <c r="J205">
        <v>107.129</v>
      </c>
    </row>
    <row r="206" spans="1:10" x14ac:dyDescent="0.3">
      <c r="A206" t="s">
        <v>21</v>
      </c>
      <c r="B206" t="s">
        <v>378</v>
      </c>
      <c r="C206">
        <v>4.4999999999999998E-2</v>
      </c>
      <c r="D206" t="s">
        <v>65</v>
      </c>
      <c r="E206">
        <v>2E-3</v>
      </c>
      <c r="F206" t="s">
        <v>21</v>
      </c>
      <c r="G206" t="s">
        <v>21</v>
      </c>
      <c r="H206" t="s">
        <v>21</v>
      </c>
      <c r="I206" t="s">
        <v>21</v>
      </c>
      <c r="J206" t="s">
        <v>21</v>
      </c>
    </row>
    <row r="207" spans="1:10" x14ac:dyDescent="0.3">
      <c r="A207">
        <v>156</v>
      </c>
      <c r="B207" t="s">
        <v>355</v>
      </c>
      <c r="C207">
        <v>4.5999999999999999E-2</v>
      </c>
      <c r="D207" t="s">
        <v>65</v>
      </c>
      <c r="E207">
        <v>2E-3</v>
      </c>
      <c r="F207">
        <v>2E-3</v>
      </c>
      <c r="G207">
        <v>0</v>
      </c>
      <c r="H207">
        <v>22</v>
      </c>
      <c r="I207">
        <v>177147</v>
      </c>
      <c r="J207">
        <v>335.947</v>
      </c>
    </row>
    <row r="208" spans="1:10" x14ac:dyDescent="0.3">
      <c r="A208" t="s">
        <v>21</v>
      </c>
      <c r="B208" t="s">
        <v>379</v>
      </c>
      <c r="C208">
        <v>4.2999999999999997E-2</v>
      </c>
      <c r="D208" t="s">
        <v>65</v>
      </c>
      <c r="E208">
        <v>2E-3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</row>
    <row r="209" spans="1:10" x14ac:dyDescent="0.3">
      <c r="A209">
        <v>157</v>
      </c>
      <c r="B209" t="s">
        <v>392</v>
      </c>
      <c r="C209">
        <v>3.9E-2</v>
      </c>
      <c r="D209" t="s">
        <v>65</v>
      </c>
      <c r="E209">
        <v>1E-3</v>
      </c>
      <c r="F209">
        <v>1E-3</v>
      </c>
      <c r="G209">
        <v>0</v>
      </c>
      <c r="H209">
        <v>5.4</v>
      </c>
      <c r="I209">
        <v>1</v>
      </c>
      <c r="J209">
        <v>1E-3</v>
      </c>
    </row>
    <row r="210" spans="1:10" x14ac:dyDescent="0.3">
      <c r="A210" t="s">
        <v>21</v>
      </c>
      <c r="B210" t="s">
        <v>416</v>
      </c>
      <c r="C210">
        <v>0.04</v>
      </c>
      <c r="D210" t="s">
        <v>65</v>
      </c>
      <c r="E210">
        <v>1E-3</v>
      </c>
      <c r="F210" t="s">
        <v>21</v>
      </c>
      <c r="G210" t="s">
        <v>21</v>
      </c>
      <c r="H210" t="s">
        <v>21</v>
      </c>
      <c r="I210" t="s">
        <v>21</v>
      </c>
      <c r="J210" t="s">
        <v>21</v>
      </c>
    </row>
    <row r="211" spans="1:10" x14ac:dyDescent="0.3">
      <c r="A211">
        <v>158</v>
      </c>
      <c r="B211" t="s">
        <v>393</v>
      </c>
      <c r="C211">
        <v>3.9E-2</v>
      </c>
      <c r="D211" t="s">
        <v>65</v>
      </c>
      <c r="E211">
        <v>1E-3</v>
      </c>
      <c r="F211">
        <v>1E-3</v>
      </c>
      <c r="G211">
        <v>0</v>
      </c>
      <c r="H211">
        <v>2.8</v>
      </c>
      <c r="I211">
        <v>3</v>
      </c>
      <c r="J211">
        <v>3.0000000000000001E-3</v>
      </c>
    </row>
    <row r="212" spans="1:10" x14ac:dyDescent="0.3">
      <c r="A212" t="s">
        <v>21</v>
      </c>
      <c r="B212" t="s">
        <v>417</v>
      </c>
      <c r="C212">
        <v>3.9E-2</v>
      </c>
      <c r="D212" t="s">
        <v>65</v>
      </c>
      <c r="E212">
        <v>1E-3</v>
      </c>
      <c r="F212" t="s">
        <v>21</v>
      </c>
      <c r="G212" t="s">
        <v>21</v>
      </c>
      <c r="H212" t="s">
        <v>21</v>
      </c>
      <c r="I212" t="s">
        <v>21</v>
      </c>
      <c r="J212" t="s">
        <v>21</v>
      </c>
    </row>
    <row r="213" spans="1:10" x14ac:dyDescent="0.3">
      <c r="A213">
        <v>159</v>
      </c>
      <c r="B213" t="s">
        <v>394</v>
      </c>
      <c r="C213">
        <v>3.9E-2</v>
      </c>
      <c r="D213" t="s">
        <v>65</v>
      </c>
      <c r="E213">
        <v>1E-3</v>
      </c>
      <c r="F213">
        <v>1E-3</v>
      </c>
      <c r="G213">
        <v>0</v>
      </c>
      <c r="H213">
        <v>1.4</v>
      </c>
      <c r="I213">
        <v>9</v>
      </c>
      <c r="J213">
        <v>8.0000000000000002E-3</v>
      </c>
    </row>
    <row r="214" spans="1:10" x14ac:dyDescent="0.3">
      <c r="A214" t="s">
        <v>21</v>
      </c>
      <c r="B214" t="s">
        <v>418</v>
      </c>
      <c r="C214">
        <v>3.9E-2</v>
      </c>
      <c r="D214" t="s">
        <v>65</v>
      </c>
      <c r="E214">
        <v>1E-3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</row>
    <row r="215" spans="1:10" x14ac:dyDescent="0.3">
      <c r="A215">
        <v>16</v>
      </c>
      <c r="B215" t="s">
        <v>143</v>
      </c>
      <c r="C215">
        <v>1.0960000000000001</v>
      </c>
      <c r="E215">
        <v>0.56899999999999995</v>
      </c>
      <c r="F215">
        <v>0.52</v>
      </c>
      <c r="G215">
        <v>7.0000000000000007E-2</v>
      </c>
      <c r="H215">
        <v>13.4</v>
      </c>
      <c r="I215">
        <v>27</v>
      </c>
      <c r="J215">
        <v>14.042999999999999</v>
      </c>
    </row>
    <row r="216" spans="1:10" x14ac:dyDescent="0.3">
      <c r="A216" t="s">
        <v>21</v>
      </c>
      <c r="B216" t="s">
        <v>167</v>
      </c>
      <c r="C216">
        <v>0.96699999999999997</v>
      </c>
      <c r="E216">
        <v>0.47099999999999997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</row>
    <row r="217" spans="1:10" x14ac:dyDescent="0.3">
      <c r="A217">
        <v>160</v>
      </c>
      <c r="B217" t="s">
        <v>395</v>
      </c>
      <c r="C217">
        <v>0.04</v>
      </c>
      <c r="D217" t="s">
        <v>65</v>
      </c>
      <c r="E217">
        <v>1E-3</v>
      </c>
      <c r="F217">
        <v>1E-3</v>
      </c>
      <c r="G217">
        <v>0</v>
      </c>
      <c r="H217">
        <v>1.3</v>
      </c>
      <c r="I217">
        <v>27</v>
      </c>
      <c r="J217">
        <v>2.5000000000000001E-2</v>
      </c>
    </row>
    <row r="218" spans="1:10" x14ac:dyDescent="0.3">
      <c r="A218" t="s">
        <v>21</v>
      </c>
      <c r="B218" t="s">
        <v>419</v>
      </c>
      <c r="C218">
        <v>0.04</v>
      </c>
      <c r="D218" t="s">
        <v>65</v>
      </c>
      <c r="E218">
        <v>1E-3</v>
      </c>
      <c r="F218" t="s">
        <v>21</v>
      </c>
      <c r="G218" t="s">
        <v>21</v>
      </c>
      <c r="H218" t="s">
        <v>21</v>
      </c>
      <c r="I218" t="s">
        <v>21</v>
      </c>
      <c r="J218" t="s">
        <v>21</v>
      </c>
    </row>
    <row r="219" spans="1:10" x14ac:dyDescent="0.3">
      <c r="A219">
        <v>161</v>
      </c>
      <c r="B219" t="s">
        <v>396</v>
      </c>
      <c r="C219">
        <v>3.9E-2</v>
      </c>
      <c r="D219" t="s">
        <v>65</v>
      </c>
      <c r="E219">
        <v>1E-3</v>
      </c>
      <c r="F219">
        <v>1E-3</v>
      </c>
      <c r="G219">
        <v>0</v>
      </c>
      <c r="H219">
        <v>16.7</v>
      </c>
      <c r="I219">
        <v>81</v>
      </c>
      <c r="J219">
        <v>7.6999999999999999E-2</v>
      </c>
    </row>
    <row r="220" spans="1:10" x14ac:dyDescent="0.3">
      <c r="A220" t="s">
        <v>21</v>
      </c>
      <c r="B220" t="s">
        <v>420</v>
      </c>
      <c r="C220">
        <v>0.04</v>
      </c>
      <c r="D220" t="s">
        <v>65</v>
      </c>
      <c r="E220">
        <v>1E-3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</row>
    <row r="221" spans="1:10" x14ac:dyDescent="0.3">
      <c r="A221">
        <v>162</v>
      </c>
      <c r="B221" t="s">
        <v>397</v>
      </c>
      <c r="C221">
        <v>3.9E-2</v>
      </c>
      <c r="D221" t="s">
        <v>65</v>
      </c>
      <c r="E221">
        <v>1E-3</v>
      </c>
      <c r="F221">
        <v>1E-3</v>
      </c>
      <c r="G221">
        <v>0</v>
      </c>
      <c r="H221">
        <v>9.3000000000000007</v>
      </c>
      <c r="I221">
        <v>243</v>
      </c>
      <c r="J221">
        <v>0.223</v>
      </c>
    </row>
    <row r="222" spans="1:10" x14ac:dyDescent="0.3">
      <c r="A222" t="s">
        <v>21</v>
      </c>
      <c r="B222" t="s">
        <v>421</v>
      </c>
      <c r="C222">
        <v>0.04</v>
      </c>
      <c r="D222" t="s">
        <v>65</v>
      </c>
      <c r="E222">
        <v>1E-3</v>
      </c>
      <c r="F222" t="s">
        <v>21</v>
      </c>
      <c r="G222" t="s">
        <v>21</v>
      </c>
      <c r="H222" t="s">
        <v>21</v>
      </c>
      <c r="I222" t="s">
        <v>21</v>
      </c>
      <c r="J222" t="s">
        <v>21</v>
      </c>
    </row>
    <row r="223" spans="1:10" x14ac:dyDescent="0.3">
      <c r="A223">
        <v>163</v>
      </c>
      <c r="B223" t="s">
        <v>398</v>
      </c>
      <c r="C223">
        <v>3.9E-2</v>
      </c>
      <c r="D223" t="s">
        <v>65</v>
      </c>
      <c r="E223">
        <v>1E-3</v>
      </c>
      <c r="F223">
        <v>2E-3</v>
      </c>
      <c r="G223">
        <v>1E-3</v>
      </c>
      <c r="H223">
        <v>75.5</v>
      </c>
      <c r="I223">
        <v>729</v>
      </c>
      <c r="J223">
        <v>1.1859999999999999</v>
      </c>
    </row>
    <row r="224" spans="1:10" x14ac:dyDescent="0.3">
      <c r="A224" t="s">
        <v>21</v>
      </c>
      <c r="B224" t="s">
        <v>422</v>
      </c>
      <c r="C224">
        <v>4.8000000000000001E-2</v>
      </c>
      <c r="E224">
        <v>2E-3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</row>
    <row r="225" spans="1:10" x14ac:dyDescent="0.3">
      <c r="A225">
        <v>164</v>
      </c>
      <c r="B225" t="s">
        <v>399</v>
      </c>
      <c r="C225">
        <v>0.04</v>
      </c>
      <c r="D225" t="s">
        <v>65</v>
      </c>
      <c r="E225">
        <v>1E-3</v>
      </c>
      <c r="F225">
        <v>2E-3</v>
      </c>
      <c r="G225">
        <v>1E-3</v>
      </c>
      <c r="H225">
        <v>68.099999999999994</v>
      </c>
      <c r="I225">
        <v>2187</v>
      </c>
      <c r="J225">
        <v>4.2089999999999996</v>
      </c>
    </row>
    <row r="226" spans="1:10" x14ac:dyDescent="0.3">
      <c r="A226" t="s">
        <v>21</v>
      </c>
      <c r="B226" t="s">
        <v>423</v>
      </c>
      <c r="C226">
        <v>0.05</v>
      </c>
      <c r="E226">
        <v>3.0000000000000001E-3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</row>
    <row r="227" spans="1:10" x14ac:dyDescent="0.3">
      <c r="A227">
        <v>165</v>
      </c>
      <c r="B227" t="s">
        <v>400</v>
      </c>
      <c r="C227">
        <v>3.7999999999999999E-2</v>
      </c>
      <c r="D227" t="s">
        <v>65</v>
      </c>
      <c r="E227">
        <v>1E-3</v>
      </c>
      <c r="F227">
        <v>1E-3</v>
      </c>
      <c r="G227">
        <v>0</v>
      </c>
      <c r="H227">
        <v>39.4</v>
      </c>
      <c r="I227">
        <v>6561</v>
      </c>
      <c r="J227">
        <v>5.8470000000000004</v>
      </c>
    </row>
    <row r="228" spans="1:10" x14ac:dyDescent="0.3">
      <c r="A228" t="s">
        <v>21</v>
      </c>
      <c r="B228" t="s">
        <v>424</v>
      </c>
      <c r="C228">
        <v>4.1000000000000002E-2</v>
      </c>
      <c r="D228" t="s">
        <v>65</v>
      </c>
      <c r="E228">
        <v>1E-3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</row>
    <row r="229" spans="1:10" x14ac:dyDescent="0.3">
      <c r="A229">
        <v>166</v>
      </c>
      <c r="B229" t="s">
        <v>401</v>
      </c>
      <c r="C229">
        <v>4.2999999999999997E-2</v>
      </c>
      <c r="D229" t="s">
        <v>65</v>
      </c>
      <c r="E229">
        <v>2E-3</v>
      </c>
      <c r="F229">
        <v>2E-3</v>
      </c>
      <c r="G229">
        <v>1E-3</v>
      </c>
      <c r="H229">
        <v>27.4</v>
      </c>
      <c r="I229">
        <v>19683</v>
      </c>
      <c r="J229">
        <v>36.792000000000002</v>
      </c>
    </row>
    <row r="230" spans="1:10" x14ac:dyDescent="0.3">
      <c r="A230" t="s">
        <v>21</v>
      </c>
      <c r="B230" t="s">
        <v>425</v>
      </c>
      <c r="C230">
        <v>4.7E-2</v>
      </c>
      <c r="D230" t="s">
        <v>65</v>
      </c>
      <c r="E230">
        <v>2E-3</v>
      </c>
      <c r="F230" t="s">
        <v>21</v>
      </c>
      <c r="G230" t="s">
        <v>21</v>
      </c>
      <c r="H230" t="s">
        <v>21</v>
      </c>
      <c r="I230" t="s">
        <v>21</v>
      </c>
      <c r="J230" t="s">
        <v>21</v>
      </c>
    </row>
    <row r="231" spans="1:10" x14ac:dyDescent="0.3">
      <c r="A231">
        <v>167</v>
      </c>
      <c r="B231" t="s">
        <v>402</v>
      </c>
      <c r="C231">
        <v>3.7999999999999999E-2</v>
      </c>
      <c r="D231" t="s">
        <v>65</v>
      </c>
      <c r="E231">
        <v>1E-3</v>
      </c>
      <c r="F231">
        <v>1E-3</v>
      </c>
      <c r="G231">
        <v>0</v>
      </c>
      <c r="H231">
        <v>1.9</v>
      </c>
      <c r="I231">
        <v>59049</v>
      </c>
      <c r="J231">
        <v>35.601999999999997</v>
      </c>
    </row>
    <row r="232" spans="1:10" x14ac:dyDescent="0.3">
      <c r="A232" t="s">
        <v>21</v>
      </c>
      <c r="B232" t="s">
        <v>426</v>
      </c>
      <c r="C232">
        <v>3.7999999999999999E-2</v>
      </c>
      <c r="D232" t="s">
        <v>65</v>
      </c>
      <c r="E232">
        <v>1E-3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</row>
    <row r="233" spans="1:10" x14ac:dyDescent="0.3">
      <c r="A233">
        <v>168</v>
      </c>
      <c r="B233" t="s">
        <v>403</v>
      </c>
      <c r="C233">
        <v>3.7999999999999999E-2</v>
      </c>
      <c r="D233" t="s">
        <v>65</v>
      </c>
      <c r="E233">
        <v>1E-3</v>
      </c>
      <c r="F233">
        <v>1E-3</v>
      </c>
      <c r="G233">
        <v>0</v>
      </c>
      <c r="H233">
        <v>10.6</v>
      </c>
      <c r="I233">
        <v>177147</v>
      </c>
      <c r="J233">
        <v>138.82</v>
      </c>
    </row>
    <row r="234" spans="1:10" x14ac:dyDescent="0.3">
      <c r="A234" t="s">
        <v>21</v>
      </c>
      <c r="B234" t="s">
        <v>427</v>
      </c>
      <c r="C234">
        <v>3.9E-2</v>
      </c>
      <c r="D234" t="s">
        <v>65</v>
      </c>
      <c r="E234">
        <v>1E-3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</row>
    <row r="235" spans="1:10" x14ac:dyDescent="0.3">
      <c r="A235">
        <v>17</v>
      </c>
      <c r="B235" t="s">
        <v>144</v>
      </c>
      <c r="C235">
        <v>0.21199999999999999</v>
      </c>
      <c r="E235">
        <v>5.3999999999999999E-2</v>
      </c>
      <c r="F235">
        <v>6.5000000000000002E-2</v>
      </c>
      <c r="G235">
        <v>1.7000000000000001E-2</v>
      </c>
      <c r="H235">
        <v>25.3</v>
      </c>
      <c r="I235">
        <v>81</v>
      </c>
      <c r="J235">
        <v>5.2919999999999998</v>
      </c>
    </row>
    <row r="236" spans="1:10" x14ac:dyDescent="0.3">
      <c r="A236" t="s">
        <v>21</v>
      </c>
      <c r="B236" t="s">
        <v>168</v>
      </c>
      <c r="C236">
        <v>0.27200000000000002</v>
      </c>
      <c r="E236">
        <v>7.6999999999999999E-2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</row>
    <row r="237" spans="1:10" x14ac:dyDescent="0.3">
      <c r="A237">
        <v>18</v>
      </c>
      <c r="B237" t="s">
        <v>145</v>
      </c>
      <c r="C237">
        <v>7.9000000000000001E-2</v>
      </c>
      <c r="E237">
        <v>0.01</v>
      </c>
      <c r="F237">
        <v>0.01</v>
      </c>
      <c r="G237">
        <v>0</v>
      </c>
      <c r="H237">
        <v>4.7</v>
      </c>
      <c r="I237">
        <v>243</v>
      </c>
      <c r="J237">
        <v>2.327</v>
      </c>
    </row>
    <row r="238" spans="1:10" x14ac:dyDescent="0.3">
      <c r="A238" t="s">
        <v>21</v>
      </c>
      <c r="B238" t="s">
        <v>169</v>
      </c>
      <c r="C238">
        <v>7.5999999999999998E-2</v>
      </c>
      <c r="E238">
        <v>8.9999999999999993E-3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</row>
    <row r="239" spans="1:10" x14ac:dyDescent="0.3">
      <c r="A239">
        <v>19</v>
      </c>
      <c r="B239" t="s">
        <v>146</v>
      </c>
      <c r="C239">
        <v>4.8000000000000001E-2</v>
      </c>
      <c r="E239">
        <v>3.0000000000000001E-3</v>
      </c>
      <c r="F239">
        <v>3.0000000000000001E-3</v>
      </c>
      <c r="G239">
        <v>0</v>
      </c>
      <c r="H239">
        <v>4.9000000000000004</v>
      </c>
      <c r="I239">
        <v>729</v>
      </c>
      <c r="J239">
        <v>1.98</v>
      </c>
    </row>
    <row r="240" spans="1:10" x14ac:dyDescent="0.3">
      <c r="A240" t="s">
        <v>21</v>
      </c>
      <c r="B240" t="s">
        <v>170</v>
      </c>
      <c r="C240">
        <v>4.9000000000000002E-2</v>
      </c>
      <c r="E240">
        <v>3.0000000000000001E-3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</row>
    <row r="241" spans="1:10" x14ac:dyDescent="0.3">
      <c r="A241">
        <v>20</v>
      </c>
      <c r="B241" t="s">
        <v>147</v>
      </c>
      <c r="C241">
        <v>4.7E-2</v>
      </c>
      <c r="D241" t="s">
        <v>65</v>
      </c>
      <c r="E241">
        <v>2E-3</v>
      </c>
      <c r="F241">
        <v>4.0000000000000001E-3</v>
      </c>
      <c r="G241">
        <v>2E-3</v>
      </c>
      <c r="H241">
        <v>60.1</v>
      </c>
      <c r="I241">
        <v>2187</v>
      </c>
      <c r="J241">
        <v>8.7219999999999995</v>
      </c>
    </row>
    <row r="242" spans="1:10" x14ac:dyDescent="0.3">
      <c r="A242" t="s">
        <v>21</v>
      </c>
      <c r="B242" t="s">
        <v>171</v>
      </c>
      <c r="C242">
        <v>6.2E-2</v>
      </c>
      <c r="E242">
        <v>6.0000000000000001E-3</v>
      </c>
      <c r="F242" t="s">
        <v>21</v>
      </c>
      <c r="G242" t="s">
        <v>21</v>
      </c>
      <c r="H242" t="s">
        <v>21</v>
      </c>
      <c r="I242" t="s">
        <v>21</v>
      </c>
      <c r="J242" t="s">
        <v>21</v>
      </c>
    </row>
    <row r="243" spans="1:10" x14ac:dyDescent="0.3">
      <c r="A243">
        <v>21</v>
      </c>
      <c r="B243" t="s">
        <v>148</v>
      </c>
      <c r="C243">
        <v>4.2999999999999997E-2</v>
      </c>
      <c r="D243" t="s">
        <v>65</v>
      </c>
      <c r="E243">
        <v>2E-3</v>
      </c>
      <c r="F243">
        <v>2E-3</v>
      </c>
      <c r="G243">
        <v>0</v>
      </c>
      <c r="H243">
        <v>16.600000000000001</v>
      </c>
      <c r="I243">
        <v>6561</v>
      </c>
      <c r="J243">
        <v>11.343</v>
      </c>
    </row>
    <row r="244" spans="1:10" x14ac:dyDescent="0.3">
      <c r="A244" t="s">
        <v>21</v>
      </c>
      <c r="B244" t="s">
        <v>172</v>
      </c>
      <c r="C244">
        <v>4.4999999999999998E-2</v>
      </c>
      <c r="D244" t="s">
        <v>65</v>
      </c>
      <c r="E244">
        <v>2E-3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</row>
    <row r="245" spans="1:10" x14ac:dyDescent="0.3">
      <c r="A245">
        <v>22</v>
      </c>
      <c r="B245" t="s">
        <v>149</v>
      </c>
      <c r="C245">
        <v>4.2999999999999997E-2</v>
      </c>
      <c r="D245" t="s">
        <v>65</v>
      </c>
      <c r="E245">
        <v>2E-3</v>
      </c>
      <c r="F245">
        <v>2E-3</v>
      </c>
      <c r="G245">
        <v>0</v>
      </c>
      <c r="H245">
        <v>22.7</v>
      </c>
      <c r="I245">
        <v>19683</v>
      </c>
      <c r="J245">
        <v>35.79</v>
      </c>
    </row>
    <row r="246" spans="1:10" x14ac:dyDescent="0.3">
      <c r="A246" t="s">
        <v>21</v>
      </c>
      <c r="B246" t="s">
        <v>173</v>
      </c>
      <c r="C246">
        <v>4.5999999999999999E-2</v>
      </c>
      <c r="D246" t="s">
        <v>65</v>
      </c>
      <c r="E246">
        <v>2E-3</v>
      </c>
      <c r="F246" t="s">
        <v>21</v>
      </c>
      <c r="G246" t="s">
        <v>21</v>
      </c>
      <c r="H246" t="s">
        <v>21</v>
      </c>
      <c r="I246" t="s">
        <v>21</v>
      </c>
      <c r="J246" t="s">
        <v>21</v>
      </c>
    </row>
    <row r="247" spans="1:10" x14ac:dyDescent="0.3">
      <c r="A247">
        <v>23</v>
      </c>
      <c r="B247" t="s">
        <v>150</v>
      </c>
      <c r="C247">
        <v>4.2999999999999997E-2</v>
      </c>
      <c r="D247" t="s">
        <v>65</v>
      </c>
      <c r="E247">
        <v>2E-3</v>
      </c>
      <c r="F247">
        <v>2E-3</v>
      </c>
      <c r="G247">
        <v>0</v>
      </c>
      <c r="H247">
        <v>18.899999999999999</v>
      </c>
      <c r="I247">
        <v>59049</v>
      </c>
      <c r="J247">
        <v>107.867</v>
      </c>
    </row>
    <row r="248" spans="1:10" x14ac:dyDescent="0.3">
      <c r="A248" t="s">
        <v>21</v>
      </c>
      <c r="B248" t="s">
        <v>174</v>
      </c>
      <c r="C248">
        <v>4.5999999999999999E-2</v>
      </c>
      <c r="D248" t="s">
        <v>65</v>
      </c>
      <c r="E248">
        <v>2E-3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</row>
    <row r="249" spans="1:10" x14ac:dyDescent="0.3">
      <c r="A249">
        <v>24</v>
      </c>
      <c r="B249" t="s">
        <v>151</v>
      </c>
      <c r="C249">
        <v>4.5999999999999999E-2</v>
      </c>
      <c r="D249" t="s">
        <v>65</v>
      </c>
      <c r="E249">
        <v>2E-3</v>
      </c>
      <c r="F249">
        <v>2E-3</v>
      </c>
      <c r="G249">
        <v>0</v>
      </c>
      <c r="H249">
        <v>14.4</v>
      </c>
      <c r="I249">
        <v>177147</v>
      </c>
      <c r="J249">
        <v>428.12400000000002</v>
      </c>
    </row>
    <row r="250" spans="1:10" x14ac:dyDescent="0.3">
      <c r="A250" t="s">
        <v>21</v>
      </c>
      <c r="B250" t="s">
        <v>175</v>
      </c>
      <c r="C250">
        <v>4.9000000000000002E-2</v>
      </c>
      <c r="E250">
        <v>3.0000000000000001E-3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</row>
    <row r="251" spans="1:10" x14ac:dyDescent="0.3">
      <c r="A251">
        <v>25</v>
      </c>
      <c r="B251" t="s">
        <v>188</v>
      </c>
      <c r="C251">
        <v>3.7370000000000001</v>
      </c>
      <c r="D251" t="s">
        <v>65</v>
      </c>
      <c r="E251" t="s">
        <v>19</v>
      </c>
      <c r="F251" t="s">
        <v>19</v>
      </c>
      <c r="G251" t="s">
        <v>19</v>
      </c>
      <c r="H251" t="s">
        <v>19</v>
      </c>
      <c r="I251">
        <v>1</v>
      </c>
      <c r="J251" t="s">
        <v>19</v>
      </c>
    </row>
    <row r="252" spans="1:10" x14ac:dyDescent="0.3">
      <c r="A252" t="s">
        <v>21</v>
      </c>
      <c r="B252" t="s">
        <v>212</v>
      </c>
      <c r="C252">
        <v>3.835</v>
      </c>
      <c r="D252" t="s">
        <v>65</v>
      </c>
      <c r="E252" t="s">
        <v>19</v>
      </c>
      <c r="F252" t="s">
        <v>21</v>
      </c>
      <c r="G252" t="s">
        <v>21</v>
      </c>
      <c r="H252" t="s">
        <v>21</v>
      </c>
      <c r="I252" t="s">
        <v>21</v>
      </c>
      <c r="J252" t="s">
        <v>21</v>
      </c>
    </row>
    <row r="253" spans="1:10" x14ac:dyDescent="0.3">
      <c r="A253">
        <v>26</v>
      </c>
      <c r="B253" t="s">
        <v>189</v>
      </c>
      <c r="C253">
        <v>3.472</v>
      </c>
      <c r="D253" t="s">
        <v>65</v>
      </c>
      <c r="E253" t="s">
        <v>19</v>
      </c>
      <c r="F253" t="s">
        <v>19</v>
      </c>
      <c r="G253" t="s">
        <v>19</v>
      </c>
      <c r="H253" t="s">
        <v>19</v>
      </c>
      <c r="I253">
        <v>3</v>
      </c>
      <c r="J253" t="s">
        <v>19</v>
      </c>
    </row>
    <row r="254" spans="1:10" x14ac:dyDescent="0.3">
      <c r="A254" t="s">
        <v>21</v>
      </c>
      <c r="B254" t="s">
        <v>213</v>
      </c>
      <c r="C254">
        <v>3.6019999999999999</v>
      </c>
      <c r="D254" t="s">
        <v>65</v>
      </c>
      <c r="E254" t="s">
        <v>19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</row>
    <row r="255" spans="1:10" x14ac:dyDescent="0.3">
      <c r="A255">
        <v>27</v>
      </c>
      <c r="B255" t="s">
        <v>190</v>
      </c>
      <c r="C255">
        <v>2.5760000000000001</v>
      </c>
      <c r="E255">
        <v>2.9060000000000001</v>
      </c>
      <c r="F255">
        <v>3.145</v>
      </c>
      <c r="G255">
        <v>0.33800000000000002</v>
      </c>
      <c r="H255">
        <v>10.8</v>
      </c>
      <c r="I255">
        <v>9</v>
      </c>
      <c r="J255">
        <v>28.305</v>
      </c>
    </row>
    <row r="256" spans="1:10" x14ac:dyDescent="0.3">
      <c r="A256" t="s">
        <v>21</v>
      </c>
      <c r="B256" t="s">
        <v>214</v>
      </c>
      <c r="C256">
        <v>2.7109999999999999</v>
      </c>
      <c r="E256">
        <v>3.3839999999999999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</row>
    <row r="257" spans="1:10" x14ac:dyDescent="0.3">
      <c r="A257">
        <v>28</v>
      </c>
      <c r="B257" t="s">
        <v>191</v>
      </c>
      <c r="C257">
        <v>0.86</v>
      </c>
      <c r="E257">
        <v>0.39600000000000002</v>
      </c>
      <c r="F257">
        <v>0.35499999999999998</v>
      </c>
      <c r="G257">
        <v>5.8000000000000003E-2</v>
      </c>
      <c r="H257">
        <v>16.2</v>
      </c>
      <c r="I257">
        <v>27</v>
      </c>
      <c r="J257">
        <v>9.5869999999999997</v>
      </c>
    </row>
    <row r="258" spans="1:10" x14ac:dyDescent="0.3">
      <c r="A258" t="s">
        <v>21</v>
      </c>
      <c r="B258" t="s">
        <v>215</v>
      </c>
      <c r="C258">
        <v>0.73399999999999999</v>
      </c>
      <c r="E258">
        <v>0.314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</row>
    <row r="259" spans="1:10" x14ac:dyDescent="0.3">
      <c r="A259">
        <v>29</v>
      </c>
      <c r="B259" t="s">
        <v>192</v>
      </c>
      <c r="C259">
        <v>0.20399999999999999</v>
      </c>
      <c r="E259">
        <v>0.05</v>
      </c>
      <c r="F259">
        <v>4.8000000000000001E-2</v>
      </c>
      <c r="G259">
        <v>3.0000000000000001E-3</v>
      </c>
      <c r="H259">
        <v>7</v>
      </c>
      <c r="I259">
        <v>81</v>
      </c>
      <c r="J259">
        <v>3.8929999999999998</v>
      </c>
    </row>
    <row r="260" spans="1:10" x14ac:dyDescent="0.3">
      <c r="A260" t="s">
        <v>21</v>
      </c>
      <c r="B260" t="s">
        <v>216</v>
      </c>
      <c r="C260">
        <v>0.191</v>
      </c>
      <c r="E260">
        <v>4.5999999999999999E-2</v>
      </c>
      <c r="F260" t="s">
        <v>21</v>
      </c>
      <c r="G260" t="s">
        <v>21</v>
      </c>
      <c r="H260" t="s">
        <v>21</v>
      </c>
      <c r="I260" t="s">
        <v>21</v>
      </c>
      <c r="J260" t="s">
        <v>21</v>
      </c>
    </row>
    <row r="261" spans="1:10" x14ac:dyDescent="0.3">
      <c r="A261">
        <v>30</v>
      </c>
      <c r="B261" t="s">
        <v>193</v>
      </c>
      <c r="C261">
        <v>6.9000000000000006E-2</v>
      </c>
      <c r="E261">
        <v>7.0000000000000001E-3</v>
      </c>
      <c r="F261">
        <v>8.0000000000000002E-3</v>
      </c>
      <c r="G261">
        <v>0</v>
      </c>
      <c r="H261">
        <v>4.4000000000000004</v>
      </c>
      <c r="I261">
        <v>243</v>
      </c>
      <c r="J261">
        <v>1.87</v>
      </c>
    </row>
    <row r="262" spans="1:10" x14ac:dyDescent="0.3">
      <c r="A262" t="s">
        <v>21</v>
      </c>
      <c r="B262" t="s">
        <v>217</v>
      </c>
      <c r="C262">
        <v>7.0999999999999994E-2</v>
      </c>
      <c r="E262">
        <v>8.0000000000000002E-3</v>
      </c>
      <c r="F262" t="s">
        <v>21</v>
      </c>
      <c r="G262" t="s">
        <v>21</v>
      </c>
      <c r="H262" t="s">
        <v>21</v>
      </c>
      <c r="I262" t="s">
        <v>21</v>
      </c>
      <c r="J262" t="s">
        <v>21</v>
      </c>
    </row>
    <row r="263" spans="1:10" x14ac:dyDescent="0.3">
      <c r="A263">
        <v>31</v>
      </c>
      <c r="B263" t="s">
        <v>194</v>
      </c>
      <c r="C263">
        <v>5.1999999999999998E-2</v>
      </c>
      <c r="E263">
        <v>3.0000000000000001E-3</v>
      </c>
      <c r="F263">
        <v>3.0000000000000001E-3</v>
      </c>
      <c r="G263">
        <v>1E-3</v>
      </c>
      <c r="H263">
        <v>21</v>
      </c>
      <c r="I263">
        <v>729</v>
      </c>
      <c r="J263">
        <v>2.137</v>
      </c>
    </row>
    <row r="264" spans="1:10" x14ac:dyDescent="0.3">
      <c r="A264" t="s">
        <v>21</v>
      </c>
      <c r="B264" t="s">
        <v>218</v>
      </c>
      <c r="C264">
        <v>4.8000000000000001E-2</v>
      </c>
      <c r="E264">
        <v>2E-3</v>
      </c>
      <c r="F264" t="s">
        <v>21</v>
      </c>
      <c r="G264" t="s">
        <v>21</v>
      </c>
      <c r="H264" t="s">
        <v>21</v>
      </c>
      <c r="I264" t="s">
        <v>21</v>
      </c>
      <c r="J264" t="s">
        <v>21</v>
      </c>
    </row>
    <row r="265" spans="1:10" x14ac:dyDescent="0.3">
      <c r="A265">
        <v>32</v>
      </c>
      <c r="B265" t="s">
        <v>195</v>
      </c>
      <c r="C265">
        <v>4.5999999999999999E-2</v>
      </c>
      <c r="D265" t="s">
        <v>65</v>
      </c>
      <c r="E265">
        <v>2E-3</v>
      </c>
      <c r="F265">
        <v>2E-3</v>
      </c>
      <c r="G265">
        <v>0</v>
      </c>
      <c r="H265">
        <v>13.7</v>
      </c>
      <c r="I265">
        <v>2187</v>
      </c>
      <c r="J265">
        <v>4.2069999999999999</v>
      </c>
    </row>
    <row r="266" spans="1:10" x14ac:dyDescent="0.3">
      <c r="A266" t="s">
        <v>21</v>
      </c>
      <c r="B266" t="s">
        <v>219</v>
      </c>
      <c r="C266">
        <v>4.3999999999999997E-2</v>
      </c>
      <c r="D266" t="s">
        <v>65</v>
      </c>
      <c r="E266">
        <v>2E-3</v>
      </c>
      <c r="F266" t="s">
        <v>21</v>
      </c>
      <c r="G266" t="s">
        <v>21</v>
      </c>
      <c r="H266" t="s">
        <v>21</v>
      </c>
      <c r="I266" t="s">
        <v>21</v>
      </c>
      <c r="J266" t="s">
        <v>21</v>
      </c>
    </row>
    <row r="267" spans="1:10" x14ac:dyDescent="0.3">
      <c r="A267">
        <v>33</v>
      </c>
      <c r="B267" t="s">
        <v>196</v>
      </c>
      <c r="C267">
        <v>6.4000000000000001E-2</v>
      </c>
      <c r="E267">
        <v>6.0000000000000001E-3</v>
      </c>
      <c r="F267">
        <v>4.0000000000000001E-3</v>
      </c>
      <c r="G267">
        <v>3.0000000000000001E-3</v>
      </c>
      <c r="H267">
        <v>82.2</v>
      </c>
      <c r="I267">
        <v>6561</v>
      </c>
      <c r="J267">
        <v>25.088999999999999</v>
      </c>
    </row>
    <row r="268" spans="1:10" x14ac:dyDescent="0.3">
      <c r="A268" t="s">
        <v>21</v>
      </c>
      <c r="B268" t="s">
        <v>220</v>
      </c>
      <c r="C268">
        <v>4.2999999999999997E-2</v>
      </c>
      <c r="D268" t="s">
        <v>65</v>
      </c>
      <c r="E268">
        <v>2E-3</v>
      </c>
      <c r="F268" t="s">
        <v>21</v>
      </c>
      <c r="G268" t="s">
        <v>21</v>
      </c>
      <c r="H268" t="s">
        <v>21</v>
      </c>
      <c r="I268" t="s">
        <v>21</v>
      </c>
      <c r="J268" t="s">
        <v>21</v>
      </c>
    </row>
    <row r="269" spans="1:10" x14ac:dyDescent="0.3">
      <c r="A269">
        <v>34</v>
      </c>
      <c r="B269" t="s">
        <v>197</v>
      </c>
      <c r="C269">
        <v>5.5E-2</v>
      </c>
      <c r="E269">
        <v>4.0000000000000001E-3</v>
      </c>
      <c r="F269">
        <v>3.0000000000000001E-3</v>
      </c>
      <c r="G269">
        <v>2E-3</v>
      </c>
      <c r="H269">
        <v>61.1</v>
      </c>
      <c r="I269">
        <v>19683</v>
      </c>
      <c r="J269">
        <v>54.189</v>
      </c>
    </row>
    <row r="270" spans="1:10" x14ac:dyDescent="0.3">
      <c r="A270" t="s">
        <v>21</v>
      </c>
      <c r="B270" t="s">
        <v>221</v>
      </c>
      <c r="C270">
        <v>4.2999999999999997E-2</v>
      </c>
      <c r="D270" t="s">
        <v>65</v>
      </c>
      <c r="E270">
        <v>2E-3</v>
      </c>
      <c r="F270" t="s">
        <v>21</v>
      </c>
      <c r="G270" t="s">
        <v>21</v>
      </c>
      <c r="H270" t="s">
        <v>21</v>
      </c>
      <c r="I270" t="s">
        <v>21</v>
      </c>
      <c r="J270" t="s">
        <v>21</v>
      </c>
    </row>
    <row r="271" spans="1:10" x14ac:dyDescent="0.3">
      <c r="A271">
        <v>35</v>
      </c>
      <c r="B271" t="s">
        <v>198</v>
      </c>
      <c r="C271">
        <v>5.2999999999999999E-2</v>
      </c>
      <c r="E271">
        <v>4.0000000000000001E-3</v>
      </c>
      <c r="F271">
        <v>3.0000000000000001E-3</v>
      </c>
      <c r="G271">
        <v>1E-3</v>
      </c>
      <c r="H271">
        <v>45.8</v>
      </c>
      <c r="I271">
        <v>59049</v>
      </c>
      <c r="J271">
        <v>161.90199999999999</v>
      </c>
    </row>
    <row r="272" spans="1:10" x14ac:dyDescent="0.3">
      <c r="A272" t="s">
        <v>21</v>
      </c>
      <c r="B272" t="s">
        <v>222</v>
      </c>
      <c r="C272">
        <v>4.4999999999999998E-2</v>
      </c>
      <c r="D272" t="s">
        <v>65</v>
      </c>
      <c r="E272">
        <v>2E-3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</row>
    <row r="273" spans="1:10" x14ac:dyDescent="0.3">
      <c r="A273">
        <v>36</v>
      </c>
      <c r="B273" t="s">
        <v>199</v>
      </c>
      <c r="C273">
        <v>5.8999999999999997E-2</v>
      </c>
      <c r="E273">
        <v>5.0000000000000001E-3</v>
      </c>
      <c r="F273">
        <v>4.0000000000000001E-3</v>
      </c>
      <c r="G273">
        <v>2E-3</v>
      </c>
      <c r="H273">
        <v>49.7</v>
      </c>
      <c r="I273">
        <v>177147</v>
      </c>
      <c r="J273">
        <v>636.79700000000003</v>
      </c>
    </row>
    <row r="274" spans="1:10" x14ac:dyDescent="0.3">
      <c r="A274" t="s">
        <v>21</v>
      </c>
      <c r="B274" t="s">
        <v>223</v>
      </c>
      <c r="C274">
        <v>4.7E-2</v>
      </c>
      <c r="D274" t="s">
        <v>65</v>
      </c>
      <c r="E274">
        <v>2E-3</v>
      </c>
      <c r="F274" t="s">
        <v>21</v>
      </c>
      <c r="G274" t="s">
        <v>21</v>
      </c>
      <c r="H274" t="s">
        <v>21</v>
      </c>
      <c r="I274" t="s">
        <v>21</v>
      </c>
      <c r="J274" t="s">
        <v>21</v>
      </c>
    </row>
    <row r="275" spans="1:10" x14ac:dyDescent="0.3">
      <c r="A275">
        <v>37</v>
      </c>
      <c r="B275" t="s">
        <v>236</v>
      </c>
      <c r="C275">
        <v>3.7810000000000001</v>
      </c>
      <c r="D275" t="s">
        <v>65</v>
      </c>
      <c r="E275" t="s">
        <v>19</v>
      </c>
      <c r="F275" t="s">
        <v>19</v>
      </c>
      <c r="G275" t="s">
        <v>19</v>
      </c>
      <c r="H275" t="s">
        <v>19</v>
      </c>
      <c r="I275">
        <v>1</v>
      </c>
      <c r="J275" t="s">
        <v>19</v>
      </c>
    </row>
    <row r="276" spans="1:10" x14ac:dyDescent="0.3">
      <c r="A276" t="s">
        <v>21</v>
      </c>
      <c r="B276" t="s">
        <v>260</v>
      </c>
      <c r="C276">
        <v>3.83</v>
      </c>
      <c r="D276" t="s">
        <v>65</v>
      </c>
      <c r="E276" t="s">
        <v>19</v>
      </c>
      <c r="F276" t="s">
        <v>21</v>
      </c>
      <c r="G276" t="s">
        <v>21</v>
      </c>
      <c r="H276" t="s">
        <v>21</v>
      </c>
      <c r="I276" t="s">
        <v>21</v>
      </c>
      <c r="J276" t="s">
        <v>21</v>
      </c>
    </row>
    <row r="277" spans="1:10" x14ac:dyDescent="0.3">
      <c r="A277">
        <v>38</v>
      </c>
      <c r="B277" t="s">
        <v>237</v>
      </c>
      <c r="C277">
        <v>3.746</v>
      </c>
      <c r="D277" t="s">
        <v>65</v>
      </c>
      <c r="E277" t="s">
        <v>19</v>
      </c>
      <c r="F277" t="s">
        <v>19</v>
      </c>
      <c r="G277" t="s">
        <v>19</v>
      </c>
      <c r="H277" t="s">
        <v>19</v>
      </c>
      <c r="I277">
        <v>3</v>
      </c>
      <c r="J277" t="s">
        <v>19</v>
      </c>
    </row>
    <row r="278" spans="1:10" x14ac:dyDescent="0.3">
      <c r="A278" t="s">
        <v>21</v>
      </c>
      <c r="B278" t="s">
        <v>261</v>
      </c>
      <c r="C278">
        <v>3.7309999999999999</v>
      </c>
      <c r="D278" t="s">
        <v>65</v>
      </c>
      <c r="E278" t="s">
        <v>19</v>
      </c>
      <c r="F278" t="s">
        <v>21</v>
      </c>
      <c r="G278" t="s">
        <v>21</v>
      </c>
      <c r="H278" t="s">
        <v>21</v>
      </c>
      <c r="I278" t="s">
        <v>21</v>
      </c>
      <c r="J278" t="s">
        <v>21</v>
      </c>
    </row>
    <row r="279" spans="1:10" x14ac:dyDescent="0.3">
      <c r="A279">
        <v>39</v>
      </c>
      <c r="B279" t="s">
        <v>238</v>
      </c>
      <c r="C279">
        <v>3.66</v>
      </c>
      <c r="D279" t="s">
        <v>65</v>
      </c>
      <c r="E279" t="s">
        <v>19</v>
      </c>
      <c r="F279" t="s">
        <v>19</v>
      </c>
      <c r="G279" t="s">
        <v>19</v>
      </c>
      <c r="H279" t="s">
        <v>19</v>
      </c>
      <c r="I279">
        <v>9</v>
      </c>
      <c r="J279" t="s">
        <v>19</v>
      </c>
    </row>
    <row r="280" spans="1:10" x14ac:dyDescent="0.3">
      <c r="A280" t="s">
        <v>21</v>
      </c>
      <c r="B280" t="s">
        <v>262</v>
      </c>
      <c r="C280">
        <v>3.6379999999999999</v>
      </c>
      <c r="D280" t="s">
        <v>65</v>
      </c>
      <c r="E280" t="s">
        <v>19</v>
      </c>
      <c r="F280" t="s">
        <v>21</v>
      </c>
      <c r="G280" t="s">
        <v>21</v>
      </c>
      <c r="H280" t="s">
        <v>21</v>
      </c>
      <c r="I280" t="s">
        <v>21</v>
      </c>
      <c r="J280" t="s">
        <v>21</v>
      </c>
    </row>
    <row r="281" spans="1:10" x14ac:dyDescent="0.3">
      <c r="A281">
        <v>40</v>
      </c>
      <c r="B281" t="s">
        <v>239</v>
      </c>
      <c r="C281">
        <v>2.919</v>
      </c>
      <c r="E281">
        <v>4.4130000000000003</v>
      </c>
      <c r="F281">
        <v>4.6820000000000004</v>
      </c>
      <c r="G281">
        <v>0.38</v>
      </c>
      <c r="H281">
        <v>8.1</v>
      </c>
      <c r="I281">
        <v>27</v>
      </c>
      <c r="J281">
        <v>126.40600000000001</v>
      </c>
    </row>
    <row r="282" spans="1:10" x14ac:dyDescent="0.3">
      <c r="A282" t="s">
        <v>21</v>
      </c>
      <c r="B282" t="s">
        <v>263</v>
      </c>
      <c r="C282">
        <v>2.9969999999999999</v>
      </c>
      <c r="E282">
        <v>4.95</v>
      </c>
      <c r="F282" t="s">
        <v>21</v>
      </c>
      <c r="G282" t="s">
        <v>21</v>
      </c>
      <c r="H282" t="s">
        <v>21</v>
      </c>
      <c r="I282" t="s">
        <v>21</v>
      </c>
      <c r="J282" t="s">
        <v>21</v>
      </c>
    </row>
    <row r="283" spans="1:10" x14ac:dyDescent="0.3">
      <c r="A283">
        <v>41</v>
      </c>
      <c r="B283" t="s">
        <v>240</v>
      </c>
      <c r="C283">
        <v>0.95699999999999996</v>
      </c>
      <c r="E283">
        <v>0.46300000000000002</v>
      </c>
      <c r="F283">
        <v>0.56799999999999995</v>
      </c>
      <c r="G283">
        <v>0.14799999999999999</v>
      </c>
      <c r="H283">
        <v>26.1</v>
      </c>
      <c r="I283">
        <v>81</v>
      </c>
      <c r="J283">
        <v>46.036999999999999</v>
      </c>
    </row>
    <row r="284" spans="1:10" x14ac:dyDescent="0.3">
      <c r="A284" t="s">
        <v>21</v>
      </c>
      <c r="B284" t="s">
        <v>264</v>
      </c>
      <c r="C284">
        <v>1.22</v>
      </c>
      <c r="E284">
        <v>0.67300000000000004</v>
      </c>
      <c r="F284" t="s">
        <v>21</v>
      </c>
      <c r="G284" t="s">
        <v>21</v>
      </c>
      <c r="H284" t="s">
        <v>21</v>
      </c>
      <c r="I284" t="s">
        <v>21</v>
      </c>
      <c r="J284" t="s">
        <v>21</v>
      </c>
    </row>
    <row r="285" spans="1:10" x14ac:dyDescent="0.3">
      <c r="A285">
        <v>42</v>
      </c>
      <c r="B285" t="s">
        <v>241</v>
      </c>
      <c r="C285">
        <v>0.217</v>
      </c>
      <c r="E285">
        <v>5.5E-2</v>
      </c>
      <c r="F285">
        <v>5.7000000000000002E-2</v>
      </c>
      <c r="G285">
        <v>3.0000000000000001E-3</v>
      </c>
      <c r="H285">
        <v>5.3</v>
      </c>
      <c r="I285">
        <v>243</v>
      </c>
      <c r="J285">
        <v>13.955</v>
      </c>
    </row>
    <row r="286" spans="1:10" x14ac:dyDescent="0.3">
      <c r="A286" t="s">
        <v>21</v>
      </c>
      <c r="B286" t="s">
        <v>265</v>
      </c>
      <c r="C286">
        <v>0.22800000000000001</v>
      </c>
      <c r="E286">
        <v>0.06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</row>
    <row r="287" spans="1:10" x14ac:dyDescent="0.3">
      <c r="A287">
        <v>43</v>
      </c>
      <c r="B287" t="s">
        <v>242</v>
      </c>
      <c r="C287">
        <v>7.8E-2</v>
      </c>
      <c r="E287">
        <v>0.01</v>
      </c>
      <c r="F287">
        <v>8.9999999999999993E-3</v>
      </c>
      <c r="G287">
        <v>1E-3</v>
      </c>
      <c r="H287">
        <v>13.2</v>
      </c>
      <c r="I287">
        <v>729</v>
      </c>
      <c r="J287">
        <v>6.5449999999999999</v>
      </c>
    </row>
    <row r="288" spans="1:10" x14ac:dyDescent="0.3">
      <c r="A288" t="s">
        <v>21</v>
      </c>
      <c r="B288" t="s">
        <v>266</v>
      </c>
      <c r="C288">
        <v>7.1999999999999995E-2</v>
      </c>
      <c r="E288">
        <v>8.0000000000000002E-3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</row>
    <row r="289" spans="1:10" x14ac:dyDescent="0.3">
      <c r="A289">
        <v>44</v>
      </c>
      <c r="B289" t="s">
        <v>243</v>
      </c>
      <c r="C289">
        <v>5.3999999999999999E-2</v>
      </c>
      <c r="E289">
        <v>4.0000000000000001E-3</v>
      </c>
      <c r="F289">
        <v>4.0000000000000001E-3</v>
      </c>
      <c r="G289">
        <v>0</v>
      </c>
      <c r="H289">
        <v>1.3</v>
      </c>
      <c r="I289">
        <v>2187</v>
      </c>
      <c r="J289">
        <v>8.2550000000000008</v>
      </c>
    </row>
    <row r="290" spans="1:10" x14ac:dyDescent="0.3">
      <c r="A290" t="s">
        <v>21</v>
      </c>
      <c r="B290" t="s">
        <v>267</v>
      </c>
      <c r="C290">
        <v>5.3999999999999999E-2</v>
      </c>
      <c r="E290">
        <v>4.0000000000000001E-3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</row>
    <row r="291" spans="1:10" x14ac:dyDescent="0.3">
      <c r="A291">
        <v>45</v>
      </c>
      <c r="B291" t="s">
        <v>244</v>
      </c>
      <c r="C291">
        <v>4.8000000000000001E-2</v>
      </c>
      <c r="D291" t="s">
        <v>65</v>
      </c>
      <c r="E291">
        <v>2E-3</v>
      </c>
      <c r="F291">
        <v>2E-3</v>
      </c>
      <c r="G291">
        <v>0</v>
      </c>
      <c r="H291">
        <v>1.8</v>
      </c>
      <c r="I291">
        <v>6561</v>
      </c>
      <c r="J291">
        <v>16.314</v>
      </c>
    </row>
    <row r="292" spans="1:10" x14ac:dyDescent="0.3">
      <c r="A292" t="s">
        <v>21</v>
      </c>
      <c r="B292" t="s">
        <v>268</v>
      </c>
      <c r="C292">
        <v>4.8000000000000001E-2</v>
      </c>
      <c r="E292">
        <v>3.0000000000000001E-3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</row>
    <row r="293" spans="1:10" x14ac:dyDescent="0.3">
      <c r="A293">
        <v>46</v>
      </c>
      <c r="B293" t="s">
        <v>245</v>
      </c>
      <c r="C293">
        <v>4.4999999999999998E-2</v>
      </c>
      <c r="D293" t="s">
        <v>65</v>
      </c>
      <c r="E293">
        <v>2E-3</v>
      </c>
      <c r="F293">
        <v>2E-3</v>
      </c>
      <c r="G293">
        <v>0</v>
      </c>
      <c r="H293">
        <v>3</v>
      </c>
      <c r="I293">
        <v>19683</v>
      </c>
      <c r="J293">
        <v>36.091999999999999</v>
      </c>
    </row>
    <row r="294" spans="1:10" x14ac:dyDescent="0.3">
      <c r="A294" t="s">
        <v>21</v>
      </c>
      <c r="B294" t="s">
        <v>269</v>
      </c>
      <c r="C294">
        <v>4.3999999999999997E-2</v>
      </c>
      <c r="D294" t="s">
        <v>65</v>
      </c>
      <c r="E294">
        <v>2E-3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</row>
    <row r="295" spans="1:10" x14ac:dyDescent="0.3">
      <c r="A295">
        <v>47</v>
      </c>
      <c r="B295" t="s">
        <v>246</v>
      </c>
      <c r="C295">
        <v>4.2999999999999997E-2</v>
      </c>
      <c r="D295" t="s">
        <v>65</v>
      </c>
      <c r="E295">
        <v>2E-3</v>
      </c>
      <c r="F295">
        <v>2E-3</v>
      </c>
      <c r="G295">
        <v>0</v>
      </c>
      <c r="H295">
        <v>4.9000000000000004</v>
      </c>
      <c r="I295">
        <v>59049</v>
      </c>
      <c r="J295">
        <v>96.866</v>
      </c>
    </row>
    <row r="296" spans="1:10" x14ac:dyDescent="0.3">
      <c r="A296" t="s">
        <v>21</v>
      </c>
      <c r="B296" t="s">
        <v>270</v>
      </c>
      <c r="C296">
        <v>4.3999999999999997E-2</v>
      </c>
      <c r="D296" t="s">
        <v>65</v>
      </c>
      <c r="E296">
        <v>2E-3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</row>
    <row r="297" spans="1:10" x14ac:dyDescent="0.3">
      <c r="A297">
        <v>48</v>
      </c>
      <c r="B297" t="s">
        <v>247</v>
      </c>
      <c r="C297">
        <v>4.5999999999999999E-2</v>
      </c>
      <c r="D297" t="s">
        <v>65</v>
      </c>
      <c r="E297">
        <v>2E-3</v>
      </c>
      <c r="F297">
        <v>2E-3</v>
      </c>
      <c r="G297">
        <v>0</v>
      </c>
      <c r="H297">
        <v>0.7</v>
      </c>
      <c r="I297">
        <v>177147</v>
      </c>
      <c r="J297">
        <v>361.48</v>
      </c>
    </row>
    <row r="298" spans="1:10" x14ac:dyDescent="0.3">
      <c r="A298" t="s">
        <v>21</v>
      </c>
      <c r="B298" t="s">
        <v>271</v>
      </c>
      <c r="C298">
        <v>4.4999999999999998E-2</v>
      </c>
      <c r="D298" t="s">
        <v>65</v>
      </c>
      <c r="E298">
        <v>2E-3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</row>
    <row r="299" spans="1:10" x14ac:dyDescent="0.3">
      <c r="A299">
        <v>49</v>
      </c>
      <c r="B299" t="s">
        <v>284</v>
      </c>
      <c r="C299">
        <v>4</v>
      </c>
      <c r="D299" t="s">
        <v>65</v>
      </c>
      <c r="E299" t="s">
        <v>19</v>
      </c>
      <c r="F299" t="s">
        <v>19</v>
      </c>
      <c r="G299" t="s">
        <v>19</v>
      </c>
      <c r="H299" t="s">
        <v>19</v>
      </c>
      <c r="I299">
        <v>1</v>
      </c>
      <c r="J299" t="s">
        <v>19</v>
      </c>
    </row>
    <row r="300" spans="1:10" x14ac:dyDescent="0.3">
      <c r="A300" t="s">
        <v>21</v>
      </c>
      <c r="B300" t="s">
        <v>308</v>
      </c>
      <c r="C300">
        <v>3.996</v>
      </c>
      <c r="D300" t="s">
        <v>65</v>
      </c>
      <c r="E300" t="s">
        <v>19</v>
      </c>
      <c r="F300" t="s">
        <v>21</v>
      </c>
      <c r="G300" t="s">
        <v>21</v>
      </c>
      <c r="H300" t="s">
        <v>21</v>
      </c>
      <c r="I300" t="s">
        <v>21</v>
      </c>
      <c r="J300" t="s">
        <v>21</v>
      </c>
    </row>
    <row r="301" spans="1:10" x14ac:dyDescent="0.3">
      <c r="A301">
        <v>50</v>
      </c>
      <c r="B301" t="s">
        <v>285</v>
      </c>
      <c r="C301">
        <v>3.984</v>
      </c>
      <c r="D301" t="s">
        <v>65</v>
      </c>
      <c r="E301" t="s">
        <v>19</v>
      </c>
      <c r="F301" t="s">
        <v>19</v>
      </c>
      <c r="G301" t="s">
        <v>19</v>
      </c>
      <c r="H301" t="s">
        <v>19</v>
      </c>
      <c r="I301">
        <v>3</v>
      </c>
      <c r="J301" t="s">
        <v>19</v>
      </c>
    </row>
    <row r="302" spans="1:10" x14ac:dyDescent="0.3">
      <c r="A302" t="s">
        <v>21</v>
      </c>
      <c r="B302" t="s">
        <v>309</v>
      </c>
      <c r="C302">
        <v>3.94</v>
      </c>
      <c r="D302" t="s">
        <v>65</v>
      </c>
      <c r="E302" t="s">
        <v>19</v>
      </c>
      <c r="F302" t="s">
        <v>21</v>
      </c>
      <c r="G302" t="s">
        <v>21</v>
      </c>
      <c r="H302" t="s">
        <v>21</v>
      </c>
      <c r="I302" t="s">
        <v>21</v>
      </c>
      <c r="J302" t="s">
        <v>21</v>
      </c>
    </row>
    <row r="303" spans="1:10" x14ac:dyDescent="0.3">
      <c r="A303">
        <v>51</v>
      </c>
      <c r="B303" t="s">
        <v>286</v>
      </c>
      <c r="C303">
        <v>3.3359999999999999</v>
      </c>
      <c r="E303">
        <v>13.096</v>
      </c>
      <c r="F303">
        <v>13.096</v>
      </c>
      <c r="G303">
        <v>0</v>
      </c>
      <c r="H303">
        <v>0</v>
      </c>
      <c r="I303">
        <v>9</v>
      </c>
      <c r="J303">
        <v>117.866</v>
      </c>
    </row>
    <row r="304" spans="1:10" x14ac:dyDescent="0.3">
      <c r="A304" t="s">
        <v>21</v>
      </c>
      <c r="B304" t="s">
        <v>310</v>
      </c>
      <c r="C304">
        <v>3.5139999999999998</v>
      </c>
      <c r="D304" t="s">
        <v>65</v>
      </c>
      <c r="E304" t="s">
        <v>19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</row>
    <row r="305" spans="1:10" x14ac:dyDescent="0.3">
      <c r="A305">
        <v>52</v>
      </c>
      <c r="B305" t="s">
        <v>287</v>
      </c>
      <c r="C305">
        <v>2.1549999999999998</v>
      </c>
      <c r="E305">
        <v>1.875</v>
      </c>
      <c r="F305">
        <v>1.6559999999999999</v>
      </c>
      <c r="G305">
        <v>0.31</v>
      </c>
      <c r="H305">
        <v>18.7</v>
      </c>
      <c r="I305">
        <v>27</v>
      </c>
      <c r="J305">
        <v>44.71</v>
      </c>
    </row>
    <row r="306" spans="1:10" x14ac:dyDescent="0.3">
      <c r="A306" t="s">
        <v>21</v>
      </c>
      <c r="B306" t="s">
        <v>311</v>
      </c>
      <c r="C306">
        <v>1.8919999999999999</v>
      </c>
      <c r="E306">
        <v>1.4370000000000001</v>
      </c>
      <c r="F306" t="s">
        <v>21</v>
      </c>
      <c r="G306" t="s">
        <v>21</v>
      </c>
      <c r="H306" t="s">
        <v>21</v>
      </c>
      <c r="I306" t="s">
        <v>21</v>
      </c>
      <c r="J306" t="s">
        <v>21</v>
      </c>
    </row>
    <row r="307" spans="1:10" x14ac:dyDescent="0.3">
      <c r="A307">
        <v>53</v>
      </c>
      <c r="B307" t="s">
        <v>288</v>
      </c>
      <c r="C307">
        <v>0.54300000000000004</v>
      </c>
      <c r="E307">
        <v>0.20499999999999999</v>
      </c>
      <c r="F307">
        <v>0.222</v>
      </c>
      <c r="G307">
        <v>2.4E-2</v>
      </c>
      <c r="H307">
        <v>10.9</v>
      </c>
      <c r="I307">
        <v>81</v>
      </c>
      <c r="J307">
        <v>17.981000000000002</v>
      </c>
    </row>
    <row r="308" spans="1:10" x14ac:dyDescent="0.3">
      <c r="A308" t="s">
        <v>21</v>
      </c>
      <c r="B308" t="s">
        <v>312</v>
      </c>
      <c r="C308">
        <v>0.60599999999999998</v>
      </c>
      <c r="E308">
        <v>0.23899999999999999</v>
      </c>
      <c r="F308" t="s">
        <v>21</v>
      </c>
      <c r="G308" t="s">
        <v>21</v>
      </c>
      <c r="H308" t="s">
        <v>21</v>
      </c>
      <c r="I308" t="s">
        <v>21</v>
      </c>
      <c r="J308" t="s">
        <v>21</v>
      </c>
    </row>
    <row r="309" spans="1:10" x14ac:dyDescent="0.3">
      <c r="A309">
        <v>54</v>
      </c>
      <c r="B309" t="s">
        <v>289</v>
      </c>
      <c r="C309">
        <v>0.128</v>
      </c>
      <c r="E309">
        <v>2.4E-2</v>
      </c>
      <c r="F309">
        <v>2.4E-2</v>
      </c>
      <c r="G309">
        <v>1E-3</v>
      </c>
      <c r="H309">
        <v>4.0999999999999996</v>
      </c>
      <c r="I309">
        <v>243</v>
      </c>
      <c r="J309">
        <v>5.73</v>
      </c>
    </row>
    <row r="310" spans="1:10" x14ac:dyDescent="0.3">
      <c r="A310" t="s">
        <v>21</v>
      </c>
      <c r="B310" t="s">
        <v>313</v>
      </c>
      <c r="C310">
        <v>0.123</v>
      </c>
      <c r="E310">
        <v>2.3E-2</v>
      </c>
      <c r="F310" t="s">
        <v>21</v>
      </c>
      <c r="G310" t="s">
        <v>21</v>
      </c>
      <c r="H310" t="s">
        <v>21</v>
      </c>
      <c r="I310" t="s">
        <v>21</v>
      </c>
      <c r="J310" t="s">
        <v>21</v>
      </c>
    </row>
    <row r="311" spans="1:10" x14ac:dyDescent="0.3">
      <c r="A311">
        <v>55</v>
      </c>
      <c r="B311" t="s">
        <v>290</v>
      </c>
      <c r="C311">
        <v>5.8999999999999997E-2</v>
      </c>
      <c r="E311">
        <v>5.0000000000000001E-3</v>
      </c>
      <c r="F311">
        <v>5.0000000000000001E-3</v>
      </c>
      <c r="G311">
        <v>0</v>
      </c>
      <c r="H311">
        <v>5.7</v>
      </c>
      <c r="I311">
        <v>729</v>
      </c>
      <c r="J311">
        <v>3.8149999999999999</v>
      </c>
    </row>
    <row r="312" spans="1:10" x14ac:dyDescent="0.3">
      <c r="A312" t="s">
        <v>21</v>
      </c>
      <c r="B312" t="s">
        <v>314</v>
      </c>
      <c r="C312">
        <v>6.0999999999999999E-2</v>
      </c>
      <c r="E312">
        <v>5.0000000000000001E-3</v>
      </c>
      <c r="F312" t="s">
        <v>21</v>
      </c>
      <c r="G312" t="s">
        <v>21</v>
      </c>
      <c r="H312" t="s">
        <v>21</v>
      </c>
      <c r="I312" t="s">
        <v>21</v>
      </c>
      <c r="J312" t="s">
        <v>21</v>
      </c>
    </row>
    <row r="313" spans="1:10" x14ac:dyDescent="0.3">
      <c r="A313">
        <v>56</v>
      </c>
      <c r="B313" t="s">
        <v>291</v>
      </c>
      <c r="C313">
        <v>4.8000000000000001E-2</v>
      </c>
      <c r="E313">
        <v>3.0000000000000001E-3</v>
      </c>
      <c r="F313">
        <v>3.0000000000000001E-3</v>
      </c>
      <c r="G313">
        <v>0</v>
      </c>
      <c r="H313">
        <v>0.6</v>
      </c>
      <c r="I313">
        <v>2187</v>
      </c>
      <c r="J313">
        <v>5.5279999999999996</v>
      </c>
    </row>
    <row r="314" spans="1:10" x14ac:dyDescent="0.3">
      <c r="A314" t="s">
        <v>21</v>
      </c>
      <c r="B314" t="s">
        <v>315</v>
      </c>
      <c r="C314">
        <v>4.8000000000000001E-2</v>
      </c>
      <c r="E314">
        <v>3.0000000000000001E-3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</row>
    <row r="315" spans="1:10" x14ac:dyDescent="0.3">
      <c r="A315">
        <v>57</v>
      </c>
      <c r="B315" t="s">
        <v>292</v>
      </c>
      <c r="C315">
        <v>4.3999999999999997E-2</v>
      </c>
      <c r="D315" t="s">
        <v>65</v>
      </c>
      <c r="E315">
        <v>2E-3</v>
      </c>
      <c r="F315">
        <v>2E-3</v>
      </c>
      <c r="G315">
        <v>0</v>
      </c>
      <c r="H315">
        <v>0.8</v>
      </c>
      <c r="I315">
        <v>6561</v>
      </c>
      <c r="J315">
        <v>11.837999999999999</v>
      </c>
    </row>
    <row r="316" spans="1:10" x14ac:dyDescent="0.3">
      <c r="A316" t="s">
        <v>21</v>
      </c>
      <c r="B316" t="s">
        <v>316</v>
      </c>
      <c r="C316">
        <v>4.3999999999999997E-2</v>
      </c>
      <c r="D316" t="s">
        <v>65</v>
      </c>
      <c r="E316">
        <v>2E-3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</row>
    <row r="317" spans="1:10" x14ac:dyDescent="0.3">
      <c r="A317">
        <v>58</v>
      </c>
      <c r="B317" t="s">
        <v>293</v>
      </c>
      <c r="C317">
        <v>4.4999999999999998E-2</v>
      </c>
      <c r="D317" t="s">
        <v>65</v>
      </c>
      <c r="E317">
        <v>2E-3</v>
      </c>
      <c r="F317">
        <v>2E-3</v>
      </c>
      <c r="G317">
        <v>0</v>
      </c>
      <c r="H317">
        <v>17</v>
      </c>
      <c r="I317">
        <v>19683</v>
      </c>
      <c r="J317">
        <v>34.985999999999997</v>
      </c>
    </row>
    <row r="318" spans="1:10" x14ac:dyDescent="0.3">
      <c r="A318" t="s">
        <v>21</v>
      </c>
      <c r="B318" t="s">
        <v>317</v>
      </c>
      <c r="C318">
        <v>4.2999999999999997E-2</v>
      </c>
      <c r="D318" t="s">
        <v>65</v>
      </c>
      <c r="E318">
        <v>2E-3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</row>
    <row r="319" spans="1:10" x14ac:dyDescent="0.3">
      <c r="A319">
        <v>59</v>
      </c>
      <c r="B319" t="s">
        <v>294</v>
      </c>
      <c r="C319">
        <v>4.3999999999999997E-2</v>
      </c>
      <c r="D319" t="s">
        <v>65</v>
      </c>
      <c r="E319">
        <v>2E-3</v>
      </c>
      <c r="F319">
        <v>2E-3</v>
      </c>
      <c r="G319">
        <v>0</v>
      </c>
      <c r="H319">
        <v>1.6</v>
      </c>
      <c r="I319">
        <v>59049</v>
      </c>
      <c r="J319">
        <v>99.120999999999995</v>
      </c>
    </row>
    <row r="320" spans="1:10" x14ac:dyDescent="0.3">
      <c r="A320" t="s">
        <v>21</v>
      </c>
      <c r="B320" t="s">
        <v>318</v>
      </c>
      <c r="C320">
        <v>4.3999999999999997E-2</v>
      </c>
      <c r="D320" t="s">
        <v>65</v>
      </c>
      <c r="E320">
        <v>2E-3</v>
      </c>
      <c r="F320" t="s">
        <v>21</v>
      </c>
      <c r="G320" t="s">
        <v>21</v>
      </c>
      <c r="H320" t="s">
        <v>21</v>
      </c>
      <c r="I320" t="s">
        <v>21</v>
      </c>
      <c r="J320" t="s">
        <v>21</v>
      </c>
    </row>
    <row r="321" spans="1:10" x14ac:dyDescent="0.3">
      <c r="A321">
        <v>60</v>
      </c>
      <c r="B321" t="s">
        <v>295</v>
      </c>
      <c r="C321">
        <v>5.1999999999999998E-2</v>
      </c>
      <c r="E321">
        <v>3.0000000000000001E-3</v>
      </c>
      <c r="F321">
        <v>3.0000000000000001E-3</v>
      </c>
      <c r="G321">
        <v>1E-3</v>
      </c>
      <c r="H321">
        <v>36.1</v>
      </c>
      <c r="I321">
        <v>177147</v>
      </c>
      <c r="J321">
        <v>478.28100000000001</v>
      </c>
    </row>
    <row r="322" spans="1:10" x14ac:dyDescent="0.3">
      <c r="A322" t="s">
        <v>21</v>
      </c>
      <c r="B322" t="s">
        <v>319</v>
      </c>
      <c r="C322">
        <v>4.4999999999999998E-2</v>
      </c>
      <c r="D322" t="s">
        <v>65</v>
      </c>
      <c r="E322">
        <v>2E-3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</row>
    <row r="323" spans="1:10" x14ac:dyDescent="0.3">
      <c r="A323">
        <v>61</v>
      </c>
      <c r="B323" t="s">
        <v>332</v>
      </c>
      <c r="C323">
        <v>3.8479999999999999</v>
      </c>
      <c r="D323" t="s">
        <v>65</v>
      </c>
      <c r="E323" t="s">
        <v>19</v>
      </c>
      <c r="F323" t="s">
        <v>19</v>
      </c>
      <c r="G323" t="s">
        <v>19</v>
      </c>
      <c r="H323" t="s">
        <v>19</v>
      </c>
      <c r="I323">
        <v>1</v>
      </c>
      <c r="J323" t="s">
        <v>19</v>
      </c>
    </row>
    <row r="324" spans="1:10" x14ac:dyDescent="0.3">
      <c r="A324" t="s">
        <v>21</v>
      </c>
      <c r="B324" t="s">
        <v>356</v>
      </c>
      <c r="C324">
        <v>4</v>
      </c>
      <c r="D324" t="s">
        <v>65</v>
      </c>
      <c r="E324" t="s">
        <v>19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</row>
    <row r="325" spans="1:10" x14ac:dyDescent="0.3">
      <c r="A325">
        <v>62</v>
      </c>
      <c r="B325" t="s">
        <v>333</v>
      </c>
      <c r="C325">
        <v>3.1139999999999999</v>
      </c>
      <c r="E325">
        <v>6.0579999999999998</v>
      </c>
      <c r="F325">
        <v>5.5419999999999998</v>
      </c>
      <c r="G325">
        <v>0.72899999999999998</v>
      </c>
      <c r="H325">
        <v>13.2</v>
      </c>
      <c r="I325">
        <v>3</v>
      </c>
      <c r="J325">
        <v>16.626999999999999</v>
      </c>
    </row>
    <row r="326" spans="1:10" x14ac:dyDescent="0.3">
      <c r="A326" t="s">
        <v>21</v>
      </c>
      <c r="B326" t="s">
        <v>357</v>
      </c>
      <c r="C326">
        <v>3.0070000000000001</v>
      </c>
      <c r="E326">
        <v>5.0270000000000001</v>
      </c>
      <c r="F326" t="s">
        <v>21</v>
      </c>
      <c r="G326" t="s">
        <v>21</v>
      </c>
      <c r="H326" t="s">
        <v>21</v>
      </c>
      <c r="I326" t="s">
        <v>21</v>
      </c>
      <c r="J326" t="s">
        <v>21</v>
      </c>
    </row>
    <row r="327" spans="1:10" x14ac:dyDescent="0.3">
      <c r="A327">
        <v>63</v>
      </c>
      <c r="B327" t="s">
        <v>334</v>
      </c>
      <c r="C327">
        <v>1.1890000000000001</v>
      </c>
      <c r="E327">
        <v>0.64600000000000002</v>
      </c>
      <c r="F327">
        <v>0.66100000000000003</v>
      </c>
      <c r="G327">
        <v>0.02</v>
      </c>
      <c r="H327">
        <v>3.1</v>
      </c>
      <c r="I327">
        <v>9</v>
      </c>
      <c r="J327">
        <v>5.9459999999999997</v>
      </c>
    </row>
    <row r="328" spans="1:10" x14ac:dyDescent="0.3">
      <c r="A328" t="s">
        <v>21</v>
      </c>
      <c r="B328" t="s">
        <v>358</v>
      </c>
      <c r="C328">
        <v>1.222</v>
      </c>
      <c r="E328">
        <v>0.67500000000000004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</row>
    <row r="329" spans="1:10" x14ac:dyDescent="0.3">
      <c r="A329">
        <v>64</v>
      </c>
      <c r="B329" t="s">
        <v>335</v>
      </c>
      <c r="C329">
        <v>0.35299999999999998</v>
      </c>
      <c r="E329">
        <v>0.112</v>
      </c>
      <c r="F329">
        <v>0.10199999999999999</v>
      </c>
      <c r="G329">
        <v>1.2999999999999999E-2</v>
      </c>
      <c r="H329">
        <v>12.7</v>
      </c>
      <c r="I329">
        <v>27</v>
      </c>
      <c r="J329">
        <v>2.7629999999999999</v>
      </c>
    </row>
    <row r="330" spans="1:10" x14ac:dyDescent="0.3">
      <c r="A330" t="s">
        <v>21</v>
      </c>
      <c r="B330" t="s">
        <v>359</v>
      </c>
      <c r="C330">
        <v>0.311</v>
      </c>
      <c r="E330">
        <v>9.2999999999999999E-2</v>
      </c>
      <c r="F330" t="s">
        <v>21</v>
      </c>
      <c r="G330" t="s">
        <v>21</v>
      </c>
      <c r="H330" t="s">
        <v>21</v>
      </c>
      <c r="I330" t="s">
        <v>21</v>
      </c>
      <c r="J330" t="s">
        <v>21</v>
      </c>
    </row>
    <row r="331" spans="1:10" x14ac:dyDescent="0.3">
      <c r="A331">
        <v>65</v>
      </c>
      <c r="B331" t="s">
        <v>336</v>
      </c>
      <c r="C331">
        <v>0.11899999999999999</v>
      </c>
      <c r="E331">
        <v>2.1999999999999999E-2</v>
      </c>
      <c r="F331">
        <v>1.7000000000000001E-2</v>
      </c>
      <c r="G331">
        <v>6.0000000000000001E-3</v>
      </c>
      <c r="H331">
        <v>36.299999999999997</v>
      </c>
      <c r="I331">
        <v>81</v>
      </c>
      <c r="J331">
        <v>1.3979999999999999</v>
      </c>
    </row>
    <row r="332" spans="1:10" x14ac:dyDescent="0.3">
      <c r="A332" t="s">
        <v>21</v>
      </c>
      <c r="B332" t="s">
        <v>360</v>
      </c>
      <c r="C332">
        <v>8.8999999999999996E-2</v>
      </c>
      <c r="E332">
        <v>1.2999999999999999E-2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</row>
    <row r="333" spans="1:10" x14ac:dyDescent="0.3">
      <c r="A333">
        <v>66</v>
      </c>
      <c r="B333" t="s">
        <v>337</v>
      </c>
      <c r="C333">
        <v>7.5999999999999998E-2</v>
      </c>
      <c r="E333">
        <v>8.9999999999999993E-3</v>
      </c>
      <c r="F333">
        <v>6.0000000000000001E-3</v>
      </c>
      <c r="G333">
        <v>4.0000000000000001E-3</v>
      </c>
      <c r="H333">
        <v>62.2</v>
      </c>
      <c r="I333">
        <v>243</v>
      </c>
      <c r="J333">
        <v>1.536</v>
      </c>
    </row>
    <row r="334" spans="1:10" x14ac:dyDescent="0.3">
      <c r="A334" t="s">
        <v>21</v>
      </c>
      <c r="B334" t="s">
        <v>361</v>
      </c>
      <c r="C334">
        <v>5.2999999999999999E-2</v>
      </c>
      <c r="E334">
        <v>4.0000000000000001E-3</v>
      </c>
      <c r="F334" t="s">
        <v>21</v>
      </c>
      <c r="G334" t="s">
        <v>21</v>
      </c>
      <c r="H334" t="s">
        <v>21</v>
      </c>
      <c r="I334" t="s">
        <v>21</v>
      </c>
      <c r="J334" t="s">
        <v>21</v>
      </c>
    </row>
    <row r="335" spans="1:10" x14ac:dyDescent="0.3">
      <c r="A335">
        <v>67</v>
      </c>
      <c r="B335" t="s">
        <v>338</v>
      </c>
      <c r="C335">
        <v>4.3999999999999997E-2</v>
      </c>
      <c r="D335" t="s">
        <v>65</v>
      </c>
      <c r="E335">
        <v>2E-3</v>
      </c>
      <c r="F335">
        <v>2E-3</v>
      </c>
      <c r="G335">
        <v>0</v>
      </c>
      <c r="H335">
        <v>0</v>
      </c>
      <c r="I335">
        <v>729</v>
      </c>
      <c r="J335">
        <v>1.3080000000000001</v>
      </c>
    </row>
    <row r="336" spans="1:10" x14ac:dyDescent="0.3">
      <c r="A336" t="s">
        <v>21</v>
      </c>
      <c r="B336" t="s">
        <v>362</v>
      </c>
      <c r="C336">
        <v>4.3999999999999997E-2</v>
      </c>
      <c r="D336" t="s">
        <v>65</v>
      </c>
      <c r="E336">
        <v>2E-3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</row>
    <row r="337" spans="1:10" x14ac:dyDescent="0.3">
      <c r="A337">
        <v>68</v>
      </c>
      <c r="B337" t="s">
        <v>339</v>
      </c>
      <c r="C337">
        <v>7.5999999999999998E-2</v>
      </c>
      <c r="E337">
        <v>8.9999999999999993E-3</v>
      </c>
      <c r="F337">
        <v>6.0000000000000001E-3</v>
      </c>
      <c r="G337">
        <v>5.0000000000000001E-3</v>
      </c>
      <c r="H337">
        <v>87.7</v>
      </c>
      <c r="I337">
        <v>2187</v>
      </c>
      <c r="J337">
        <v>12.388999999999999</v>
      </c>
    </row>
    <row r="338" spans="1:10" x14ac:dyDescent="0.3">
      <c r="A338" t="s">
        <v>21</v>
      </c>
      <c r="B338" t="s">
        <v>363</v>
      </c>
      <c r="C338">
        <v>4.5999999999999999E-2</v>
      </c>
      <c r="D338" t="s">
        <v>65</v>
      </c>
      <c r="E338">
        <v>2E-3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</row>
    <row r="339" spans="1:10" x14ac:dyDescent="0.3">
      <c r="A339">
        <v>69</v>
      </c>
      <c r="B339" t="s">
        <v>340</v>
      </c>
      <c r="C339">
        <v>4.2999999999999997E-2</v>
      </c>
      <c r="D339" t="s">
        <v>65</v>
      </c>
      <c r="E339">
        <v>2E-3</v>
      </c>
      <c r="F339">
        <v>2E-3</v>
      </c>
      <c r="G339">
        <v>0</v>
      </c>
      <c r="H339">
        <v>7</v>
      </c>
      <c r="I339">
        <v>6561</v>
      </c>
      <c r="J339">
        <v>10.015000000000001</v>
      </c>
    </row>
    <row r="340" spans="1:10" x14ac:dyDescent="0.3">
      <c r="A340" t="s">
        <v>21</v>
      </c>
      <c r="B340" t="s">
        <v>364</v>
      </c>
      <c r="C340">
        <v>4.2999999999999997E-2</v>
      </c>
      <c r="D340" t="s">
        <v>65</v>
      </c>
      <c r="E340">
        <v>1E-3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</row>
    <row r="341" spans="1:10" x14ac:dyDescent="0.3">
      <c r="A341">
        <v>70</v>
      </c>
      <c r="B341" t="s">
        <v>341</v>
      </c>
      <c r="C341">
        <v>5.0999999999999997E-2</v>
      </c>
      <c r="E341">
        <v>3.0000000000000001E-3</v>
      </c>
      <c r="F341">
        <v>3.0000000000000001E-3</v>
      </c>
      <c r="G341">
        <v>1E-3</v>
      </c>
      <c r="H341">
        <v>22.1</v>
      </c>
      <c r="I341">
        <v>19683</v>
      </c>
      <c r="J341">
        <v>52.53</v>
      </c>
    </row>
    <row r="342" spans="1:10" x14ac:dyDescent="0.3">
      <c r="A342" t="s">
        <v>21</v>
      </c>
      <c r="B342" t="s">
        <v>365</v>
      </c>
      <c r="C342">
        <v>4.7E-2</v>
      </c>
      <c r="D342" t="s">
        <v>65</v>
      </c>
      <c r="E342">
        <v>2E-3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</row>
    <row r="343" spans="1:10" x14ac:dyDescent="0.3">
      <c r="A343">
        <v>71</v>
      </c>
      <c r="B343" t="s">
        <v>342</v>
      </c>
      <c r="C343">
        <v>4.2999999999999997E-2</v>
      </c>
      <c r="D343" t="s">
        <v>65</v>
      </c>
      <c r="E343">
        <v>2E-3</v>
      </c>
      <c r="F343">
        <v>2E-3</v>
      </c>
      <c r="G343">
        <v>0</v>
      </c>
      <c r="H343">
        <v>7.9</v>
      </c>
      <c r="I343">
        <v>59049</v>
      </c>
      <c r="J343">
        <v>102.563</v>
      </c>
    </row>
    <row r="344" spans="1:10" x14ac:dyDescent="0.3">
      <c r="A344" t="s">
        <v>21</v>
      </c>
      <c r="B344" t="s">
        <v>366</v>
      </c>
      <c r="C344">
        <v>4.3999999999999997E-2</v>
      </c>
      <c r="D344" t="s">
        <v>65</v>
      </c>
      <c r="E344">
        <v>2E-3</v>
      </c>
      <c r="F344" t="s">
        <v>21</v>
      </c>
      <c r="G344" t="s">
        <v>21</v>
      </c>
      <c r="H344" t="s">
        <v>21</v>
      </c>
      <c r="I344" t="s">
        <v>21</v>
      </c>
      <c r="J344" t="s">
        <v>21</v>
      </c>
    </row>
    <row r="345" spans="1:10" x14ac:dyDescent="0.3">
      <c r="A345">
        <v>72</v>
      </c>
      <c r="B345" t="s">
        <v>343</v>
      </c>
      <c r="C345">
        <v>5.1999999999999998E-2</v>
      </c>
      <c r="E345">
        <v>3.0000000000000001E-3</v>
      </c>
      <c r="F345">
        <v>3.0000000000000001E-3</v>
      </c>
      <c r="G345">
        <v>1E-3</v>
      </c>
      <c r="H345">
        <v>47.7</v>
      </c>
      <c r="I345">
        <v>177147</v>
      </c>
      <c r="J345">
        <v>448.86200000000002</v>
      </c>
    </row>
    <row r="346" spans="1:10" x14ac:dyDescent="0.3">
      <c r="A346" t="s">
        <v>21</v>
      </c>
      <c r="B346" t="s">
        <v>367</v>
      </c>
      <c r="C346">
        <v>4.3999999999999997E-2</v>
      </c>
      <c r="D346" t="s">
        <v>65</v>
      </c>
      <c r="E346">
        <v>2E-3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</row>
    <row r="347" spans="1:10" x14ac:dyDescent="0.3">
      <c r="A347">
        <v>73</v>
      </c>
      <c r="B347" t="s">
        <v>380</v>
      </c>
      <c r="C347">
        <v>3.9E-2</v>
      </c>
      <c r="D347" t="s">
        <v>65</v>
      </c>
      <c r="E347">
        <v>1E-3</v>
      </c>
      <c r="F347">
        <v>1E-3</v>
      </c>
      <c r="G347">
        <v>0</v>
      </c>
      <c r="H347">
        <v>37.299999999999997</v>
      </c>
      <c r="I347">
        <v>1</v>
      </c>
      <c r="J347">
        <v>1E-3</v>
      </c>
    </row>
    <row r="348" spans="1:10" x14ac:dyDescent="0.3">
      <c r="A348" t="s">
        <v>21</v>
      </c>
      <c r="B348" t="s">
        <v>404</v>
      </c>
      <c r="C348">
        <v>4.2000000000000003E-2</v>
      </c>
      <c r="D348" t="s">
        <v>65</v>
      </c>
      <c r="E348">
        <v>1E-3</v>
      </c>
      <c r="F348" t="s">
        <v>21</v>
      </c>
      <c r="G348" t="s">
        <v>21</v>
      </c>
      <c r="H348" t="s">
        <v>21</v>
      </c>
      <c r="I348" t="s">
        <v>21</v>
      </c>
      <c r="J348" t="s">
        <v>21</v>
      </c>
    </row>
    <row r="349" spans="1:10" x14ac:dyDescent="0.3">
      <c r="A349">
        <v>74</v>
      </c>
      <c r="B349" t="s">
        <v>381</v>
      </c>
      <c r="C349">
        <v>3.6999999999999998E-2</v>
      </c>
      <c r="D349" t="s">
        <v>65</v>
      </c>
      <c r="E349">
        <v>1E-3</v>
      </c>
      <c r="F349">
        <v>1E-3</v>
      </c>
      <c r="G349">
        <v>0</v>
      </c>
      <c r="H349">
        <v>42.7</v>
      </c>
      <c r="I349">
        <v>3</v>
      </c>
      <c r="J349">
        <v>2E-3</v>
      </c>
    </row>
    <row r="350" spans="1:10" x14ac:dyDescent="0.3">
      <c r="A350" t="s">
        <v>21</v>
      </c>
      <c r="B350" t="s">
        <v>405</v>
      </c>
      <c r="C350">
        <v>0.04</v>
      </c>
      <c r="D350" t="s">
        <v>65</v>
      </c>
      <c r="E350">
        <v>1E-3</v>
      </c>
      <c r="F350" t="s">
        <v>21</v>
      </c>
      <c r="G350" t="s">
        <v>21</v>
      </c>
      <c r="H350" t="s">
        <v>21</v>
      </c>
      <c r="I350" t="s">
        <v>21</v>
      </c>
      <c r="J350" t="s">
        <v>21</v>
      </c>
    </row>
    <row r="351" spans="1:10" x14ac:dyDescent="0.3">
      <c r="A351">
        <v>75</v>
      </c>
      <c r="B351" t="s">
        <v>382</v>
      </c>
      <c r="C351">
        <v>0.04</v>
      </c>
      <c r="D351" t="s">
        <v>65</v>
      </c>
      <c r="E351">
        <v>1E-3</v>
      </c>
      <c r="F351">
        <v>1E-3</v>
      </c>
      <c r="G351">
        <v>0</v>
      </c>
      <c r="H351">
        <v>32.299999999999997</v>
      </c>
      <c r="I351">
        <v>9</v>
      </c>
      <c r="J351">
        <v>1.0999999999999999E-2</v>
      </c>
    </row>
    <row r="352" spans="1:10" x14ac:dyDescent="0.3">
      <c r="A352" t="s">
        <v>21</v>
      </c>
      <c r="B352" t="s">
        <v>406</v>
      </c>
      <c r="C352">
        <v>4.2999999999999997E-2</v>
      </c>
      <c r="D352" t="s">
        <v>65</v>
      </c>
      <c r="E352">
        <v>1E-3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</row>
    <row r="353" spans="1:10" x14ac:dyDescent="0.3">
      <c r="A353">
        <v>76</v>
      </c>
      <c r="B353" t="s">
        <v>383</v>
      </c>
      <c r="C353">
        <v>3.7999999999999999E-2</v>
      </c>
      <c r="D353" t="s">
        <v>65</v>
      </c>
      <c r="E353">
        <v>1E-3</v>
      </c>
      <c r="F353">
        <v>1E-3</v>
      </c>
      <c r="G353">
        <v>0</v>
      </c>
      <c r="H353">
        <v>12</v>
      </c>
      <c r="I353">
        <v>27</v>
      </c>
      <c r="J353">
        <v>2.1000000000000001E-2</v>
      </c>
    </row>
    <row r="354" spans="1:10" x14ac:dyDescent="0.3">
      <c r="A354" t="s">
        <v>21</v>
      </c>
      <c r="B354" t="s">
        <v>407</v>
      </c>
      <c r="C354">
        <v>3.9E-2</v>
      </c>
      <c r="D354" t="s">
        <v>65</v>
      </c>
      <c r="E354">
        <v>1E-3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</row>
    <row r="355" spans="1:10" x14ac:dyDescent="0.3">
      <c r="A355">
        <v>77</v>
      </c>
      <c r="B355" t="s">
        <v>384</v>
      </c>
      <c r="C355">
        <v>3.9E-2</v>
      </c>
      <c r="D355" t="s">
        <v>65</v>
      </c>
      <c r="E355">
        <v>1E-3</v>
      </c>
      <c r="F355">
        <v>1E-3</v>
      </c>
      <c r="G355">
        <v>0</v>
      </c>
      <c r="H355">
        <v>1.4</v>
      </c>
      <c r="I355">
        <v>81</v>
      </c>
      <c r="J355">
        <v>6.8000000000000005E-2</v>
      </c>
    </row>
    <row r="356" spans="1:10" x14ac:dyDescent="0.3">
      <c r="A356" t="s">
        <v>21</v>
      </c>
      <c r="B356" t="s">
        <v>408</v>
      </c>
      <c r="C356">
        <v>3.9E-2</v>
      </c>
      <c r="D356" t="s">
        <v>65</v>
      </c>
      <c r="E356">
        <v>1E-3</v>
      </c>
      <c r="F356" t="s">
        <v>21</v>
      </c>
      <c r="G356" t="s">
        <v>21</v>
      </c>
      <c r="H356" t="s">
        <v>21</v>
      </c>
      <c r="I356" t="s">
        <v>21</v>
      </c>
      <c r="J356" t="s">
        <v>21</v>
      </c>
    </row>
    <row r="357" spans="1:10" x14ac:dyDescent="0.3">
      <c r="A357">
        <v>78</v>
      </c>
      <c r="B357" t="s">
        <v>385</v>
      </c>
      <c r="C357">
        <v>0.04</v>
      </c>
      <c r="D357" t="s">
        <v>65</v>
      </c>
      <c r="E357">
        <v>1E-3</v>
      </c>
      <c r="F357">
        <v>1E-3</v>
      </c>
      <c r="G357">
        <v>0</v>
      </c>
      <c r="H357">
        <v>1.3</v>
      </c>
      <c r="I357">
        <v>243</v>
      </c>
      <c r="J357">
        <v>0.23200000000000001</v>
      </c>
    </row>
    <row r="358" spans="1:10" x14ac:dyDescent="0.3">
      <c r="A358" t="s">
        <v>21</v>
      </c>
      <c r="B358" t="s">
        <v>409</v>
      </c>
      <c r="C358">
        <v>0.04</v>
      </c>
      <c r="D358" t="s">
        <v>65</v>
      </c>
      <c r="E358">
        <v>1E-3</v>
      </c>
      <c r="F358" t="s">
        <v>21</v>
      </c>
      <c r="G358" t="s">
        <v>21</v>
      </c>
      <c r="H358" t="s">
        <v>21</v>
      </c>
      <c r="I358" t="s">
        <v>21</v>
      </c>
      <c r="J358" t="s">
        <v>21</v>
      </c>
    </row>
    <row r="359" spans="1:10" x14ac:dyDescent="0.3">
      <c r="A359">
        <v>79</v>
      </c>
      <c r="B359" t="s">
        <v>386</v>
      </c>
      <c r="C359">
        <v>0.04</v>
      </c>
      <c r="D359" t="s">
        <v>65</v>
      </c>
      <c r="E359">
        <v>1E-3</v>
      </c>
      <c r="F359">
        <v>1E-3</v>
      </c>
      <c r="G359">
        <v>0</v>
      </c>
      <c r="H359">
        <v>7.7</v>
      </c>
      <c r="I359">
        <v>729</v>
      </c>
      <c r="J359">
        <v>0.70199999999999996</v>
      </c>
    </row>
    <row r="360" spans="1:10" x14ac:dyDescent="0.3">
      <c r="A360" t="s">
        <v>21</v>
      </c>
      <c r="B360" t="s">
        <v>410</v>
      </c>
      <c r="C360">
        <v>0.04</v>
      </c>
      <c r="D360" t="s">
        <v>65</v>
      </c>
      <c r="E360">
        <v>1E-3</v>
      </c>
      <c r="F360" t="s">
        <v>21</v>
      </c>
      <c r="G360" t="s">
        <v>21</v>
      </c>
      <c r="H360" t="s">
        <v>21</v>
      </c>
      <c r="I360" t="s">
        <v>21</v>
      </c>
      <c r="J360" t="s">
        <v>21</v>
      </c>
    </row>
    <row r="361" spans="1:10" x14ac:dyDescent="0.3">
      <c r="A361">
        <v>80</v>
      </c>
      <c r="B361" t="s">
        <v>387</v>
      </c>
      <c r="C361">
        <v>3.9E-2</v>
      </c>
      <c r="D361" t="s">
        <v>65</v>
      </c>
      <c r="E361">
        <v>1E-3</v>
      </c>
      <c r="F361">
        <v>1E-3</v>
      </c>
      <c r="G361">
        <v>0</v>
      </c>
      <c r="H361">
        <v>6.8</v>
      </c>
      <c r="I361">
        <v>2187</v>
      </c>
      <c r="J361">
        <v>1.9359999999999999</v>
      </c>
    </row>
    <row r="362" spans="1:10" x14ac:dyDescent="0.3">
      <c r="A362" t="s">
        <v>21</v>
      </c>
      <c r="B362" t="s">
        <v>411</v>
      </c>
      <c r="C362">
        <v>0.04</v>
      </c>
      <c r="D362" t="s">
        <v>65</v>
      </c>
      <c r="E362">
        <v>1E-3</v>
      </c>
      <c r="F362" t="s">
        <v>21</v>
      </c>
      <c r="G362" t="s">
        <v>21</v>
      </c>
      <c r="H362" t="s">
        <v>21</v>
      </c>
      <c r="I362" t="s">
        <v>21</v>
      </c>
      <c r="J362" t="s">
        <v>21</v>
      </c>
    </row>
    <row r="363" spans="1:10" x14ac:dyDescent="0.3">
      <c r="A363">
        <v>81</v>
      </c>
      <c r="B363" t="s">
        <v>388</v>
      </c>
      <c r="C363">
        <v>3.9E-2</v>
      </c>
      <c r="D363" t="s">
        <v>65</v>
      </c>
      <c r="E363">
        <v>1E-3</v>
      </c>
      <c r="F363">
        <v>1E-3</v>
      </c>
      <c r="G363">
        <v>0</v>
      </c>
      <c r="H363">
        <v>10.5</v>
      </c>
      <c r="I363">
        <v>6561</v>
      </c>
      <c r="J363">
        <v>6.0919999999999996</v>
      </c>
    </row>
    <row r="364" spans="1:10" x14ac:dyDescent="0.3">
      <c r="A364" t="s">
        <v>21</v>
      </c>
      <c r="B364" t="s">
        <v>412</v>
      </c>
      <c r="C364">
        <v>0.04</v>
      </c>
      <c r="D364" t="s">
        <v>65</v>
      </c>
      <c r="E364">
        <v>1E-3</v>
      </c>
      <c r="F364" t="s">
        <v>21</v>
      </c>
      <c r="G364" t="s">
        <v>21</v>
      </c>
      <c r="H364" t="s">
        <v>21</v>
      </c>
      <c r="I364" t="s">
        <v>21</v>
      </c>
      <c r="J364" t="s">
        <v>21</v>
      </c>
    </row>
    <row r="365" spans="1:10" x14ac:dyDescent="0.3">
      <c r="A365">
        <v>82</v>
      </c>
      <c r="B365" t="s">
        <v>389</v>
      </c>
      <c r="C365">
        <v>3.9E-2</v>
      </c>
      <c r="D365" t="s">
        <v>65</v>
      </c>
      <c r="E365">
        <v>1E-3</v>
      </c>
      <c r="F365">
        <v>1E-3</v>
      </c>
      <c r="G365">
        <v>0</v>
      </c>
      <c r="H365">
        <v>15</v>
      </c>
      <c r="I365">
        <v>19683</v>
      </c>
      <c r="J365">
        <v>17.436</v>
      </c>
    </row>
    <row r="366" spans="1:10" x14ac:dyDescent="0.3">
      <c r="A366" t="s">
        <v>21</v>
      </c>
      <c r="B366" t="s">
        <v>413</v>
      </c>
      <c r="C366">
        <v>0.04</v>
      </c>
      <c r="D366" t="s">
        <v>65</v>
      </c>
      <c r="E366">
        <v>1E-3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</row>
    <row r="367" spans="1:10" x14ac:dyDescent="0.3">
      <c r="A367">
        <v>83</v>
      </c>
      <c r="B367" t="s">
        <v>390</v>
      </c>
      <c r="C367">
        <v>0.04</v>
      </c>
      <c r="D367" t="s">
        <v>65</v>
      </c>
      <c r="E367">
        <v>1E-3</v>
      </c>
      <c r="F367">
        <v>1E-3</v>
      </c>
      <c r="G367">
        <v>0</v>
      </c>
      <c r="H367">
        <v>2.5</v>
      </c>
      <c r="I367">
        <v>59049</v>
      </c>
      <c r="J367">
        <v>58.906999999999996</v>
      </c>
    </row>
    <row r="368" spans="1:10" x14ac:dyDescent="0.3">
      <c r="A368" t="s">
        <v>21</v>
      </c>
      <c r="B368" t="s">
        <v>414</v>
      </c>
      <c r="C368">
        <v>0.04</v>
      </c>
      <c r="D368" t="s">
        <v>65</v>
      </c>
      <c r="E368">
        <v>1E-3</v>
      </c>
      <c r="F368" t="s">
        <v>21</v>
      </c>
      <c r="G368" t="s">
        <v>21</v>
      </c>
      <c r="H368" t="s">
        <v>21</v>
      </c>
      <c r="I368" t="s">
        <v>21</v>
      </c>
      <c r="J368" t="s">
        <v>21</v>
      </c>
    </row>
    <row r="369" spans="1:10" x14ac:dyDescent="0.3">
      <c r="A369">
        <v>84</v>
      </c>
      <c r="B369" t="s">
        <v>391</v>
      </c>
      <c r="C369">
        <v>0.04</v>
      </c>
      <c r="D369" t="s">
        <v>65</v>
      </c>
      <c r="E369">
        <v>1E-3</v>
      </c>
      <c r="F369">
        <v>1E-3</v>
      </c>
      <c r="G369">
        <v>0</v>
      </c>
      <c r="H369">
        <v>1.3</v>
      </c>
      <c r="I369">
        <v>177147</v>
      </c>
      <c r="J369">
        <v>172.07599999999999</v>
      </c>
    </row>
    <row r="370" spans="1:10" x14ac:dyDescent="0.3">
      <c r="A370" t="s">
        <v>21</v>
      </c>
      <c r="B370" t="s">
        <v>415</v>
      </c>
      <c r="C370">
        <v>0.04</v>
      </c>
      <c r="D370" t="s">
        <v>65</v>
      </c>
      <c r="E370">
        <v>1E-3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</row>
    <row r="371" spans="1:10" x14ac:dyDescent="0.3">
      <c r="A371" t="s">
        <v>56</v>
      </c>
    </row>
    <row r="372" spans="1:10" x14ac:dyDescent="0.3">
      <c r="A372" t="s">
        <v>428</v>
      </c>
      <c r="B372" t="s">
        <v>429</v>
      </c>
      <c r="D372" t="s">
        <v>21</v>
      </c>
    </row>
    <row r="373" spans="1:10" x14ac:dyDescent="0.3">
      <c r="A373" t="s">
        <v>67</v>
      </c>
      <c r="B373" t="s">
        <v>456</v>
      </c>
      <c r="C373">
        <v>59.8</v>
      </c>
      <c r="D373" t="s">
        <v>457</v>
      </c>
    </row>
    <row r="374" spans="1:10" x14ac:dyDescent="0.3">
      <c r="A374" t="s">
        <v>63</v>
      </c>
    </row>
    <row r="375" spans="1:10" x14ac:dyDescent="0.3">
      <c r="A375" t="s">
        <v>621</v>
      </c>
    </row>
  </sheetData>
  <conditionalFormatting sqref="D4:AC5 D8:AC8 D7:P7 R7:AC7 D11:AC11 D10:P10 R10:AC10 D13:AC14 D16:AC17 D19:AC20 D22:AC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423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</cols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1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</row>
    <row r="4" spans="1:19" x14ac:dyDescent="0.3">
      <c r="B4">
        <v>29.1</v>
      </c>
      <c r="C4" s="1" t="s">
        <v>432</v>
      </c>
      <c r="D4">
        <v>6.9500000000000006E-2</v>
      </c>
      <c r="E4">
        <v>6.5199999999999994E-2</v>
      </c>
      <c r="F4">
        <v>5.28E-2</v>
      </c>
      <c r="G4">
        <v>4.65E-2</v>
      </c>
      <c r="H4">
        <v>4.82E-2</v>
      </c>
      <c r="I4">
        <v>4.4400000000000002E-2</v>
      </c>
      <c r="J4">
        <v>0.2228</v>
      </c>
      <c r="K4">
        <v>5.5399999999999998E-2</v>
      </c>
      <c r="L4">
        <v>4.65E-2</v>
      </c>
      <c r="M4">
        <v>5.1499999999999997E-2</v>
      </c>
      <c r="N4">
        <v>4.6699999999999998E-2</v>
      </c>
      <c r="O4">
        <v>4.7300000000000002E-2</v>
      </c>
    </row>
    <row r="5" spans="1:19" x14ac:dyDescent="0.3">
      <c r="D5">
        <v>4.2599999999999999E-2</v>
      </c>
      <c r="E5">
        <v>4.48E-2</v>
      </c>
      <c r="F5">
        <v>4.4600000000000001E-2</v>
      </c>
      <c r="G5">
        <v>4.1599999999999998E-2</v>
      </c>
      <c r="H5">
        <v>4.2299999999999997E-2</v>
      </c>
      <c r="I5">
        <v>4.5699999999999998E-2</v>
      </c>
      <c r="J5">
        <v>4.8300000000000003E-2</v>
      </c>
      <c r="K5">
        <v>5.7000000000000002E-2</v>
      </c>
      <c r="L5">
        <v>4.3299999999999998E-2</v>
      </c>
      <c r="M5">
        <v>4.4600000000000001E-2</v>
      </c>
      <c r="N5">
        <v>8.1600000000000006E-2</v>
      </c>
      <c r="O5">
        <v>4.53E-2</v>
      </c>
    </row>
    <row r="6" spans="1:19" x14ac:dyDescent="0.3">
      <c r="C6" s="11" t="s">
        <v>518</v>
      </c>
      <c r="D6" s="10">
        <f>_xlfn.STDEV.P(D4:D5)*100</f>
        <v>1.3450000000000013</v>
      </c>
      <c r="E6" s="10">
        <f t="shared" ref="E6:O6" si="0">_xlfn.STDEV.P(E4:E5)*100</f>
        <v>1.0200000000000007</v>
      </c>
      <c r="F6" s="10">
        <f t="shared" si="0"/>
        <v>0.40999999999999992</v>
      </c>
      <c r="G6" s="10">
        <f t="shared" si="0"/>
        <v>0.24500000000000008</v>
      </c>
      <c r="H6" s="10">
        <f t="shared" si="0"/>
        <v>0.29500000000000015</v>
      </c>
      <c r="I6" s="10">
        <f t="shared" si="0"/>
        <v>6.499999999999978E-2</v>
      </c>
      <c r="J6" s="10">
        <f t="shared" si="0"/>
        <v>8.7249999999999979</v>
      </c>
      <c r="K6" s="10">
        <f t="shared" si="0"/>
        <v>8.000000000000021E-2</v>
      </c>
      <c r="L6" s="10">
        <f t="shared" si="0"/>
        <v>0.16000000000000009</v>
      </c>
      <c r="M6" s="10">
        <f t="shared" si="0"/>
        <v>0.34499999999999981</v>
      </c>
      <c r="N6" s="10">
        <f t="shared" si="0"/>
        <v>1.7450000000000014</v>
      </c>
      <c r="O6" s="10">
        <f t="shared" si="0"/>
        <v>0.10000000000000009</v>
      </c>
    </row>
    <row r="7" spans="1:19" s="15" customFormat="1" x14ac:dyDescent="0.3">
      <c r="C7" s="16" t="s">
        <v>474</v>
      </c>
      <c r="D7" s="15">
        <v>0.25580000000000003</v>
      </c>
      <c r="E7" s="15">
        <v>0.1186</v>
      </c>
      <c r="F7" s="15">
        <v>6.3399999999999998E-2</v>
      </c>
      <c r="G7" s="15">
        <v>5.1499999999999997E-2</v>
      </c>
      <c r="H7" s="15">
        <v>4.8099999999999997E-2</v>
      </c>
      <c r="I7" s="15">
        <v>4.5499999999999999E-2</v>
      </c>
      <c r="J7" s="15">
        <v>4.2999999999999997E-2</v>
      </c>
      <c r="K7" s="15">
        <v>4.3400000000000001E-2</v>
      </c>
      <c r="L7" s="15">
        <v>4.5400000000000003E-2</v>
      </c>
      <c r="M7" s="15">
        <v>4.9799999999999997E-2</v>
      </c>
      <c r="N7" s="15">
        <v>5.0200000000000002E-2</v>
      </c>
      <c r="O7" s="15">
        <v>6.7699999999999996E-2</v>
      </c>
      <c r="Q7" s="17"/>
      <c r="S7" s="17"/>
    </row>
    <row r="8" spans="1:19" s="15" customFormat="1" x14ac:dyDescent="0.3">
      <c r="C8" s="16"/>
      <c r="D8">
        <v>0.23810000000000001</v>
      </c>
      <c r="E8">
        <v>0.1033</v>
      </c>
      <c r="F8">
        <v>6.4299999999999996E-2</v>
      </c>
      <c r="G8">
        <v>5.11E-2</v>
      </c>
      <c r="H8">
        <v>5.1499999999999997E-2</v>
      </c>
      <c r="I8">
        <v>4.8500000000000001E-2</v>
      </c>
      <c r="J8">
        <v>4.3400000000000001E-2</v>
      </c>
      <c r="K8">
        <v>4.2999999999999997E-2</v>
      </c>
      <c r="L8">
        <v>4.4499999999999998E-2</v>
      </c>
      <c r="M8">
        <v>4.2799999999999998E-2</v>
      </c>
      <c r="N8">
        <v>4.3099999999999999E-2</v>
      </c>
      <c r="O8">
        <v>4.4400000000000002E-2</v>
      </c>
    </row>
    <row r="9" spans="1:19" x14ac:dyDescent="0.3">
      <c r="C9" s="11" t="s">
        <v>518</v>
      </c>
      <c r="D9" s="10">
        <f>_xlfn.STDEV.P(D7:D8)*100</f>
        <v>0.88500000000000112</v>
      </c>
      <c r="E9" s="10">
        <f t="shared" ref="E9:O9" si="1">_xlfn.STDEV.P(E7:E8)*100</f>
        <v>0.76499999999999968</v>
      </c>
      <c r="F9" s="10">
        <f t="shared" si="1"/>
        <v>4.4999999999999901E-2</v>
      </c>
      <c r="G9" s="10">
        <f t="shared" si="1"/>
        <v>1.9999999999999879E-2</v>
      </c>
      <c r="H9" s="10">
        <f t="shared" si="1"/>
        <v>0.17</v>
      </c>
      <c r="I9" s="10">
        <f t="shared" si="1"/>
        <v>0.15000000000000013</v>
      </c>
      <c r="J9" s="10">
        <f t="shared" si="1"/>
        <v>2.0000000000000226E-2</v>
      </c>
      <c r="K9" s="10">
        <f t="shared" si="1"/>
        <v>2.0000000000000226E-2</v>
      </c>
      <c r="L9" s="10">
        <f t="shared" si="1"/>
        <v>4.5000000000000248E-2</v>
      </c>
      <c r="M9" s="10">
        <f t="shared" si="1"/>
        <v>0.35</v>
      </c>
      <c r="N9" s="10">
        <f t="shared" si="1"/>
        <v>0.35500000000000009</v>
      </c>
      <c r="O9" s="10">
        <f t="shared" si="1"/>
        <v>1.1649999999999971</v>
      </c>
    </row>
    <row r="10" spans="1:19" x14ac:dyDescent="0.3">
      <c r="C10" s="1" t="s">
        <v>533</v>
      </c>
      <c r="D10">
        <v>6.3100000000000003E-2</v>
      </c>
      <c r="E10">
        <v>7.2800000000000004E-2</v>
      </c>
      <c r="F10">
        <v>5.3600000000000002E-2</v>
      </c>
      <c r="G10">
        <v>4.3099999999999999E-2</v>
      </c>
      <c r="H10">
        <v>4.2599999999999999E-2</v>
      </c>
      <c r="I10">
        <v>4.41E-2</v>
      </c>
      <c r="J10">
        <v>4.2500000000000003E-2</v>
      </c>
      <c r="K10">
        <v>4.2799999999999998E-2</v>
      </c>
      <c r="L10">
        <v>4.6300000000000001E-2</v>
      </c>
      <c r="M10">
        <v>4.3900000000000002E-2</v>
      </c>
      <c r="N10">
        <v>4.2299999999999997E-2</v>
      </c>
      <c r="O10">
        <v>4.2200000000000001E-2</v>
      </c>
      <c r="Q10" s="17"/>
      <c r="S10" s="17"/>
    </row>
    <row r="11" spans="1:19" x14ac:dyDescent="0.3">
      <c r="C11" s="1"/>
      <c r="D11">
        <v>4.36E-2</v>
      </c>
      <c r="E11">
        <v>4.6899999999999997E-2</v>
      </c>
      <c r="F11">
        <v>4.41E-2</v>
      </c>
      <c r="G11">
        <v>4.1599999999999998E-2</v>
      </c>
      <c r="H11">
        <v>4.1200000000000001E-2</v>
      </c>
      <c r="I11">
        <v>4.3799999999999999E-2</v>
      </c>
      <c r="J11">
        <v>4.1300000000000003E-2</v>
      </c>
      <c r="K11">
        <v>4.2599999999999999E-2</v>
      </c>
      <c r="L11">
        <v>4.87E-2</v>
      </c>
      <c r="M11">
        <v>4.6100000000000002E-2</v>
      </c>
      <c r="N11">
        <v>4.2900000000000001E-2</v>
      </c>
      <c r="O11">
        <v>4.19E-2</v>
      </c>
    </row>
    <row r="12" spans="1:19" x14ac:dyDescent="0.3">
      <c r="C12" s="11" t="s">
        <v>518</v>
      </c>
      <c r="D12" s="10">
        <f>_xlfn.STDEV.P(D10:D11)*100</f>
        <v>0.97500000000000053</v>
      </c>
      <c r="E12" s="10">
        <f t="shared" ref="E12:O12" si="2">_xlfn.STDEV.P(E10:E11)*100</f>
        <v>1.294999999999999</v>
      </c>
      <c r="F12" s="10">
        <f t="shared" si="2"/>
        <v>0.47500000000000009</v>
      </c>
      <c r="G12" s="10">
        <f t="shared" si="2"/>
        <v>7.5000000000000067E-2</v>
      </c>
      <c r="H12" s="10">
        <f t="shared" si="2"/>
        <v>6.9999999999999923E-2</v>
      </c>
      <c r="I12" s="10">
        <f t="shared" si="2"/>
        <v>1.5000000000000083E-2</v>
      </c>
      <c r="J12" s="10">
        <f t="shared" si="2"/>
        <v>5.9999999999999984E-2</v>
      </c>
      <c r="K12" s="10">
        <f t="shared" si="2"/>
        <v>9.9999999999999395E-3</v>
      </c>
      <c r="L12" s="10">
        <f t="shared" si="2"/>
        <v>0.11999999999999997</v>
      </c>
      <c r="M12" s="10">
        <f t="shared" si="2"/>
        <v>0.11000000000000003</v>
      </c>
      <c r="N12" s="10">
        <f t="shared" si="2"/>
        <v>3.0000000000000165E-2</v>
      </c>
      <c r="O12" s="10">
        <f t="shared" si="2"/>
        <v>1.5000000000000083E-2</v>
      </c>
      <c r="Q12" s="17"/>
      <c r="S12" s="17"/>
    </row>
    <row r="13" spans="1:19" x14ac:dyDescent="0.3">
      <c r="C13" s="1" t="s">
        <v>571</v>
      </c>
      <c r="D13">
        <v>3.8031999999999999</v>
      </c>
      <c r="E13">
        <v>3.6105</v>
      </c>
      <c r="F13">
        <v>3.3058999999999998</v>
      </c>
      <c r="G13">
        <v>1.7848999999999999</v>
      </c>
      <c r="H13">
        <v>0.44829999999999998</v>
      </c>
      <c r="I13">
        <v>0.13270000000000001</v>
      </c>
      <c r="J13">
        <v>7.5999999999999998E-2</v>
      </c>
      <c r="K13">
        <v>5.3999999999999999E-2</v>
      </c>
      <c r="L13">
        <v>4.9299999999999997E-2</v>
      </c>
      <c r="M13">
        <v>4.5100000000000001E-2</v>
      </c>
      <c r="N13">
        <v>6.1699999999999998E-2</v>
      </c>
      <c r="O13">
        <v>4.3900000000000002E-2</v>
      </c>
      <c r="Q13" s="17"/>
      <c r="S13" s="17"/>
    </row>
    <row r="14" spans="1:19" x14ac:dyDescent="0.3">
      <c r="C14" s="1"/>
      <c r="D14">
        <v>3.8753000000000002</v>
      </c>
      <c r="E14">
        <v>3.6621000000000001</v>
      </c>
      <c r="F14">
        <v>3.3839000000000001</v>
      </c>
      <c r="G14">
        <v>1.6651</v>
      </c>
      <c r="H14">
        <v>0.42920000000000003</v>
      </c>
      <c r="I14">
        <v>0.13159999999999999</v>
      </c>
      <c r="J14">
        <v>7.6399999999999996E-2</v>
      </c>
      <c r="K14">
        <v>5.0999999999999997E-2</v>
      </c>
      <c r="L14">
        <v>5.4300000000000001E-2</v>
      </c>
      <c r="M14">
        <v>4.4299999999999999E-2</v>
      </c>
      <c r="N14">
        <v>4.3799999999999999E-2</v>
      </c>
      <c r="O14">
        <v>4.4999999999999998E-2</v>
      </c>
    </row>
    <row r="15" spans="1:19" x14ac:dyDescent="0.3">
      <c r="C15" s="11" t="s">
        <v>518</v>
      </c>
      <c r="D15" s="10">
        <f>_xlfn.STDEV.P(D13:D14)*100</f>
        <v>3.6050000000000137</v>
      </c>
      <c r="E15" s="10">
        <f t="shared" ref="E15:O15" si="3">_xlfn.STDEV.P(E13:E14)*100</f>
        <v>2.5800000000000045</v>
      </c>
      <c r="F15" s="10">
        <f t="shared" si="3"/>
        <v>3.9000000000000146</v>
      </c>
      <c r="G15" s="10">
        <f t="shared" si="3"/>
        <v>5.9899999999999949</v>
      </c>
      <c r="H15" s="10">
        <f t="shared" si="3"/>
        <v>0.95499999999999752</v>
      </c>
      <c r="I15" s="10">
        <f t="shared" si="3"/>
        <v>5.5000000000000882E-2</v>
      </c>
      <c r="J15" s="10">
        <f t="shared" si="3"/>
        <v>1.9999999999999879E-2</v>
      </c>
      <c r="K15" s="10">
        <f t="shared" si="3"/>
        <v>0.15000000000000013</v>
      </c>
      <c r="L15" s="10">
        <f t="shared" si="3"/>
        <v>0.25000000000000022</v>
      </c>
      <c r="M15" s="10">
        <f t="shared" si="3"/>
        <v>4.0000000000000105E-2</v>
      </c>
      <c r="N15" s="10">
        <f t="shared" si="3"/>
        <v>0.89500000000000013</v>
      </c>
      <c r="O15" s="10">
        <f t="shared" si="3"/>
        <v>5.4999999999999841E-2</v>
      </c>
    </row>
    <row r="16" spans="1:19" x14ac:dyDescent="0.3">
      <c r="C16" s="1" t="s">
        <v>574</v>
      </c>
      <c r="D16">
        <v>0.5625</v>
      </c>
      <c r="E16">
        <v>0.1983</v>
      </c>
      <c r="F16">
        <v>8.2199999999999995E-2</v>
      </c>
      <c r="G16">
        <v>5.3900000000000003E-2</v>
      </c>
      <c r="H16">
        <v>4.82E-2</v>
      </c>
      <c r="I16">
        <v>4.9399999999999999E-2</v>
      </c>
      <c r="J16">
        <v>6.4100000000000004E-2</v>
      </c>
      <c r="K16">
        <v>4.8399999999999999E-2</v>
      </c>
      <c r="L16">
        <v>4.41E-2</v>
      </c>
      <c r="M16">
        <v>4.3700000000000003E-2</v>
      </c>
      <c r="N16">
        <v>4.3299999999999998E-2</v>
      </c>
      <c r="O16">
        <v>4.4200000000000003E-2</v>
      </c>
      <c r="Q16" s="17"/>
      <c r="S16" s="17"/>
    </row>
    <row r="17" spans="1:19" x14ac:dyDescent="0.3">
      <c r="C17" s="1"/>
      <c r="D17">
        <v>0.55410000000000004</v>
      </c>
      <c r="E17">
        <v>0.20599999999999999</v>
      </c>
      <c r="F17">
        <v>8.09E-2</v>
      </c>
      <c r="G17">
        <v>5.5800000000000002E-2</v>
      </c>
      <c r="H17">
        <v>5.1299999999999998E-2</v>
      </c>
      <c r="I17">
        <v>4.4900000000000002E-2</v>
      </c>
      <c r="J17">
        <v>5.4399999999999997E-2</v>
      </c>
      <c r="K17">
        <v>4.3299999999999998E-2</v>
      </c>
      <c r="L17">
        <v>4.2799999999999998E-2</v>
      </c>
      <c r="M17">
        <v>4.3799999999999999E-2</v>
      </c>
      <c r="N17">
        <v>4.2599999999999999E-2</v>
      </c>
      <c r="O17">
        <v>4.2599999999999999E-2</v>
      </c>
    </row>
    <row r="18" spans="1:19" x14ac:dyDescent="0.3">
      <c r="C18" s="11" t="s">
        <v>518</v>
      </c>
      <c r="D18" s="10">
        <f>_xlfn.STDEV.P(D16:D17)*100</f>
        <v>0.41999999999999815</v>
      </c>
      <c r="E18" s="10">
        <f t="shared" ref="E18:O18" si="4">_xlfn.STDEV.P(E16:E17)*100</f>
        <v>0.38499999999999923</v>
      </c>
      <c r="F18" s="10">
        <f t="shared" si="4"/>
        <v>6.499999999999978E-2</v>
      </c>
      <c r="G18" s="10">
        <f t="shared" si="4"/>
        <v>9.4999999999999946E-2</v>
      </c>
      <c r="H18" s="10">
        <f t="shared" si="4"/>
        <v>0.15499999999999992</v>
      </c>
      <c r="I18" s="10">
        <f t="shared" si="4"/>
        <v>0.22499999999999987</v>
      </c>
      <c r="J18" s="10">
        <f t="shared" si="4"/>
        <v>0.48500000000000038</v>
      </c>
      <c r="K18" s="10">
        <f t="shared" si="4"/>
        <v>0.255</v>
      </c>
      <c r="L18" s="10">
        <f t="shared" si="4"/>
        <v>6.5000000000000127E-2</v>
      </c>
      <c r="M18" s="10">
        <f t="shared" si="4"/>
        <v>4.9999999999997963E-3</v>
      </c>
      <c r="N18" s="10">
        <f t="shared" si="4"/>
        <v>3.4999999999999962E-2</v>
      </c>
      <c r="O18" s="10">
        <f t="shared" si="4"/>
        <v>8.000000000000021E-2</v>
      </c>
    </row>
    <row r="19" spans="1:19" x14ac:dyDescent="0.3">
      <c r="C19" s="1" t="s">
        <v>604</v>
      </c>
      <c r="D19">
        <v>2.4024999999999999</v>
      </c>
      <c r="E19">
        <v>0.78469999999999995</v>
      </c>
      <c r="F19">
        <v>0.23319999999999999</v>
      </c>
      <c r="G19">
        <v>9.1600000000000001E-2</v>
      </c>
      <c r="H19">
        <v>7.1199999999999999E-2</v>
      </c>
      <c r="I19">
        <v>5.1499999999999997E-2</v>
      </c>
      <c r="J19">
        <v>4.9700000000000001E-2</v>
      </c>
      <c r="K19">
        <v>4.3900000000000002E-2</v>
      </c>
      <c r="L19">
        <v>4.5999999999999999E-2</v>
      </c>
      <c r="M19">
        <v>4.4900000000000002E-2</v>
      </c>
      <c r="N19">
        <v>4.4699999999999997E-2</v>
      </c>
      <c r="O19">
        <v>4.2999999999999997E-2</v>
      </c>
    </row>
    <row r="20" spans="1:19" x14ac:dyDescent="0.3">
      <c r="C20" s="1"/>
      <c r="D20">
        <v>2.3694999999999999</v>
      </c>
      <c r="E20">
        <v>0.74160000000000004</v>
      </c>
      <c r="F20">
        <v>0.2452</v>
      </c>
      <c r="G20">
        <v>9.5600000000000004E-2</v>
      </c>
      <c r="H20">
        <v>7.22E-2</v>
      </c>
      <c r="I20">
        <v>5.11E-2</v>
      </c>
      <c r="J20">
        <v>4.6399999999999997E-2</v>
      </c>
      <c r="K20">
        <v>4.8899999999999999E-2</v>
      </c>
      <c r="L20">
        <v>4.3900000000000002E-2</v>
      </c>
      <c r="M20">
        <v>5.1200000000000002E-2</v>
      </c>
      <c r="N20">
        <v>5.33E-2</v>
      </c>
      <c r="O20">
        <v>4.3299999999999998E-2</v>
      </c>
      <c r="Q20" s="17"/>
      <c r="S20" s="17"/>
    </row>
    <row r="21" spans="1:19" x14ac:dyDescent="0.3">
      <c r="C21" s="11" t="s">
        <v>518</v>
      </c>
      <c r="D21" s="10">
        <f>_xlfn.STDEV.P(D19:D20)*100</f>
        <v>1.6499999999999959</v>
      </c>
      <c r="E21" s="10">
        <f t="shared" ref="E21:O21" si="5">_xlfn.STDEV.P(E19:E20)*100</f>
        <v>2.1549999999999958</v>
      </c>
      <c r="F21" s="10">
        <f t="shared" si="5"/>
        <v>0.60000000000000053</v>
      </c>
      <c r="G21" s="10">
        <f t="shared" si="5"/>
        <v>0.20000000000000018</v>
      </c>
      <c r="H21" s="10">
        <f t="shared" si="5"/>
        <v>5.0000000000000044E-2</v>
      </c>
      <c r="I21" s="10">
        <f t="shared" si="5"/>
        <v>1.9999999999999879E-2</v>
      </c>
      <c r="J21" s="10">
        <f t="shared" si="5"/>
        <v>0.1650000000000002</v>
      </c>
      <c r="K21" s="10">
        <f t="shared" si="5"/>
        <v>0.24999999999999989</v>
      </c>
      <c r="L21" s="10">
        <f t="shared" si="5"/>
        <v>0.10499999999999989</v>
      </c>
      <c r="M21" s="10">
        <f t="shared" si="5"/>
        <v>0.315</v>
      </c>
      <c r="N21" s="10">
        <f t="shared" si="5"/>
        <v>0.43000000000000016</v>
      </c>
      <c r="O21" s="10">
        <f t="shared" si="5"/>
        <v>1.5000000000000083E-2</v>
      </c>
    </row>
    <row r="22" spans="1:19" x14ac:dyDescent="0.3">
      <c r="C22" s="1" t="s">
        <v>439</v>
      </c>
      <c r="D22">
        <v>4</v>
      </c>
      <c r="E22">
        <v>3.9517000000000002</v>
      </c>
      <c r="F22">
        <v>3.5573000000000001</v>
      </c>
      <c r="G22">
        <v>2.9704000000000002</v>
      </c>
      <c r="H22">
        <v>1.6963999999999999</v>
      </c>
      <c r="I22">
        <v>0.7954</v>
      </c>
      <c r="J22">
        <v>0.32140000000000002</v>
      </c>
      <c r="K22">
        <v>0.15229999999999999</v>
      </c>
      <c r="L22">
        <v>7.9399999999999998E-2</v>
      </c>
      <c r="M22">
        <v>5.6300000000000003E-2</v>
      </c>
      <c r="N22">
        <v>4.5999999999999999E-2</v>
      </c>
      <c r="O22">
        <v>4.58E-2</v>
      </c>
    </row>
    <row r="23" spans="1:19" x14ac:dyDescent="0.3">
      <c r="D23">
        <v>4</v>
      </c>
      <c r="E23">
        <v>4</v>
      </c>
      <c r="F23">
        <v>3.7397999999999998</v>
      </c>
      <c r="G23">
        <v>3.4483999999999999</v>
      </c>
      <c r="H23">
        <v>1.7592000000000001</v>
      </c>
      <c r="I23">
        <v>0.7853</v>
      </c>
      <c r="J23">
        <v>0.32040000000000002</v>
      </c>
      <c r="K23">
        <v>0.1913</v>
      </c>
      <c r="L23">
        <v>7.9000000000000001E-2</v>
      </c>
      <c r="M23">
        <v>6.0100000000000001E-2</v>
      </c>
      <c r="N23">
        <v>4.7100000000000003E-2</v>
      </c>
      <c r="O23">
        <v>4.65E-2</v>
      </c>
    </row>
    <row r="24" spans="1:19" x14ac:dyDescent="0.3">
      <c r="C24" s="11" t="s">
        <v>518</v>
      </c>
      <c r="D24" s="10">
        <f>_xlfn.STDEV.P(D22:D23)*100</f>
        <v>0</v>
      </c>
      <c r="E24" s="10">
        <f t="shared" ref="E24:O24" si="6">_xlfn.STDEV.P(E22:E23)*100</f>
        <v>2.4149999999999894</v>
      </c>
      <c r="F24" s="10">
        <f t="shared" si="6"/>
        <v>9.1249999999999822</v>
      </c>
      <c r="G24" s="10">
        <f t="shared" si="6"/>
        <v>23.899999999999988</v>
      </c>
      <c r="H24" s="10">
        <f t="shared" si="6"/>
        <v>3.1400000000000095</v>
      </c>
      <c r="I24" s="10">
        <f t="shared" si="6"/>
        <v>0.50499999999999989</v>
      </c>
      <c r="J24" s="10">
        <f t="shared" si="6"/>
        <v>5.0000000000000044E-2</v>
      </c>
      <c r="K24" s="10">
        <f t="shared" si="6"/>
        <v>1.9499999999999875</v>
      </c>
      <c r="L24" s="10">
        <f t="shared" si="6"/>
        <v>1.9999999999999879E-2</v>
      </c>
      <c r="M24" s="10">
        <f t="shared" si="6"/>
        <v>0.18999999999999989</v>
      </c>
      <c r="N24" s="10">
        <f t="shared" si="6"/>
        <v>5.5000000000000188E-2</v>
      </c>
      <c r="O24" s="10">
        <f t="shared" si="6"/>
        <v>3.4999999999999962E-2</v>
      </c>
    </row>
    <row r="26" spans="1:19" x14ac:dyDescent="0.3">
      <c r="A26" t="s">
        <v>8</v>
      </c>
    </row>
    <row r="27" spans="1:19" x14ac:dyDescent="0.3">
      <c r="A27" t="s">
        <v>9</v>
      </c>
      <c r="B27" t="s">
        <v>452</v>
      </c>
      <c r="C27" t="s">
        <v>12</v>
      </c>
      <c r="D27" t="s">
        <v>13</v>
      </c>
      <c r="E27" t="s">
        <v>14</v>
      </c>
      <c r="F27" t="s">
        <v>15</v>
      </c>
      <c r="G27" t="s">
        <v>16</v>
      </c>
      <c r="H27" t="s">
        <v>17</v>
      </c>
    </row>
    <row r="28" spans="1:19" x14ac:dyDescent="0.3">
      <c r="A28" t="s">
        <v>10</v>
      </c>
      <c r="B28">
        <v>100</v>
      </c>
      <c r="C28">
        <v>100.741</v>
      </c>
      <c r="D28" t="s">
        <v>284</v>
      </c>
      <c r="E28">
        <v>2.4020000000000001</v>
      </c>
      <c r="F28">
        <v>2.3860000000000001</v>
      </c>
      <c r="G28">
        <v>2.3E-2</v>
      </c>
      <c r="H28">
        <v>1</v>
      </c>
    </row>
    <row r="29" spans="1:19" x14ac:dyDescent="0.3">
      <c r="A29">
        <v>1</v>
      </c>
      <c r="B29" t="s">
        <v>21</v>
      </c>
      <c r="C29">
        <v>99.26</v>
      </c>
      <c r="D29" t="s">
        <v>308</v>
      </c>
      <c r="E29">
        <v>2.3690000000000002</v>
      </c>
      <c r="F29" t="s">
        <v>21</v>
      </c>
      <c r="G29" t="s">
        <v>21</v>
      </c>
      <c r="H29" t="s">
        <v>21</v>
      </c>
    </row>
    <row r="30" spans="1:19" x14ac:dyDescent="0.3">
      <c r="A30" t="s">
        <v>21</v>
      </c>
      <c r="B30">
        <v>33.332999999999998</v>
      </c>
      <c r="C30">
        <v>34.206000000000003</v>
      </c>
      <c r="D30" t="s">
        <v>285</v>
      </c>
      <c r="E30">
        <v>0.78500000000000003</v>
      </c>
      <c r="F30">
        <v>0.76300000000000001</v>
      </c>
      <c r="G30">
        <v>0.03</v>
      </c>
      <c r="H30">
        <v>4</v>
      </c>
    </row>
    <row r="31" spans="1:19" x14ac:dyDescent="0.3">
      <c r="A31">
        <v>2</v>
      </c>
      <c r="B31" t="s">
        <v>21</v>
      </c>
      <c r="C31">
        <v>32.476999999999997</v>
      </c>
      <c r="D31" t="s">
        <v>309</v>
      </c>
      <c r="E31">
        <v>0.74199999999999999</v>
      </c>
      <c r="F31" t="s">
        <v>21</v>
      </c>
      <c r="G31" t="s">
        <v>21</v>
      </c>
      <c r="H31" t="s">
        <v>21</v>
      </c>
    </row>
    <row r="32" spans="1:19" x14ac:dyDescent="0.3">
      <c r="A32" t="s">
        <v>21</v>
      </c>
      <c r="B32">
        <v>11.111000000000001</v>
      </c>
      <c r="C32">
        <v>10.805</v>
      </c>
      <c r="D32" t="s">
        <v>286</v>
      </c>
      <c r="E32">
        <v>0.23300000000000001</v>
      </c>
      <c r="F32">
        <v>0.23899999999999999</v>
      </c>
      <c r="G32">
        <v>8.0000000000000002E-3</v>
      </c>
      <c r="H32">
        <v>3.5</v>
      </c>
    </row>
    <row r="33" spans="1:8" x14ac:dyDescent="0.3">
      <c r="A33">
        <v>3</v>
      </c>
      <c r="B33" t="s">
        <v>21</v>
      </c>
      <c r="C33">
        <v>11.375</v>
      </c>
      <c r="D33" t="s">
        <v>310</v>
      </c>
      <c r="E33">
        <v>0.245</v>
      </c>
      <c r="F33" t="s">
        <v>21</v>
      </c>
      <c r="G33" t="s">
        <v>21</v>
      </c>
      <c r="H33" t="s">
        <v>21</v>
      </c>
    </row>
    <row r="34" spans="1:8" x14ac:dyDescent="0.3">
      <c r="A34" t="s">
        <v>21</v>
      </c>
      <c r="B34">
        <v>3.7040000000000002</v>
      </c>
      <c r="C34">
        <v>3.35</v>
      </c>
      <c r="D34" t="s">
        <v>287</v>
      </c>
      <c r="E34">
        <v>9.1999999999999998E-2</v>
      </c>
      <c r="F34">
        <v>9.4E-2</v>
      </c>
      <c r="G34">
        <v>3.0000000000000001E-3</v>
      </c>
      <c r="H34">
        <v>3</v>
      </c>
    </row>
    <row r="35" spans="1:8" x14ac:dyDescent="0.3">
      <c r="A35">
        <v>4</v>
      </c>
      <c r="B35" t="s">
        <v>21</v>
      </c>
      <c r="C35">
        <v>3.5939999999999999</v>
      </c>
      <c r="D35" t="s">
        <v>311</v>
      </c>
      <c r="E35">
        <v>9.6000000000000002E-2</v>
      </c>
      <c r="F35" t="s">
        <v>21</v>
      </c>
      <c r="G35" t="s">
        <v>21</v>
      </c>
      <c r="H35" t="s">
        <v>21</v>
      </c>
    </row>
    <row r="36" spans="1:8" x14ac:dyDescent="0.3">
      <c r="A36" t="s">
        <v>21</v>
      </c>
      <c r="B36">
        <v>1.2350000000000001</v>
      </c>
      <c r="C36">
        <v>2.0219999999999998</v>
      </c>
      <c r="D36" t="s">
        <v>288</v>
      </c>
      <c r="E36">
        <v>7.0999999999999994E-2</v>
      </c>
      <c r="F36">
        <v>7.1999999999999995E-2</v>
      </c>
      <c r="G36">
        <v>1E-3</v>
      </c>
      <c r="H36">
        <v>1</v>
      </c>
    </row>
    <row r="37" spans="1:8" x14ac:dyDescent="0.3">
      <c r="A37">
        <v>5</v>
      </c>
      <c r="B37" t="s">
        <v>21</v>
      </c>
      <c r="C37">
        <v>2.0910000000000002</v>
      </c>
      <c r="D37" t="s">
        <v>312</v>
      </c>
      <c r="E37">
        <v>7.1999999999999995E-2</v>
      </c>
      <c r="F37" t="s">
        <v>21</v>
      </c>
      <c r="G37" t="s">
        <v>21</v>
      </c>
      <c r="H37" t="s">
        <v>21</v>
      </c>
    </row>
    <row r="38" spans="1:8" x14ac:dyDescent="0.3">
      <c r="A38" t="s">
        <v>21</v>
      </c>
      <c r="B38">
        <v>0.41199999999999998</v>
      </c>
      <c r="C38">
        <v>0.46700000000000003</v>
      </c>
      <c r="D38" t="s">
        <v>289</v>
      </c>
      <c r="E38">
        <v>5.0999999999999997E-2</v>
      </c>
      <c r="F38">
        <v>5.0999999999999997E-2</v>
      </c>
      <c r="G38">
        <v>0</v>
      </c>
      <c r="H38">
        <v>0.6</v>
      </c>
    </row>
    <row r="39" spans="1:8" x14ac:dyDescent="0.3">
      <c r="A39">
        <v>6</v>
      </c>
      <c r="B39" t="s">
        <v>21</v>
      </c>
      <c r="C39">
        <v>0.42699999999999999</v>
      </c>
      <c r="D39" t="s">
        <v>313</v>
      </c>
      <c r="E39">
        <v>5.0999999999999997E-2</v>
      </c>
      <c r="F39" t="s">
        <v>21</v>
      </c>
      <c r="G39" t="s">
        <v>21</v>
      </c>
      <c r="H39" t="s">
        <v>21</v>
      </c>
    </row>
    <row r="40" spans="1:8" x14ac:dyDescent="0.3">
      <c r="A40" t="s">
        <v>21</v>
      </c>
      <c r="B40">
        <v>0.13700000000000001</v>
      </c>
      <c r="C40">
        <v>0.27900000000000003</v>
      </c>
      <c r="D40" t="s">
        <v>290</v>
      </c>
      <c r="E40">
        <v>0.05</v>
      </c>
      <c r="F40">
        <v>4.8000000000000001E-2</v>
      </c>
      <c r="G40">
        <v>2E-3</v>
      </c>
      <c r="H40">
        <v>4.9000000000000004</v>
      </c>
    </row>
    <row r="41" spans="1:8" x14ac:dyDescent="0.3">
      <c r="A41">
        <v>7</v>
      </c>
      <c r="B41" t="s">
        <v>21</v>
      </c>
      <c r="C41" t="s">
        <v>19</v>
      </c>
      <c r="D41" t="s">
        <v>314</v>
      </c>
      <c r="E41">
        <v>4.5999999999999999E-2</v>
      </c>
      <c r="F41" t="s">
        <v>21</v>
      </c>
      <c r="G41" t="s">
        <v>21</v>
      </c>
      <c r="H41" t="s">
        <v>21</v>
      </c>
    </row>
    <row r="42" spans="1:8" x14ac:dyDescent="0.3">
      <c r="A42" t="s">
        <v>21</v>
      </c>
      <c r="B42">
        <v>4.5999999999999999E-2</v>
      </c>
      <c r="C42" t="s">
        <v>19</v>
      </c>
      <c r="D42" t="s">
        <v>291</v>
      </c>
      <c r="E42">
        <v>4.3999999999999997E-2</v>
      </c>
      <c r="F42">
        <v>4.5999999999999999E-2</v>
      </c>
      <c r="G42">
        <v>4.0000000000000001E-3</v>
      </c>
      <c r="H42">
        <v>7.6</v>
      </c>
    </row>
    <row r="43" spans="1:8" x14ac:dyDescent="0.3">
      <c r="A43">
        <v>8</v>
      </c>
      <c r="B43" t="s">
        <v>21</v>
      </c>
      <c r="C43">
        <v>0.186</v>
      </c>
      <c r="D43" t="s">
        <v>315</v>
      </c>
      <c r="E43">
        <v>4.9000000000000002E-2</v>
      </c>
      <c r="F43" t="s">
        <v>21</v>
      </c>
      <c r="G43" t="s">
        <v>21</v>
      </c>
      <c r="H43" t="s">
        <v>21</v>
      </c>
    </row>
    <row r="44" spans="1:8" x14ac:dyDescent="0.3">
      <c r="A44" t="s">
        <v>21</v>
      </c>
      <c r="B44">
        <v>1.4999999999999999E-2</v>
      </c>
      <c r="C44" t="s">
        <v>19</v>
      </c>
      <c r="D44" t="s">
        <v>292</v>
      </c>
      <c r="E44">
        <v>4.5999999999999999E-2</v>
      </c>
      <c r="F44">
        <v>4.4999999999999998E-2</v>
      </c>
      <c r="G44">
        <v>1E-3</v>
      </c>
      <c r="H44">
        <v>3.3</v>
      </c>
    </row>
    <row r="45" spans="1:8" x14ac:dyDescent="0.3">
      <c r="A45">
        <v>9</v>
      </c>
      <c r="B45" t="s">
        <v>21</v>
      </c>
      <c r="C45" t="s">
        <v>19</v>
      </c>
      <c r="D45" t="s">
        <v>316</v>
      </c>
      <c r="E45">
        <v>4.3999999999999997E-2</v>
      </c>
      <c r="F45" t="s">
        <v>21</v>
      </c>
      <c r="G45" t="s">
        <v>21</v>
      </c>
      <c r="H45" t="s">
        <v>21</v>
      </c>
    </row>
    <row r="46" spans="1:8" x14ac:dyDescent="0.3">
      <c r="A46" t="s">
        <v>21</v>
      </c>
      <c r="B46">
        <v>5.0000000000000001E-3</v>
      </c>
      <c r="C46" t="s">
        <v>19</v>
      </c>
      <c r="D46" t="s">
        <v>293</v>
      </c>
      <c r="E46">
        <v>4.4999999999999998E-2</v>
      </c>
      <c r="F46">
        <v>4.8000000000000001E-2</v>
      </c>
      <c r="G46">
        <v>4.0000000000000001E-3</v>
      </c>
      <c r="H46">
        <v>9.3000000000000007</v>
      </c>
    </row>
    <row r="47" spans="1:8" x14ac:dyDescent="0.3">
      <c r="A47">
        <v>10</v>
      </c>
      <c r="B47" t="s">
        <v>21</v>
      </c>
      <c r="C47">
        <v>0.437</v>
      </c>
      <c r="D47" t="s">
        <v>317</v>
      </c>
      <c r="E47">
        <v>5.0999999999999997E-2</v>
      </c>
      <c r="F47" t="s">
        <v>21</v>
      </c>
      <c r="G47" t="s">
        <v>21</v>
      </c>
      <c r="H47" t="s">
        <v>21</v>
      </c>
    </row>
    <row r="48" spans="1:8" x14ac:dyDescent="0.3">
      <c r="A48" t="s">
        <v>21</v>
      </c>
      <c r="B48">
        <v>2E-3</v>
      </c>
      <c r="C48" t="s">
        <v>19</v>
      </c>
      <c r="D48" t="s">
        <v>294</v>
      </c>
      <c r="E48">
        <v>4.4999999999999998E-2</v>
      </c>
      <c r="F48">
        <v>4.9000000000000002E-2</v>
      </c>
      <c r="G48">
        <v>6.0000000000000001E-3</v>
      </c>
      <c r="H48">
        <v>12.4</v>
      </c>
    </row>
    <row r="49" spans="1:10" x14ac:dyDescent="0.3">
      <c r="A49">
        <v>11</v>
      </c>
      <c r="B49" t="s">
        <v>21</v>
      </c>
      <c r="C49">
        <v>0.63700000000000001</v>
      </c>
      <c r="D49" t="s">
        <v>318</v>
      </c>
      <c r="E49">
        <v>5.2999999999999999E-2</v>
      </c>
      <c r="F49" t="s">
        <v>21</v>
      </c>
      <c r="G49" t="s">
        <v>21</v>
      </c>
      <c r="H49" t="s">
        <v>21</v>
      </c>
    </row>
    <row r="50" spans="1:10" x14ac:dyDescent="0.3">
      <c r="A50" t="s">
        <v>21</v>
      </c>
      <c r="B50">
        <v>1E-3</v>
      </c>
      <c r="C50" t="s">
        <v>19</v>
      </c>
      <c r="D50" t="s">
        <v>295</v>
      </c>
      <c r="E50">
        <v>4.2999999999999997E-2</v>
      </c>
      <c r="F50">
        <v>4.2999999999999997E-2</v>
      </c>
      <c r="G50">
        <v>0</v>
      </c>
      <c r="H50">
        <v>0.5</v>
      </c>
    </row>
    <row r="51" spans="1:10" x14ac:dyDescent="0.3">
      <c r="A51">
        <v>12</v>
      </c>
      <c r="B51" t="s">
        <v>21</v>
      </c>
      <c r="C51" t="s">
        <v>19</v>
      </c>
      <c r="D51" t="s">
        <v>319</v>
      </c>
      <c r="E51">
        <v>4.2999999999999997E-2</v>
      </c>
      <c r="F51" t="s">
        <v>21</v>
      </c>
      <c r="G51" t="s">
        <v>21</v>
      </c>
      <c r="H51" t="s">
        <v>21</v>
      </c>
    </row>
    <row r="52" spans="1:10" x14ac:dyDescent="0.3">
      <c r="A52" t="s">
        <v>21</v>
      </c>
    </row>
    <row r="53" spans="1:10" x14ac:dyDescent="0.3">
      <c r="A53" t="s">
        <v>56</v>
      </c>
      <c r="B53" t="s">
        <v>58</v>
      </c>
      <c r="C53">
        <v>4.2999999999999997E-2</v>
      </c>
      <c r="D53" t="s">
        <v>59</v>
      </c>
    </row>
    <row r="54" spans="1:10" x14ac:dyDescent="0.3">
      <c r="A54" t="s">
        <v>57</v>
      </c>
      <c r="B54" t="s">
        <v>61</v>
      </c>
      <c r="C54">
        <v>2.3860000000000001</v>
      </c>
      <c r="D54" t="s">
        <v>62</v>
      </c>
    </row>
    <row r="55" spans="1:10" x14ac:dyDescent="0.3">
      <c r="A55" t="s">
        <v>60</v>
      </c>
    </row>
    <row r="56" spans="1:10" x14ac:dyDescent="0.3">
      <c r="A56" t="s">
        <v>63</v>
      </c>
    </row>
    <row r="57" spans="1:10" x14ac:dyDescent="0.3">
      <c r="A57" t="s">
        <v>453</v>
      </c>
      <c r="B57" t="s">
        <v>13</v>
      </c>
      <c r="C57" t="s">
        <v>14</v>
      </c>
      <c r="D57" t="s">
        <v>65</v>
      </c>
      <c r="E57" t="s">
        <v>66</v>
      </c>
      <c r="F57" t="s">
        <v>67</v>
      </c>
      <c r="G57" t="s">
        <v>16</v>
      </c>
      <c r="H57" t="s">
        <v>17</v>
      </c>
      <c r="I57" t="s">
        <v>454</v>
      </c>
      <c r="J57" t="s">
        <v>455</v>
      </c>
    </row>
    <row r="58" spans="1:10" x14ac:dyDescent="0.3">
      <c r="A58" t="s">
        <v>10</v>
      </c>
      <c r="B58" t="s">
        <v>92</v>
      </c>
      <c r="C58">
        <v>0.25600000000000001</v>
      </c>
      <c r="E58">
        <v>11.872999999999999</v>
      </c>
      <c r="F58">
        <v>11.456</v>
      </c>
      <c r="G58">
        <v>0.59</v>
      </c>
      <c r="H58">
        <v>5.2</v>
      </c>
      <c r="I58">
        <v>1</v>
      </c>
      <c r="J58">
        <v>11.456</v>
      </c>
    </row>
    <row r="59" spans="1:10" x14ac:dyDescent="0.3">
      <c r="A59">
        <v>1</v>
      </c>
      <c r="B59" t="s">
        <v>116</v>
      </c>
      <c r="C59">
        <v>0.23799999999999999</v>
      </c>
      <c r="E59">
        <v>11.039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</row>
    <row r="60" spans="1:10" x14ac:dyDescent="0.3">
      <c r="A60" t="s">
        <v>21</v>
      </c>
      <c r="B60" t="s">
        <v>93</v>
      </c>
      <c r="C60">
        <v>0.11899999999999999</v>
      </c>
      <c r="E60">
        <v>4.9379999999999997</v>
      </c>
      <c r="F60">
        <v>4.4969999999999999</v>
      </c>
      <c r="G60">
        <v>0.624</v>
      </c>
      <c r="H60">
        <v>13.9</v>
      </c>
      <c r="I60">
        <v>3</v>
      </c>
      <c r="J60">
        <v>13.49</v>
      </c>
    </row>
    <row r="61" spans="1:10" x14ac:dyDescent="0.3">
      <c r="A61">
        <v>2</v>
      </c>
      <c r="B61" t="s">
        <v>117</v>
      </c>
      <c r="C61">
        <v>0.10299999999999999</v>
      </c>
      <c r="E61">
        <v>4.0549999999999997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</row>
    <row r="62" spans="1:10" x14ac:dyDescent="0.3">
      <c r="A62" t="s">
        <v>21</v>
      </c>
      <c r="B62" t="s">
        <v>94</v>
      </c>
      <c r="C62">
        <v>6.3E-2</v>
      </c>
      <c r="E62">
        <v>1.4610000000000001</v>
      </c>
      <c r="F62">
        <v>1.494</v>
      </c>
      <c r="G62">
        <v>4.7E-2</v>
      </c>
      <c r="H62">
        <v>3.2</v>
      </c>
      <c r="I62">
        <v>9</v>
      </c>
      <c r="J62">
        <v>13.446999999999999</v>
      </c>
    </row>
    <row r="63" spans="1:10" x14ac:dyDescent="0.3">
      <c r="A63">
        <v>3</v>
      </c>
      <c r="B63" t="s">
        <v>118</v>
      </c>
      <c r="C63">
        <v>6.4000000000000001E-2</v>
      </c>
      <c r="E63">
        <v>1.528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 t="s">
        <v>21</v>
      </c>
      <c r="B64" t="s">
        <v>95</v>
      </c>
      <c r="C64">
        <v>5.0999999999999997E-2</v>
      </c>
      <c r="E64">
        <v>0.46700000000000003</v>
      </c>
      <c r="F64">
        <v>0.44700000000000001</v>
      </c>
      <c r="G64">
        <v>2.8000000000000001E-2</v>
      </c>
      <c r="H64">
        <v>6.3</v>
      </c>
      <c r="I64">
        <v>27</v>
      </c>
      <c r="J64">
        <v>12.066000000000001</v>
      </c>
    </row>
    <row r="65" spans="1:10" x14ac:dyDescent="0.3">
      <c r="A65">
        <v>4</v>
      </c>
      <c r="B65" t="s">
        <v>119</v>
      </c>
      <c r="C65">
        <v>5.0999999999999997E-2</v>
      </c>
      <c r="E65">
        <v>0.42699999999999999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 t="s">
        <v>21</v>
      </c>
      <c r="B66" t="s">
        <v>96</v>
      </c>
      <c r="C66">
        <v>4.8000000000000001E-2</v>
      </c>
      <c r="E66">
        <v>7.9000000000000001E-2</v>
      </c>
      <c r="F66">
        <v>0.27300000000000002</v>
      </c>
      <c r="G66">
        <v>0.27400000000000002</v>
      </c>
      <c r="H66">
        <v>100.4</v>
      </c>
      <c r="I66">
        <v>81</v>
      </c>
      <c r="J66">
        <v>22.111000000000001</v>
      </c>
    </row>
    <row r="67" spans="1:10" x14ac:dyDescent="0.3">
      <c r="A67">
        <v>5</v>
      </c>
      <c r="B67" t="s">
        <v>120</v>
      </c>
      <c r="C67">
        <v>5.0999999999999997E-2</v>
      </c>
      <c r="E67">
        <v>0.46700000000000003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 t="s">
        <v>21</v>
      </c>
      <c r="B68" t="s">
        <v>97</v>
      </c>
      <c r="C68">
        <v>4.4999999999999998E-2</v>
      </c>
      <c r="E68" t="s">
        <v>19</v>
      </c>
      <c r="F68">
        <v>0.13500000000000001</v>
      </c>
      <c r="G68">
        <v>0</v>
      </c>
      <c r="H68">
        <v>0</v>
      </c>
      <c r="I68">
        <v>243</v>
      </c>
      <c r="J68">
        <v>32.887</v>
      </c>
    </row>
    <row r="69" spans="1:10" x14ac:dyDescent="0.3">
      <c r="A69">
        <v>6</v>
      </c>
      <c r="B69" t="s">
        <v>121</v>
      </c>
      <c r="C69">
        <v>4.9000000000000002E-2</v>
      </c>
      <c r="E69">
        <v>0.13500000000000001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 t="s">
        <v>21</v>
      </c>
      <c r="B70" t="s">
        <v>98</v>
      </c>
      <c r="C70">
        <v>4.2999999999999997E-2</v>
      </c>
      <c r="D70" t="s">
        <v>65</v>
      </c>
      <c r="E70" t="s">
        <v>19</v>
      </c>
      <c r="F70" t="s">
        <v>19</v>
      </c>
      <c r="G70" t="s">
        <v>19</v>
      </c>
      <c r="H70" t="s">
        <v>19</v>
      </c>
      <c r="I70">
        <v>729</v>
      </c>
      <c r="J70" t="s">
        <v>19</v>
      </c>
    </row>
    <row r="71" spans="1:10" x14ac:dyDescent="0.3">
      <c r="A71">
        <v>7</v>
      </c>
      <c r="B71" t="s">
        <v>122</v>
      </c>
      <c r="C71">
        <v>4.2999999999999997E-2</v>
      </c>
      <c r="E71" t="s">
        <v>19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 t="s">
        <v>21</v>
      </c>
      <c r="B72" t="s">
        <v>99</v>
      </c>
      <c r="C72">
        <v>4.2999999999999997E-2</v>
      </c>
      <c r="E72" t="s">
        <v>19</v>
      </c>
      <c r="F72" t="s">
        <v>19</v>
      </c>
      <c r="G72" t="s">
        <v>19</v>
      </c>
      <c r="H72" t="s">
        <v>19</v>
      </c>
      <c r="I72">
        <v>2187</v>
      </c>
      <c r="J72" t="s">
        <v>19</v>
      </c>
    </row>
    <row r="73" spans="1:10" x14ac:dyDescent="0.3">
      <c r="A73">
        <v>8</v>
      </c>
      <c r="B73" t="s">
        <v>123</v>
      </c>
      <c r="C73">
        <v>4.2999999999999997E-2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 t="s">
        <v>21</v>
      </c>
      <c r="B74" t="s">
        <v>100</v>
      </c>
      <c r="C74">
        <v>4.4999999999999998E-2</v>
      </c>
      <c r="E74" t="s">
        <v>19</v>
      </c>
      <c r="F74" t="s">
        <v>19</v>
      </c>
      <c r="G74" t="s">
        <v>19</v>
      </c>
      <c r="H74" t="s">
        <v>19</v>
      </c>
      <c r="I74">
        <v>6561</v>
      </c>
      <c r="J74" t="s">
        <v>19</v>
      </c>
    </row>
    <row r="75" spans="1:10" x14ac:dyDescent="0.3">
      <c r="A75">
        <v>9</v>
      </c>
      <c r="B75" t="s">
        <v>124</v>
      </c>
      <c r="C75">
        <v>4.3999999999999997E-2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 t="s">
        <v>21</v>
      </c>
      <c r="B76" t="s">
        <v>152</v>
      </c>
      <c r="C76">
        <v>1.1120000000000001</v>
      </c>
      <c r="E76">
        <v>47.201000000000001</v>
      </c>
      <c r="F76">
        <v>47.640999999999998</v>
      </c>
      <c r="G76">
        <v>0.621</v>
      </c>
      <c r="H76">
        <v>1.3</v>
      </c>
      <c r="I76">
        <v>1</v>
      </c>
      <c r="J76">
        <v>47.640999999999998</v>
      </c>
    </row>
    <row r="77" spans="1:10" x14ac:dyDescent="0.3">
      <c r="A77">
        <v>97</v>
      </c>
      <c r="B77" t="s">
        <v>176</v>
      </c>
      <c r="C77">
        <v>1.1339999999999999</v>
      </c>
      <c r="E77">
        <v>48.08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 t="s">
        <v>21</v>
      </c>
      <c r="B78" t="s">
        <v>153</v>
      </c>
      <c r="C78">
        <v>0.307</v>
      </c>
      <c r="E78">
        <v>14.214</v>
      </c>
      <c r="F78">
        <v>13.425000000000001</v>
      </c>
      <c r="G78">
        <v>1.1160000000000001</v>
      </c>
      <c r="H78">
        <v>8.3000000000000007</v>
      </c>
      <c r="I78">
        <v>3</v>
      </c>
      <c r="J78">
        <v>40.276000000000003</v>
      </c>
    </row>
    <row r="79" spans="1:10" x14ac:dyDescent="0.3">
      <c r="A79">
        <v>98</v>
      </c>
      <c r="B79" t="s">
        <v>177</v>
      </c>
      <c r="C79">
        <v>0.27200000000000002</v>
      </c>
      <c r="E79">
        <v>12.635999999999999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 t="s">
        <v>21</v>
      </c>
      <c r="B80" t="s">
        <v>154</v>
      </c>
      <c r="C80">
        <v>0.104</v>
      </c>
      <c r="E80">
        <v>4.0910000000000002</v>
      </c>
      <c r="F80">
        <v>3.83</v>
      </c>
      <c r="G80">
        <v>0.36799999999999999</v>
      </c>
      <c r="H80">
        <v>9.6</v>
      </c>
      <c r="I80">
        <v>9</v>
      </c>
      <c r="J80">
        <v>34.472999999999999</v>
      </c>
    </row>
    <row r="81" spans="1:10" x14ac:dyDescent="0.3">
      <c r="A81">
        <v>99</v>
      </c>
      <c r="B81" t="s">
        <v>178</v>
      </c>
      <c r="C81">
        <v>9.5000000000000001E-2</v>
      </c>
      <c r="E81">
        <v>3.57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 t="s">
        <v>21</v>
      </c>
      <c r="B82" t="s">
        <v>101</v>
      </c>
      <c r="C82">
        <v>0.05</v>
      </c>
      <c r="E82">
        <v>0.29099999999999998</v>
      </c>
      <c r="F82">
        <v>0.29099999999999998</v>
      </c>
      <c r="G82">
        <v>0</v>
      </c>
      <c r="H82">
        <v>0</v>
      </c>
      <c r="I82">
        <v>19683</v>
      </c>
      <c r="J82">
        <v>5718.2</v>
      </c>
    </row>
    <row r="83" spans="1:10" x14ac:dyDescent="0.3">
      <c r="A83">
        <v>10</v>
      </c>
      <c r="B83" t="s">
        <v>125</v>
      </c>
      <c r="C83">
        <v>4.2999999999999997E-2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 t="s">
        <v>21</v>
      </c>
      <c r="B84" t="s">
        <v>155</v>
      </c>
      <c r="C84">
        <v>5.8999999999999997E-2</v>
      </c>
      <c r="E84">
        <v>1.1599999999999999</v>
      </c>
      <c r="F84">
        <v>1.1200000000000001</v>
      </c>
      <c r="G84">
        <v>5.6000000000000001E-2</v>
      </c>
      <c r="H84">
        <v>5</v>
      </c>
      <c r="I84">
        <v>27</v>
      </c>
      <c r="J84">
        <v>30.251999999999999</v>
      </c>
    </row>
    <row r="85" spans="1:10" x14ac:dyDescent="0.3">
      <c r="A85">
        <v>100</v>
      </c>
      <c r="B85" t="s">
        <v>179</v>
      </c>
      <c r="C85">
        <v>5.8999999999999997E-2</v>
      </c>
      <c r="E85">
        <v>1.081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 t="s">
        <v>21</v>
      </c>
      <c r="B86" t="s">
        <v>156</v>
      </c>
      <c r="C86">
        <v>4.9000000000000002E-2</v>
      </c>
      <c r="E86">
        <v>0.19800000000000001</v>
      </c>
      <c r="F86">
        <v>0.25</v>
      </c>
      <c r="G86">
        <v>7.2999999999999995E-2</v>
      </c>
      <c r="H86">
        <v>29.2</v>
      </c>
      <c r="I86">
        <v>81</v>
      </c>
      <c r="J86">
        <v>20.247</v>
      </c>
    </row>
    <row r="87" spans="1:10" x14ac:dyDescent="0.3">
      <c r="A87">
        <v>101</v>
      </c>
      <c r="B87" t="s">
        <v>180</v>
      </c>
      <c r="C87">
        <v>0.05</v>
      </c>
      <c r="E87">
        <v>0.30099999999999999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 t="s">
        <v>21</v>
      </c>
      <c r="B88" t="s">
        <v>157</v>
      </c>
      <c r="C88">
        <v>5.2999999999999999E-2</v>
      </c>
      <c r="E88">
        <v>0.58199999999999996</v>
      </c>
      <c r="F88">
        <v>0.50900000000000001</v>
      </c>
      <c r="G88">
        <v>0.10199999999999999</v>
      </c>
      <c r="H88">
        <v>20.100000000000001</v>
      </c>
      <c r="I88">
        <v>243</v>
      </c>
      <c r="J88">
        <v>123.78</v>
      </c>
    </row>
    <row r="89" spans="1:10" x14ac:dyDescent="0.3">
      <c r="A89">
        <v>102</v>
      </c>
      <c r="B89" t="s">
        <v>181</v>
      </c>
      <c r="C89">
        <v>5.0999999999999997E-2</v>
      </c>
      <c r="E89">
        <v>0.437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 t="s">
        <v>21</v>
      </c>
      <c r="B90" t="s">
        <v>158</v>
      </c>
      <c r="C90">
        <v>4.4999999999999998E-2</v>
      </c>
      <c r="E90" t="s">
        <v>19</v>
      </c>
      <c r="F90" t="s">
        <v>19</v>
      </c>
      <c r="G90" t="s">
        <v>19</v>
      </c>
      <c r="H90" t="s">
        <v>19</v>
      </c>
      <c r="I90">
        <v>729</v>
      </c>
      <c r="J90" t="s">
        <v>19</v>
      </c>
    </row>
    <row r="91" spans="1:10" x14ac:dyDescent="0.3">
      <c r="A91">
        <v>103</v>
      </c>
      <c r="B91" t="s">
        <v>182</v>
      </c>
      <c r="C91">
        <v>4.5999999999999999E-2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 t="s">
        <v>21</v>
      </c>
      <c r="B92" t="s">
        <v>159</v>
      </c>
      <c r="C92">
        <v>4.2999999999999997E-2</v>
      </c>
      <c r="E92" t="s">
        <v>19</v>
      </c>
      <c r="F92" t="s">
        <v>19</v>
      </c>
      <c r="G92" t="s">
        <v>19</v>
      </c>
      <c r="H92" t="s">
        <v>19</v>
      </c>
      <c r="I92">
        <v>2187</v>
      </c>
      <c r="J92" t="s">
        <v>19</v>
      </c>
    </row>
    <row r="93" spans="1:10" x14ac:dyDescent="0.3">
      <c r="A93">
        <v>104</v>
      </c>
      <c r="B93" t="s">
        <v>183</v>
      </c>
      <c r="C93">
        <v>4.4999999999999998E-2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 t="s">
        <v>21</v>
      </c>
      <c r="B94" t="s">
        <v>160</v>
      </c>
      <c r="C94">
        <v>4.3999999999999997E-2</v>
      </c>
      <c r="E94" t="s">
        <v>19</v>
      </c>
      <c r="F94" t="s">
        <v>19</v>
      </c>
      <c r="G94" t="s">
        <v>19</v>
      </c>
      <c r="H94" t="s">
        <v>19</v>
      </c>
      <c r="I94">
        <v>6561</v>
      </c>
      <c r="J94" t="s">
        <v>19</v>
      </c>
    </row>
    <row r="95" spans="1:10" x14ac:dyDescent="0.3">
      <c r="A95">
        <v>105</v>
      </c>
      <c r="B95" t="s">
        <v>184</v>
      </c>
      <c r="C95">
        <v>4.5999999999999999E-2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 t="s">
        <v>21</v>
      </c>
      <c r="B96" t="s">
        <v>161</v>
      </c>
      <c r="C96">
        <v>5.1999999999999998E-2</v>
      </c>
      <c r="E96">
        <v>0.48599999999999999</v>
      </c>
      <c r="F96">
        <v>0.48599999999999999</v>
      </c>
      <c r="G96">
        <v>0</v>
      </c>
      <c r="H96">
        <v>0</v>
      </c>
      <c r="I96">
        <v>19683</v>
      </c>
      <c r="J96">
        <v>9573.5840000000007</v>
      </c>
    </row>
    <row r="97" spans="1:10" x14ac:dyDescent="0.3">
      <c r="A97">
        <v>106</v>
      </c>
      <c r="B97" t="s">
        <v>185</v>
      </c>
      <c r="C97">
        <v>4.1000000000000002E-2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 t="s">
        <v>21</v>
      </c>
      <c r="B98" t="s">
        <v>162</v>
      </c>
      <c r="C98">
        <v>4.4999999999999998E-2</v>
      </c>
      <c r="E98" t="s">
        <v>19</v>
      </c>
      <c r="F98" t="s">
        <v>19</v>
      </c>
      <c r="G98" t="s">
        <v>19</v>
      </c>
      <c r="H98" t="s">
        <v>19</v>
      </c>
      <c r="I98">
        <v>59049</v>
      </c>
      <c r="J98" t="s">
        <v>19</v>
      </c>
    </row>
    <row r="99" spans="1:10" x14ac:dyDescent="0.3">
      <c r="A99">
        <v>107</v>
      </c>
      <c r="B99" t="s">
        <v>186</v>
      </c>
      <c r="C99">
        <v>4.2999999999999997E-2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 t="s">
        <v>21</v>
      </c>
      <c r="B100" t="s">
        <v>163</v>
      </c>
      <c r="C100">
        <v>3.9E-2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177147</v>
      </c>
      <c r="J100" t="s">
        <v>19</v>
      </c>
    </row>
    <row r="101" spans="1:10" x14ac:dyDescent="0.3">
      <c r="A101">
        <v>108</v>
      </c>
      <c r="B101" t="s">
        <v>187</v>
      </c>
      <c r="C101">
        <v>4.2999999999999997E-2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 t="s">
        <v>21</v>
      </c>
      <c r="B102" t="s">
        <v>200</v>
      </c>
      <c r="C102">
        <v>4.9000000000000002E-2</v>
      </c>
      <c r="E102">
        <v>0.17399999999999999</v>
      </c>
      <c r="F102">
        <v>0.17399999999999999</v>
      </c>
      <c r="G102">
        <v>0</v>
      </c>
      <c r="H102">
        <v>0</v>
      </c>
      <c r="I102">
        <v>1</v>
      </c>
      <c r="J102">
        <v>0.17399999999999999</v>
      </c>
    </row>
    <row r="103" spans="1:10" x14ac:dyDescent="0.3">
      <c r="A103">
        <v>109</v>
      </c>
      <c r="B103" t="s">
        <v>224</v>
      </c>
      <c r="C103">
        <v>4.5999999999999999E-2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 t="s">
        <v>21</v>
      </c>
      <c r="B104" t="s">
        <v>102</v>
      </c>
      <c r="C104">
        <v>0.05</v>
      </c>
      <c r="E104">
        <v>0.33400000000000002</v>
      </c>
      <c r="F104">
        <v>0.33400000000000002</v>
      </c>
      <c r="G104">
        <v>0</v>
      </c>
      <c r="H104">
        <v>0</v>
      </c>
      <c r="I104">
        <v>59049</v>
      </c>
      <c r="J104">
        <v>19716.010999999999</v>
      </c>
    </row>
    <row r="105" spans="1:10" x14ac:dyDescent="0.3">
      <c r="A105">
        <v>11</v>
      </c>
      <c r="B105" t="s">
        <v>126</v>
      </c>
      <c r="C105">
        <v>4.2999999999999997E-2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 t="s">
        <v>21</v>
      </c>
      <c r="B106" t="s">
        <v>201</v>
      </c>
      <c r="C106">
        <v>4.5999999999999999E-2</v>
      </c>
      <c r="E106" t="s">
        <v>19</v>
      </c>
      <c r="F106" t="s">
        <v>19</v>
      </c>
      <c r="G106" t="s">
        <v>19</v>
      </c>
      <c r="H106" t="s">
        <v>19</v>
      </c>
      <c r="I106">
        <v>3</v>
      </c>
      <c r="J106" t="s">
        <v>19</v>
      </c>
    </row>
    <row r="107" spans="1:10" x14ac:dyDescent="0.3">
      <c r="A107">
        <v>110</v>
      </c>
      <c r="B107" t="s">
        <v>225</v>
      </c>
      <c r="C107">
        <v>4.3999999999999997E-2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 t="s">
        <v>21</v>
      </c>
      <c r="B108" t="s">
        <v>202</v>
      </c>
      <c r="C108">
        <v>4.3999999999999997E-2</v>
      </c>
      <c r="E108" t="s">
        <v>19</v>
      </c>
      <c r="F108" t="s">
        <v>19</v>
      </c>
      <c r="G108" t="s">
        <v>19</v>
      </c>
      <c r="H108" t="s">
        <v>19</v>
      </c>
      <c r="I108">
        <v>9</v>
      </c>
      <c r="J108" t="s">
        <v>19</v>
      </c>
    </row>
    <row r="109" spans="1:10" x14ac:dyDescent="0.3">
      <c r="A109">
        <v>111</v>
      </c>
      <c r="B109" t="s">
        <v>226</v>
      </c>
      <c r="C109">
        <v>4.3999999999999997E-2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 t="s">
        <v>21</v>
      </c>
      <c r="B110" t="s">
        <v>203</v>
      </c>
      <c r="C110">
        <v>4.3999999999999997E-2</v>
      </c>
      <c r="E110" t="s">
        <v>19</v>
      </c>
      <c r="F110" t="s">
        <v>19</v>
      </c>
      <c r="G110" t="s">
        <v>19</v>
      </c>
      <c r="H110" t="s">
        <v>19</v>
      </c>
      <c r="I110">
        <v>27</v>
      </c>
      <c r="J110" t="s">
        <v>19</v>
      </c>
    </row>
    <row r="111" spans="1:10" x14ac:dyDescent="0.3">
      <c r="A111">
        <v>112</v>
      </c>
      <c r="B111" t="s">
        <v>227</v>
      </c>
      <c r="C111">
        <v>4.8000000000000001E-2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 t="s">
        <v>21</v>
      </c>
      <c r="B112" t="s">
        <v>204</v>
      </c>
      <c r="C112">
        <v>4.4999999999999998E-2</v>
      </c>
      <c r="E112" t="s">
        <v>19</v>
      </c>
      <c r="F112" t="s">
        <v>19</v>
      </c>
      <c r="G112" t="s">
        <v>19</v>
      </c>
      <c r="H112" t="s">
        <v>19</v>
      </c>
      <c r="I112">
        <v>81</v>
      </c>
      <c r="J112" t="s">
        <v>19</v>
      </c>
    </row>
    <row r="113" spans="1:10" x14ac:dyDescent="0.3">
      <c r="A113">
        <v>113</v>
      </c>
      <c r="B113" t="s">
        <v>228</v>
      </c>
      <c r="C113">
        <v>4.4999999999999998E-2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 t="s">
        <v>21</v>
      </c>
      <c r="B114" t="s">
        <v>205</v>
      </c>
      <c r="C114">
        <v>4.4999999999999998E-2</v>
      </c>
      <c r="E114" t="s">
        <v>19</v>
      </c>
      <c r="F114" t="s">
        <v>19</v>
      </c>
      <c r="G114" t="s">
        <v>19</v>
      </c>
      <c r="H114" t="s">
        <v>19</v>
      </c>
      <c r="I114">
        <v>243</v>
      </c>
      <c r="J114" t="s">
        <v>19</v>
      </c>
    </row>
    <row r="115" spans="1:10" x14ac:dyDescent="0.3">
      <c r="A115">
        <v>114</v>
      </c>
      <c r="B115" t="s">
        <v>229</v>
      </c>
      <c r="C115">
        <v>4.5999999999999999E-2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 t="s">
        <v>21</v>
      </c>
      <c r="B116" t="s">
        <v>206</v>
      </c>
      <c r="C116">
        <v>4.4999999999999998E-2</v>
      </c>
      <c r="E116" t="s">
        <v>19</v>
      </c>
      <c r="F116" t="s">
        <v>19</v>
      </c>
      <c r="G116" t="s">
        <v>19</v>
      </c>
      <c r="H116" t="s">
        <v>19</v>
      </c>
      <c r="I116">
        <v>729</v>
      </c>
      <c r="J116" t="s">
        <v>19</v>
      </c>
    </row>
    <row r="117" spans="1:10" x14ac:dyDescent="0.3">
      <c r="A117">
        <v>115</v>
      </c>
      <c r="B117" t="s">
        <v>230</v>
      </c>
      <c r="C117">
        <v>4.7E-2</v>
      </c>
      <c r="E117" t="s">
        <v>19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 t="s">
        <v>21</v>
      </c>
      <c r="B118" t="s">
        <v>207</v>
      </c>
      <c r="C118">
        <v>5.0999999999999997E-2</v>
      </c>
      <c r="E118">
        <v>0.38600000000000001</v>
      </c>
      <c r="F118">
        <v>0.38600000000000001</v>
      </c>
      <c r="G118">
        <v>0</v>
      </c>
      <c r="H118">
        <v>0</v>
      </c>
      <c r="I118">
        <v>2187</v>
      </c>
      <c r="J118">
        <v>844.81500000000005</v>
      </c>
    </row>
    <row r="119" spans="1:10" x14ac:dyDescent="0.3">
      <c r="A119">
        <v>116</v>
      </c>
      <c r="B119" t="s">
        <v>231</v>
      </c>
      <c r="C119">
        <v>4.2999999999999997E-2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 t="s">
        <v>21</v>
      </c>
      <c r="B120" t="s">
        <v>208</v>
      </c>
      <c r="C120">
        <v>4.5999999999999999E-2</v>
      </c>
      <c r="E120" t="s">
        <v>19</v>
      </c>
      <c r="F120" t="s">
        <v>19</v>
      </c>
      <c r="G120" t="s">
        <v>19</v>
      </c>
      <c r="H120" t="s">
        <v>19</v>
      </c>
      <c r="I120">
        <v>6561</v>
      </c>
      <c r="J120" t="s">
        <v>19</v>
      </c>
    </row>
    <row r="121" spans="1:10" x14ac:dyDescent="0.3">
      <c r="A121">
        <v>117</v>
      </c>
      <c r="B121" t="s">
        <v>232</v>
      </c>
      <c r="C121">
        <v>4.2999999999999997E-2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 t="s">
        <v>21</v>
      </c>
      <c r="B122" t="s">
        <v>209</v>
      </c>
      <c r="C122">
        <v>4.2999999999999997E-2</v>
      </c>
      <c r="E122" t="s">
        <v>19</v>
      </c>
      <c r="F122" t="s">
        <v>19</v>
      </c>
      <c r="G122" t="s">
        <v>19</v>
      </c>
      <c r="H122" t="s">
        <v>19</v>
      </c>
      <c r="I122">
        <v>19683</v>
      </c>
      <c r="J122" t="s">
        <v>19</v>
      </c>
    </row>
    <row r="123" spans="1:10" x14ac:dyDescent="0.3">
      <c r="A123">
        <v>118</v>
      </c>
      <c r="B123" t="s">
        <v>233</v>
      </c>
      <c r="C123">
        <v>4.2000000000000003E-2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 t="s">
        <v>21</v>
      </c>
      <c r="B124" t="s">
        <v>210</v>
      </c>
      <c r="C124">
        <v>4.2999999999999997E-2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59049</v>
      </c>
      <c r="J124" t="s">
        <v>19</v>
      </c>
    </row>
    <row r="125" spans="1:10" x14ac:dyDescent="0.3">
      <c r="A125">
        <v>119</v>
      </c>
      <c r="B125" t="s">
        <v>234</v>
      </c>
      <c r="C125">
        <v>4.2999999999999997E-2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 t="s">
        <v>21</v>
      </c>
      <c r="B126" t="s">
        <v>103</v>
      </c>
      <c r="C126">
        <v>6.8000000000000005E-2</v>
      </c>
      <c r="E126">
        <v>1.7749999999999999</v>
      </c>
      <c r="F126">
        <v>1.7749999999999999</v>
      </c>
      <c r="G126">
        <v>0</v>
      </c>
      <c r="H126">
        <v>0</v>
      </c>
      <c r="I126">
        <v>177147</v>
      </c>
      <c r="J126">
        <v>314488.98</v>
      </c>
    </row>
    <row r="127" spans="1:10" x14ac:dyDescent="0.3">
      <c r="A127">
        <v>12</v>
      </c>
      <c r="B127" t="s">
        <v>127</v>
      </c>
      <c r="C127">
        <v>4.3999999999999997E-2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 t="s">
        <v>21</v>
      </c>
      <c r="B128" t="s">
        <v>211</v>
      </c>
      <c r="C128">
        <v>3.7999999999999999E-2</v>
      </c>
      <c r="D128" t="s">
        <v>65</v>
      </c>
      <c r="E128" t="s">
        <v>19</v>
      </c>
      <c r="F128">
        <v>0.58199999999999996</v>
      </c>
      <c r="G128">
        <v>0</v>
      </c>
      <c r="H128">
        <v>0</v>
      </c>
      <c r="I128">
        <v>177147</v>
      </c>
      <c r="J128">
        <v>103053.189</v>
      </c>
    </row>
    <row r="129" spans="1:10" x14ac:dyDescent="0.3">
      <c r="A129">
        <v>120</v>
      </c>
      <c r="B129" t="s">
        <v>235</v>
      </c>
      <c r="C129">
        <v>5.2999999999999999E-2</v>
      </c>
      <c r="E129">
        <v>0.58199999999999996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 t="s">
        <v>21</v>
      </c>
      <c r="B130" t="s">
        <v>248</v>
      </c>
      <c r="C130">
        <v>3.0390000000000001</v>
      </c>
      <c r="D130" t="s">
        <v>65</v>
      </c>
      <c r="E130">
        <v>131.27500000000001</v>
      </c>
      <c r="F130">
        <v>139.15100000000001</v>
      </c>
      <c r="G130">
        <v>11.137</v>
      </c>
      <c r="H130">
        <v>8</v>
      </c>
      <c r="I130">
        <v>1</v>
      </c>
      <c r="J130">
        <v>139.15100000000001</v>
      </c>
    </row>
    <row r="131" spans="1:10" x14ac:dyDescent="0.3">
      <c r="A131">
        <v>121</v>
      </c>
      <c r="B131" t="s">
        <v>272</v>
      </c>
      <c r="C131">
        <v>3.3330000000000002</v>
      </c>
      <c r="D131" t="s">
        <v>65</v>
      </c>
      <c r="E131">
        <v>147.02600000000001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 t="s">
        <v>21</v>
      </c>
      <c r="B132" t="s">
        <v>249</v>
      </c>
      <c r="C132">
        <v>3.149</v>
      </c>
      <c r="D132" t="s">
        <v>65</v>
      </c>
      <c r="E132">
        <v>137.03700000000001</v>
      </c>
      <c r="F132">
        <v>142.79300000000001</v>
      </c>
      <c r="G132">
        <v>8.141</v>
      </c>
      <c r="H132">
        <v>5.7</v>
      </c>
      <c r="I132">
        <v>3</v>
      </c>
      <c r="J132">
        <v>428.37900000000002</v>
      </c>
    </row>
    <row r="133" spans="1:10" x14ac:dyDescent="0.3">
      <c r="A133">
        <v>122</v>
      </c>
      <c r="B133" t="s">
        <v>273</v>
      </c>
      <c r="C133">
        <v>3.36</v>
      </c>
      <c r="D133" t="s">
        <v>65</v>
      </c>
      <c r="E133">
        <v>148.54900000000001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 t="s">
        <v>21</v>
      </c>
      <c r="B134" t="s">
        <v>250</v>
      </c>
      <c r="C134">
        <v>3.2170000000000001</v>
      </c>
      <c r="D134" t="s">
        <v>65</v>
      </c>
      <c r="E134">
        <v>140.69499999999999</v>
      </c>
      <c r="F134">
        <v>138.99799999999999</v>
      </c>
      <c r="G134">
        <v>2.399</v>
      </c>
      <c r="H134">
        <v>1.7</v>
      </c>
      <c r="I134">
        <v>9</v>
      </c>
      <c r="J134">
        <v>1250.9839999999999</v>
      </c>
    </row>
    <row r="135" spans="1:10" x14ac:dyDescent="0.3">
      <c r="A135">
        <v>123</v>
      </c>
      <c r="B135" t="s">
        <v>274</v>
      </c>
      <c r="C135">
        <v>3.1539999999999999</v>
      </c>
      <c r="D135" t="s">
        <v>65</v>
      </c>
      <c r="E135">
        <v>137.30199999999999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 t="s">
        <v>21</v>
      </c>
      <c r="B136" t="s">
        <v>251</v>
      </c>
      <c r="C136">
        <v>2.1459999999999999</v>
      </c>
      <c r="E136">
        <v>89.436000000000007</v>
      </c>
      <c r="F136">
        <v>100.643</v>
      </c>
      <c r="G136">
        <v>15.849</v>
      </c>
      <c r="H136">
        <v>15.7</v>
      </c>
      <c r="I136">
        <v>27</v>
      </c>
      <c r="J136">
        <v>2717.36</v>
      </c>
    </row>
    <row r="137" spans="1:10" x14ac:dyDescent="0.3">
      <c r="A137">
        <v>124</v>
      </c>
      <c r="B137" t="s">
        <v>275</v>
      </c>
      <c r="C137">
        <v>2.6440000000000001</v>
      </c>
      <c r="D137" t="s">
        <v>65</v>
      </c>
      <c r="E137">
        <v>111.85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 t="s">
        <v>21</v>
      </c>
      <c r="B138" t="s">
        <v>252</v>
      </c>
      <c r="C138">
        <v>1.466</v>
      </c>
      <c r="E138">
        <v>61.250999999999998</v>
      </c>
      <c r="F138">
        <v>66.063999999999993</v>
      </c>
      <c r="G138">
        <v>6.8070000000000004</v>
      </c>
      <c r="H138">
        <v>10.3</v>
      </c>
      <c r="I138">
        <v>81</v>
      </c>
      <c r="J138">
        <v>5351.16</v>
      </c>
    </row>
    <row r="139" spans="1:10" x14ac:dyDescent="0.3">
      <c r="A139">
        <v>125</v>
      </c>
      <c r="B139" t="s">
        <v>276</v>
      </c>
      <c r="C139">
        <v>1.7030000000000001</v>
      </c>
      <c r="E139">
        <v>70.876999999999995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 t="s">
        <v>21</v>
      </c>
      <c r="B140" t="s">
        <v>253</v>
      </c>
      <c r="C140">
        <v>0.63900000000000001</v>
      </c>
      <c r="E140">
        <v>28.347999999999999</v>
      </c>
      <c r="F140">
        <v>31.913</v>
      </c>
      <c r="G140">
        <v>5.0410000000000004</v>
      </c>
      <c r="H140">
        <v>15.8</v>
      </c>
      <c r="I140">
        <v>243</v>
      </c>
      <c r="J140">
        <v>7754.7569999999996</v>
      </c>
    </row>
    <row r="141" spans="1:10" x14ac:dyDescent="0.3">
      <c r="A141">
        <v>126</v>
      </c>
      <c r="B141" t="s">
        <v>277</v>
      </c>
      <c r="C141">
        <v>0.81699999999999995</v>
      </c>
      <c r="E141">
        <v>35.476999999999997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 t="s">
        <v>21</v>
      </c>
      <c r="B142" t="s">
        <v>254</v>
      </c>
      <c r="C142">
        <v>0.29299999999999998</v>
      </c>
      <c r="E142">
        <v>13.592000000000001</v>
      </c>
      <c r="F142">
        <v>13.621</v>
      </c>
      <c r="G142">
        <v>4.2000000000000003E-2</v>
      </c>
      <c r="H142">
        <v>0.3</v>
      </c>
      <c r="I142">
        <v>729</v>
      </c>
      <c r="J142">
        <v>9930.0679999999993</v>
      </c>
    </row>
    <row r="143" spans="1:10" x14ac:dyDescent="0.3">
      <c r="A143">
        <v>127</v>
      </c>
      <c r="B143" t="s">
        <v>278</v>
      </c>
      <c r="C143">
        <v>0.29399999999999998</v>
      </c>
      <c r="E143">
        <v>13.651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 t="s">
        <v>21</v>
      </c>
      <c r="B144" t="s">
        <v>255</v>
      </c>
      <c r="C144">
        <v>0.13700000000000001</v>
      </c>
      <c r="E144">
        <v>5.9539999999999997</v>
      </c>
      <c r="F144">
        <v>6.2759999999999998</v>
      </c>
      <c r="G144">
        <v>0.45400000000000001</v>
      </c>
      <c r="H144">
        <v>7.2</v>
      </c>
      <c r="I144">
        <v>2187</v>
      </c>
      <c r="J144">
        <v>13724.749</v>
      </c>
    </row>
    <row r="145" spans="1:10" x14ac:dyDescent="0.3">
      <c r="A145">
        <v>128</v>
      </c>
      <c r="B145" t="s">
        <v>279</v>
      </c>
      <c r="C145">
        <v>0.14899999999999999</v>
      </c>
      <c r="E145">
        <v>6.5970000000000004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 t="s">
        <v>21</v>
      </c>
      <c r="B146" t="s">
        <v>256</v>
      </c>
      <c r="C146">
        <v>7.5999999999999998E-2</v>
      </c>
      <c r="E146">
        <v>2.3490000000000002</v>
      </c>
      <c r="F146">
        <v>2.3319999999999999</v>
      </c>
      <c r="G146">
        <v>2.4E-2</v>
      </c>
      <c r="H146">
        <v>1</v>
      </c>
      <c r="I146">
        <v>6561</v>
      </c>
      <c r="J146">
        <v>15303.063</v>
      </c>
    </row>
    <row r="147" spans="1:10" x14ac:dyDescent="0.3">
      <c r="A147">
        <v>129</v>
      </c>
      <c r="B147" t="s">
        <v>280</v>
      </c>
      <c r="C147">
        <v>7.4999999999999997E-2</v>
      </c>
      <c r="E147">
        <v>2.3159999999999998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 t="s">
        <v>21</v>
      </c>
      <c r="B148" t="s">
        <v>140</v>
      </c>
      <c r="C148">
        <v>6.3E-2</v>
      </c>
      <c r="E148">
        <v>1.4379999999999999</v>
      </c>
      <c r="F148">
        <v>1.4379999999999999</v>
      </c>
      <c r="G148">
        <v>0</v>
      </c>
      <c r="H148">
        <v>0</v>
      </c>
      <c r="I148">
        <v>1</v>
      </c>
      <c r="J148">
        <v>1.4379999999999999</v>
      </c>
    </row>
    <row r="149" spans="1:10" x14ac:dyDescent="0.3">
      <c r="A149">
        <v>13</v>
      </c>
      <c r="B149" t="s">
        <v>164</v>
      </c>
      <c r="C149">
        <v>4.3999999999999997E-2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 t="s">
        <v>21</v>
      </c>
      <c r="B150" t="s">
        <v>257</v>
      </c>
      <c r="C150">
        <v>5.6000000000000001E-2</v>
      </c>
      <c r="E150">
        <v>0.85699999999999998</v>
      </c>
      <c r="F150">
        <v>0.80100000000000005</v>
      </c>
      <c r="G150">
        <v>0.08</v>
      </c>
      <c r="H150">
        <v>9.9</v>
      </c>
      <c r="I150">
        <v>19683</v>
      </c>
      <c r="J150">
        <v>15765.49</v>
      </c>
    </row>
    <row r="151" spans="1:10" x14ac:dyDescent="0.3">
      <c r="A151">
        <v>130</v>
      </c>
      <c r="B151" t="s">
        <v>281</v>
      </c>
      <c r="C151">
        <v>5.5E-2</v>
      </c>
      <c r="E151">
        <v>0.745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 t="s">
        <v>21</v>
      </c>
      <c r="B152" t="s">
        <v>258</v>
      </c>
      <c r="C152">
        <v>4.8000000000000001E-2</v>
      </c>
      <c r="E152">
        <v>6.4000000000000001E-2</v>
      </c>
      <c r="F152">
        <v>6.4000000000000001E-2</v>
      </c>
      <c r="G152">
        <v>0</v>
      </c>
      <c r="H152">
        <v>0</v>
      </c>
      <c r="I152">
        <v>59049</v>
      </c>
      <c r="J152">
        <v>3760.6190000000001</v>
      </c>
    </row>
    <row r="153" spans="1:10" x14ac:dyDescent="0.3">
      <c r="A153">
        <v>131</v>
      </c>
      <c r="B153" t="s">
        <v>282</v>
      </c>
      <c r="C153">
        <v>4.5999999999999999E-2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 t="s">
        <v>21</v>
      </c>
      <c r="B154" t="s">
        <v>259</v>
      </c>
      <c r="C154">
        <v>4.1000000000000002E-2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177147</v>
      </c>
      <c r="J154" t="s">
        <v>19</v>
      </c>
    </row>
    <row r="155" spans="1:10" x14ac:dyDescent="0.3">
      <c r="A155">
        <v>132</v>
      </c>
      <c r="B155" t="s">
        <v>283</v>
      </c>
      <c r="C155">
        <v>4.2999999999999997E-2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 t="s">
        <v>21</v>
      </c>
      <c r="B156" t="s">
        <v>296</v>
      </c>
      <c r="C156">
        <v>3.9E-2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1</v>
      </c>
      <c r="J156" t="s">
        <v>19</v>
      </c>
    </row>
    <row r="157" spans="1:10" x14ac:dyDescent="0.3">
      <c r="A157">
        <v>133</v>
      </c>
      <c r="B157" t="s">
        <v>320</v>
      </c>
      <c r="C157">
        <v>0.04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 t="s">
        <v>21</v>
      </c>
      <c r="B158" t="s">
        <v>297</v>
      </c>
      <c r="C158">
        <v>3.9E-2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3</v>
      </c>
      <c r="J158" t="s">
        <v>19</v>
      </c>
    </row>
    <row r="159" spans="1:10" x14ac:dyDescent="0.3">
      <c r="A159">
        <v>134</v>
      </c>
      <c r="B159" t="s">
        <v>321</v>
      </c>
      <c r="C159">
        <v>3.7999999999999999E-2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 t="s">
        <v>21</v>
      </c>
      <c r="B160" t="s">
        <v>298</v>
      </c>
      <c r="C160">
        <v>4.2000000000000003E-2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9</v>
      </c>
      <c r="J160" t="s">
        <v>19</v>
      </c>
    </row>
    <row r="161" spans="1:10" x14ac:dyDescent="0.3">
      <c r="A161">
        <v>135</v>
      </c>
      <c r="B161" t="s">
        <v>322</v>
      </c>
      <c r="C161">
        <v>4.1000000000000002E-2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 t="s">
        <v>21</v>
      </c>
      <c r="B162" t="s">
        <v>299</v>
      </c>
      <c r="C162">
        <v>3.9E-2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27</v>
      </c>
      <c r="J162" t="s">
        <v>19</v>
      </c>
    </row>
    <row r="163" spans="1:10" x14ac:dyDescent="0.3">
      <c r="A163">
        <v>136</v>
      </c>
      <c r="B163" t="s">
        <v>323</v>
      </c>
      <c r="C163">
        <v>3.7999999999999999E-2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 t="s">
        <v>21</v>
      </c>
      <c r="B164" t="s">
        <v>300</v>
      </c>
      <c r="C164">
        <v>3.9E-2</v>
      </c>
      <c r="D164" t="s">
        <v>65</v>
      </c>
      <c r="E164" t="s">
        <v>19</v>
      </c>
      <c r="F164" t="s">
        <v>19</v>
      </c>
      <c r="G164" t="s">
        <v>19</v>
      </c>
      <c r="H164" t="s">
        <v>19</v>
      </c>
      <c r="I164">
        <v>81</v>
      </c>
      <c r="J164" t="s">
        <v>19</v>
      </c>
    </row>
    <row r="165" spans="1:10" x14ac:dyDescent="0.3">
      <c r="A165">
        <v>137</v>
      </c>
      <c r="B165" t="s">
        <v>324</v>
      </c>
      <c r="C165">
        <v>4.4999999999999998E-2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 t="s">
        <v>21</v>
      </c>
      <c r="B166" t="s">
        <v>301</v>
      </c>
      <c r="C166">
        <v>0.04</v>
      </c>
      <c r="D166" t="s">
        <v>65</v>
      </c>
      <c r="E166" t="s">
        <v>19</v>
      </c>
      <c r="F166" t="s">
        <v>19</v>
      </c>
      <c r="G166" t="s">
        <v>19</v>
      </c>
      <c r="H166" t="s">
        <v>19</v>
      </c>
      <c r="I166">
        <v>243</v>
      </c>
      <c r="J166" t="s">
        <v>19</v>
      </c>
    </row>
    <row r="167" spans="1:10" x14ac:dyDescent="0.3">
      <c r="A167">
        <v>138</v>
      </c>
      <c r="B167" t="s">
        <v>325</v>
      </c>
      <c r="C167">
        <v>0.04</v>
      </c>
      <c r="D167" t="s">
        <v>65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 t="s">
        <v>21</v>
      </c>
      <c r="B168" t="s">
        <v>302</v>
      </c>
      <c r="C168">
        <v>3.9E-2</v>
      </c>
      <c r="D168" t="s">
        <v>65</v>
      </c>
      <c r="E168" t="s">
        <v>19</v>
      </c>
      <c r="F168" t="s">
        <v>19</v>
      </c>
      <c r="G168" t="s">
        <v>19</v>
      </c>
      <c r="H168" t="s">
        <v>19</v>
      </c>
      <c r="I168">
        <v>729</v>
      </c>
      <c r="J168" t="s">
        <v>19</v>
      </c>
    </row>
    <row r="169" spans="1:10" x14ac:dyDescent="0.3">
      <c r="A169">
        <v>139</v>
      </c>
      <c r="B169" t="s">
        <v>326</v>
      </c>
      <c r="C169">
        <v>3.3000000000000002E-2</v>
      </c>
      <c r="D169" t="s">
        <v>65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 t="s">
        <v>21</v>
      </c>
      <c r="B170" t="s">
        <v>141</v>
      </c>
      <c r="C170">
        <v>7.2999999999999995E-2</v>
      </c>
      <c r="E170">
        <v>2.1320000000000001</v>
      </c>
      <c r="F170">
        <v>2.1320000000000001</v>
      </c>
      <c r="G170">
        <v>0</v>
      </c>
      <c r="H170">
        <v>0</v>
      </c>
      <c r="I170">
        <v>3</v>
      </c>
      <c r="J170">
        <v>6.3970000000000002</v>
      </c>
    </row>
    <row r="171" spans="1:10" x14ac:dyDescent="0.3">
      <c r="A171">
        <v>14</v>
      </c>
      <c r="B171" t="s">
        <v>165</v>
      </c>
      <c r="C171">
        <v>4.7E-2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 t="s">
        <v>21</v>
      </c>
      <c r="B172" t="s">
        <v>303</v>
      </c>
      <c r="C172">
        <v>0.04</v>
      </c>
      <c r="D172" t="s">
        <v>65</v>
      </c>
      <c r="E172" t="s">
        <v>19</v>
      </c>
      <c r="F172" t="s">
        <v>19</v>
      </c>
      <c r="G172" t="s">
        <v>19</v>
      </c>
      <c r="H172" t="s">
        <v>19</v>
      </c>
      <c r="I172">
        <v>2187</v>
      </c>
      <c r="J172" t="s">
        <v>19</v>
      </c>
    </row>
    <row r="173" spans="1:10" x14ac:dyDescent="0.3">
      <c r="A173">
        <v>140</v>
      </c>
      <c r="B173" t="s">
        <v>327</v>
      </c>
      <c r="C173">
        <v>3.4000000000000002E-2</v>
      </c>
      <c r="D173" t="s">
        <v>65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 t="s">
        <v>21</v>
      </c>
      <c r="B174" t="s">
        <v>304</v>
      </c>
      <c r="C174">
        <v>3.9E-2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6561</v>
      </c>
      <c r="J174" t="s">
        <v>19</v>
      </c>
    </row>
    <row r="175" spans="1:10" x14ac:dyDescent="0.3">
      <c r="A175">
        <v>141</v>
      </c>
      <c r="B175" t="s">
        <v>328</v>
      </c>
      <c r="C175">
        <v>4.2000000000000003E-2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 t="s">
        <v>21</v>
      </c>
      <c r="B176" t="s">
        <v>305</v>
      </c>
      <c r="C176">
        <v>0.04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19683</v>
      </c>
      <c r="J176" t="s">
        <v>19</v>
      </c>
    </row>
    <row r="177" spans="1:10" x14ac:dyDescent="0.3">
      <c r="A177">
        <v>142</v>
      </c>
      <c r="B177" t="s">
        <v>329</v>
      </c>
      <c r="C177">
        <v>3.4000000000000002E-2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 t="s">
        <v>21</v>
      </c>
      <c r="B178" t="s">
        <v>306</v>
      </c>
      <c r="C178">
        <v>4.2000000000000003E-2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59049</v>
      </c>
      <c r="J178" t="s">
        <v>19</v>
      </c>
    </row>
    <row r="179" spans="1:10" x14ac:dyDescent="0.3">
      <c r="A179">
        <v>143</v>
      </c>
      <c r="B179" t="s">
        <v>330</v>
      </c>
      <c r="C179">
        <v>3.7999999999999999E-2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 t="s">
        <v>21</v>
      </c>
      <c r="B180" t="s">
        <v>307</v>
      </c>
      <c r="C180">
        <v>6.2E-2</v>
      </c>
      <c r="E180">
        <v>1.3240000000000001</v>
      </c>
      <c r="F180">
        <v>1.3240000000000001</v>
      </c>
      <c r="G180">
        <v>0</v>
      </c>
      <c r="H180">
        <v>0</v>
      </c>
      <c r="I180">
        <v>177147</v>
      </c>
      <c r="J180">
        <v>234546.17</v>
      </c>
    </row>
    <row r="181" spans="1:10" x14ac:dyDescent="0.3">
      <c r="A181">
        <v>144</v>
      </c>
      <c r="B181" t="s">
        <v>331</v>
      </c>
      <c r="C181">
        <v>3.3000000000000002E-2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 t="s">
        <v>21</v>
      </c>
      <c r="B182" t="s">
        <v>344</v>
      </c>
      <c r="C182">
        <v>3.9E-2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1</v>
      </c>
      <c r="J182" t="s">
        <v>19</v>
      </c>
    </row>
    <row r="183" spans="1:10" x14ac:dyDescent="0.3">
      <c r="A183">
        <v>145</v>
      </c>
      <c r="B183" t="s">
        <v>368</v>
      </c>
      <c r="C183">
        <v>0.04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 t="s">
        <v>21</v>
      </c>
      <c r="B184" t="s">
        <v>345</v>
      </c>
      <c r="C184">
        <v>3.9E-2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3</v>
      </c>
      <c r="J184" t="s">
        <v>19</v>
      </c>
    </row>
    <row r="185" spans="1:10" x14ac:dyDescent="0.3">
      <c r="A185">
        <v>146</v>
      </c>
      <c r="B185" t="s">
        <v>369</v>
      </c>
      <c r="C185">
        <v>4.2000000000000003E-2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 t="s">
        <v>21</v>
      </c>
      <c r="B186" t="s">
        <v>346</v>
      </c>
      <c r="C186">
        <v>3.9E-2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9</v>
      </c>
      <c r="J186" t="s">
        <v>19</v>
      </c>
    </row>
    <row r="187" spans="1:10" x14ac:dyDescent="0.3">
      <c r="A187">
        <v>147</v>
      </c>
      <c r="B187" t="s">
        <v>370</v>
      </c>
      <c r="C187">
        <v>4.2000000000000003E-2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 t="s">
        <v>21</v>
      </c>
      <c r="B188" t="s">
        <v>347</v>
      </c>
      <c r="C188">
        <v>3.7999999999999999E-2</v>
      </c>
      <c r="D188" t="s">
        <v>65</v>
      </c>
      <c r="E188" t="s">
        <v>19</v>
      </c>
      <c r="F188">
        <v>0.66400000000000003</v>
      </c>
      <c r="G188">
        <v>0</v>
      </c>
      <c r="H188">
        <v>0</v>
      </c>
      <c r="I188">
        <v>27</v>
      </c>
      <c r="J188">
        <v>17.940000000000001</v>
      </c>
    </row>
    <row r="189" spans="1:10" x14ac:dyDescent="0.3">
      <c r="A189">
        <v>148</v>
      </c>
      <c r="B189" t="s">
        <v>371</v>
      </c>
      <c r="C189">
        <v>5.3999999999999999E-2</v>
      </c>
      <c r="E189">
        <v>0.66400000000000003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 t="s">
        <v>21</v>
      </c>
      <c r="B190" t="s">
        <v>348</v>
      </c>
      <c r="C190">
        <v>3.6999999999999998E-2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81</v>
      </c>
      <c r="J190" t="s">
        <v>19</v>
      </c>
    </row>
    <row r="191" spans="1:10" x14ac:dyDescent="0.3">
      <c r="A191">
        <v>149</v>
      </c>
      <c r="B191" t="s">
        <v>372</v>
      </c>
      <c r="C191">
        <v>4.2000000000000003E-2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 t="s">
        <v>21</v>
      </c>
      <c r="B192" t="s">
        <v>142</v>
      </c>
      <c r="C192">
        <v>5.3999999999999999E-2</v>
      </c>
      <c r="E192">
        <v>0.66400000000000003</v>
      </c>
      <c r="F192">
        <v>0.66400000000000003</v>
      </c>
      <c r="G192">
        <v>0</v>
      </c>
      <c r="H192">
        <v>0</v>
      </c>
      <c r="I192">
        <v>9</v>
      </c>
      <c r="J192">
        <v>5.98</v>
      </c>
    </row>
    <row r="193" spans="1:10" x14ac:dyDescent="0.3">
      <c r="A193">
        <v>15</v>
      </c>
      <c r="B193" t="s">
        <v>166</v>
      </c>
      <c r="C193">
        <v>4.3999999999999997E-2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 t="s">
        <v>21</v>
      </c>
      <c r="B194" t="s">
        <v>349</v>
      </c>
      <c r="C194">
        <v>4.1000000000000002E-2</v>
      </c>
      <c r="D194" t="s">
        <v>65</v>
      </c>
      <c r="E194" t="s">
        <v>19</v>
      </c>
      <c r="F194" t="s">
        <v>19</v>
      </c>
      <c r="G194" t="s">
        <v>19</v>
      </c>
      <c r="H194" t="s">
        <v>19</v>
      </c>
      <c r="I194">
        <v>243</v>
      </c>
      <c r="J194" t="s">
        <v>19</v>
      </c>
    </row>
    <row r="195" spans="1:10" x14ac:dyDescent="0.3">
      <c r="A195">
        <v>150</v>
      </c>
      <c r="B195" t="s">
        <v>373</v>
      </c>
      <c r="C195">
        <v>3.9E-2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 t="s">
        <v>21</v>
      </c>
      <c r="B196" t="s">
        <v>350</v>
      </c>
      <c r="C196">
        <v>0.04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729</v>
      </c>
      <c r="J196" t="s">
        <v>19</v>
      </c>
    </row>
    <row r="197" spans="1:10" x14ac:dyDescent="0.3">
      <c r="A197">
        <v>151</v>
      </c>
      <c r="B197" t="s">
        <v>374</v>
      </c>
      <c r="C197">
        <v>3.6999999999999998E-2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 t="s">
        <v>21</v>
      </c>
      <c r="B198" t="s">
        <v>351</v>
      </c>
      <c r="C198">
        <v>4.2000000000000003E-2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2187</v>
      </c>
      <c r="J198" t="s">
        <v>19</v>
      </c>
    </row>
    <row r="199" spans="1:10" x14ac:dyDescent="0.3">
      <c r="A199">
        <v>152</v>
      </c>
      <c r="B199" t="s">
        <v>375</v>
      </c>
      <c r="C199">
        <v>3.5999999999999997E-2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 t="s">
        <v>21</v>
      </c>
      <c r="B200" t="s">
        <v>352</v>
      </c>
      <c r="C200">
        <v>0.04</v>
      </c>
      <c r="D200" t="s">
        <v>65</v>
      </c>
      <c r="E200" t="s">
        <v>19</v>
      </c>
      <c r="F200">
        <v>0.27900000000000003</v>
      </c>
      <c r="G200">
        <v>0</v>
      </c>
      <c r="H200">
        <v>0</v>
      </c>
      <c r="I200">
        <v>6561</v>
      </c>
      <c r="J200">
        <v>1833.35</v>
      </c>
    </row>
    <row r="201" spans="1:10" x14ac:dyDescent="0.3">
      <c r="A201">
        <v>153</v>
      </c>
      <c r="B201" t="s">
        <v>376</v>
      </c>
      <c r="C201">
        <v>0.05</v>
      </c>
      <c r="E201">
        <v>0.27900000000000003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 t="s">
        <v>21</v>
      </c>
      <c r="B202" t="s">
        <v>353</v>
      </c>
      <c r="C202">
        <v>4.3999999999999997E-2</v>
      </c>
      <c r="E202" t="s">
        <v>19</v>
      </c>
      <c r="F202" t="s">
        <v>19</v>
      </c>
      <c r="G202" t="s">
        <v>19</v>
      </c>
      <c r="H202" t="s">
        <v>19</v>
      </c>
      <c r="I202">
        <v>19683</v>
      </c>
      <c r="J202" t="s">
        <v>19</v>
      </c>
    </row>
    <row r="203" spans="1:10" x14ac:dyDescent="0.3">
      <c r="A203">
        <v>154</v>
      </c>
      <c r="B203" t="s">
        <v>377</v>
      </c>
      <c r="C203">
        <v>3.4000000000000002E-2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 t="s">
        <v>21</v>
      </c>
      <c r="B204" t="s">
        <v>354</v>
      </c>
      <c r="C204">
        <v>4.9000000000000002E-2</v>
      </c>
      <c r="E204">
        <v>0.23400000000000001</v>
      </c>
      <c r="F204">
        <v>0.315</v>
      </c>
      <c r="G204">
        <v>0.115</v>
      </c>
      <c r="H204">
        <v>36.5</v>
      </c>
      <c r="I204">
        <v>59049</v>
      </c>
      <c r="J204">
        <v>18615.821</v>
      </c>
    </row>
    <row r="205" spans="1:10" x14ac:dyDescent="0.3">
      <c r="A205">
        <v>155</v>
      </c>
      <c r="B205" t="s">
        <v>378</v>
      </c>
      <c r="C205">
        <v>5.0999999999999997E-2</v>
      </c>
      <c r="E205">
        <v>0.39700000000000002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 t="s">
        <v>21</v>
      </c>
      <c r="B206" t="s">
        <v>355</v>
      </c>
      <c r="C206">
        <v>3.5000000000000003E-2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177147</v>
      </c>
      <c r="J206" t="s">
        <v>19</v>
      </c>
    </row>
    <row r="207" spans="1:10" x14ac:dyDescent="0.3">
      <c r="A207">
        <v>156</v>
      </c>
      <c r="B207" t="s">
        <v>379</v>
      </c>
      <c r="C207">
        <v>3.1E-2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 t="s">
        <v>21</v>
      </c>
      <c r="B208" t="s">
        <v>392</v>
      </c>
      <c r="C208">
        <v>4.2000000000000003E-2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1</v>
      </c>
      <c r="J208" t="s">
        <v>19</v>
      </c>
    </row>
    <row r="209" spans="1:10" x14ac:dyDescent="0.3">
      <c r="A209">
        <v>157</v>
      </c>
      <c r="B209" t="s">
        <v>416</v>
      </c>
      <c r="C209">
        <v>3.7999999999999999E-2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 t="s">
        <v>21</v>
      </c>
      <c r="B210" t="s">
        <v>393</v>
      </c>
      <c r="C210">
        <v>4.2999999999999997E-2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3</v>
      </c>
      <c r="J210" t="s">
        <v>19</v>
      </c>
    </row>
    <row r="211" spans="1:10" x14ac:dyDescent="0.3">
      <c r="A211">
        <v>158</v>
      </c>
      <c r="B211" t="s">
        <v>417</v>
      </c>
      <c r="C211">
        <v>3.5999999999999997E-2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 t="s">
        <v>21</v>
      </c>
      <c r="B212" t="s">
        <v>394</v>
      </c>
      <c r="C212">
        <v>4.2000000000000003E-2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9</v>
      </c>
      <c r="J212" t="s">
        <v>19</v>
      </c>
    </row>
    <row r="213" spans="1:10" x14ac:dyDescent="0.3">
      <c r="A213">
        <v>159</v>
      </c>
      <c r="B213" t="s">
        <v>418</v>
      </c>
      <c r="C213">
        <v>3.9E-2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 t="s">
        <v>21</v>
      </c>
      <c r="B214" t="s">
        <v>143</v>
      </c>
      <c r="C214">
        <v>4.2999999999999997E-2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27</v>
      </c>
      <c r="J214" t="s">
        <v>19</v>
      </c>
    </row>
    <row r="215" spans="1:10" x14ac:dyDescent="0.3">
      <c r="A215">
        <v>16</v>
      </c>
      <c r="B215" t="s">
        <v>167</v>
      </c>
      <c r="C215">
        <v>4.2000000000000003E-2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 t="s">
        <v>21</v>
      </c>
      <c r="B216" t="s">
        <v>395</v>
      </c>
      <c r="C216">
        <v>3.7999999999999999E-2</v>
      </c>
      <c r="D216" t="s">
        <v>65</v>
      </c>
      <c r="E216" t="s">
        <v>19</v>
      </c>
      <c r="F216" t="s">
        <v>19</v>
      </c>
      <c r="G216" t="s">
        <v>19</v>
      </c>
      <c r="H216" t="s">
        <v>19</v>
      </c>
      <c r="I216">
        <v>27</v>
      </c>
      <c r="J216" t="s">
        <v>19</v>
      </c>
    </row>
    <row r="217" spans="1:10" x14ac:dyDescent="0.3">
      <c r="A217">
        <v>160</v>
      </c>
      <c r="B217" t="s">
        <v>419</v>
      </c>
      <c r="C217">
        <v>3.7999999999999999E-2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 t="s">
        <v>21</v>
      </c>
      <c r="B218" t="s">
        <v>396</v>
      </c>
      <c r="C218">
        <v>4.2000000000000003E-2</v>
      </c>
      <c r="D218" t="s">
        <v>65</v>
      </c>
      <c r="E218" t="s">
        <v>19</v>
      </c>
      <c r="F218" t="s">
        <v>19</v>
      </c>
      <c r="G218" t="s">
        <v>19</v>
      </c>
      <c r="H218" t="s">
        <v>19</v>
      </c>
      <c r="I218">
        <v>81</v>
      </c>
      <c r="J218" t="s">
        <v>19</v>
      </c>
    </row>
    <row r="219" spans="1:10" x14ac:dyDescent="0.3">
      <c r="A219">
        <v>161</v>
      </c>
      <c r="B219" t="s">
        <v>420</v>
      </c>
      <c r="C219">
        <v>4.1000000000000002E-2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 t="s">
        <v>21</v>
      </c>
      <c r="B220" t="s">
        <v>397</v>
      </c>
      <c r="C220">
        <v>4.2000000000000003E-2</v>
      </c>
      <c r="D220" t="s">
        <v>65</v>
      </c>
      <c r="E220" t="s">
        <v>19</v>
      </c>
      <c r="F220" t="s">
        <v>19</v>
      </c>
      <c r="G220" t="s">
        <v>19</v>
      </c>
      <c r="H220" t="s">
        <v>19</v>
      </c>
      <c r="I220">
        <v>243</v>
      </c>
      <c r="J220" t="s">
        <v>19</v>
      </c>
    </row>
    <row r="221" spans="1:10" x14ac:dyDescent="0.3">
      <c r="A221">
        <v>162</v>
      </c>
      <c r="B221" t="s">
        <v>421</v>
      </c>
      <c r="C221">
        <v>3.6999999999999998E-2</v>
      </c>
      <c r="D221" t="s">
        <v>65</v>
      </c>
      <c r="E221" t="s">
        <v>19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 t="s">
        <v>21</v>
      </c>
      <c r="B222" t="s">
        <v>398</v>
      </c>
      <c r="C222">
        <v>4.2000000000000003E-2</v>
      </c>
      <c r="D222" t="s">
        <v>65</v>
      </c>
      <c r="E222" t="s">
        <v>19</v>
      </c>
      <c r="F222" t="s">
        <v>19</v>
      </c>
      <c r="G222" t="s">
        <v>19</v>
      </c>
      <c r="H222" t="s">
        <v>19</v>
      </c>
      <c r="I222">
        <v>729</v>
      </c>
      <c r="J222" t="s">
        <v>19</v>
      </c>
    </row>
    <row r="223" spans="1:10" x14ac:dyDescent="0.3">
      <c r="A223">
        <v>163</v>
      </c>
      <c r="B223" t="s">
        <v>422</v>
      </c>
      <c r="C223">
        <v>0.04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 t="s">
        <v>21</v>
      </c>
      <c r="B224" t="s">
        <v>399</v>
      </c>
      <c r="C224">
        <v>3.5000000000000003E-2</v>
      </c>
      <c r="D224" t="s">
        <v>65</v>
      </c>
      <c r="E224" t="s">
        <v>19</v>
      </c>
      <c r="F224">
        <v>2.9000000000000001E-2</v>
      </c>
      <c r="G224">
        <v>0</v>
      </c>
      <c r="H224">
        <v>0</v>
      </c>
      <c r="I224">
        <v>2187</v>
      </c>
      <c r="J224">
        <v>63.988</v>
      </c>
    </row>
    <row r="225" spans="1:10" x14ac:dyDescent="0.3">
      <c r="A225">
        <v>164</v>
      </c>
      <c r="B225" t="s">
        <v>423</v>
      </c>
      <c r="C225">
        <v>4.8000000000000001E-2</v>
      </c>
      <c r="E225">
        <v>2.9000000000000001E-2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 t="s">
        <v>21</v>
      </c>
      <c r="B226" t="s">
        <v>400</v>
      </c>
      <c r="C226">
        <v>4.2999999999999997E-2</v>
      </c>
      <c r="D226" t="s">
        <v>65</v>
      </c>
      <c r="E226" t="s">
        <v>19</v>
      </c>
      <c r="F226" t="s">
        <v>19</v>
      </c>
      <c r="G226" t="s">
        <v>19</v>
      </c>
      <c r="H226" t="s">
        <v>19</v>
      </c>
      <c r="I226">
        <v>6561</v>
      </c>
      <c r="J226" t="s">
        <v>19</v>
      </c>
    </row>
    <row r="227" spans="1:10" x14ac:dyDescent="0.3">
      <c r="A227">
        <v>165</v>
      </c>
      <c r="B227" t="s">
        <v>424</v>
      </c>
      <c r="C227">
        <v>4.1000000000000002E-2</v>
      </c>
      <c r="D227" t="s">
        <v>65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 t="s">
        <v>21</v>
      </c>
      <c r="B228" t="s">
        <v>401</v>
      </c>
      <c r="C228">
        <v>4.2000000000000003E-2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19683</v>
      </c>
      <c r="J228" t="s">
        <v>19</v>
      </c>
    </row>
    <row r="229" spans="1:10" x14ac:dyDescent="0.3">
      <c r="A229">
        <v>166</v>
      </c>
      <c r="B229" t="s">
        <v>425</v>
      </c>
      <c r="C229">
        <v>3.5999999999999997E-2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 t="s">
        <v>21</v>
      </c>
      <c r="B230" t="s">
        <v>402</v>
      </c>
      <c r="C230">
        <v>0.04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59049</v>
      </c>
      <c r="J230" t="s">
        <v>19</v>
      </c>
    </row>
    <row r="231" spans="1:10" x14ac:dyDescent="0.3">
      <c r="A231">
        <v>167</v>
      </c>
      <c r="B231" t="s">
        <v>426</v>
      </c>
      <c r="C231">
        <v>4.1000000000000002E-2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 t="s">
        <v>21</v>
      </c>
      <c r="B232" t="s">
        <v>403</v>
      </c>
      <c r="C232">
        <v>3.7999999999999999E-2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177147</v>
      </c>
      <c r="J232" t="s">
        <v>19</v>
      </c>
    </row>
    <row r="233" spans="1:10" x14ac:dyDescent="0.3">
      <c r="A233">
        <v>168</v>
      </c>
      <c r="B233" t="s">
        <v>427</v>
      </c>
      <c r="C233">
        <v>4.1000000000000002E-2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 t="s">
        <v>21</v>
      </c>
      <c r="B234" t="s">
        <v>20</v>
      </c>
      <c r="C234">
        <v>4.3999999999999997E-2</v>
      </c>
      <c r="E234" t="s">
        <v>19</v>
      </c>
      <c r="F234">
        <v>0.81399999999999995</v>
      </c>
      <c r="G234">
        <v>0</v>
      </c>
      <c r="H234">
        <v>0</v>
      </c>
      <c r="I234">
        <v>1</v>
      </c>
      <c r="J234">
        <v>0.81399999999999995</v>
      </c>
    </row>
    <row r="235" spans="1:10" x14ac:dyDescent="0.3">
      <c r="A235">
        <v>169</v>
      </c>
      <c r="B235" t="s">
        <v>22</v>
      </c>
      <c r="C235">
        <v>5.5E-2</v>
      </c>
      <c r="E235">
        <v>0.81399999999999995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 t="s">
        <v>21</v>
      </c>
      <c r="B236" t="s">
        <v>144</v>
      </c>
      <c r="C236">
        <v>4.2999999999999997E-2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81</v>
      </c>
      <c r="J236" t="s">
        <v>19</v>
      </c>
    </row>
    <row r="237" spans="1:10" x14ac:dyDescent="0.3">
      <c r="A237">
        <v>17</v>
      </c>
      <c r="B237" t="s">
        <v>168</v>
      </c>
      <c r="C237">
        <v>4.1000000000000002E-2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 t="s">
        <v>21</v>
      </c>
      <c r="B238" t="s">
        <v>24</v>
      </c>
      <c r="C238">
        <v>4.4999999999999998E-2</v>
      </c>
      <c r="E238" t="s">
        <v>19</v>
      </c>
      <c r="F238">
        <v>0.71799999999999997</v>
      </c>
      <c r="G238">
        <v>0</v>
      </c>
      <c r="H238">
        <v>0</v>
      </c>
      <c r="I238">
        <v>3</v>
      </c>
      <c r="J238">
        <v>2.1549999999999998</v>
      </c>
    </row>
    <row r="239" spans="1:10" x14ac:dyDescent="0.3">
      <c r="A239">
        <v>170</v>
      </c>
      <c r="B239" t="s">
        <v>25</v>
      </c>
      <c r="C239">
        <v>5.3999999999999999E-2</v>
      </c>
      <c r="E239">
        <v>0.71799999999999997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 t="s">
        <v>21</v>
      </c>
      <c r="B240" t="s">
        <v>27</v>
      </c>
      <c r="C240">
        <v>4.2999999999999997E-2</v>
      </c>
      <c r="E240" t="s">
        <v>19</v>
      </c>
      <c r="F240">
        <v>0.108</v>
      </c>
      <c r="G240">
        <v>0</v>
      </c>
      <c r="H240">
        <v>0</v>
      </c>
      <c r="I240">
        <v>9</v>
      </c>
      <c r="J240">
        <v>0.97299999999999998</v>
      </c>
    </row>
    <row r="241" spans="1:10" x14ac:dyDescent="0.3">
      <c r="A241">
        <v>171</v>
      </c>
      <c r="B241" t="s">
        <v>28</v>
      </c>
      <c r="C241">
        <v>4.8000000000000001E-2</v>
      </c>
      <c r="E241">
        <v>0.108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 t="s">
        <v>21</v>
      </c>
      <c r="B242" t="s">
        <v>30</v>
      </c>
      <c r="C242">
        <v>4.3999999999999997E-2</v>
      </c>
      <c r="E242" t="s">
        <v>19</v>
      </c>
      <c r="F242" t="s">
        <v>19</v>
      </c>
      <c r="G242" t="s">
        <v>19</v>
      </c>
      <c r="H242" t="s">
        <v>19</v>
      </c>
      <c r="I242">
        <v>27</v>
      </c>
      <c r="J242" t="s">
        <v>19</v>
      </c>
    </row>
    <row r="243" spans="1:10" x14ac:dyDescent="0.3">
      <c r="A243">
        <v>172</v>
      </c>
      <c r="B243" t="s">
        <v>31</v>
      </c>
      <c r="C243">
        <v>4.4999999999999998E-2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 t="s">
        <v>21</v>
      </c>
      <c r="B244" t="s">
        <v>33</v>
      </c>
      <c r="C244">
        <v>4.3999999999999997E-2</v>
      </c>
      <c r="E244" t="s">
        <v>19</v>
      </c>
      <c r="F244" t="s">
        <v>19</v>
      </c>
      <c r="G244" t="s">
        <v>19</v>
      </c>
      <c r="H244" t="s">
        <v>19</v>
      </c>
      <c r="I244">
        <v>81</v>
      </c>
      <c r="J244" t="s">
        <v>19</v>
      </c>
    </row>
    <row r="245" spans="1:10" x14ac:dyDescent="0.3">
      <c r="A245">
        <v>173</v>
      </c>
      <c r="B245" t="s">
        <v>34</v>
      </c>
      <c r="C245">
        <v>4.4999999999999998E-2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 t="s">
        <v>21</v>
      </c>
      <c r="B246" t="s">
        <v>36</v>
      </c>
      <c r="C246">
        <v>4.3999999999999997E-2</v>
      </c>
      <c r="E246" t="s">
        <v>19</v>
      </c>
      <c r="F246" t="s">
        <v>19</v>
      </c>
      <c r="G246" t="s">
        <v>19</v>
      </c>
      <c r="H246" t="s">
        <v>19</v>
      </c>
      <c r="I246">
        <v>243</v>
      </c>
      <c r="J246" t="s">
        <v>19</v>
      </c>
    </row>
    <row r="247" spans="1:10" x14ac:dyDescent="0.3">
      <c r="A247">
        <v>174</v>
      </c>
      <c r="B247" t="s">
        <v>37</v>
      </c>
      <c r="C247">
        <v>4.2999999999999997E-2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 t="s">
        <v>21</v>
      </c>
      <c r="B248" t="s">
        <v>39</v>
      </c>
      <c r="C248">
        <v>4.8000000000000001E-2</v>
      </c>
      <c r="E248" t="s">
        <v>19</v>
      </c>
      <c r="F248" t="s">
        <v>19</v>
      </c>
      <c r="G248" t="s">
        <v>19</v>
      </c>
      <c r="H248" t="s">
        <v>19</v>
      </c>
      <c r="I248">
        <v>729</v>
      </c>
      <c r="J248" t="s">
        <v>19</v>
      </c>
    </row>
    <row r="249" spans="1:10" x14ac:dyDescent="0.3">
      <c r="A249">
        <v>175</v>
      </c>
      <c r="B249" t="s">
        <v>40</v>
      </c>
      <c r="C249">
        <v>4.7E-2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 t="s">
        <v>21</v>
      </c>
      <c r="B250" t="s">
        <v>42</v>
      </c>
      <c r="C250">
        <v>4.4999999999999998E-2</v>
      </c>
      <c r="E250" t="s">
        <v>19</v>
      </c>
      <c r="F250" t="s">
        <v>19</v>
      </c>
      <c r="G250" t="s">
        <v>19</v>
      </c>
      <c r="H250" t="s">
        <v>19</v>
      </c>
      <c r="I250">
        <v>2187</v>
      </c>
      <c r="J250" t="s">
        <v>19</v>
      </c>
    </row>
    <row r="251" spans="1:10" x14ac:dyDescent="0.3">
      <c r="A251">
        <v>176</v>
      </c>
      <c r="B251" t="s">
        <v>43</v>
      </c>
      <c r="C251">
        <v>4.4999999999999998E-2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 t="s">
        <v>21</v>
      </c>
      <c r="B252" t="s">
        <v>45</v>
      </c>
      <c r="C252">
        <v>4.4999999999999998E-2</v>
      </c>
      <c r="E252" t="s">
        <v>19</v>
      </c>
      <c r="F252" t="s">
        <v>19</v>
      </c>
      <c r="G252" t="s">
        <v>19</v>
      </c>
      <c r="H252" t="s">
        <v>19</v>
      </c>
      <c r="I252">
        <v>6561</v>
      </c>
      <c r="J252" t="s">
        <v>19</v>
      </c>
    </row>
    <row r="253" spans="1:10" x14ac:dyDescent="0.3">
      <c r="A253">
        <v>177</v>
      </c>
      <c r="B253" t="s">
        <v>46</v>
      </c>
      <c r="C253">
        <v>4.7E-2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 t="s">
        <v>21</v>
      </c>
      <c r="B254" t="s">
        <v>48</v>
      </c>
      <c r="C254">
        <v>4.2999999999999997E-2</v>
      </c>
      <c r="E254" t="s">
        <v>19</v>
      </c>
      <c r="F254" t="s">
        <v>19</v>
      </c>
      <c r="G254" t="s">
        <v>19</v>
      </c>
      <c r="H254" t="s">
        <v>19</v>
      </c>
      <c r="I254">
        <v>19683</v>
      </c>
      <c r="J254" t="s">
        <v>19</v>
      </c>
    </row>
    <row r="255" spans="1:10" x14ac:dyDescent="0.3">
      <c r="A255">
        <v>178</v>
      </c>
      <c r="B255" t="s">
        <v>49</v>
      </c>
      <c r="C255">
        <v>4.3999999999999997E-2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 t="s">
        <v>21</v>
      </c>
      <c r="B256" t="s">
        <v>51</v>
      </c>
      <c r="C256">
        <v>4.4999999999999998E-2</v>
      </c>
      <c r="E256" t="s">
        <v>19</v>
      </c>
      <c r="F256" t="s">
        <v>19</v>
      </c>
      <c r="G256" t="s">
        <v>19</v>
      </c>
      <c r="H256" t="s">
        <v>19</v>
      </c>
      <c r="I256">
        <v>59049</v>
      </c>
      <c r="J256" t="s">
        <v>19</v>
      </c>
    </row>
    <row r="257" spans="1:10" x14ac:dyDescent="0.3">
      <c r="A257">
        <v>179</v>
      </c>
      <c r="B257" t="s">
        <v>52</v>
      </c>
      <c r="C257">
        <v>4.7E-2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 t="s">
        <v>21</v>
      </c>
      <c r="B258" t="s">
        <v>145</v>
      </c>
      <c r="C258">
        <v>4.3999999999999997E-2</v>
      </c>
      <c r="E258" t="s">
        <v>19</v>
      </c>
      <c r="F258" t="s">
        <v>19</v>
      </c>
      <c r="G258" t="s">
        <v>19</v>
      </c>
      <c r="H258" t="s">
        <v>19</v>
      </c>
      <c r="I258">
        <v>243</v>
      </c>
      <c r="J258" t="s">
        <v>19</v>
      </c>
    </row>
    <row r="259" spans="1:10" x14ac:dyDescent="0.3">
      <c r="A259">
        <v>18</v>
      </c>
      <c r="B259" t="s">
        <v>169</v>
      </c>
      <c r="C259">
        <v>4.3999999999999997E-2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 t="s">
        <v>21</v>
      </c>
      <c r="B260" t="s">
        <v>54</v>
      </c>
      <c r="C260">
        <v>4.2999999999999997E-2</v>
      </c>
      <c r="D260" t="s">
        <v>65</v>
      </c>
      <c r="E260" t="s">
        <v>19</v>
      </c>
      <c r="F260" t="s">
        <v>19</v>
      </c>
      <c r="G260" t="s">
        <v>19</v>
      </c>
      <c r="H260" t="s">
        <v>19</v>
      </c>
      <c r="I260">
        <v>177147</v>
      </c>
      <c r="J260" t="s">
        <v>19</v>
      </c>
    </row>
    <row r="261" spans="1:10" x14ac:dyDescent="0.3">
      <c r="A261">
        <v>180</v>
      </c>
      <c r="B261" t="s">
        <v>55</v>
      </c>
      <c r="C261">
        <v>4.2000000000000003E-2</v>
      </c>
      <c r="D261" t="s">
        <v>65</v>
      </c>
      <c r="E261" t="s">
        <v>19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 t="s">
        <v>21</v>
      </c>
      <c r="B262" t="s">
        <v>104</v>
      </c>
      <c r="C262">
        <v>0.28799999999999998</v>
      </c>
      <c r="E262">
        <v>13.372999999999999</v>
      </c>
      <c r="F262">
        <v>12.707000000000001</v>
      </c>
      <c r="G262">
        <v>0.94099999999999995</v>
      </c>
      <c r="H262">
        <v>7.4</v>
      </c>
      <c r="I262">
        <v>1</v>
      </c>
      <c r="J262">
        <v>12.707000000000001</v>
      </c>
    </row>
    <row r="263" spans="1:10" x14ac:dyDescent="0.3">
      <c r="A263">
        <v>181</v>
      </c>
      <c r="B263" t="s">
        <v>128</v>
      </c>
      <c r="C263">
        <v>0.25900000000000001</v>
      </c>
      <c r="E263">
        <v>12.042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 t="s">
        <v>21</v>
      </c>
      <c r="B264" t="s">
        <v>105</v>
      </c>
      <c r="C264">
        <v>9.8000000000000004E-2</v>
      </c>
      <c r="E264">
        <v>3.7210000000000001</v>
      </c>
      <c r="F264">
        <v>3.7029999999999998</v>
      </c>
      <c r="G264">
        <v>2.5999999999999999E-2</v>
      </c>
      <c r="H264">
        <v>0.7</v>
      </c>
      <c r="I264">
        <v>3</v>
      </c>
      <c r="J264">
        <v>11.11</v>
      </c>
    </row>
    <row r="265" spans="1:10" x14ac:dyDescent="0.3">
      <c r="A265">
        <v>182</v>
      </c>
      <c r="B265" t="s">
        <v>129</v>
      </c>
      <c r="C265">
        <v>9.7000000000000003E-2</v>
      </c>
      <c r="E265">
        <v>3.6850000000000001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 t="s">
        <v>21</v>
      </c>
      <c r="B266" t="s">
        <v>106</v>
      </c>
      <c r="C266">
        <v>5.8999999999999997E-2</v>
      </c>
      <c r="E266">
        <v>1.105</v>
      </c>
      <c r="F266">
        <v>1.1439999999999999</v>
      </c>
      <c r="G266">
        <v>5.6000000000000001E-2</v>
      </c>
      <c r="H266">
        <v>4.9000000000000004</v>
      </c>
      <c r="I266">
        <v>9</v>
      </c>
      <c r="J266">
        <v>10.298999999999999</v>
      </c>
    </row>
    <row r="267" spans="1:10" x14ac:dyDescent="0.3">
      <c r="A267">
        <v>183</v>
      </c>
      <c r="B267" t="s">
        <v>130</v>
      </c>
      <c r="C267">
        <v>0.06</v>
      </c>
      <c r="E267">
        <v>1.1839999999999999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 t="s">
        <v>21</v>
      </c>
      <c r="B268" t="s">
        <v>107</v>
      </c>
      <c r="C268">
        <v>4.8000000000000001E-2</v>
      </c>
      <c r="E268">
        <v>8.0000000000000002E-3</v>
      </c>
      <c r="F268">
        <v>8.0000000000000002E-3</v>
      </c>
      <c r="G268">
        <v>0</v>
      </c>
      <c r="H268">
        <v>0</v>
      </c>
      <c r="I268">
        <v>27</v>
      </c>
      <c r="J268">
        <v>0.20499999999999999</v>
      </c>
    </row>
    <row r="269" spans="1:10" x14ac:dyDescent="0.3">
      <c r="A269">
        <v>184</v>
      </c>
      <c r="B269" t="s">
        <v>131</v>
      </c>
      <c r="C269">
        <v>4.8000000000000001E-2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 t="s">
        <v>21</v>
      </c>
      <c r="B270" t="s">
        <v>108</v>
      </c>
      <c r="C270">
        <v>4.4999999999999998E-2</v>
      </c>
      <c r="E270" t="s">
        <v>19</v>
      </c>
      <c r="F270" t="s">
        <v>19</v>
      </c>
      <c r="G270" t="s">
        <v>19</v>
      </c>
      <c r="H270" t="s">
        <v>19</v>
      </c>
      <c r="I270">
        <v>81</v>
      </c>
      <c r="J270" t="s">
        <v>19</v>
      </c>
    </row>
    <row r="271" spans="1:10" x14ac:dyDescent="0.3">
      <c r="A271">
        <v>185</v>
      </c>
      <c r="B271" t="s">
        <v>132</v>
      </c>
      <c r="C271">
        <v>4.5999999999999999E-2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 t="s">
        <v>21</v>
      </c>
      <c r="B272" t="s">
        <v>109</v>
      </c>
      <c r="C272">
        <v>4.3999999999999997E-2</v>
      </c>
      <c r="E272" t="s">
        <v>19</v>
      </c>
      <c r="F272" t="s">
        <v>19</v>
      </c>
      <c r="G272" t="s">
        <v>19</v>
      </c>
      <c r="H272" t="s">
        <v>19</v>
      </c>
      <c r="I272">
        <v>243</v>
      </c>
      <c r="J272" t="s">
        <v>19</v>
      </c>
    </row>
    <row r="273" spans="1:10" x14ac:dyDescent="0.3">
      <c r="A273">
        <v>186</v>
      </c>
      <c r="B273" t="s">
        <v>133</v>
      </c>
      <c r="C273">
        <v>4.4999999999999998E-2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 t="s">
        <v>21</v>
      </c>
      <c r="B274" t="s">
        <v>110</v>
      </c>
      <c r="C274">
        <v>4.3999999999999997E-2</v>
      </c>
      <c r="E274" t="s">
        <v>19</v>
      </c>
      <c r="F274" t="s">
        <v>19</v>
      </c>
      <c r="G274" t="s">
        <v>19</v>
      </c>
      <c r="H274" t="s">
        <v>19</v>
      </c>
      <c r="I274">
        <v>729</v>
      </c>
      <c r="J274" t="s">
        <v>19</v>
      </c>
    </row>
    <row r="275" spans="1:10" x14ac:dyDescent="0.3">
      <c r="A275">
        <v>187</v>
      </c>
      <c r="B275" t="s">
        <v>134</v>
      </c>
      <c r="C275">
        <v>4.3999999999999997E-2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 t="s">
        <v>21</v>
      </c>
      <c r="B276" t="s">
        <v>111</v>
      </c>
      <c r="C276">
        <v>4.3999999999999997E-2</v>
      </c>
      <c r="E276" t="s">
        <v>19</v>
      </c>
      <c r="F276">
        <v>1.2230000000000001</v>
      </c>
      <c r="G276">
        <v>0</v>
      </c>
      <c r="H276">
        <v>0</v>
      </c>
      <c r="I276">
        <v>2187</v>
      </c>
      <c r="J276">
        <v>2675.4079999999999</v>
      </c>
    </row>
    <row r="277" spans="1:10" x14ac:dyDescent="0.3">
      <c r="A277">
        <v>188</v>
      </c>
      <c r="B277" t="s">
        <v>135</v>
      </c>
      <c r="C277">
        <v>0.06</v>
      </c>
      <c r="E277">
        <v>1.2230000000000001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 t="s">
        <v>21</v>
      </c>
      <c r="B278" t="s">
        <v>112</v>
      </c>
      <c r="C278">
        <v>4.2999999999999997E-2</v>
      </c>
      <c r="E278" t="s">
        <v>19</v>
      </c>
      <c r="F278" t="s">
        <v>19</v>
      </c>
      <c r="G278" t="s">
        <v>19</v>
      </c>
      <c r="H278" t="s">
        <v>19</v>
      </c>
      <c r="I278">
        <v>6561</v>
      </c>
      <c r="J278" t="s">
        <v>19</v>
      </c>
    </row>
    <row r="279" spans="1:10" x14ac:dyDescent="0.3">
      <c r="A279">
        <v>189</v>
      </c>
      <c r="B279" t="s">
        <v>136</v>
      </c>
      <c r="C279">
        <v>4.2999999999999997E-2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 t="s">
        <v>21</v>
      </c>
      <c r="B280" t="s">
        <v>146</v>
      </c>
      <c r="C280">
        <v>4.2999999999999997E-2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729</v>
      </c>
      <c r="J280" t="s">
        <v>19</v>
      </c>
    </row>
    <row r="281" spans="1:10" x14ac:dyDescent="0.3">
      <c r="A281">
        <v>19</v>
      </c>
      <c r="B281" t="s">
        <v>170</v>
      </c>
      <c r="C281">
        <v>4.1000000000000002E-2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 t="s">
        <v>21</v>
      </c>
      <c r="B282" t="s">
        <v>113</v>
      </c>
      <c r="C282">
        <v>4.2000000000000003E-2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19683</v>
      </c>
      <c r="J282" t="s">
        <v>19</v>
      </c>
    </row>
    <row r="283" spans="1:10" x14ac:dyDescent="0.3">
      <c r="A283">
        <v>190</v>
      </c>
      <c r="B283" t="s">
        <v>137</v>
      </c>
      <c r="C283">
        <v>4.2999999999999997E-2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 t="s">
        <v>21</v>
      </c>
      <c r="B284" t="s">
        <v>114</v>
      </c>
      <c r="C284">
        <v>4.2999999999999997E-2</v>
      </c>
      <c r="D284" t="s">
        <v>65</v>
      </c>
      <c r="E284" t="s">
        <v>19</v>
      </c>
      <c r="F284" t="s">
        <v>19</v>
      </c>
      <c r="G284" t="s">
        <v>19</v>
      </c>
      <c r="H284" t="s">
        <v>19</v>
      </c>
      <c r="I284">
        <v>59049</v>
      </c>
      <c r="J284" t="s">
        <v>19</v>
      </c>
    </row>
    <row r="285" spans="1:10" x14ac:dyDescent="0.3">
      <c r="A285">
        <v>191</v>
      </c>
      <c r="B285" t="s">
        <v>138</v>
      </c>
      <c r="C285">
        <v>4.4999999999999998E-2</v>
      </c>
      <c r="E285" t="s">
        <v>19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 t="s">
        <v>21</v>
      </c>
      <c r="B286" t="s">
        <v>115</v>
      </c>
      <c r="C286">
        <v>4.2000000000000003E-2</v>
      </c>
      <c r="D286" t="s">
        <v>65</v>
      </c>
      <c r="E286" t="s">
        <v>19</v>
      </c>
      <c r="F286" t="s">
        <v>19</v>
      </c>
      <c r="G286" t="s">
        <v>19</v>
      </c>
      <c r="H286" t="s">
        <v>19</v>
      </c>
      <c r="I286">
        <v>177147</v>
      </c>
      <c r="J286" t="s">
        <v>19</v>
      </c>
    </row>
    <row r="287" spans="1:10" x14ac:dyDescent="0.3">
      <c r="A287">
        <v>192</v>
      </c>
      <c r="B287" t="s">
        <v>139</v>
      </c>
      <c r="C287">
        <v>4.3999999999999997E-2</v>
      </c>
      <c r="E287" t="s">
        <v>19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 t="s">
        <v>21</v>
      </c>
      <c r="B288" t="s">
        <v>68</v>
      </c>
      <c r="C288">
        <v>7.0000000000000007E-2</v>
      </c>
      <c r="E288">
        <v>1.903</v>
      </c>
      <c r="F288">
        <v>1.903</v>
      </c>
      <c r="G288">
        <v>0</v>
      </c>
      <c r="H288">
        <v>0</v>
      </c>
      <c r="I288">
        <v>1</v>
      </c>
      <c r="J288">
        <v>1.903</v>
      </c>
    </row>
    <row r="289" spans="1:10" x14ac:dyDescent="0.3">
      <c r="A289">
        <v>193</v>
      </c>
      <c r="B289" t="s">
        <v>80</v>
      </c>
      <c r="C289">
        <v>4.2999999999999997E-2</v>
      </c>
      <c r="D289" t="s">
        <v>65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 t="s">
        <v>21</v>
      </c>
      <c r="B290" t="s">
        <v>69</v>
      </c>
      <c r="C290">
        <v>6.5000000000000002E-2</v>
      </c>
      <c r="E290">
        <v>1.5940000000000001</v>
      </c>
      <c r="F290">
        <v>1.5940000000000001</v>
      </c>
      <c r="G290">
        <v>0</v>
      </c>
      <c r="H290">
        <v>0</v>
      </c>
      <c r="I290">
        <v>3</v>
      </c>
      <c r="J290">
        <v>4.782</v>
      </c>
    </row>
    <row r="291" spans="1:10" x14ac:dyDescent="0.3">
      <c r="A291">
        <v>194</v>
      </c>
      <c r="B291" t="s">
        <v>81</v>
      </c>
      <c r="C291">
        <v>4.4999999999999998E-2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 t="s">
        <v>21</v>
      </c>
      <c r="B292" t="s">
        <v>70</v>
      </c>
      <c r="C292">
        <v>5.2999999999999999E-2</v>
      </c>
      <c r="E292">
        <v>0.59099999999999997</v>
      </c>
      <c r="F292">
        <v>0.59099999999999997</v>
      </c>
      <c r="G292">
        <v>0</v>
      </c>
      <c r="H292">
        <v>0</v>
      </c>
      <c r="I292">
        <v>9</v>
      </c>
      <c r="J292">
        <v>5.32</v>
      </c>
    </row>
    <row r="293" spans="1:10" x14ac:dyDescent="0.3">
      <c r="A293">
        <v>195</v>
      </c>
      <c r="B293" t="s">
        <v>82</v>
      </c>
      <c r="C293">
        <v>4.4999999999999998E-2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 t="s">
        <v>21</v>
      </c>
      <c r="B294" t="s">
        <v>71</v>
      </c>
      <c r="C294">
        <v>4.7E-2</v>
      </c>
      <c r="E294" t="s">
        <v>19</v>
      </c>
      <c r="F294" t="s">
        <v>19</v>
      </c>
      <c r="G294" t="s">
        <v>19</v>
      </c>
      <c r="H294" t="s">
        <v>19</v>
      </c>
      <c r="I294">
        <v>27</v>
      </c>
      <c r="J294" t="s">
        <v>19</v>
      </c>
    </row>
    <row r="295" spans="1:10" x14ac:dyDescent="0.3">
      <c r="A295">
        <v>196</v>
      </c>
      <c r="B295" t="s">
        <v>83</v>
      </c>
      <c r="C295">
        <v>4.2000000000000003E-2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 t="s">
        <v>21</v>
      </c>
      <c r="B296" t="s">
        <v>72</v>
      </c>
      <c r="C296">
        <v>4.8000000000000001E-2</v>
      </c>
      <c r="E296">
        <v>9.4E-2</v>
      </c>
      <c r="F296">
        <v>9.4E-2</v>
      </c>
      <c r="G296">
        <v>0</v>
      </c>
      <c r="H296">
        <v>0</v>
      </c>
      <c r="I296">
        <v>81</v>
      </c>
      <c r="J296">
        <v>7.6070000000000002</v>
      </c>
    </row>
    <row r="297" spans="1:10" x14ac:dyDescent="0.3">
      <c r="A297">
        <v>197</v>
      </c>
      <c r="B297" t="s">
        <v>84</v>
      </c>
      <c r="C297">
        <v>4.2000000000000003E-2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 t="s">
        <v>21</v>
      </c>
      <c r="B298" t="s">
        <v>73</v>
      </c>
      <c r="C298">
        <v>4.3999999999999997E-2</v>
      </c>
      <c r="E298" t="s">
        <v>19</v>
      </c>
      <c r="F298" t="s">
        <v>19</v>
      </c>
      <c r="G298" t="s">
        <v>19</v>
      </c>
      <c r="H298" t="s">
        <v>19</v>
      </c>
      <c r="I298">
        <v>243</v>
      </c>
      <c r="J298" t="s">
        <v>19</v>
      </c>
    </row>
    <row r="299" spans="1:10" x14ac:dyDescent="0.3">
      <c r="A299">
        <v>198</v>
      </c>
      <c r="B299" t="s">
        <v>85</v>
      </c>
      <c r="C299">
        <v>4.5999999999999999E-2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 t="s">
        <v>21</v>
      </c>
      <c r="B300" t="s">
        <v>74</v>
      </c>
      <c r="C300">
        <v>0.223</v>
      </c>
      <c r="E300">
        <v>10.307</v>
      </c>
      <c r="F300">
        <v>5.2069999999999999</v>
      </c>
      <c r="G300">
        <v>7.2119999999999997</v>
      </c>
      <c r="H300">
        <v>138.5</v>
      </c>
      <c r="I300">
        <v>729</v>
      </c>
      <c r="J300">
        <v>3796.223</v>
      </c>
    </row>
    <row r="301" spans="1:10" x14ac:dyDescent="0.3">
      <c r="A301">
        <v>199</v>
      </c>
      <c r="B301" t="s">
        <v>86</v>
      </c>
      <c r="C301">
        <v>4.8000000000000001E-2</v>
      </c>
      <c r="E301">
        <v>0.108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 t="s">
        <v>21</v>
      </c>
      <c r="B302" t="s">
        <v>147</v>
      </c>
      <c r="C302">
        <v>4.2999999999999997E-2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2187</v>
      </c>
      <c r="J302" t="s">
        <v>19</v>
      </c>
    </row>
    <row r="303" spans="1:10" x14ac:dyDescent="0.3">
      <c r="A303">
        <v>20</v>
      </c>
      <c r="B303" t="s">
        <v>171</v>
      </c>
      <c r="C303">
        <v>4.2999999999999997E-2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 t="s">
        <v>21</v>
      </c>
      <c r="B304" t="s">
        <v>75</v>
      </c>
      <c r="C304">
        <v>5.5E-2</v>
      </c>
      <c r="E304">
        <v>0.82299999999999995</v>
      </c>
      <c r="F304">
        <v>0.89</v>
      </c>
      <c r="G304">
        <v>9.5000000000000001E-2</v>
      </c>
      <c r="H304">
        <v>10.7</v>
      </c>
      <c r="I304">
        <v>2187</v>
      </c>
      <c r="J304">
        <v>1947.5050000000001</v>
      </c>
    </row>
    <row r="305" spans="1:10" x14ac:dyDescent="0.3">
      <c r="A305">
        <v>200</v>
      </c>
      <c r="B305" t="s">
        <v>87</v>
      </c>
      <c r="C305">
        <v>5.7000000000000002E-2</v>
      </c>
      <c r="E305">
        <v>0.95799999999999996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 t="s">
        <v>21</v>
      </c>
      <c r="B306" t="s">
        <v>76</v>
      </c>
      <c r="C306">
        <v>4.7E-2</v>
      </c>
      <c r="E306" t="s">
        <v>19</v>
      </c>
      <c r="F306" t="s">
        <v>19</v>
      </c>
      <c r="G306" t="s">
        <v>19</v>
      </c>
      <c r="H306" t="s">
        <v>19</v>
      </c>
      <c r="I306">
        <v>6561</v>
      </c>
      <c r="J306" t="s">
        <v>19</v>
      </c>
    </row>
    <row r="307" spans="1:10" x14ac:dyDescent="0.3">
      <c r="A307">
        <v>201</v>
      </c>
      <c r="B307" t="s">
        <v>88</v>
      </c>
      <c r="C307">
        <v>4.2999999999999997E-2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 t="s">
        <v>21</v>
      </c>
      <c r="B308" t="s">
        <v>77</v>
      </c>
      <c r="C308">
        <v>5.0999999999999997E-2</v>
      </c>
      <c r="E308">
        <v>0.46700000000000003</v>
      </c>
      <c r="F308">
        <v>0.46700000000000003</v>
      </c>
      <c r="G308">
        <v>0</v>
      </c>
      <c r="H308">
        <v>0</v>
      </c>
      <c r="I308">
        <v>19683</v>
      </c>
      <c r="J308">
        <v>9187.9349999999995</v>
      </c>
    </row>
    <row r="309" spans="1:10" x14ac:dyDescent="0.3">
      <c r="A309">
        <v>202</v>
      </c>
      <c r="B309" t="s">
        <v>89</v>
      </c>
      <c r="C309">
        <v>4.4999999999999998E-2</v>
      </c>
      <c r="E309" t="s">
        <v>19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 t="s">
        <v>21</v>
      </c>
      <c r="B310" t="s">
        <v>78</v>
      </c>
      <c r="C310">
        <v>4.7E-2</v>
      </c>
      <c r="E310" t="s">
        <v>19</v>
      </c>
      <c r="F310">
        <v>2.718</v>
      </c>
      <c r="G310">
        <v>0</v>
      </c>
      <c r="H310">
        <v>0</v>
      </c>
      <c r="I310">
        <v>59049</v>
      </c>
      <c r="J310">
        <v>160495.16099999999</v>
      </c>
    </row>
    <row r="311" spans="1:10" x14ac:dyDescent="0.3">
      <c r="A311">
        <v>203</v>
      </c>
      <c r="B311" t="s">
        <v>90</v>
      </c>
      <c r="C311">
        <v>8.2000000000000003E-2</v>
      </c>
      <c r="E311">
        <v>2.718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 t="s">
        <v>21</v>
      </c>
      <c r="B312" t="s">
        <v>79</v>
      </c>
      <c r="C312">
        <v>4.7E-2</v>
      </c>
      <c r="E312" t="s">
        <v>19</v>
      </c>
      <c r="F312" t="s">
        <v>19</v>
      </c>
      <c r="G312" t="s">
        <v>19</v>
      </c>
      <c r="H312" t="s">
        <v>19</v>
      </c>
      <c r="I312">
        <v>177147</v>
      </c>
      <c r="J312" t="s">
        <v>19</v>
      </c>
    </row>
    <row r="313" spans="1:10" x14ac:dyDescent="0.3">
      <c r="A313">
        <v>204</v>
      </c>
      <c r="B313" t="s">
        <v>91</v>
      </c>
      <c r="C313">
        <v>4.4999999999999998E-2</v>
      </c>
      <c r="E313" t="s">
        <v>19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 t="s">
        <v>21</v>
      </c>
      <c r="B314" t="s">
        <v>148</v>
      </c>
      <c r="C314">
        <v>4.5999999999999999E-2</v>
      </c>
      <c r="E314" t="s">
        <v>19</v>
      </c>
      <c r="F314">
        <v>0.161</v>
      </c>
      <c r="G314">
        <v>0</v>
      </c>
      <c r="H314">
        <v>0</v>
      </c>
      <c r="I314">
        <v>6561</v>
      </c>
      <c r="J314">
        <v>1058.1279999999999</v>
      </c>
    </row>
    <row r="315" spans="1:10" x14ac:dyDescent="0.3">
      <c r="A315">
        <v>21</v>
      </c>
      <c r="B315" t="s">
        <v>172</v>
      </c>
      <c r="C315">
        <v>4.9000000000000002E-2</v>
      </c>
      <c r="E315">
        <v>0.161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 t="s">
        <v>21</v>
      </c>
      <c r="B316" t="s">
        <v>149</v>
      </c>
      <c r="C316">
        <v>4.3999999999999997E-2</v>
      </c>
      <c r="E316" t="s">
        <v>19</v>
      </c>
      <c r="F316" t="s">
        <v>19</v>
      </c>
      <c r="G316" t="s">
        <v>19</v>
      </c>
      <c r="H316" t="s">
        <v>19</v>
      </c>
      <c r="I316">
        <v>19683</v>
      </c>
      <c r="J316" t="s">
        <v>19</v>
      </c>
    </row>
    <row r="317" spans="1:10" x14ac:dyDescent="0.3">
      <c r="A317">
        <v>22</v>
      </c>
      <c r="B317" t="s">
        <v>173</v>
      </c>
      <c r="C317">
        <v>4.5999999999999999E-2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 t="s">
        <v>21</v>
      </c>
      <c r="B318" t="s">
        <v>150</v>
      </c>
      <c r="C318">
        <v>4.2000000000000003E-2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59049</v>
      </c>
      <c r="J318" t="s">
        <v>19</v>
      </c>
    </row>
    <row r="319" spans="1:10" x14ac:dyDescent="0.3">
      <c r="A319">
        <v>23</v>
      </c>
      <c r="B319" t="s">
        <v>174</v>
      </c>
      <c r="C319">
        <v>4.2999999999999997E-2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 t="s">
        <v>21</v>
      </c>
      <c r="B320" t="s">
        <v>151</v>
      </c>
      <c r="C320">
        <v>4.2000000000000003E-2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177147</v>
      </c>
      <c r="J320" t="s">
        <v>19</v>
      </c>
    </row>
    <row r="321" spans="1:10" x14ac:dyDescent="0.3">
      <c r="A321">
        <v>24</v>
      </c>
      <c r="B321" t="s">
        <v>175</v>
      </c>
      <c r="C321">
        <v>4.2000000000000003E-2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 t="s">
        <v>21</v>
      </c>
      <c r="B322" t="s">
        <v>188</v>
      </c>
      <c r="C322">
        <v>3.8029999999999999</v>
      </c>
      <c r="D322" t="s">
        <v>65</v>
      </c>
      <c r="E322">
        <v>175.333</v>
      </c>
      <c r="F322">
        <v>177.71799999999999</v>
      </c>
      <c r="G322">
        <v>3.3730000000000002</v>
      </c>
      <c r="H322">
        <v>1.9</v>
      </c>
      <c r="I322">
        <v>1</v>
      </c>
      <c r="J322">
        <v>177.71799999999999</v>
      </c>
    </row>
    <row r="323" spans="1:10" x14ac:dyDescent="0.3">
      <c r="A323">
        <v>25</v>
      </c>
      <c r="B323" t="s">
        <v>212</v>
      </c>
      <c r="C323">
        <v>3.875</v>
      </c>
      <c r="D323" t="s">
        <v>65</v>
      </c>
      <c r="E323">
        <v>180.10300000000001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 t="s">
        <v>21</v>
      </c>
      <c r="B324" t="s">
        <v>189</v>
      </c>
      <c r="C324">
        <v>3.6110000000000002</v>
      </c>
      <c r="D324" t="s">
        <v>65</v>
      </c>
      <c r="E324">
        <v>163.191</v>
      </c>
      <c r="F324">
        <v>164.77600000000001</v>
      </c>
      <c r="G324">
        <v>2.2410000000000001</v>
      </c>
      <c r="H324">
        <v>1.4</v>
      </c>
      <c r="I324">
        <v>3</v>
      </c>
      <c r="J324">
        <v>494.32900000000001</v>
      </c>
    </row>
    <row r="325" spans="1:10" x14ac:dyDescent="0.3">
      <c r="A325">
        <v>26</v>
      </c>
      <c r="B325" t="s">
        <v>213</v>
      </c>
      <c r="C325">
        <v>3.6619999999999999</v>
      </c>
      <c r="D325" t="s">
        <v>65</v>
      </c>
      <c r="E325">
        <v>166.36099999999999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 t="s">
        <v>21</v>
      </c>
      <c r="B326" t="s">
        <v>190</v>
      </c>
      <c r="C326">
        <v>3.306</v>
      </c>
      <c r="D326" t="s">
        <v>65</v>
      </c>
      <c r="E326">
        <v>145.52600000000001</v>
      </c>
      <c r="F326">
        <v>147.709</v>
      </c>
      <c r="G326">
        <v>3.0870000000000002</v>
      </c>
      <c r="H326">
        <v>2.1</v>
      </c>
      <c r="I326">
        <v>9</v>
      </c>
      <c r="J326">
        <v>1329.3810000000001</v>
      </c>
    </row>
    <row r="327" spans="1:10" x14ac:dyDescent="0.3">
      <c r="A327">
        <v>27</v>
      </c>
      <c r="B327" t="s">
        <v>214</v>
      </c>
      <c r="C327">
        <v>3.3839999999999999</v>
      </c>
      <c r="D327" t="s">
        <v>65</v>
      </c>
      <c r="E327">
        <v>149.892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 t="s">
        <v>21</v>
      </c>
      <c r="B328" t="s">
        <v>191</v>
      </c>
      <c r="C328">
        <v>1.7849999999999999</v>
      </c>
      <c r="E328">
        <v>74.222999999999999</v>
      </c>
      <c r="F328">
        <v>71.768000000000001</v>
      </c>
      <c r="G328">
        <v>3.4710000000000001</v>
      </c>
      <c r="H328">
        <v>4.8</v>
      </c>
      <c r="I328">
        <v>27</v>
      </c>
      <c r="J328">
        <v>1937.74</v>
      </c>
    </row>
    <row r="329" spans="1:10" x14ac:dyDescent="0.3">
      <c r="A329">
        <v>28</v>
      </c>
      <c r="B329" t="s">
        <v>215</v>
      </c>
      <c r="C329">
        <v>1.665</v>
      </c>
      <c r="E329">
        <v>69.313999999999993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 t="s">
        <v>21</v>
      </c>
      <c r="B330" t="s">
        <v>192</v>
      </c>
      <c r="C330">
        <v>0.44800000000000001</v>
      </c>
      <c r="E330">
        <v>20.408000000000001</v>
      </c>
      <c r="F330">
        <v>20.001000000000001</v>
      </c>
      <c r="G330">
        <v>0.57599999999999996</v>
      </c>
      <c r="H330">
        <v>2.9</v>
      </c>
      <c r="I330">
        <v>81</v>
      </c>
      <c r="J330">
        <v>1620.0730000000001</v>
      </c>
    </row>
    <row r="331" spans="1:10" x14ac:dyDescent="0.3">
      <c r="A331">
        <v>29</v>
      </c>
      <c r="B331" t="s">
        <v>216</v>
      </c>
      <c r="C331">
        <v>0.42899999999999999</v>
      </c>
      <c r="E331">
        <v>19.593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 t="s">
        <v>21</v>
      </c>
      <c r="B332" t="s">
        <v>193</v>
      </c>
      <c r="C332">
        <v>0.13300000000000001</v>
      </c>
      <c r="E332">
        <v>5.7210000000000001</v>
      </c>
      <c r="F332">
        <v>5.69</v>
      </c>
      <c r="G332">
        <v>4.2999999999999997E-2</v>
      </c>
      <c r="H332">
        <v>0.7</v>
      </c>
      <c r="I332">
        <v>243</v>
      </c>
      <c r="J332">
        <v>1382.79</v>
      </c>
    </row>
    <row r="333" spans="1:10" x14ac:dyDescent="0.3">
      <c r="A333">
        <v>30</v>
      </c>
      <c r="B333" t="s">
        <v>217</v>
      </c>
      <c r="C333">
        <v>0.13200000000000001</v>
      </c>
      <c r="E333">
        <v>5.66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 t="s">
        <v>21</v>
      </c>
      <c r="B334" t="s">
        <v>194</v>
      </c>
      <c r="C334">
        <v>7.5999999999999998E-2</v>
      </c>
      <c r="E334">
        <v>2.3490000000000002</v>
      </c>
      <c r="F334">
        <v>2.363</v>
      </c>
      <c r="G334">
        <v>1.9E-2</v>
      </c>
      <c r="H334">
        <v>0.8</v>
      </c>
      <c r="I334">
        <v>729</v>
      </c>
      <c r="J334">
        <v>1722.3340000000001</v>
      </c>
    </row>
    <row r="335" spans="1:10" x14ac:dyDescent="0.3">
      <c r="A335">
        <v>31</v>
      </c>
      <c r="B335" t="s">
        <v>218</v>
      </c>
      <c r="C335">
        <v>7.5999999999999998E-2</v>
      </c>
      <c r="E335">
        <v>2.3759999999999999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 t="s">
        <v>21</v>
      </c>
      <c r="B336" t="s">
        <v>195</v>
      </c>
      <c r="C336">
        <v>5.3999999999999999E-2</v>
      </c>
      <c r="E336">
        <v>0.7</v>
      </c>
      <c r="F336">
        <v>0.55900000000000005</v>
      </c>
      <c r="G336">
        <v>0.2</v>
      </c>
      <c r="H336">
        <v>35.9</v>
      </c>
      <c r="I336">
        <v>2187</v>
      </c>
      <c r="J336">
        <v>1221.77</v>
      </c>
    </row>
    <row r="337" spans="1:10" x14ac:dyDescent="0.3">
      <c r="A337">
        <v>32</v>
      </c>
      <c r="B337" t="s">
        <v>219</v>
      </c>
      <c r="C337">
        <v>5.0999999999999997E-2</v>
      </c>
      <c r="E337">
        <v>0.41699999999999998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 t="s">
        <v>21</v>
      </c>
      <c r="B338" t="s">
        <v>196</v>
      </c>
      <c r="C338">
        <v>4.9000000000000002E-2</v>
      </c>
      <c r="E338">
        <v>0.23400000000000001</v>
      </c>
      <c r="F338">
        <v>0.48099999999999998</v>
      </c>
      <c r="G338">
        <v>0.34899999999999998</v>
      </c>
      <c r="H338">
        <v>72.599999999999994</v>
      </c>
      <c r="I338">
        <v>6561</v>
      </c>
      <c r="J338">
        <v>3152.6660000000002</v>
      </c>
    </row>
    <row r="339" spans="1:10" x14ac:dyDescent="0.3">
      <c r="A339">
        <v>33</v>
      </c>
      <c r="B339" t="s">
        <v>220</v>
      </c>
      <c r="C339">
        <v>5.3999999999999999E-2</v>
      </c>
      <c r="E339">
        <v>0.72699999999999998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 t="s">
        <v>21</v>
      </c>
      <c r="B340" t="s">
        <v>197</v>
      </c>
      <c r="C340">
        <v>4.4999999999999998E-2</v>
      </c>
      <c r="E340" t="s">
        <v>19</v>
      </c>
      <c r="F340" t="s">
        <v>19</v>
      </c>
      <c r="G340" t="s">
        <v>19</v>
      </c>
      <c r="H340" t="s">
        <v>19</v>
      </c>
      <c r="I340">
        <v>19683</v>
      </c>
      <c r="J340" t="s">
        <v>19</v>
      </c>
    </row>
    <row r="341" spans="1:10" x14ac:dyDescent="0.3">
      <c r="A341">
        <v>34</v>
      </c>
      <c r="B341" t="s">
        <v>221</v>
      </c>
      <c r="C341">
        <v>4.3999999999999997E-2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 t="s">
        <v>21</v>
      </c>
      <c r="B342" t="s">
        <v>198</v>
      </c>
      <c r="C342">
        <v>6.2E-2</v>
      </c>
      <c r="E342">
        <v>1.3320000000000001</v>
      </c>
      <c r="F342">
        <v>1.3320000000000001</v>
      </c>
      <c r="G342">
        <v>0</v>
      </c>
      <c r="H342">
        <v>0</v>
      </c>
      <c r="I342">
        <v>59049</v>
      </c>
      <c r="J342">
        <v>78634.917000000001</v>
      </c>
    </row>
    <row r="343" spans="1:10" x14ac:dyDescent="0.3">
      <c r="A343">
        <v>35</v>
      </c>
      <c r="B343" t="s">
        <v>222</v>
      </c>
      <c r="C343">
        <v>4.3999999999999997E-2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 t="s">
        <v>21</v>
      </c>
      <c r="B344" t="s">
        <v>199</v>
      </c>
      <c r="C344">
        <v>4.3999999999999997E-2</v>
      </c>
      <c r="E344" t="s">
        <v>19</v>
      </c>
      <c r="F344" t="s">
        <v>19</v>
      </c>
      <c r="G344" t="s">
        <v>19</v>
      </c>
      <c r="H344" t="s">
        <v>19</v>
      </c>
      <c r="I344">
        <v>177147</v>
      </c>
      <c r="J344" t="s">
        <v>19</v>
      </c>
    </row>
    <row r="345" spans="1:10" x14ac:dyDescent="0.3">
      <c r="A345">
        <v>36</v>
      </c>
      <c r="B345" t="s">
        <v>223</v>
      </c>
      <c r="C345">
        <v>4.4999999999999998E-2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 t="s">
        <v>21</v>
      </c>
      <c r="B346" t="s">
        <v>236</v>
      </c>
      <c r="C346">
        <v>0.56299999999999994</v>
      </c>
      <c r="E346">
        <v>25.190999999999999</v>
      </c>
      <c r="F346">
        <v>25.016999999999999</v>
      </c>
      <c r="G346">
        <v>0.246</v>
      </c>
      <c r="H346">
        <v>1</v>
      </c>
      <c r="I346">
        <v>1</v>
      </c>
      <c r="J346">
        <v>25.016999999999999</v>
      </c>
    </row>
    <row r="347" spans="1:10" x14ac:dyDescent="0.3">
      <c r="A347">
        <v>37</v>
      </c>
      <c r="B347" t="s">
        <v>260</v>
      </c>
      <c r="C347">
        <v>0.55400000000000005</v>
      </c>
      <c r="E347">
        <v>24.844000000000001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 t="s">
        <v>21</v>
      </c>
      <c r="B348" t="s">
        <v>237</v>
      </c>
      <c r="C348">
        <v>0.19800000000000001</v>
      </c>
      <c r="E348">
        <v>9.1120000000000001</v>
      </c>
      <c r="F348">
        <v>9.3010000000000002</v>
      </c>
      <c r="G348">
        <v>0.26800000000000002</v>
      </c>
      <c r="H348">
        <v>2.9</v>
      </c>
      <c r="I348">
        <v>3</v>
      </c>
      <c r="J348">
        <v>27.904</v>
      </c>
    </row>
    <row r="349" spans="1:10" x14ac:dyDescent="0.3">
      <c r="A349">
        <v>38</v>
      </c>
      <c r="B349" t="s">
        <v>261</v>
      </c>
      <c r="C349">
        <v>0.20599999999999999</v>
      </c>
      <c r="E349">
        <v>9.4909999999999997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 t="s">
        <v>21</v>
      </c>
      <c r="B350" t="s">
        <v>238</v>
      </c>
      <c r="C350">
        <v>8.2000000000000003E-2</v>
      </c>
      <c r="E350">
        <v>2.7570000000000001</v>
      </c>
      <c r="F350">
        <v>2.7149999999999999</v>
      </c>
      <c r="G350">
        <v>0.06</v>
      </c>
      <c r="H350">
        <v>2.2000000000000002</v>
      </c>
      <c r="I350">
        <v>9</v>
      </c>
      <c r="J350">
        <v>24.431999999999999</v>
      </c>
    </row>
    <row r="351" spans="1:10" x14ac:dyDescent="0.3">
      <c r="A351">
        <v>39</v>
      </c>
      <c r="B351" t="s">
        <v>262</v>
      </c>
      <c r="C351">
        <v>8.1000000000000003E-2</v>
      </c>
      <c r="E351">
        <v>2.673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 t="s">
        <v>21</v>
      </c>
      <c r="B352" t="s">
        <v>239</v>
      </c>
      <c r="C352">
        <v>5.3999999999999999E-2</v>
      </c>
      <c r="E352">
        <v>0.69099999999999995</v>
      </c>
      <c r="F352">
        <v>0.77400000000000002</v>
      </c>
      <c r="G352">
        <v>0.11700000000000001</v>
      </c>
      <c r="H352">
        <v>15.1</v>
      </c>
      <c r="I352">
        <v>27</v>
      </c>
      <c r="J352">
        <v>20.907</v>
      </c>
    </row>
    <row r="353" spans="1:10" x14ac:dyDescent="0.3">
      <c r="A353">
        <v>40</v>
      </c>
      <c r="B353" t="s">
        <v>263</v>
      </c>
      <c r="C353">
        <v>5.6000000000000001E-2</v>
      </c>
      <c r="E353">
        <v>0.85699999999999998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 t="s">
        <v>21</v>
      </c>
      <c r="B354" t="s">
        <v>240</v>
      </c>
      <c r="C354">
        <v>4.8000000000000001E-2</v>
      </c>
      <c r="E354">
        <v>9.4E-2</v>
      </c>
      <c r="F354">
        <v>0.27</v>
      </c>
      <c r="G354">
        <v>0.25</v>
      </c>
      <c r="H354">
        <v>92.3</v>
      </c>
      <c r="I354">
        <v>81</v>
      </c>
      <c r="J354">
        <v>21.907</v>
      </c>
    </row>
    <row r="355" spans="1:10" x14ac:dyDescent="0.3">
      <c r="A355">
        <v>41</v>
      </c>
      <c r="B355" t="s">
        <v>264</v>
      </c>
      <c r="C355">
        <v>5.0999999999999997E-2</v>
      </c>
      <c r="E355">
        <v>0.44700000000000001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 t="s">
        <v>21</v>
      </c>
      <c r="B356" t="s">
        <v>241</v>
      </c>
      <c r="C356">
        <v>4.9000000000000002E-2</v>
      </c>
      <c r="E356">
        <v>0.246</v>
      </c>
      <c r="F356">
        <v>0.246</v>
      </c>
      <c r="G356">
        <v>0</v>
      </c>
      <c r="H356">
        <v>0</v>
      </c>
      <c r="I356">
        <v>243</v>
      </c>
      <c r="J356">
        <v>59.66</v>
      </c>
    </row>
    <row r="357" spans="1:10" x14ac:dyDescent="0.3">
      <c r="A357">
        <v>42</v>
      </c>
      <c r="B357" t="s">
        <v>265</v>
      </c>
      <c r="C357">
        <v>4.4999999999999998E-2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 t="s">
        <v>21</v>
      </c>
      <c r="B358" t="s">
        <v>242</v>
      </c>
      <c r="C358">
        <v>6.4000000000000001E-2</v>
      </c>
      <c r="E358">
        <v>1.5129999999999999</v>
      </c>
      <c r="F358">
        <v>1.1240000000000001</v>
      </c>
      <c r="G358">
        <v>0.54900000000000004</v>
      </c>
      <c r="H358">
        <v>48.9</v>
      </c>
      <c r="I358">
        <v>729</v>
      </c>
      <c r="J358">
        <v>819.654</v>
      </c>
    </row>
    <row r="359" spans="1:10" x14ac:dyDescent="0.3">
      <c r="A359">
        <v>43</v>
      </c>
      <c r="B359" t="s">
        <v>266</v>
      </c>
      <c r="C359">
        <v>5.3999999999999999E-2</v>
      </c>
      <c r="E359">
        <v>0.73599999999999999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 t="s">
        <v>21</v>
      </c>
      <c r="B360" t="s">
        <v>243</v>
      </c>
      <c r="C360">
        <v>4.8000000000000001E-2</v>
      </c>
      <c r="E360">
        <v>0.122</v>
      </c>
      <c r="F360">
        <v>0.122</v>
      </c>
      <c r="G360">
        <v>0</v>
      </c>
      <c r="H360">
        <v>0</v>
      </c>
      <c r="I360">
        <v>2187</v>
      </c>
      <c r="J360">
        <v>266.63499999999999</v>
      </c>
    </row>
    <row r="361" spans="1:10" x14ac:dyDescent="0.3">
      <c r="A361">
        <v>44</v>
      </c>
      <c r="B361" t="s">
        <v>267</v>
      </c>
      <c r="C361">
        <v>4.2999999999999997E-2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 t="s">
        <v>21</v>
      </c>
      <c r="B362" t="s">
        <v>244</v>
      </c>
      <c r="C362">
        <v>4.3999999999999997E-2</v>
      </c>
      <c r="E362" t="s">
        <v>19</v>
      </c>
      <c r="F362" t="s">
        <v>19</v>
      </c>
      <c r="G362" t="s">
        <v>19</v>
      </c>
      <c r="H362" t="s">
        <v>19</v>
      </c>
      <c r="I362">
        <v>6561</v>
      </c>
      <c r="J362" t="s">
        <v>19</v>
      </c>
    </row>
    <row r="363" spans="1:10" x14ac:dyDescent="0.3">
      <c r="A363">
        <v>45</v>
      </c>
      <c r="B363" t="s">
        <v>268</v>
      </c>
      <c r="C363">
        <v>4.2999999999999997E-2</v>
      </c>
      <c r="D363" t="s">
        <v>65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 t="s">
        <v>21</v>
      </c>
      <c r="B364" t="s">
        <v>245</v>
      </c>
      <c r="C364">
        <v>4.3999999999999997E-2</v>
      </c>
      <c r="E364" t="s">
        <v>19</v>
      </c>
      <c r="F364" t="s">
        <v>19</v>
      </c>
      <c r="G364" t="s">
        <v>19</v>
      </c>
      <c r="H364" t="s">
        <v>19</v>
      </c>
      <c r="I364">
        <v>19683</v>
      </c>
      <c r="J364" t="s">
        <v>19</v>
      </c>
    </row>
    <row r="365" spans="1:10" x14ac:dyDescent="0.3">
      <c r="A365">
        <v>46</v>
      </c>
      <c r="B365" t="s">
        <v>269</v>
      </c>
      <c r="C365">
        <v>4.3999999999999997E-2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 t="s">
        <v>21</v>
      </c>
      <c r="B366" t="s">
        <v>246</v>
      </c>
      <c r="C366">
        <v>4.2999999999999997E-2</v>
      </c>
      <c r="E366" t="s">
        <v>19</v>
      </c>
      <c r="F366" t="s">
        <v>19</v>
      </c>
      <c r="G366" t="s">
        <v>19</v>
      </c>
      <c r="H366" t="s">
        <v>19</v>
      </c>
      <c r="I366">
        <v>59049</v>
      </c>
      <c r="J366" t="s">
        <v>19</v>
      </c>
    </row>
    <row r="367" spans="1:10" x14ac:dyDescent="0.3">
      <c r="A367">
        <v>47</v>
      </c>
      <c r="B367" t="s">
        <v>270</v>
      </c>
      <c r="C367">
        <v>4.2999999999999997E-2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 t="s">
        <v>21</v>
      </c>
      <c r="B368" t="s">
        <v>247</v>
      </c>
      <c r="C368">
        <v>4.3999999999999997E-2</v>
      </c>
      <c r="E368" t="s">
        <v>19</v>
      </c>
      <c r="F368" t="s">
        <v>19</v>
      </c>
      <c r="G368" t="s">
        <v>19</v>
      </c>
      <c r="H368" t="s">
        <v>19</v>
      </c>
      <c r="I368">
        <v>177147</v>
      </c>
      <c r="J368" t="s">
        <v>19</v>
      </c>
    </row>
    <row r="369" spans="1:10" x14ac:dyDescent="0.3">
      <c r="A369">
        <v>48</v>
      </c>
      <c r="B369" t="s">
        <v>271</v>
      </c>
      <c r="C369">
        <v>4.2999999999999997E-2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 t="s">
        <v>21</v>
      </c>
      <c r="B370" t="s">
        <v>332</v>
      </c>
      <c r="C370">
        <v>4</v>
      </c>
      <c r="D370" t="s">
        <v>65</v>
      </c>
      <c r="E370">
        <v>188.68600000000001</v>
      </c>
      <c r="F370">
        <v>188.68600000000001</v>
      </c>
      <c r="G370">
        <v>0</v>
      </c>
      <c r="H370">
        <v>0</v>
      </c>
      <c r="I370">
        <v>1</v>
      </c>
      <c r="J370">
        <v>188.68600000000001</v>
      </c>
    </row>
    <row r="371" spans="1:10" x14ac:dyDescent="0.3">
      <c r="A371">
        <v>61</v>
      </c>
      <c r="B371" t="s">
        <v>356</v>
      </c>
      <c r="C371">
        <v>4</v>
      </c>
      <c r="D371" t="s">
        <v>65</v>
      </c>
      <c r="E371">
        <v>188.68600000000001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 t="s">
        <v>21</v>
      </c>
      <c r="B372" t="s">
        <v>333</v>
      </c>
      <c r="C372">
        <v>3.952</v>
      </c>
      <c r="D372" t="s">
        <v>65</v>
      </c>
      <c r="E372">
        <v>185.309</v>
      </c>
      <c r="F372">
        <v>186.99799999999999</v>
      </c>
      <c r="G372">
        <v>2.3879999999999999</v>
      </c>
      <c r="H372">
        <v>1.3</v>
      </c>
      <c r="I372">
        <v>3</v>
      </c>
      <c r="J372">
        <v>560.99300000000005</v>
      </c>
    </row>
    <row r="373" spans="1:10" x14ac:dyDescent="0.3">
      <c r="A373">
        <v>62</v>
      </c>
      <c r="B373" t="s">
        <v>357</v>
      </c>
      <c r="C373">
        <v>4</v>
      </c>
      <c r="D373" t="s">
        <v>65</v>
      </c>
      <c r="E373">
        <v>188.68600000000001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 t="s">
        <v>21</v>
      </c>
      <c r="B374" t="s">
        <v>334</v>
      </c>
      <c r="C374">
        <v>3.5569999999999999</v>
      </c>
      <c r="D374" t="s">
        <v>65</v>
      </c>
      <c r="E374">
        <v>159.98099999999999</v>
      </c>
      <c r="F374">
        <v>165.613</v>
      </c>
      <c r="G374">
        <v>7.9640000000000004</v>
      </c>
      <c r="H374">
        <v>4.8</v>
      </c>
      <c r="I374">
        <v>9</v>
      </c>
      <c r="J374">
        <v>1490.5129999999999</v>
      </c>
    </row>
    <row r="375" spans="1:10" x14ac:dyDescent="0.3">
      <c r="A375">
        <v>63</v>
      </c>
      <c r="B375" t="s">
        <v>358</v>
      </c>
      <c r="C375">
        <v>3.74</v>
      </c>
      <c r="D375" t="s">
        <v>65</v>
      </c>
      <c r="E375">
        <v>171.244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 t="s">
        <v>21</v>
      </c>
      <c r="B376" t="s">
        <v>335</v>
      </c>
      <c r="C376">
        <v>2.97</v>
      </c>
      <c r="D376" t="s">
        <v>65</v>
      </c>
      <c r="E376">
        <v>127.782</v>
      </c>
      <c r="F376">
        <v>140.68199999999999</v>
      </c>
      <c r="G376">
        <v>18.242000000000001</v>
      </c>
      <c r="H376">
        <v>13</v>
      </c>
      <c r="I376">
        <v>27</v>
      </c>
      <c r="J376">
        <v>3798.4029999999998</v>
      </c>
    </row>
    <row r="377" spans="1:10" x14ac:dyDescent="0.3">
      <c r="A377">
        <v>64</v>
      </c>
      <c r="B377" t="s">
        <v>359</v>
      </c>
      <c r="C377">
        <v>3.448</v>
      </c>
      <c r="D377" t="s">
        <v>65</v>
      </c>
      <c r="E377">
        <v>153.58099999999999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 t="s">
        <v>21</v>
      </c>
      <c r="B378" t="s">
        <v>336</v>
      </c>
      <c r="C378">
        <v>1.696</v>
      </c>
      <c r="E378">
        <v>70.590999999999994</v>
      </c>
      <c r="F378">
        <v>71.878</v>
      </c>
      <c r="G378">
        <v>1.82</v>
      </c>
      <c r="H378">
        <v>2.5</v>
      </c>
      <c r="I378">
        <v>81</v>
      </c>
      <c r="J378">
        <v>5822.0810000000001</v>
      </c>
    </row>
    <row r="379" spans="1:10" x14ac:dyDescent="0.3">
      <c r="A379">
        <v>65</v>
      </c>
      <c r="B379" t="s">
        <v>360</v>
      </c>
      <c r="C379">
        <v>1.7589999999999999</v>
      </c>
      <c r="E379">
        <v>73.164000000000001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 t="s">
        <v>21</v>
      </c>
      <c r="B380" t="s">
        <v>337</v>
      </c>
      <c r="C380">
        <v>0.79500000000000004</v>
      </c>
      <c r="E380">
        <v>34.634</v>
      </c>
      <c r="F380">
        <v>34.432000000000002</v>
      </c>
      <c r="G380">
        <v>0.28599999999999998</v>
      </c>
      <c r="H380">
        <v>0.8</v>
      </c>
      <c r="I380">
        <v>243</v>
      </c>
      <c r="J380">
        <v>8366.982</v>
      </c>
    </row>
    <row r="381" spans="1:10" x14ac:dyDescent="0.3">
      <c r="A381">
        <v>66</v>
      </c>
      <c r="B381" t="s">
        <v>361</v>
      </c>
      <c r="C381">
        <v>0.78500000000000003</v>
      </c>
      <c r="E381">
        <v>34.229999999999997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 t="s">
        <v>21</v>
      </c>
      <c r="B382" t="s">
        <v>338</v>
      </c>
      <c r="C382">
        <v>0.32100000000000001</v>
      </c>
      <c r="E382">
        <v>14.877000000000001</v>
      </c>
      <c r="F382">
        <v>14.853999999999999</v>
      </c>
      <c r="G382">
        <v>3.2000000000000001E-2</v>
      </c>
      <c r="H382">
        <v>0.2</v>
      </c>
      <c r="I382">
        <v>729</v>
      </c>
      <c r="J382">
        <v>10828.657999999999</v>
      </c>
    </row>
    <row r="383" spans="1:10" x14ac:dyDescent="0.3">
      <c r="A383">
        <v>67</v>
      </c>
      <c r="B383" t="s">
        <v>362</v>
      </c>
      <c r="C383">
        <v>0.32</v>
      </c>
      <c r="E383">
        <v>14.832000000000001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 t="s">
        <v>21</v>
      </c>
      <c r="B384" t="s">
        <v>339</v>
      </c>
      <c r="C384">
        <v>0.152</v>
      </c>
      <c r="E384">
        <v>6.7709999999999999</v>
      </c>
      <c r="F384">
        <v>7.7679999999999998</v>
      </c>
      <c r="G384">
        <v>1.41</v>
      </c>
      <c r="H384">
        <v>18.2</v>
      </c>
      <c r="I384">
        <v>2187</v>
      </c>
      <c r="J384">
        <v>16988.418000000001</v>
      </c>
    </row>
    <row r="385" spans="1:10" x14ac:dyDescent="0.3">
      <c r="A385">
        <v>68</v>
      </c>
      <c r="B385" t="s">
        <v>363</v>
      </c>
      <c r="C385">
        <v>0.191</v>
      </c>
      <c r="E385">
        <v>8.7650000000000006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 t="s">
        <v>21</v>
      </c>
      <c r="B386" t="s">
        <v>340</v>
      </c>
      <c r="C386">
        <v>7.9000000000000001E-2</v>
      </c>
      <c r="E386">
        <v>2.5750000000000002</v>
      </c>
      <c r="F386">
        <v>2.5609999999999999</v>
      </c>
      <c r="G386">
        <v>1.9E-2</v>
      </c>
      <c r="H386">
        <v>0.7</v>
      </c>
      <c r="I386">
        <v>6561</v>
      </c>
      <c r="J386">
        <v>16805.810000000001</v>
      </c>
    </row>
    <row r="387" spans="1:10" x14ac:dyDescent="0.3">
      <c r="A387">
        <v>69</v>
      </c>
      <c r="B387" t="s">
        <v>364</v>
      </c>
      <c r="C387">
        <v>7.9000000000000001E-2</v>
      </c>
      <c r="E387">
        <v>2.548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 t="s">
        <v>21</v>
      </c>
      <c r="B388" t="s">
        <v>341</v>
      </c>
      <c r="C388">
        <v>5.6000000000000001E-2</v>
      </c>
      <c r="E388">
        <v>0.9</v>
      </c>
      <c r="F388">
        <v>1.054</v>
      </c>
      <c r="G388">
        <v>0.218</v>
      </c>
      <c r="H388">
        <v>20.7</v>
      </c>
      <c r="I388">
        <v>19683</v>
      </c>
      <c r="J388">
        <v>20737.868999999999</v>
      </c>
    </row>
    <row r="389" spans="1:10" x14ac:dyDescent="0.3">
      <c r="A389">
        <v>70</v>
      </c>
      <c r="B389" t="s">
        <v>365</v>
      </c>
      <c r="C389">
        <v>0.06</v>
      </c>
      <c r="E389">
        <v>1.208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 t="s">
        <v>21</v>
      </c>
      <c r="B390" t="s">
        <v>342</v>
      </c>
      <c r="C390">
        <v>4.5999999999999999E-2</v>
      </c>
      <c r="E390" t="s">
        <v>19</v>
      </c>
      <c r="F390" t="s">
        <v>19</v>
      </c>
      <c r="G390" t="s">
        <v>19</v>
      </c>
      <c r="H390" t="s">
        <v>19</v>
      </c>
      <c r="I390">
        <v>59049</v>
      </c>
      <c r="J390" t="s">
        <v>19</v>
      </c>
    </row>
    <row r="391" spans="1:10" x14ac:dyDescent="0.3">
      <c r="A391">
        <v>71</v>
      </c>
      <c r="B391" t="s">
        <v>366</v>
      </c>
      <c r="C391">
        <v>4.7E-2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 t="s">
        <v>21</v>
      </c>
      <c r="B392" t="s">
        <v>343</v>
      </c>
      <c r="C392">
        <v>4.5999999999999999E-2</v>
      </c>
      <c r="E392" t="s">
        <v>19</v>
      </c>
      <c r="F392" t="s">
        <v>19</v>
      </c>
      <c r="G392" t="s">
        <v>19</v>
      </c>
      <c r="H392" t="s">
        <v>19</v>
      </c>
      <c r="I392">
        <v>177147</v>
      </c>
      <c r="J392" t="s">
        <v>19</v>
      </c>
    </row>
    <row r="393" spans="1:10" x14ac:dyDescent="0.3">
      <c r="A393">
        <v>72</v>
      </c>
      <c r="B393" t="s">
        <v>367</v>
      </c>
      <c r="C393">
        <v>4.7E-2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 t="s">
        <v>21</v>
      </c>
      <c r="B394" t="s">
        <v>380</v>
      </c>
      <c r="C394">
        <v>0.04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1</v>
      </c>
      <c r="J394" t="s">
        <v>19</v>
      </c>
    </row>
    <row r="395" spans="1:10" x14ac:dyDescent="0.3">
      <c r="A395">
        <v>73</v>
      </c>
      <c r="B395" t="s">
        <v>404</v>
      </c>
      <c r="C395">
        <v>0.04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 t="s">
        <v>21</v>
      </c>
      <c r="B396" t="s">
        <v>381</v>
      </c>
      <c r="C396">
        <v>4.1000000000000002E-2</v>
      </c>
      <c r="D396" t="s">
        <v>65</v>
      </c>
      <c r="E396" t="s">
        <v>19</v>
      </c>
      <c r="F396">
        <v>0.58199999999999996</v>
      </c>
      <c r="G396">
        <v>0</v>
      </c>
      <c r="H396">
        <v>0</v>
      </c>
      <c r="I396">
        <v>3</v>
      </c>
      <c r="J396">
        <v>1.7450000000000001</v>
      </c>
    </row>
    <row r="397" spans="1:10" x14ac:dyDescent="0.3">
      <c r="A397">
        <v>74</v>
      </c>
      <c r="B397" t="s">
        <v>405</v>
      </c>
      <c r="C397">
        <v>5.2999999999999999E-2</v>
      </c>
      <c r="E397">
        <v>0.58199999999999996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21</v>
      </c>
      <c r="B398" t="s">
        <v>382</v>
      </c>
      <c r="C398">
        <v>3.7999999999999999E-2</v>
      </c>
      <c r="D398" t="s">
        <v>65</v>
      </c>
      <c r="E398" t="s">
        <v>19</v>
      </c>
      <c r="F398" t="s">
        <v>19</v>
      </c>
      <c r="G398" t="s">
        <v>19</v>
      </c>
      <c r="H398" t="s">
        <v>19</v>
      </c>
      <c r="I398">
        <v>9</v>
      </c>
      <c r="J398" t="s">
        <v>19</v>
      </c>
    </row>
    <row r="399" spans="1:10" x14ac:dyDescent="0.3">
      <c r="A399">
        <v>75</v>
      </c>
      <c r="B399" t="s">
        <v>406</v>
      </c>
      <c r="C399">
        <v>3.5000000000000003E-2</v>
      </c>
      <c r="D399" t="s">
        <v>65</v>
      </c>
      <c r="E399" t="s">
        <v>19</v>
      </c>
      <c r="F399" t="s">
        <v>21</v>
      </c>
      <c r="G399" t="s">
        <v>21</v>
      </c>
      <c r="H399" t="s">
        <v>21</v>
      </c>
      <c r="I399" t="s">
        <v>21</v>
      </c>
      <c r="J399" t="s">
        <v>21</v>
      </c>
    </row>
    <row r="400" spans="1:10" x14ac:dyDescent="0.3">
      <c r="A400" t="s">
        <v>21</v>
      </c>
      <c r="B400" t="s">
        <v>383</v>
      </c>
      <c r="C400">
        <v>4.1000000000000002E-2</v>
      </c>
      <c r="D400" t="s">
        <v>65</v>
      </c>
      <c r="E400" t="s">
        <v>19</v>
      </c>
      <c r="F400" t="s">
        <v>19</v>
      </c>
      <c r="G400" t="s">
        <v>19</v>
      </c>
      <c r="H400" t="s">
        <v>19</v>
      </c>
      <c r="I400">
        <v>27</v>
      </c>
      <c r="J400" t="s">
        <v>19</v>
      </c>
    </row>
    <row r="401" spans="1:10" x14ac:dyDescent="0.3">
      <c r="A401">
        <v>76</v>
      </c>
      <c r="B401" t="s">
        <v>407</v>
      </c>
      <c r="C401">
        <v>4.2999999999999997E-2</v>
      </c>
      <c r="D401" t="s">
        <v>65</v>
      </c>
      <c r="E401" t="s">
        <v>19</v>
      </c>
      <c r="F401" t="s">
        <v>21</v>
      </c>
      <c r="G401" t="s">
        <v>21</v>
      </c>
      <c r="H401" t="s">
        <v>21</v>
      </c>
      <c r="I401" t="s">
        <v>21</v>
      </c>
      <c r="J401" t="s">
        <v>21</v>
      </c>
    </row>
    <row r="402" spans="1:10" x14ac:dyDescent="0.3">
      <c r="A402" t="s">
        <v>21</v>
      </c>
      <c r="B402" t="s">
        <v>384</v>
      </c>
      <c r="C402">
        <v>4.1000000000000002E-2</v>
      </c>
      <c r="D402" t="s">
        <v>65</v>
      </c>
      <c r="E402" t="s">
        <v>19</v>
      </c>
      <c r="F402" t="s">
        <v>19</v>
      </c>
      <c r="G402" t="s">
        <v>19</v>
      </c>
      <c r="H402" t="s">
        <v>19</v>
      </c>
      <c r="I402">
        <v>81</v>
      </c>
      <c r="J402" t="s">
        <v>19</v>
      </c>
    </row>
    <row r="403" spans="1:10" x14ac:dyDescent="0.3">
      <c r="A403">
        <v>77</v>
      </c>
      <c r="B403" t="s">
        <v>408</v>
      </c>
      <c r="C403">
        <v>4.2000000000000003E-2</v>
      </c>
      <c r="D403" t="s">
        <v>65</v>
      </c>
      <c r="E403" t="s">
        <v>19</v>
      </c>
      <c r="F403" t="s">
        <v>21</v>
      </c>
      <c r="G403" t="s">
        <v>21</v>
      </c>
      <c r="H403" t="s">
        <v>21</v>
      </c>
      <c r="I403" t="s">
        <v>21</v>
      </c>
      <c r="J403" t="s">
        <v>21</v>
      </c>
    </row>
    <row r="404" spans="1:10" x14ac:dyDescent="0.3">
      <c r="A404" t="s">
        <v>21</v>
      </c>
      <c r="B404" t="s">
        <v>385</v>
      </c>
      <c r="C404">
        <v>0.04</v>
      </c>
      <c r="D404" t="s">
        <v>65</v>
      </c>
      <c r="E404" t="s">
        <v>19</v>
      </c>
      <c r="F404" t="s">
        <v>19</v>
      </c>
      <c r="G404" t="s">
        <v>19</v>
      </c>
      <c r="H404" t="s">
        <v>19</v>
      </c>
      <c r="I404">
        <v>243</v>
      </c>
      <c r="J404" t="s">
        <v>19</v>
      </c>
    </row>
    <row r="405" spans="1:10" x14ac:dyDescent="0.3">
      <c r="A405">
        <v>78</v>
      </c>
      <c r="B405" t="s">
        <v>409</v>
      </c>
      <c r="C405">
        <v>3.4000000000000002E-2</v>
      </c>
      <c r="D405" t="s">
        <v>65</v>
      </c>
      <c r="E405" t="s">
        <v>19</v>
      </c>
      <c r="F405" t="s">
        <v>21</v>
      </c>
      <c r="G405" t="s">
        <v>21</v>
      </c>
      <c r="H405" t="s">
        <v>21</v>
      </c>
      <c r="I405" t="s">
        <v>21</v>
      </c>
      <c r="J405" t="s">
        <v>21</v>
      </c>
    </row>
    <row r="406" spans="1:10" x14ac:dyDescent="0.3">
      <c r="A406" t="s">
        <v>21</v>
      </c>
      <c r="B406" t="s">
        <v>386</v>
      </c>
      <c r="C406">
        <v>4.1000000000000002E-2</v>
      </c>
      <c r="D406" t="s">
        <v>65</v>
      </c>
      <c r="E406" t="s">
        <v>19</v>
      </c>
      <c r="F406" t="s">
        <v>19</v>
      </c>
      <c r="G406" t="s">
        <v>19</v>
      </c>
      <c r="H406" t="s">
        <v>19</v>
      </c>
      <c r="I406">
        <v>729</v>
      </c>
      <c r="J406" t="s">
        <v>19</v>
      </c>
    </row>
    <row r="407" spans="1:10" x14ac:dyDescent="0.3">
      <c r="A407">
        <v>79</v>
      </c>
      <c r="B407" t="s">
        <v>410</v>
      </c>
      <c r="C407">
        <v>4.1000000000000002E-2</v>
      </c>
      <c r="D407" t="s">
        <v>65</v>
      </c>
      <c r="E407" t="s">
        <v>19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</row>
    <row r="408" spans="1:10" x14ac:dyDescent="0.3">
      <c r="A408" t="s">
        <v>21</v>
      </c>
      <c r="B408" t="s">
        <v>387</v>
      </c>
      <c r="C408">
        <v>0.04</v>
      </c>
      <c r="D408" t="s">
        <v>65</v>
      </c>
      <c r="E408" t="s">
        <v>19</v>
      </c>
      <c r="F408" t="s">
        <v>19</v>
      </c>
      <c r="G408" t="s">
        <v>19</v>
      </c>
      <c r="H408" t="s">
        <v>19</v>
      </c>
      <c r="I408">
        <v>2187</v>
      </c>
      <c r="J408" t="s">
        <v>19</v>
      </c>
    </row>
    <row r="409" spans="1:10" x14ac:dyDescent="0.3">
      <c r="A409">
        <v>80</v>
      </c>
      <c r="B409" t="s">
        <v>411</v>
      </c>
      <c r="C409">
        <v>0.04</v>
      </c>
      <c r="D409" t="s">
        <v>65</v>
      </c>
      <c r="E409" t="s">
        <v>19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</row>
    <row r="410" spans="1:10" x14ac:dyDescent="0.3">
      <c r="A410" t="s">
        <v>21</v>
      </c>
      <c r="B410" t="s">
        <v>388</v>
      </c>
      <c r="C410">
        <v>6.4000000000000001E-2</v>
      </c>
      <c r="E410">
        <v>1.498</v>
      </c>
      <c r="F410">
        <v>1.498</v>
      </c>
      <c r="G410">
        <v>0</v>
      </c>
      <c r="H410">
        <v>0</v>
      </c>
      <c r="I410">
        <v>6561</v>
      </c>
      <c r="J410">
        <v>9827.7690000000002</v>
      </c>
    </row>
    <row r="411" spans="1:10" x14ac:dyDescent="0.3">
      <c r="A411">
        <v>81</v>
      </c>
      <c r="B411" t="s">
        <v>412</v>
      </c>
      <c r="C411">
        <v>4.4999999999999998E-2</v>
      </c>
      <c r="E411" t="s">
        <v>19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</row>
    <row r="412" spans="1:10" x14ac:dyDescent="0.3">
      <c r="A412" t="s">
        <v>21</v>
      </c>
      <c r="B412" t="s">
        <v>389</v>
      </c>
      <c r="C412">
        <v>4.1000000000000002E-2</v>
      </c>
      <c r="D412" t="s">
        <v>65</v>
      </c>
      <c r="E412" t="s">
        <v>19</v>
      </c>
      <c r="F412" t="s">
        <v>19</v>
      </c>
      <c r="G412" t="s">
        <v>19</v>
      </c>
      <c r="H412" t="s">
        <v>19</v>
      </c>
      <c r="I412">
        <v>19683</v>
      </c>
      <c r="J412" t="s">
        <v>19</v>
      </c>
    </row>
    <row r="413" spans="1:10" x14ac:dyDescent="0.3">
      <c r="A413">
        <v>82</v>
      </c>
      <c r="B413" t="s">
        <v>413</v>
      </c>
      <c r="C413">
        <v>3.5000000000000003E-2</v>
      </c>
      <c r="D413" t="s">
        <v>65</v>
      </c>
      <c r="E413" t="s">
        <v>19</v>
      </c>
      <c r="F413" t="s">
        <v>21</v>
      </c>
      <c r="G413" t="s">
        <v>21</v>
      </c>
      <c r="H413" t="s">
        <v>21</v>
      </c>
      <c r="I413" t="s">
        <v>21</v>
      </c>
      <c r="J413" t="s">
        <v>21</v>
      </c>
    </row>
    <row r="414" spans="1:10" x14ac:dyDescent="0.3">
      <c r="A414" t="s">
        <v>21</v>
      </c>
      <c r="B414" t="s">
        <v>390</v>
      </c>
      <c r="C414">
        <v>4.2000000000000003E-2</v>
      </c>
      <c r="D414" t="s">
        <v>65</v>
      </c>
      <c r="E414" t="s">
        <v>19</v>
      </c>
      <c r="F414" t="s">
        <v>19</v>
      </c>
      <c r="G414" t="s">
        <v>19</v>
      </c>
      <c r="H414" t="s">
        <v>19</v>
      </c>
      <c r="I414">
        <v>59049</v>
      </c>
      <c r="J414" t="s">
        <v>19</v>
      </c>
    </row>
    <row r="415" spans="1:10" x14ac:dyDescent="0.3">
      <c r="A415">
        <v>83</v>
      </c>
      <c r="B415" t="s">
        <v>414</v>
      </c>
      <c r="C415">
        <v>4.1000000000000002E-2</v>
      </c>
      <c r="D415" t="s">
        <v>65</v>
      </c>
      <c r="E415" t="s">
        <v>19</v>
      </c>
      <c r="F415" t="s">
        <v>21</v>
      </c>
      <c r="G415" t="s">
        <v>21</v>
      </c>
      <c r="H415" t="s">
        <v>21</v>
      </c>
      <c r="I415" t="s">
        <v>21</v>
      </c>
      <c r="J415" t="s">
        <v>21</v>
      </c>
    </row>
    <row r="416" spans="1:10" x14ac:dyDescent="0.3">
      <c r="A416" t="s">
        <v>21</v>
      </c>
      <c r="B416" t="s">
        <v>391</v>
      </c>
      <c r="C416">
        <v>3.9E-2</v>
      </c>
      <c r="D416" t="s">
        <v>65</v>
      </c>
      <c r="E416" t="s">
        <v>19</v>
      </c>
      <c r="F416" t="s">
        <v>19</v>
      </c>
      <c r="G416" t="s">
        <v>19</v>
      </c>
      <c r="H416" t="s">
        <v>19</v>
      </c>
      <c r="I416">
        <v>177147</v>
      </c>
      <c r="J416" t="s">
        <v>19</v>
      </c>
    </row>
    <row r="417" spans="1:10" x14ac:dyDescent="0.3">
      <c r="A417">
        <v>84</v>
      </c>
      <c r="B417" t="s">
        <v>415</v>
      </c>
      <c r="C417">
        <v>4.1000000000000002E-2</v>
      </c>
      <c r="D417" t="s">
        <v>65</v>
      </c>
      <c r="E417" t="s">
        <v>19</v>
      </c>
      <c r="F417" t="s">
        <v>21</v>
      </c>
      <c r="G417" t="s">
        <v>21</v>
      </c>
      <c r="H417" t="s">
        <v>21</v>
      </c>
      <c r="I417" t="s">
        <v>21</v>
      </c>
      <c r="J417" t="s">
        <v>21</v>
      </c>
    </row>
    <row r="418" spans="1:10" x14ac:dyDescent="0.3">
      <c r="A418" t="s">
        <v>21</v>
      </c>
    </row>
    <row r="419" spans="1:10" x14ac:dyDescent="0.3">
      <c r="A419" t="s">
        <v>56</v>
      </c>
      <c r="B419" t="s">
        <v>429</v>
      </c>
      <c r="D419" t="s">
        <v>21</v>
      </c>
    </row>
    <row r="420" spans="1:10" x14ac:dyDescent="0.3">
      <c r="A420" t="s">
        <v>428</v>
      </c>
      <c r="B420" t="s">
        <v>456</v>
      </c>
      <c r="C420">
        <v>13559.88</v>
      </c>
      <c r="D420" t="s">
        <v>457</v>
      </c>
    </row>
    <row r="421" spans="1:10" x14ac:dyDescent="0.3">
      <c r="A421" t="s">
        <v>67</v>
      </c>
    </row>
    <row r="422" spans="1:10" x14ac:dyDescent="0.3">
      <c r="A422" t="s">
        <v>63</v>
      </c>
    </row>
    <row r="423" spans="1:10" x14ac:dyDescent="0.3">
      <c r="A423" t="s">
        <v>622</v>
      </c>
    </row>
  </sheetData>
  <conditionalFormatting sqref="D4:O5 D19:O20 D10:O11 D7:O8 D13:O14 D16:O17 D22:O2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O24">
    <cfRule type="cellIs" dxfId="7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8611-611C-4571-943C-0BD906375F23}">
  <dimension ref="A1:P31"/>
  <sheetViews>
    <sheetView zoomScale="80" zoomScaleNormal="80" workbookViewId="0">
      <selection activeCell="P15" sqref="P15"/>
    </sheetView>
  </sheetViews>
  <sheetFormatPr defaultRowHeight="14" x14ac:dyDescent="0.3"/>
  <cols>
    <col min="1" max="1" width="11.69921875" bestFit="1" customWidth="1"/>
    <col min="14" max="14" width="7" customWidth="1"/>
    <col min="15" max="15" width="11.69921875" bestFit="1" customWidth="1"/>
  </cols>
  <sheetData>
    <row r="1" spans="1:16" ht="16.149999999999999" thickBot="1" x14ac:dyDescent="0.4">
      <c r="A1" s="36" t="s">
        <v>623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9">
        <v>12</v>
      </c>
    </row>
    <row r="2" spans="1:16" x14ac:dyDescent="0.3">
      <c r="A2" s="38" t="s">
        <v>624</v>
      </c>
      <c r="B2" s="37">
        <v>0.1109</v>
      </c>
      <c r="C2" s="37">
        <v>4.9200000000000001E-2</v>
      </c>
      <c r="D2" s="37">
        <v>0.1613</v>
      </c>
      <c r="E2" s="37">
        <v>4.65E-2</v>
      </c>
      <c r="F2" s="37">
        <v>0.20380000000000001</v>
      </c>
      <c r="G2" s="37">
        <v>9.64E-2</v>
      </c>
      <c r="H2" s="37">
        <v>0.45750000000000002</v>
      </c>
      <c r="I2" s="37">
        <v>4.4699999999999997E-2</v>
      </c>
      <c r="J2" s="37">
        <v>7.8799999999999995E-2</v>
      </c>
      <c r="K2" s="37">
        <v>4.3099999999999999E-2</v>
      </c>
      <c r="L2" s="37">
        <v>4.2999999999999997E-2</v>
      </c>
      <c r="M2" s="37">
        <v>4.1799999999999997E-2</v>
      </c>
      <c r="O2" s="20" t="s">
        <v>625</v>
      </c>
      <c r="P2" s="21">
        <f>AVERAGE(B2:M31)</f>
        <v>6.5603611111111196E-2</v>
      </c>
    </row>
    <row r="3" spans="1:16" x14ac:dyDescent="0.3">
      <c r="A3" s="38"/>
      <c r="B3" s="37">
        <v>4.2099999999999999E-2</v>
      </c>
      <c r="C3" s="37">
        <v>4.4400000000000002E-2</v>
      </c>
      <c r="D3" s="37">
        <v>4.4600000000000001E-2</v>
      </c>
      <c r="E3" s="37">
        <v>4.24E-2</v>
      </c>
      <c r="F3" s="37">
        <v>4.2900000000000001E-2</v>
      </c>
      <c r="G3" s="37">
        <v>4.3900000000000002E-2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</c>
      <c r="L3" s="37">
        <v>4.2299999999999997E-2</v>
      </c>
      <c r="M3" s="37">
        <v>4.1799999999999997E-2</v>
      </c>
      <c r="O3" s="22" t="s">
        <v>16</v>
      </c>
      <c r="P3" s="23">
        <f>_xlfn.STDEV.S(B2:M31)</f>
        <v>5.0264586993095821E-2</v>
      </c>
    </row>
    <row r="4" spans="1:16" x14ac:dyDescent="0.3">
      <c r="A4" s="38" t="s">
        <v>626</v>
      </c>
      <c r="B4" s="37">
        <v>0.1249</v>
      </c>
      <c r="C4" s="37">
        <v>0.1138</v>
      </c>
      <c r="D4" s="37">
        <v>0.17349999999999999</v>
      </c>
      <c r="E4" s="37">
        <v>0.1835</v>
      </c>
      <c r="F4" s="37">
        <v>0.24110000000000001</v>
      </c>
      <c r="G4" s="37">
        <v>0.19939999999999999</v>
      </c>
      <c r="H4" s="37">
        <v>0.43020000000000003</v>
      </c>
      <c r="I4" s="37">
        <v>6.2E-2</v>
      </c>
      <c r="J4" s="37">
        <v>0.29609999999999997</v>
      </c>
      <c r="K4" s="37">
        <v>6.3399999999999998E-2</v>
      </c>
      <c r="L4" s="37">
        <v>0.14929999999999999</v>
      </c>
      <c r="M4" s="37">
        <v>0.16600000000000001</v>
      </c>
      <c r="O4" s="22" t="s">
        <v>627</v>
      </c>
      <c r="P4" s="23">
        <f>P2-3*P3</f>
        <v>-8.519014986817626E-2</v>
      </c>
    </row>
    <row r="5" spans="1:16" ht="14.55" thickBot="1" x14ac:dyDescent="0.35">
      <c r="A5" s="38"/>
      <c r="B5" s="37">
        <v>5.9299999999999999E-2</v>
      </c>
      <c r="C5" s="37">
        <v>0.1036</v>
      </c>
      <c r="D5" s="37">
        <v>6.1899999999999997E-2</v>
      </c>
      <c r="E5" s="37">
        <v>4.3799999999999999E-2</v>
      </c>
      <c r="F5" s="37">
        <v>4.4499999999999998E-2</v>
      </c>
      <c r="G5" s="37">
        <v>4.7E-2</v>
      </c>
      <c r="H5" s="37">
        <v>4.2500000000000003E-2</v>
      </c>
      <c r="I5" s="37">
        <v>4.2700000000000002E-2</v>
      </c>
      <c r="J5" s="37">
        <v>4.58E-2</v>
      </c>
      <c r="K5" s="37">
        <v>4.2500000000000003E-2</v>
      </c>
      <c r="L5" s="37">
        <v>6.0600000000000001E-2</v>
      </c>
      <c r="M5" s="37">
        <v>4.2799999999999998E-2</v>
      </c>
      <c r="O5" s="24" t="s">
        <v>628</v>
      </c>
      <c r="P5" s="25">
        <f>P2+3*P3</f>
        <v>0.21639737209039867</v>
      </c>
    </row>
    <row r="6" spans="1:16" x14ac:dyDescent="0.3">
      <c r="A6" s="38" t="s">
        <v>629</v>
      </c>
      <c r="B6" s="37">
        <v>0.10299999999999999</v>
      </c>
      <c r="C6" s="37">
        <v>0.24049999999999999</v>
      </c>
      <c r="D6" s="37">
        <v>9.8299999999999998E-2</v>
      </c>
      <c r="E6" s="37">
        <v>7.85E-2</v>
      </c>
      <c r="F6" s="37">
        <v>0.20200000000000001</v>
      </c>
      <c r="G6" s="37">
        <v>5.2200000000000003E-2</v>
      </c>
      <c r="H6" s="37">
        <v>0.1487</v>
      </c>
      <c r="I6" s="37">
        <v>8.1500000000000003E-2</v>
      </c>
      <c r="J6" s="37">
        <v>6.2E-2</v>
      </c>
      <c r="K6" s="37">
        <v>4.6699999999999998E-2</v>
      </c>
      <c r="L6" s="37">
        <v>5.4300000000000001E-2</v>
      </c>
      <c r="M6" s="37">
        <v>4.2799999999999998E-2</v>
      </c>
    </row>
    <row r="7" spans="1:16" x14ac:dyDescent="0.3">
      <c r="A7" s="38"/>
      <c r="B7" s="37">
        <v>5.0599999999999999E-2</v>
      </c>
      <c r="C7" s="37">
        <v>4.7500000000000001E-2</v>
      </c>
      <c r="D7" s="37">
        <v>6.1800000000000001E-2</v>
      </c>
      <c r="E7" s="37">
        <v>4.5999999999999999E-2</v>
      </c>
      <c r="F7" s="37">
        <v>4.53E-2</v>
      </c>
      <c r="G7" s="37">
        <v>4.3200000000000002E-2</v>
      </c>
      <c r="H7" s="37">
        <v>4.48E-2</v>
      </c>
      <c r="I7" s="37">
        <v>4.3900000000000002E-2</v>
      </c>
      <c r="J7" s="37">
        <v>4.3799999999999999E-2</v>
      </c>
      <c r="K7" s="37">
        <v>4.3299999999999998E-2</v>
      </c>
      <c r="L7" s="37">
        <v>4.8599999999999997E-2</v>
      </c>
      <c r="M7" s="37">
        <v>4.3299999999999998E-2</v>
      </c>
    </row>
    <row r="8" spans="1:16" x14ac:dyDescent="0.3">
      <c r="A8" s="38" t="s">
        <v>630</v>
      </c>
      <c r="B8" s="37">
        <v>5.4800000000000001E-2</v>
      </c>
      <c r="C8" s="37">
        <v>0.214</v>
      </c>
      <c r="D8" s="37">
        <v>8.0399999999999999E-2</v>
      </c>
      <c r="E8" s="37">
        <v>5.6000000000000001E-2</v>
      </c>
      <c r="F8" s="37">
        <v>5.5E-2</v>
      </c>
      <c r="G8" s="37">
        <v>4.9200000000000001E-2</v>
      </c>
      <c r="H8" s="37">
        <v>0.27589999999999998</v>
      </c>
      <c r="I8" s="37">
        <v>0.12</v>
      </c>
      <c r="J8" s="37">
        <v>5.9299999999999999E-2</v>
      </c>
      <c r="K8" s="37">
        <v>4.7800000000000002E-2</v>
      </c>
      <c r="L8" s="37">
        <v>8.6199999999999999E-2</v>
      </c>
      <c r="M8" s="37">
        <v>0.1061</v>
      </c>
    </row>
    <row r="9" spans="1:16" x14ac:dyDescent="0.3">
      <c r="A9" s="38"/>
      <c r="B9" s="37">
        <v>5.5599999999999997E-2</v>
      </c>
      <c r="C9" s="37">
        <v>4.5499999999999999E-2</v>
      </c>
      <c r="D9" s="37">
        <v>4.5900000000000003E-2</v>
      </c>
      <c r="E9" s="37">
        <v>4.53E-2</v>
      </c>
      <c r="F9" s="37">
        <v>4.3499999999999997E-2</v>
      </c>
      <c r="G9" s="37">
        <v>4.3400000000000001E-2</v>
      </c>
      <c r="H9" s="37">
        <v>4.3200000000000002E-2</v>
      </c>
      <c r="I9" s="37">
        <v>4.4600000000000001E-2</v>
      </c>
      <c r="J9" s="37">
        <v>4.2900000000000001E-2</v>
      </c>
      <c r="K9" s="37">
        <v>4.3499999999999997E-2</v>
      </c>
      <c r="L9" s="37">
        <v>5.9499999999999997E-2</v>
      </c>
      <c r="M9" s="37">
        <v>4.2599999999999999E-2</v>
      </c>
    </row>
    <row r="10" spans="1:16" x14ac:dyDescent="0.3">
      <c r="A10" s="38" t="s">
        <v>631</v>
      </c>
      <c r="B10" s="37">
        <v>5.5399999999999998E-2</v>
      </c>
      <c r="C10" s="37">
        <v>5.7000000000000002E-2</v>
      </c>
      <c r="D10" s="37">
        <v>5.3100000000000001E-2</v>
      </c>
      <c r="E10" s="37">
        <v>4.8099999999999997E-2</v>
      </c>
      <c r="F10" s="37">
        <v>4.7699999999999999E-2</v>
      </c>
      <c r="G10" s="37">
        <v>5.1799999999999999E-2</v>
      </c>
      <c r="H10" s="37">
        <v>6.25E-2</v>
      </c>
      <c r="I10" s="37">
        <v>5.3199999999999997E-2</v>
      </c>
      <c r="J10" s="37">
        <v>4.9799999999999997E-2</v>
      </c>
      <c r="K10" s="37">
        <v>0.05</v>
      </c>
      <c r="L10" s="37">
        <v>4.58E-2</v>
      </c>
      <c r="M10" s="37">
        <v>4.7E-2</v>
      </c>
    </row>
    <row r="11" spans="1:16" x14ac:dyDescent="0.3">
      <c r="A11" s="38"/>
      <c r="B11" s="37">
        <v>4.9500000000000002E-2</v>
      </c>
      <c r="C11" s="37">
        <v>9.1999999999999998E-2</v>
      </c>
      <c r="D11" s="37">
        <v>4.5400000000000003E-2</v>
      </c>
      <c r="E11" s="37">
        <v>4.41E-2</v>
      </c>
      <c r="F11" s="37">
        <v>4.4699999999999997E-2</v>
      </c>
      <c r="G11" s="37">
        <v>4.36E-2</v>
      </c>
      <c r="H11" s="37">
        <v>4.6300000000000001E-2</v>
      </c>
      <c r="I11" s="37">
        <v>4.2999999999999997E-2</v>
      </c>
      <c r="J11" s="37">
        <v>4.3299999999999998E-2</v>
      </c>
      <c r="K11" s="37">
        <v>4.2599999999999999E-2</v>
      </c>
      <c r="L11" s="37">
        <v>4.5400000000000003E-2</v>
      </c>
      <c r="M11" s="37">
        <v>4.3099999999999999E-2</v>
      </c>
    </row>
    <row r="12" spans="1:16" x14ac:dyDescent="0.3">
      <c r="A12" s="38" t="s">
        <v>632</v>
      </c>
      <c r="B12" s="37">
        <v>0.13869999999999999</v>
      </c>
      <c r="C12" s="37">
        <v>5.8799999999999998E-2</v>
      </c>
      <c r="D12" s="37">
        <v>8.3000000000000004E-2</v>
      </c>
      <c r="E12" s="37">
        <v>5.62E-2</v>
      </c>
      <c r="F12" s="37">
        <v>5.96E-2</v>
      </c>
      <c r="G12" s="37">
        <v>7.4800000000000005E-2</v>
      </c>
      <c r="H12" s="37">
        <v>8.9800000000000005E-2</v>
      </c>
      <c r="I12" s="37">
        <v>0.17069999999999999</v>
      </c>
      <c r="J12" s="37">
        <v>7.7200000000000005E-2</v>
      </c>
      <c r="K12" s="37">
        <v>0.13550000000000001</v>
      </c>
      <c r="L12" s="37">
        <v>6.8099999999999994E-2</v>
      </c>
      <c r="M12" s="37">
        <v>6.4100000000000004E-2</v>
      </c>
    </row>
    <row r="13" spans="1:16" x14ac:dyDescent="0.3">
      <c r="A13" s="38"/>
      <c r="B13" s="37">
        <v>7.6600000000000001E-2</v>
      </c>
      <c r="C13" s="37">
        <v>4.4699999999999997E-2</v>
      </c>
      <c r="D13" s="37">
        <v>4.3900000000000002E-2</v>
      </c>
      <c r="E13" s="37">
        <v>4.3999999999999997E-2</v>
      </c>
      <c r="F13" s="37">
        <v>4.3799999999999999E-2</v>
      </c>
      <c r="G13" s="37">
        <v>5.9799999999999999E-2</v>
      </c>
      <c r="H13" s="37">
        <v>4.2900000000000001E-2</v>
      </c>
      <c r="I13" s="37">
        <v>4.7300000000000002E-2</v>
      </c>
      <c r="J13" s="37">
        <v>4.24E-2</v>
      </c>
      <c r="K13" s="37">
        <v>4.3499999999999997E-2</v>
      </c>
      <c r="L13" s="37">
        <v>4.58E-2</v>
      </c>
      <c r="M13" s="37">
        <v>4.4600000000000001E-2</v>
      </c>
    </row>
    <row r="14" spans="1:16" x14ac:dyDescent="0.3">
      <c r="A14" s="38" t="s">
        <v>633</v>
      </c>
      <c r="B14" s="37">
        <v>8.4000000000000005E-2</v>
      </c>
      <c r="C14" s="37">
        <v>6.0999999999999999E-2</v>
      </c>
      <c r="D14" s="37">
        <v>5.8400000000000001E-2</v>
      </c>
      <c r="E14" s="37">
        <v>7.8899999999999998E-2</v>
      </c>
      <c r="F14" s="37">
        <v>4.9299999999999997E-2</v>
      </c>
      <c r="G14" s="37">
        <v>5.91E-2</v>
      </c>
      <c r="H14" s="37">
        <v>0.13200000000000001</v>
      </c>
      <c r="I14" s="37">
        <v>9.5799999999999996E-2</v>
      </c>
      <c r="J14" s="37">
        <v>7.2099999999999997E-2</v>
      </c>
      <c r="K14" s="37">
        <v>8.5699999999999998E-2</v>
      </c>
      <c r="L14" s="37">
        <v>5.04E-2</v>
      </c>
      <c r="M14" s="37">
        <v>4.9299999999999997E-2</v>
      </c>
    </row>
    <row r="15" spans="1:16" x14ac:dyDescent="0.3">
      <c r="A15" s="38"/>
      <c r="B15" s="37">
        <v>5.8000000000000003E-2</v>
      </c>
      <c r="C15" s="37">
        <v>4.58E-2</v>
      </c>
      <c r="D15" s="37">
        <v>4.4499999999999998E-2</v>
      </c>
      <c r="E15" s="37">
        <v>4.3200000000000002E-2</v>
      </c>
      <c r="F15" s="37">
        <v>5.6599999999999998E-2</v>
      </c>
      <c r="G15" s="37">
        <v>4.2799999999999998E-2</v>
      </c>
      <c r="H15" s="37">
        <v>5.6599999999999998E-2</v>
      </c>
      <c r="I15" s="37">
        <v>9.4899999999999998E-2</v>
      </c>
      <c r="J15" s="37">
        <v>4.6100000000000002E-2</v>
      </c>
      <c r="K15" s="37">
        <v>7.0300000000000001E-2</v>
      </c>
      <c r="L15" s="37">
        <v>5.9200000000000003E-2</v>
      </c>
      <c r="M15" s="37">
        <v>5.0099999999999999E-2</v>
      </c>
    </row>
    <row r="16" spans="1:16" x14ac:dyDescent="0.3">
      <c r="A16" s="38" t="s">
        <v>634</v>
      </c>
      <c r="B16" s="37">
        <v>4.99E-2</v>
      </c>
      <c r="C16" s="37">
        <v>4.7399999999999998E-2</v>
      </c>
      <c r="D16" s="37">
        <v>4.8300000000000003E-2</v>
      </c>
      <c r="E16" s="37">
        <v>4.8800000000000003E-2</v>
      </c>
      <c r="F16" s="37">
        <v>5.0299999999999997E-2</v>
      </c>
      <c r="G16" s="37">
        <v>4.7800000000000002E-2</v>
      </c>
      <c r="H16" s="37">
        <v>4.8399999999999999E-2</v>
      </c>
      <c r="I16" s="37">
        <v>4.9099999999999998E-2</v>
      </c>
      <c r="J16" s="37">
        <v>4.8500000000000001E-2</v>
      </c>
      <c r="K16" s="37">
        <v>4.9500000000000002E-2</v>
      </c>
      <c r="L16" s="37">
        <v>4.8000000000000001E-2</v>
      </c>
      <c r="M16" s="37">
        <v>4.7300000000000002E-2</v>
      </c>
    </row>
    <row r="17" spans="1:13" x14ac:dyDescent="0.3">
      <c r="A17" s="38"/>
      <c r="B17" s="37">
        <v>4.87E-2</v>
      </c>
      <c r="C17" s="37">
        <v>4.9500000000000002E-2</v>
      </c>
      <c r="D17" s="37">
        <v>6.0100000000000001E-2</v>
      </c>
      <c r="E17" s="37">
        <v>4.7399999999999998E-2</v>
      </c>
      <c r="F17" s="37">
        <v>4.7500000000000001E-2</v>
      </c>
      <c r="G17" s="37">
        <v>4.6800000000000001E-2</v>
      </c>
      <c r="H17" s="37">
        <v>4.6300000000000001E-2</v>
      </c>
      <c r="I17" s="37">
        <v>4.6800000000000001E-2</v>
      </c>
      <c r="J17" s="37">
        <v>4.6300000000000001E-2</v>
      </c>
      <c r="K17" s="37">
        <v>4.6100000000000002E-2</v>
      </c>
      <c r="L17" s="37">
        <v>0.05</v>
      </c>
      <c r="M17" s="37">
        <v>4.5900000000000003E-2</v>
      </c>
    </row>
    <row r="18" spans="1:13" x14ac:dyDescent="0.3">
      <c r="A18" s="38" t="s">
        <v>635</v>
      </c>
      <c r="B18" s="37">
        <v>5.6800000000000003E-2</v>
      </c>
      <c r="C18" s="37">
        <v>8.5099999999999995E-2</v>
      </c>
      <c r="D18" s="37">
        <v>4.4999999999999998E-2</v>
      </c>
      <c r="E18" s="37">
        <v>4.5999999999999999E-2</v>
      </c>
      <c r="F18" s="37">
        <v>7.3599999999999999E-2</v>
      </c>
      <c r="G18" s="37">
        <v>0.10059999999999999</v>
      </c>
      <c r="H18" s="37">
        <v>5.5300000000000002E-2</v>
      </c>
      <c r="I18" s="37">
        <v>0.1012</v>
      </c>
      <c r="J18" s="37">
        <v>5.8999999999999997E-2</v>
      </c>
      <c r="K18" s="37">
        <v>4.7199999999999999E-2</v>
      </c>
      <c r="L18" s="37">
        <v>5.2699999999999997E-2</v>
      </c>
      <c r="M18" s="37">
        <v>5.7500000000000002E-2</v>
      </c>
    </row>
    <row r="19" spans="1:13" x14ac:dyDescent="0.3">
      <c r="A19" s="38"/>
      <c r="B19" s="37">
        <v>4.2999999999999997E-2</v>
      </c>
      <c r="C19" s="37">
        <v>5.1900000000000002E-2</v>
      </c>
      <c r="D19" s="37">
        <v>4.3999999999999997E-2</v>
      </c>
      <c r="E19" s="37">
        <v>4.24E-2</v>
      </c>
      <c r="F19" s="37">
        <v>5.2200000000000003E-2</v>
      </c>
      <c r="G19" s="37">
        <v>4.2700000000000002E-2</v>
      </c>
      <c r="H19" s="37">
        <v>4.24E-2</v>
      </c>
      <c r="I19" s="37">
        <v>4.3799999999999999E-2</v>
      </c>
      <c r="J19" s="37">
        <v>4.65E-2</v>
      </c>
      <c r="K19" s="37">
        <v>5.7000000000000002E-2</v>
      </c>
      <c r="L19" s="37">
        <v>4.5100000000000001E-2</v>
      </c>
      <c r="M19" s="37">
        <v>5.1499999999999997E-2</v>
      </c>
    </row>
    <row r="20" spans="1:13" x14ac:dyDescent="0.3">
      <c r="A20" s="38" t="s">
        <v>666</v>
      </c>
      <c r="B20" s="37">
        <v>4.7500000000000001E-2</v>
      </c>
      <c r="C20" s="37">
        <v>4.4499999999999998E-2</v>
      </c>
      <c r="D20" s="37">
        <v>5.11E-2</v>
      </c>
      <c r="E20" s="37">
        <v>4.87E-2</v>
      </c>
      <c r="F20" s="37">
        <v>5.6300000000000003E-2</v>
      </c>
      <c r="G20" s="37">
        <v>7.5200000000000003E-2</v>
      </c>
      <c r="H20" s="37">
        <v>4.7699999999999999E-2</v>
      </c>
      <c r="I20" s="37">
        <v>8.1500000000000003E-2</v>
      </c>
      <c r="J20" s="37">
        <v>0.1749</v>
      </c>
      <c r="K20" s="37">
        <v>5.0099999999999999E-2</v>
      </c>
      <c r="L20" s="37">
        <v>6.3700000000000007E-2</v>
      </c>
      <c r="M20" s="37">
        <v>4.3700000000000003E-2</v>
      </c>
    </row>
    <row r="21" spans="1:13" x14ac:dyDescent="0.3">
      <c r="A21" s="38"/>
      <c r="B21" s="37">
        <v>4.2900000000000001E-2</v>
      </c>
      <c r="C21" s="37">
        <v>4.3499999999999997E-2</v>
      </c>
      <c r="D21" s="37">
        <v>4.3799999999999999E-2</v>
      </c>
      <c r="E21" s="37">
        <v>4.6100000000000002E-2</v>
      </c>
      <c r="F21" s="37">
        <v>4.7899999999999998E-2</v>
      </c>
      <c r="G21" s="37">
        <v>4.4200000000000003E-2</v>
      </c>
      <c r="H21" s="37">
        <v>4.2200000000000001E-2</v>
      </c>
      <c r="I21" s="37">
        <v>0.12139999999999999</v>
      </c>
      <c r="J21" s="37">
        <v>4.7600000000000003E-2</v>
      </c>
      <c r="K21" s="37">
        <v>4.41E-2</v>
      </c>
      <c r="L21" s="37">
        <v>5.0299999999999997E-2</v>
      </c>
      <c r="M21" s="37">
        <v>4.2900000000000001E-2</v>
      </c>
    </row>
    <row r="22" spans="1:13" x14ac:dyDescent="0.3">
      <c r="A22" s="38" t="s">
        <v>667</v>
      </c>
      <c r="B22" s="37">
        <v>6.4100000000000004E-2</v>
      </c>
      <c r="C22" s="37">
        <v>4.53E-2</v>
      </c>
      <c r="D22" s="37">
        <v>6.9900000000000004E-2</v>
      </c>
      <c r="E22" s="37">
        <v>4.9700000000000001E-2</v>
      </c>
      <c r="F22" s="37">
        <v>0.18459999999999999</v>
      </c>
      <c r="G22" s="37">
        <v>4.7800000000000002E-2</v>
      </c>
      <c r="H22" s="37">
        <v>4.5900000000000003E-2</v>
      </c>
      <c r="I22" s="37">
        <v>4.3799999999999999E-2</v>
      </c>
      <c r="J22" s="37">
        <v>7.1599999999999997E-2</v>
      </c>
      <c r="K22" s="37">
        <v>6.8000000000000005E-2</v>
      </c>
      <c r="L22" s="37">
        <v>4.3999999999999997E-2</v>
      </c>
      <c r="M22" s="37">
        <v>4.2099999999999999E-2</v>
      </c>
    </row>
    <row r="23" spans="1:13" x14ac:dyDescent="0.3">
      <c r="A23" s="38"/>
      <c r="B23" s="37">
        <v>9.2999999999999999E-2</v>
      </c>
      <c r="C23" s="37">
        <v>0.05</v>
      </c>
      <c r="D23" s="37">
        <v>4.6899999999999997E-2</v>
      </c>
      <c r="E23" s="37">
        <v>4.4400000000000002E-2</v>
      </c>
      <c r="F23" s="37">
        <v>4.36E-2</v>
      </c>
      <c r="G23" s="37">
        <v>4.36E-2</v>
      </c>
      <c r="H23" s="37">
        <v>4.2299999999999997E-2</v>
      </c>
      <c r="I23" s="37">
        <v>4.3999999999999997E-2</v>
      </c>
      <c r="J23" s="37">
        <v>4.4400000000000002E-2</v>
      </c>
      <c r="K23" s="37">
        <v>4.3700000000000003E-2</v>
      </c>
      <c r="L23" s="37">
        <v>4.1099999999999998E-2</v>
      </c>
      <c r="M23" s="37">
        <v>4.1599999999999998E-2</v>
      </c>
    </row>
    <row r="24" spans="1:13" x14ac:dyDescent="0.3">
      <c r="A24" s="38" t="s">
        <v>668</v>
      </c>
      <c r="B24" s="37">
        <v>4.8800000000000003E-2</v>
      </c>
      <c r="C24" s="37">
        <v>4.3299999999999998E-2</v>
      </c>
      <c r="D24" s="37">
        <v>4.5699999999999998E-2</v>
      </c>
      <c r="E24" s="37">
        <v>4.5699999999999998E-2</v>
      </c>
      <c r="F24" s="37">
        <v>4.4600000000000001E-2</v>
      </c>
      <c r="G24" s="37">
        <v>0.05</v>
      </c>
      <c r="H24" s="37">
        <v>4.3799999999999999E-2</v>
      </c>
      <c r="I24" s="37">
        <v>4.65E-2</v>
      </c>
      <c r="J24" s="37">
        <v>4.3200000000000002E-2</v>
      </c>
      <c r="K24" s="37">
        <v>4.19E-2</v>
      </c>
      <c r="L24" s="37">
        <v>4.7199999999999999E-2</v>
      </c>
      <c r="M24" s="37">
        <v>4.2700000000000002E-2</v>
      </c>
    </row>
    <row r="25" spans="1:13" x14ac:dyDescent="0.3">
      <c r="A25" s="38"/>
      <c r="B25" s="37">
        <v>4.1000000000000002E-2</v>
      </c>
      <c r="C25" s="37">
        <v>4.4900000000000002E-2</v>
      </c>
      <c r="D25" s="37">
        <v>4.3700000000000003E-2</v>
      </c>
      <c r="E25" s="37">
        <v>4.2000000000000003E-2</v>
      </c>
      <c r="F25" s="37">
        <v>4.2299999999999997E-2</v>
      </c>
      <c r="G25" s="37">
        <v>4.3299999999999998E-2</v>
      </c>
      <c r="H25" s="37">
        <v>5.1999999999999998E-2</v>
      </c>
      <c r="I25" s="37">
        <v>4.19E-2</v>
      </c>
      <c r="J25" s="37">
        <v>4.2299999999999997E-2</v>
      </c>
      <c r="K25" s="37">
        <v>4.2299999999999997E-2</v>
      </c>
      <c r="L25" s="37">
        <v>4.2599999999999999E-2</v>
      </c>
      <c r="M25" s="37">
        <v>4.1799999999999997E-2</v>
      </c>
    </row>
    <row r="26" spans="1:13" x14ac:dyDescent="0.3">
      <c r="A26" s="38" t="s">
        <v>669</v>
      </c>
      <c r="B26" s="37">
        <v>0.10920000000000001</v>
      </c>
      <c r="C26" s="37">
        <v>0.248</v>
      </c>
      <c r="D26" s="37">
        <v>0.16830000000000001</v>
      </c>
      <c r="E26" s="37">
        <v>4.5999999999999999E-2</v>
      </c>
      <c r="F26" s="37">
        <v>4.9299999999999997E-2</v>
      </c>
      <c r="G26" s="37">
        <v>4.5600000000000002E-2</v>
      </c>
      <c r="H26" s="37">
        <v>4.7899999999999998E-2</v>
      </c>
      <c r="I26" s="37">
        <v>5.0500000000000003E-2</v>
      </c>
      <c r="J26" s="37">
        <v>6.9699999999999998E-2</v>
      </c>
      <c r="K26" s="37">
        <v>4.58E-2</v>
      </c>
      <c r="L26" s="37">
        <v>0.13589999999999999</v>
      </c>
      <c r="M26" s="37">
        <v>5.5899999999999998E-2</v>
      </c>
    </row>
    <row r="27" spans="1:13" x14ac:dyDescent="0.3">
      <c r="A27" s="38"/>
      <c r="B27" s="37">
        <v>4.6699999999999998E-2</v>
      </c>
      <c r="C27" s="37">
        <v>4.8399999999999999E-2</v>
      </c>
      <c r="D27" s="37">
        <v>5.6099999999999997E-2</v>
      </c>
      <c r="E27" s="37">
        <v>4.2700000000000002E-2</v>
      </c>
      <c r="F27" s="37">
        <v>4.2299999999999997E-2</v>
      </c>
      <c r="G27" s="37">
        <v>4.2700000000000002E-2</v>
      </c>
      <c r="H27" s="37">
        <v>4.2799999999999998E-2</v>
      </c>
      <c r="I27" s="37">
        <v>4.5199999999999997E-2</v>
      </c>
      <c r="J27" s="37">
        <v>4.3700000000000003E-2</v>
      </c>
      <c r="K27" s="37">
        <v>4.1700000000000001E-2</v>
      </c>
      <c r="L27" s="37">
        <v>4.8099999999999997E-2</v>
      </c>
      <c r="M27" s="37">
        <v>5.6899999999999999E-2</v>
      </c>
    </row>
    <row r="28" spans="1:13" x14ac:dyDescent="0.3">
      <c r="A28" s="38" t="s">
        <v>670</v>
      </c>
      <c r="B28" s="37">
        <v>5.0299999999999997E-2</v>
      </c>
      <c r="C28" s="37">
        <v>4.4999999999999998E-2</v>
      </c>
      <c r="D28" s="37">
        <v>4.5400000000000003E-2</v>
      </c>
      <c r="E28" s="37">
        <v>4.4600000000000001E-2</v>
      </c>
      <c r="F28" s="37">
        <v>5.67E-2</v>
      </c>
      <c r="G28" s="37">
        <v>0.22570000000000001</v>
      </c>
      <c r="H28" s="37">
        <v>0.25259999999999999</v>
      </c>
      <c r="I28" s="37">
        <v>4.8300000000000003E-2</v>
      </c>
      <c r="J28" s="37">
        <v>0.1391</v>
      </c>
      <c r="K28" s="37">
        <v>5.5E-2</v>
      </c>
      <c r="L28" s="37">
        <v>6.3799999999999996E-2</v>
      </c>
      <c r="M28" s="37">
        <v>6.7000000000000004E-2</v>
      </c>
    </row>
    <row r="29" spans="1:13" x14ac:dyDescent="0.3">
      <c r="A29" s="38"/>
      <c r="B29" s="37">
        <v>4.48E-2</v>
      </c>
      <c r="C29" s="37">
        <v>4.6300000000000001E-2</v>
      </c>
      <c r="D29" s="37">
        <v>4.3700000000000003E-2</v>
      </c>
      <c r="E29" s="37">
        <v>4.3999999999999997E-2</v>
      </c>
      <c r="F29" s="37">
        <v>4.3200000000000002E-2</v>
      </c>
      <c r="G29" s="37">
        <v>4.2299999999999997E-2</v>
      </c>
      <c r="H29" s="37">
        <v>4.2999999999999997E-2</v>
      </c>
      <c r="I29" s="37">
        <v>4.2299999999999997E-2</v>
      </c>
      <c r="J29" s="37">
        <v>4.3400000000000001E-2</v>
      </c>
      <c r="K29" s="37">
        <v>4.19E-2</v>
      </c>
      <c r="L29" s="37">
        <v>4.2299999999999997E-2</v>
      </c>
      <c r="M29" s="37">
        <v>4.4999999999999998E-2</v>
      </c>
    </row>
    <row r="30" spans="1:13" x14ac:dyDescent="0.3">
      <c r="A30" s="38" t="s">
        <v>671</v>
      </c>
      <c r="B30" s="37">
        <v>6.9500000000000006E-2</v>
      </c>
      <c r="C30" s="37">
        <v>6.5199999999999994E-2</v>
      </c>
      <c r="D30" s="37">
        <v>5.28E-2</v>
      </c>
      <c r="E30" s="37">
        <v>4.65E-2</v>
      </c>
      <c r="F30" s="37">
        <v>4.82E-2</v>
      </c>
      <c r="G30" s="37">
        <v>4.4400000000000002E-2</v>
      </c>
      <c r="H30" s="37">
        <v>0.2228</v>
      </c>
      <c r="I30" s="37">
        <v>5.5399999999999998E-2</v>
      </c>
      <c r="J30" s="37">
        <v>4.65E-2</v>
      </c>
      <c r="K30" s="37">
        <v>5.1499999999999997E-2</v>
      </c>
      <c r="L30" s="37">
        <v>4.6699999999999998E-2</v>
      </c>
      <c r="M30" s="37">
        <v>4.7300000000000002E-2</v>
      </c>
    </row>
    <row r="31" spans="1:13" ht="14.55" thickBot="1" x14ac:dyDescent="0.35">
      <c r="A31" s="39"/>
      <c r="B31" s="37">
        <v>4.2599999999999999E-2</v>
      </c>
      <c r="C31" s="37">
        <v>4.48E-2</v>
      </c>
      <c r="D31" s="37">
        <v>4.4600000000000001E-2</v>
      </c>
      <c r="E31" s="37">
        <v>4.1599999999999998E-2</v>
      </c>
      <c r="F31" s="37">
        <v>4.2299999999999997E-2</v>
      </c>
      <c r="G31" s="37">
        <v>4.5699999999999998E-2</v>
      </c>
      <c r="H31" s="37">
        <v>4.8300000000000003E-2</v>
      </c>
      <c r="I31" s="37">
        <v>5.7000000000000002E-2</v>
      </c>
      <c r="J31" s="37">
        <v>4.3299999999999998E-2</v>
      </c>
      <c r="K31" s="37">
        <v>4.4600000000000001E-2</v>
      </c>
      <c r="L31" s="37">
        <v>8.1600000000000006E-2</v>
      </c>
      <c r="M31" s="37">
        <v>4.53E-2</v>
      </c>
    </row>
  </sheetData>
  <mergeCells count="15">
    <mergeCell ref="A30:A31"/>
    <mergeCell ref="A14:A15"/>
    <mergeCell ref="A16:A17"/>
    <mergeCell ref="A18:A19"/>
    <mergeCell ref="A2:A3"/>
    <mergeCell ref="A4:A5"/>
    <mergeCell ref="A6:A7"/>
    <mergeCell ref="A8:A9"/>
    <mergeCell ref="A10:A11"/>
    <mergeCell ref="A12:A13"/>
    <mergeCell ref="A20:A21"/>
    <mergeCell ref="A22:A23"/>
    <mergeCell ref="A24:A25"/>
    <mergeCell ref="A26:A27"/>
    <mergeCell ref="A28:A29"/>
  </mergeCells>
  <phoneticPr fontId="2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4B98-36C3-4CA5-A10F-4BFDEBCF1DF9}">
  <dimension ref="A1:S24"/>
  <sheetViews>
    <sheetView tabSelected="1" zoomScale="90" zoomScaleNormal="90" workbookViewId="0">
      <selection activeCell="T9" sqref="T9"/>
    </sheetView>
  </sheetViews>
  <sheetFormatPr defaultRowHeight="13.45" x14ac:dyDescent="0.25"/>
  <cols>
    <col min="1" max="1" width="9.69921875" style="26" bestFit="1" customWidth="1"/>
    <col min="2" max="2" width="10.69921875" style="26" customWidth="1"/>
    <col min="3" max="3" width="9.09765625" style="26" bestFit="1" customWidth="1"/>
    <col min="4" max="4" width="9.19921875" style="26" bestFit="1" customWidth="1"/>
    <col min="5" max="6" width="9" style="26" bestFit="1" customWidth="1"/>
    <col min="7" max="7" width="9.09765625" style="26" bestFit="1" customWidth="1"/>
    <col min="8" max="8" width="9.19921875" style="26" bestFit="1" customWidth="1"/>
    <col min="9" max="10" width="9" style="26" bestFit="1" customWidth="1"/>
    <col min="11" max="12" width="8.8984375" style="26" bestFit="1" customWidth="1"/>
    <col min="13" max="13" width="9.09765625" style="26" bestFit="1" customWidth="1"/>
    <col min="14" max="19" width="8.8984375" style="26" bestFit="1" customWidth="1"/>
    <col min="20" max="16384" width="8.796875" style="26"/>
  </cols>
  <sheetData>
    <row r="1" spans="1:19" x14ac:dyDescent="0.25">
      <c r="A1" s="26" t="s">
        <v>636</v>
      </c>
    </row>
    <row r="2" spans="1:19" ht="14" thickBot="1" x14ac:dyDescent="0.3">
      <c r="A2" s="26" t="s">
        <v>637</v>
      </c>
    </row>
    <row r="3" spans="1:19" ht="14" x14ac:dyDescent="0.3">
      <c r="A3" s="27" t="s">
        <v>638</v>
      </c>
      <c r="B3" s="28" t="s">
        <v>639</v>
      </c>
      <c r="C3" s="28" t="s">
        <v>640</v>
      </c>
      <c r="D3" s="28" t="s">
        <v>641</v>
      </c>
      <c r="E3" s="28" t="s">
        <v>642</v>
      </c>
      <c r="F3" s="28" t="s">
        <v>643</v>
      </c>
      <c r="G3" s="28" t="s">
        <v>644</v>
      </c>
      <c r="H3" s="29" t="s">
        <v>645</v>
      </c>
      <c r="I3" s="29" t="s">
        <v>646</v>
      </c>
      <c r="J3" s="29" t="s">
        <v>647</v>
      </c>
      <c r="K3" s="29" t="s">
        <v>648</v>
      </c>
      <c r="L3" s="29" t="s">
        <v>649</v>
      </c>
      <c r="M3" s="29" t="s">
        <v>650</v>
      </c>
      <c r="N3" s="30" t="s">
        <v>651</v>
      </c>
      <c r="O3" s="30" t="s">
        <v>652</v>
      </c>
      <c r="P3" s="30" t="s">
        <v>653</v>
      </c>
      <c r="Q3" s="30" t="s">
        <v>654</v>
      </c>
      <c r="R3" s="30" t="s">
        <v>655</v>
      </c>
      <c r="S3" s="31" t="s">
        <v>656</v>
      </c>
    </row>
    <row r="4" spans="1:19" x14ac:dyDescent="0.25">
      <c r="A4" s="32" t="s">
        <v>657</v>
      </c>
      <c r="B4" s="33" t="s">
        <v>673</v>
      </c>
      <c r="C4" s="33" t="s">
        <v>673</v>
      </c>
      <c r="D4" s="33" t="s">
        <v>673</v>
      </c>
      <c r="E4" s="33" t="s">
        <v>673</v>
      </c>
      <c r="F4" s="33" t="s">
        <v>673</v>
      </c>
      <c r="G4" s="33" t="s">
        <v>673</v>
      </c>
      <c r="H4" s="33" t="s">
        <v>673</v>
      </c>
      <c r="I4" s="33" t="s">
        <v>673</v>
      </c>
      <c r="J4" s="33" t="s">
        <v>673</v>
      </c>
      <c r="K4" s="33" t="s">
        <v>673</v>
      </c>
      <c r="L4" s="33" t="s">
        <v>673</v>
      </c>
      <c r="M4" s="33" t="s">
        <v>673</v>
      </c>
      <c r="N4" s="33" t="s">
        <v>673</v>
      </c>
      <c r="O4" s="33" t="s">
        <v>673</v>
      </c>
      <c r="P4" s="33" t="s">
        <v>673</v>
      </c>
      <c r="Q4" s="33" t="s">
        <v>673</v>
      </c>
      <c r="R4" s="33" t="s">
        <v>673</v>
      </c>
      <c r="S4" s="34" t="s">
        <v>673</v>
      </c>
    </row>
    <row r="5" spans="1:19" x14ac:dyDescent="0.25">
      <c r="A5" s="32" t="s">
        <v>658</v>
      </c>
      <c r="B5" s="40">
        <v>140.70080133500801</v>
      </c>
      <c r="C5" s="40">
        <v>4.8362506499006201</v>
      </c>
      <c r="D5" s="40">
        <v>112.45577995104</v>
      </c>
      <c r="E5" s="40">
        <v>49.527528894599797</v>
      </c>
      <c r="F5" s="40">
        <v>9.5284490131204294</v>
      </c>
      <c r="G5" s="40">
        <v>145.739745206637</v>
      </c>
      <c r="H5" s="40">
        <v>0.545397538342141</v>
      </c>
      <c r="I5" s="40">
        <v>3.3346152502730901</v>
      </c>
      <c r="J5" s="40">
        <v>1.1451141222474599</v>
      </c>
      <c r="K5" s="33" t="s">
        <v>673</v>
      </c>
      <c r="L5" s="40">
        <v>1.4620485998147901</v>
      </c>
      <c r="M5" s="33" t="s">
        <v>673</v>
      </c>
      <c r="N5" s="40">
        <v>4.0504095908019204</v>
      </c>
      <c r="O5" s="40">
        <v>76.044225051930397</v>
      </c>
      <c r="P5" s="40">
        <v>26.7695703825705</v>
      </c>
      <c r="Q5" s="40">
        <v>117.86924060412601</v>
      </c>
      <c r="R5" s="40">
        <v>118.917119283906</v>
      </c>
      <c r="S5" s="34" t="s">
        <v>673</v>
      </c>
    </row>
    <row r="6" spans="1:19" x14ac:dyDescent="0.25">
      <c r="A6" s="32" t="s">
        <v>659</v>
      </c>
      <c r="B6" s="40">
        <v>308.82491410070099</v>
      </c>
      <c r="C6" s="40">
        <v>178.977992712999</v>
      </c>
      <c r="D6" s="40">
        <v>6.9317066590405698</v>
      </c>
      <c r="E6" s="40">
        <v>214.14012892847001</v>
      </c>
      <c r="F6" s="40">
        <v>161.702483296987</v>
      </c>
      <c r="G6" s="40">
        <v>47.2328375934447</v>
      </c>
      <c r="H6" s="40">
        <v>140.46920449367701</v>
      </c>
      <c r="I6" s="40">
        <v>3.0134898116039199</v>
      </c>
      <c r="J6" s="40">
        <v>0.63946344222777896</v>
      </c>
      <c r="K6" s="40">
        <v>2.6739303644837098</v>
      </c>
      <c r="L6" s="40">
        <v>55.608352590038301</v>
      </c>
      <c r="M6" s="40">
        <v>14.6707607418391</v>
      </c>
      <c r="N6" s="40">
        <v>6.7958365772868801</v>
      </c>
      <c r="O6" s="40">
        <v>106.928143494182</v>
      </c>
      <c r="P6" s="40">
        <v>6.7745754679724097</v>
      </c>
      <c r="Q6" s="40">
        <v>114.24113382610901</v>
      </c>
      <c r="R6" s="40">
        <v>36.855228808882899</v>
      </c>
      <c r="S6" s="41">
        <v>27.289636147811098</v>
      </c>
    </row>
    <row r="7" spans="1:19" x14ac:dyDescent="0.25">
      <c r="A7" s="32" t="s">
        <v>660</v>
      </c>
      <c r="B7" s="40">
        <v>10676.8320904178</v>
      </c>
      <c r="C7" s="40">
        <v>11379.337928103399</v>
      </c>
      <c r="D7" s="40">
        <v>10972.069508111899</v>
      </c>
      <c r="E7" s="40">
        <v>6432.8099914917102</v>
      </c>
      <c r="F7" s="40">
        <v>8518.6110870802495</v>
      </c>
      <c r="G7" s="40">
        <v>21391.762448398102</v>
      </c>
      <c r="H7" s="40">
        <v>6899.75269912162</v>
      </c>
      <c r="I7" s="40">
        <v>4599.8619852432103</v>
      </c>
      <c r="J7" s="40">
        <v>9634.5756545454697</v>
      </c>
      <c r="K7" s="40">
        <v>2029.4900153190999</v>
      </c>
      <c r="L7" s="40">
        <v>5535.5250307331198</v>
      </c>
      <c r="M7" s="40">
        <v>9704.4082609159996</v>
      </c>
      <c r="N7" s="40">
        <v>5060.1847976422096</v>
      </c>
      <c r="O7" s="40">
        <v>6794.7901860393304</v>
      </c>
      <c r="P7" s="40">
        <v>3425.1523733337799</v>
      </c>
      <c r="Q7" s="40">
        <v>4168.1206368129397</v>
      </c>
      <c r="R7" s="40">
        <v>4099.5933523284602</v>
      </c>
      <c r="S7" s="41">
        <v>3098.5348867209</v>
      </c>
    </row>
    <row r="8" spans="1:19" x14ac:dyDescent="0.25">
      <c r="A8" s="32" t="s">
        <v>661</v>
      </c>
      <c r="B8" s="40">
        <v>5158.9986865137098</v>
      </c>
      <c r="C8" s="40">
        <v>5091.5868304574597</v>
      </c>
      <c r="D8" s="40">
        <v>2002.5660764848001</v>
      </c>
      <c r="E8" s="40">
        <v>2181.5500939393701</v>
      </c>
      <c r="F8" s="40">
        <v>2137.0889548565301</v>
      </c>
      <c r="G8" s="40">
        <v>4478.84150075861</v>
      </c>
      <c r="H8" s="40">
        <v>2711.5986176234501</v>
      </c>
      <c r="I8" s="40">
        <v>2775.4962297038001</v>
      </c>
      <c r="J8" s="40">
        <v>3337.12348218956</v>
      </c>
      <c r="K8" s="40">
        <v>1041.68369512596</v>
      </c>
      <c r="L8" s="40">
        <v>1209.8804316241799</v>
      </c>
      <c r="M8" s="40">
        <v>2629.0067842876801</v>
      </c>
      <c r="N8" s="40">
        <v>2729.7613570795902</v>
      </c>
      <c r="O8" s="40">
        <v>2646.9863871582602</v>
      </c>
      <c r="P8" s="40">
        <v>2421.2239068484801</v>
      </c>
      <c r="Q8" s="40">
        <v>1089.8743541021599</v>
      </c>
      <c r="R8" s="40">
        <v>2612.5236560457301</v>
      </c>
      <c r="S8" s="41">
        <v>2193.1676107469402</v>
      </c>
    </row>
    <row r="9" spans="1:19" x14ac:dyDescent="0.25">
      <c r="A9" s="32" t="s">
        <v>662</v>
      </c>
      <c r="B9" s="40">
        <v>4545.7327959828099</v>
      </c>
      <c r="C9" s="40">
        <v>6219.7922775282204</v>
      </c>
      <c r="D9" s="40">
        <v>6153.1145188662904</v>
      </c>
      <c r="E9" s="40">
        <v>3001.0873662409199</v>
      </c>
      <c r="F9" s="40">
        <v>2401.5514025407901</v>
      </c>
      <c r="G9" s="40">
        <v>7019.50757523229</v>
      </c>
      <c r="H9" s="40">
        <v>6387.2793063695499</v>
      </c>
      <c r="I9" s="40">
        <v>3133.5839185377099</v>
      </c>
      <c r="J9" s="40">
        <v>2521.59245557348</v>
      </c>
      <c r="K9" s="40">
        <v>1743.67133249174</v>
      </c>
      <c r="L9" s="40">
        <v>1653.1911621534</v>
      </c>
      <c r="M9" s="40">
        <v>4429.3249502994804</v>
      </c>
      <c r="N9" s="40">
        <v>2480.4194549384301</v>
      </c>
      <c r="O9" s="40">
        <v>2263.6051808352399</v>
      </c>
      <c r="P9" s="40">
        <v>3081.0884131781399</v>
      </c>
      <c r="Q9" s="40">
        <v>2488.2197533490198</v>
      </c>
      <c r="R9" s="40">
        <v>1704.38245344559</v>
      </c>
      <c r="S9" s="41">
        <v>1947.4446202674601</v>
      </c>
    </row>
    <row r="10" spans="1:19" x14ac:dyDescent="0.25">
      <c r="A10" s="32" t="s">
        <v>663</v>
      </c>
      <c r="B10" s="40">
        <v>3067.5068374989501</v>
      </c>
      <c r="C10" s="40">
        <v>3194.95430905171</v>
      </c>
      <c r="D10" s="40">
        <v>3883.0076108439098</v>
      </c>
      <c r="E10" s="40">
        <v>2884.7163956365998</v>
      </c>
      <c r="F10" s="40">
        <v>2273.6097259233302</v>
      </c>
      <c r="G10" s="40">
        <v>5286.1975262626902</v>
      </c>
      <c r="H10" s="40">
        <v>3884.7683980407701</v>
      </c>
      <c r="I10" s="40">
        <v>1543.65031681388</v>
      </c>
      <c r="J10" s="40">
        <v>1480.0008906794301</v>
      </c>
      <c r="K10" s="40">
        <v>1080.65224711267</v>
      </c>
      <c r="L10" s="40">
        <v>1355.0933851268601</v>
      </c>
      <c r="M10" s="40">
        <v>2525.7040032357299</v>
      </c>
      <c r="N10" s="40">
        <v>1617.2122691357099</v>
      </c>
      <c r="O10" s="40">
        <v>1706.4506332441399</v>
      </c>
      <c r="P10" s="40">
        <v>3438.25603278364</v>
      </c>
      <c r="Q10" s="40">
        <v>1020.65412000626</v>
      </c>
      <c r="R10" s="40">
        <v>2060.91297620456</v>
      </c>
      <c r="S10" s="41">
        <v>1277.66752451052</v>
      </c>
    </row>
    <row r="11" spans="1:19" x14ac:dyDescent="0.25">
      <c r="A11" s="32" t="s">
        <v>664</v>
      </c>
      <c r="B11" s="40">
        <v>1423.55726068635</v>
      </c>
      <c r="C11" s="40">
        <v>952.49001320443995</v>
      </c>
      <c r="D11" s="40">
        <v>894.15712155433698</v>
      </c>
      <c r="E11" s="40">
        <v>309.822596975247</v>
      </c>
      <c r="F11" s="40">
        <v>1945.3508396187499</v>
      </c>
      <c r="G11" s="40">
        <v>1900.19650339129</v>
      </c>
      <c r="H11" s="40">
        <v>2248.5458818584202</v>
      </c>
      <c r="I11" s="40">
        <v>1888.58869242788</v>
      </c>
      <c r="J11" s="40">
        <v>621.73207434657695</v>
      </c>
      <c r="K11" s="40">
        <v>246.96461115357101</v>
      </c>
      <c r="L11" s="40">
        <v>757.38616800966895</v>
      </c>
      <c r="M11" s="40">
        <v>1113.26260594464</v>
      </c>
      <c r="N11" s="40">
        <v>2440.9470177452099</v>
      </c>
      <c r="O11" s="40">
        <v>533.56472223098399</v>
      </c>
      <c r="P11" s="40">
        <v>1463.7178062176799</v>
      </c>
      <c r="Q11" s="40">
        <v>237.06631387991999</v>
      </c>
      <c r="R11" s="40">
        <v>1103.4423324617401</v>
      </c>
      <c r="S11" s="41">
        <v>1586.8511586575</v>
      </c>
    </row>
    <row r="12" spans="1:19" ht="14" thickBot="1" x14ac:dyDescent="0.3">
      <c r="A12" s="35" t="s">
        <v>672</v>
      </c>
      <c r="B12" s="44">
        <v>1046.1355781969201</v>
      </c>
      <c r="C12" s="44">
        <v>523.77628748018697</v>
      </c>
      <c r="D12" s="44">
        <v>509.95351776337202</v>
      </c>
      <c r="E12" s="44">
        <v>604.36263004886996</v>
      </c>
      <c r="F12" s="44">
        <v>1564.38821649031</v>
      </c>
      <c r="G12" s="44">
        <v>1278.11516313998</v>
      </c>
      <c r="H12" s="44">
        <v>947.24794694440402</v>
      </c>
      <c r="I12" s="44">
        <v>1479.9277135526399</v>
      </c>
      <c r="J12" s="44">
        <v>323.62551052428699</v>
      </c>
      <c r="K12" s="44">
        <v>9.8903183745498993</v>
      </c>
      <c r="L12" s="44">
        <v>485.88709414145001</v>
      </c>
      <c r="M12" s="44">
        <v>1397.84597156104</v>
      </c>
      <c r="N12" s="44">
        <v>698.86521689224503</v>
      </c>
      <c r="O12" s="44">
        <v>662.02640583907703</v>
      </c>
      <c r="P12" s="44">
        <v>850.969619881531</v>
      </c>
      <c r="Q12" s="44">
        <v>153.37984252152</v>
      </c>
      <c r="R12" s="44">
        <v>1434.62378687667</v>
      </c>
      <c r="S12" s="45">
        <v>870.94200320172604</v>
      </c>
    </row>
    <row r="13" spans="1:19" x14ac:dyDescent="0.25">
      <c r="B13" s="43"/>
      <c r="G13" s="43"/>
      <c r="J13" s="42"/>
      <c r="N13" s="42"/>
    </row>
    <row r="14" spans="1:19" ht="14" thickBot="1" x14ac:dyDescent="0.3">
      <c r="A14" s="26" t="s">
        <v>665</v>
      </c>
    </row>
    <row r="15" spans="1:19" ht="14" x14ac:dyDescent="0.3">
      <c r="A15" s="27" t="s">
        <v>638</v>
      </c>
      <c r="B15" s="28" t="s">
        <v>639</v>
      </c>
      <c r="C15" s="28" t="s">
        <v>640</v>
      </c>
      <c r="D15" s="28" t="s">
        <v>641</v>
      </c>
      <c r="E15" s="28" t="s">
        <v>642</v>
      </c>
      <c r="F15" s="28" t="s">
        <v>643</v>
      </c>
      <c r="G15" s="28" t="s">
        <v>644</v>
      </c>
      <c r="H15" s="29" t="s">
        <v>645</v>
      </c>
      <c r="I15" s="29" t="s">
        <v>646</v>
      </c>
      <c r="J15" s="29" t="s">
        <v>647</v>
      </c>
      <c r="K15" s="29" t="s">
        <v>648</v>
      </c>
      <c r="L15" s="29" t="s">
        <v>649</v>
      </c>
      <c r="M15" s="29" t="s">
        <v>650</v>
      </c>
      <c r="N15" s="30" t="s">
        <v>651</v>
      </c>
      <c r="O15" s="30" t="s">
        <v>652</v>
      </c>
      <c r="P15" s="30" t="s">
        <v>653</v>
      </c>
      <c r="Q15" s="30" t="s">
        <v>654</v>
      </c>
      <c r="R15" s="30" t="s">
        <v>655</v>
      </c>
      <c r="S15" s="31" t="s">
        <v>656</v>
      </c>
    </row>
    <row r="16" spans="1:19" x14ac:dyDescent="0.25">
      <c r="A16" s="32" t="s">
        <v>657</v>
      </c>
      <c r="B16" s="40">
        <v>100</v>
      </c>
      <c r="C16" s="40">
        <v>100</v>
      </c>
      <c r="D16" s="40">
        <v>100</v>
      </c>
      <c r="E16" s="40">
        <v>100</v>
      </c>
      <c r="F16" s="40">
        <v>100</v>
      </c>
      <c r="G16" s="40">
        <v>100</v>
      </c>
      <c r="H16" s="40">
        <v>100</v>
      </c>
      <c r="I16" s="40">
        <v>100</v>
      </c>
      <c r="J16" s="40">
        <v>100</v>
      </c>
      <c r="K16" s="40">
        <v>100</v>
      </c>
      <c r="L16" s="40">
        <v>100</v>
      </c>
      <c r="M16" s="40">
        <v>100</v>
      </c>
      <c r="N16" s="40">
        <v>100</v>
      </c>
      <c r="O16" s="40">
        <v>100</v>
      </c>
      <c r="P16" s="40">
        <v>100</v>
      </c>
      <c r="Q16" s="40">
        <v>100</v>
      </c>
      <c r="R16" s="40">
        <v>100</v>
      </c>
      <c r="S16" s="40">
        <v>100</v>
      </c>
    </row>
    <row r="17" spans="1:19" x14ac:dyDescent="0.25">
      <c r="A17" s="32" t="s">
        <v>658</v>
      </c>
      <c r="B17" s="40">
        <v>140.70080133500801</v>
      </c>
      <c r="C17" s="40">
        <v>100</v>
      </c>
      <c r="D17" s="40">
        <v>112.45577995104</v>
      </c>
      <c r="E17" s="40">
        <v>100</v>
      </c>
      <c r="F17" s="40">
        <v>100</v>
      </c>
      <c r="G17" s="40">
        <v>145.739745206637</v>
      </c>
      <c r="H17" s="40">
        <v>100</v>
      </c>
      <c r="I17" s="40">
        <v>100</v>
      </c>
      <c r="J17" s="40">
        <v>100</v>
      </c>
      <c r="K17" s="40">
        <v>100</v>
      </c>
      <c r="L17" s="40">
        <v>100</v>
      </c>
      <c r="M17" s="40">
        <v>100</v>
      </c>
      <c r="N17" s="40">
        <v>100</v>
      </c>
      <c r="O17" s="40">
        <v>100</v>
      </c>
      <c r="P17" s="40">
        <v>100</v>
      </c>
      <c r="Q17" s="40">
        <v>117.86924060412601</v>
      </c>
      <c r="R17" s="40">
        <v>118.917119283906</v>
      </c>
      <c r="S17" s="40">
        <v>100</v>
      </c>
    </row>
    <row r="18" spans="1:19" x14ac:dyDescent="0.25">
      <c r="A18" s="32" t="s">
        <v>659</v>
      </c>
      <c r="B18" s="40">
        <v>308.82491410070099</v>
      </c>
      <c r="C18" s="40">
        <v>178.977992712999</v>
      </c>
      <c r="D18" s="40">
        <v>100</v>
      </c>
      <c r="E18" s="40">
        <v>214.14012892847001</v>
      </c>
      <c r="F18" s="40">
        <v>161.702483296987</v>
      </c>
      <c r="G18" s="40">
        <v>100</v>
      </c>
      <c r="H18" s="40">
        <v>140.46920449367701</v>
      </c>
      <c r="I18" s="40">
        <v>100</v>
      </c>
      <c r="J18" s="40">
        <v>100</v>
      </c>
      <c r="K18" s="40">
        <v>100</v>
      </c>
      <c r="L18" s="40">
        <v>100</v>
      </c>
      <c r="M18" s="40">
        <v>100</v>
      </c>
      <c r="N18" s="40">
        <v>100</v>
      </c>
      <c r="O18" s="40">
        <v>106.928143494182</v>
      </c>
      <c r="P18" s="40">
        <v>100</v>
      </c>
      <c r="Q18" s="40">
        <v>114.24113382610901</v>
      </c>
      <c r="R18" s="40">
        <v>100</v>
      </c>
      <c r="S18" s="40">
        <v>100</v>
      </c>
    </row>
    <row r="19" spans="1:19" x14ac:dyDescent="0.25">
      <c r="A19" s="32" t="s">
        <v>660</v>
      </c>
      <c r="B19" s="40">
        <v>10676.8320904178</v>
      </c>
      <c r="C19" s="40">
        <v>11379.337928103399</v>
      </c>
      <c r="D19" s="40">
        <v>10972.069508111899</v>
      </c>
      <c r="E19" s="40">
        <v>6432.8099914917102</v>
      </c>
      <c r="F19" s="40">
        <v>8518.6110870802495</v>
      </c>
      <c r="G19" s="40">
        <v>21391.762448398102</v>
      </c>
      <c r="H19" s="40">
        <v>6899.75269912162</v>
      </c>
      <c r="I19" s="40">
        <v>4599.8619852432103</v>
      </c>
      <c r="J19" s="40">
        <v>9634.5756545454697</v>
      </c>
      <c r="K19" s="40">
        <v>2029.4900153190999</v>
      </c>
      <c r="L19" s="40">
        <v>5535.5250307331198</v>
      </c>
      <c r="M19" s="40">
        <v>9704.4082609159996</v>
      </c>
      <c r="N19" s="40">
        <v>5060.1847976422096</v>
      </c>
      <c r="O19" s="40">
        <v>6794.7901860393304</v>
      </c>
      <c r="P19" s="40">
        <v>3425.1523733337799</v>
      </c>
      <c r="Q19" s="40">
        <v>4168.1206368129397</v>
      </c>
      <c r="R19" s="40">
        <v>4099.5933523284602</v>
      </c>
      <c r="S19" s="41">
        <v>3098.5348867209</v>
      </c>
    </row>
    <row r="20" spans="1:19" x14ac:dyDescent="0.25">
      <c r="A20" s="32" t="s">
        <v>661</v>
      </c>
      <c r="B20" s="40">
        <v>5158.9986865137098</v>
      </c>
      <c r="C20" s="40">
        <v>5091.5868304574597</v>
      </c>
      <c r="D20" s="40">
        <v>2002.5660764848001</v>
      </c>
      <c r="E20" s="40">
        <v>2181.5500939393701</v>
      </c>
      <c r="F20" s="40">
        <v>2137.0889548565301</v>
      </c>
      <c r="G20" s="40">
        <v>4478.84150075861</v>
      </c>
      <c r="H20" s="40">
        <v>2711.5986176234501</v>
      </c>
      <c r="I20" s="40">
        <v>2775.4962297038001</v>
      </c>
      <c r="J20" s="40">
        <v>3337.12348218956</v>
      </c>
      <c r="K20" s="40">
        <v>1041.68369512596</v>
      </c>
      <c r="L20" s="40">
        <v>1209.8804316241799</v>
      </c>
      <c r="M20" s="40">
        <v>2629.0067842876801</v>
      </c>
      <c r="N20" s="40">
        <v>2729.7613570795902</v>
      </c>
      <c r="O20" s="40">
        <v>2646.9863871582602</v>
      </c>
      <c r="P20" s="40">
        <v>2421.2239068484801</v>
      </c>
      <c r="Q20" s="40">
        <v>1089.8743541021599</v>
      </c>
      <c r="R20" s="40">
        <v>2612.5236560457301</v>
      </c>
      <c r="S20" s="41">
        <v>2193.1676107469402</v>
      </c>
    </row>
    <row r="21" spans="1:19" x14ac:dyDescent="0.25">
      <c r="A21" s="32" t="s">
        <v>662</v>
      </c>
      <c r="B21" s="40">
        <v>4545.7327959828099</v>
      </c>
      <c r="C21" s="40">
        <v>6219.7922775282204</v>
      </c>
      <c r="D21" s="40">
        <v>6153.1145188662904</v>
      </c>
      <c r="E21" s="40">
        <v>3001.0873662409199</v>
      </c>
      <c r="F21" s="40">
        <v>2401.5514025407901</v>
      </c>
      <c r="G21" s="40">
        <v>7019.50757523229</v>
      </c>
      <c r="H21" s="40">
        <v>6387.2793063695499</v>
      </c>
      <c r="I21" s="40">
        <v>3133.5839185377099</v>
      </c>
      <c r="J21" s="40">
        <v>2521.59245557348</v>
      </c>
      <c r="K21" s="40">
        <v>1743.67133249174</v>
      </c>
      <c r="L21" s="40">
        <v>1653.1911621534</v>
      </c>
      <c r="M21" s="40">
        <v>4429.3249502994804</v>
      </c>
      <c r="N21" s="40">
        <v>2480.4194549384301</v>
      </c>
      <c r="O21" s="40">
        <v>2263.6051808352399</v>
      </c>
      <c r="P21" s="40">
        <v>3081.0884131781399</v>
      </c>
      <c r="Q21" s="40">
        <v>2488.2197533490198</v>
      </c>
      <c r="R21" s="40">
        <v>1704.38245344559</v>
      </c>
      <c r="S21" s="41">
        <v>1947.4446202674601</v>
      </c>
    </row>
    <row r="22" spans="1:19" x14ac:dyDescent="0.25">
      <c r="A22" s="32" t="s">
        <v>663</v>
      </c>
      <c r="B22" s="40">
        <v>3067.5068374989501</v>
      </c>
      <c r="C22" s="40">
        <v>3194.95430905171</v>
      </c>
      <c r="D22" s="40">
        <v>3883.0076108439098</v>
      </c>
      <c r="E22" s="40">
        <v>2884.7163956365998</v>
      </c>
      <c r="F22" s="40">
        <v>2273.6097259233302</v>
      </c>
      <c r="G22" s="40">
        <v>5286.1975262626902</v>
      </c>
      <c r="H22" s="40">
        <v>3884.7683980407701</v>
      </c>
      <c r="I22" s="40">
        <v>1543.65031681388</v>
      </c>
      <c r="J22" s="40">
        <v>1480.0008906794301</v>
      </c>
      <c r="K22" s="40">
        <v>1080.65224711267</v>
      </c>
      <c r="L22" s="40">
        <v>1355.0933851268601</v>
      </c>
      <c r="M22" s="40">
        <v>2525.7040032357299</v>
      </c>
      <c r="N22" s="40">
        <v>1617.2122691357099</v>
      </c>
      <c r="O22" s="40">
        <v>1706.4506332441399</v>
      </c>
      <c r="P22" s="40">
        <v>3438.25603278364</v>
      </c>
      <c r="Q22" s="40">
        <v>1020.65412000626</v>
      </c>
      <c r="R22" s="40">
        <v>2060.91297620456</v>
      </c>
      <c r="S22" s="41">
        <v>1277.66752451052</v>
      </c>
    </row>
    <row r="23" spans="1:19" ht="14" thickBot="1" x14ac:dyDescent="0.3">
      <c r="A23" s="35" t="s">
        <v>664</v>
      </c>
      <c r="B23" s="40">
        <v>1423.55726068635</v>
      </c>
      <c r="C23" s="40">
        <v>952.49001320443995</v>
      </c>
      <c r="D23" s="40">
        <v>894.15712155433698</v>
      </c>
      <c r="E23" s="40">
        <v>309.822596975247</v>
      </c>
      <c r="F23" s="40">
        <v>1945.3508396187499</v>
      </c>
      <c r="G23" s="40">
        <v>1900.19650339129</v>
      </c>
      <c r="H23" s="40">
        <v>2248.5458818584202</v>
      </c>
      <c r="I23" s="40">
        <v>1888.58869242788</v>
      </c>
      <c r="J23" s="40">
        <v>621.73207434657695</v>
      </c>
      <c r="K23" s="40">
        <v>246.96461115357101</v>
      </c>
      <c r="L23" s="40">
        <v>757.38616800966895</v>
      </c>
      <c r="M23" s="40">
        <v>1113.26260594464</v>
      </c>
      <c r="N23" s="40">
        <v>2440.9470177452099</v>
      </c>
      <c r="O23" s="40">
        <v>533.56472223098399</v>
      </c>
      <c r="P23" s="40">
        <v>1463.7178062176799</v>
      </c>
      <c r="Q23" s="40">
        <v>237.06631387991999</v>
      </c>
      <c r="R23" s="40">
        <v>1103.4423324617401</v>
      </c>
      <c r="S23" s="41">
        <v>1586.8511586575</v>
      </c>
    </row>
    <row r="24" spans="1:19" ht="14" thickBot="1" x14ac:dyDescent="0.3">
      <c r="A24" s="35" t="s">
        <v>672</v>
      </c>
      <c r="B24" s="44">
        <v>1046.1355781969201</v>
      </c>
      <c r="C24" s="44">
        <v>523.77628748018697</v>
      </c>
      <c r="D24" s="44">
        <v>509.95351776337202</v>
      </c>
      <c r="E24" s="44">
        <v>604.36263004886996</v>
      </c>
      <c r="F24" s="44">
        <v>1564.38821649031</v>
      </c>
      <c r="G24" s="44">
        <v>1278.11516313998</v>
      </c>
      <c r="H24" s="44">
        <v>947.24794694440402</v>
      </c>
      <c r="I24" s="44">
        <v>1479.9277135526399</v>
      </c>
      <c r="J24" s="44">
        <v>323.62551052428699</v>
      </c>
      <c r="K24" s="40">
        <v>100</v>
      </c>
      <c r="L24" s="44">
        <v>485.88709414145001</v>
      </c>
      <c r="M24" s="44">
        <v>1397.84597156104</v>
      </c>
      <c r="N24" s="44">
        <v>698.86521689224503</v>
      </c>
      <c r="O24" s="44">
        <v>662.02640583907703</v>
      </c>
      <c r="P24" s="44">
        <v>850.969619881531</v>
      </c>
      <c r="Q24" s="44">
        <v>153.37984252152</v>
      </c>
      <c r="R24" s="44">
        <v>1434.62378687667</v>
      </c>
      <c r="S24" s="45">
        <v>870.94200320172604</v>
      </c>
    </row>
  </sheetData>
  <conditionalFormatting sqref="B4:S12">
    <cfRule type="cellIs" dxfId="1" priority="2" operator="lessThan">
      <formula>100</formula>
    </cfRule>
  </conditionalFormatting>
  <conditionalFormatting sqref="B16:S24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25"/>
  <sheetViews>
    <sheetView zoomScale="70" zoomScaleNormal="70" workbookViewId="0">
      <selection activeCell="D4" sqref="D4:O5"/>
    </sheetView>
  </sheetViews>
  <sheetFormatPr defaultRowHeight="14" x14ac:dyDescent="0.3"/>
  <cols>
    <col min="3" max="3" width="12.8984375" customWidth="1"/>
    <col min="16" max="16" width="4.59765625" customWidth="1"/>
    <col min="17" max="17" width="12.699218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23.3</v>
      </c>
      <c r="C4" s="1" t="s">
        <v>432</v>
      </c>
      <c r="D4">
        <v>0.1109</v>
      </c>
      <c r="E4">
        <v>4.9200000000000001E-2</v>
      </c>
      <c r="F4">
        <v>0.1613</v>
      </c>
      <c r="G4">
        <v>4.65E-2</v>
      </c>
      <c r="H4">
        <v>0.20380000000000001</v>
      </c>
      <c r="I4">
        <v>9.64E-2</v>
      </c>
      <c r="J4">
        <v>0.45750000000000002</v>
      </c>
      <c r="K4">
        <v>4.4699999999999997E-2</v>
      </c>
      <c r="L4">
        <v>7.8799999999999995E-2</v>
      </c>
      <c r="M4">
        <v>4.3099999999999999E-2</v>
      </c>
      <c r="N4">
        <v>4.2999999999999997E-2</v>
      </c>
      <c r="O4">
        <v>4.1799999999999997E-2</v>
      </c>
      <c r="Q4" s="1" t="s">
        <v>439</v>
      </c>
      <c r="R4">
        <v>3.4367999999999999</v>
      </c>
      <c r="S4">
        <v>3.3348</v>
      </c>
      <c r="T4">
        <v>3.3090000000000002</v>
      </c>
      <c r="U4">
        <v>2.9428000000000001</v>
      </c>
      <c r="V4">
        <v>2.1311</v>
      </c>
      <c r="W4">
        <v>1.1165</v>
      </c>
      <c r="X4">
        <v>0.53039999999999998</v>
      </c>
      <c r="Y4">
        <v>0.21959999999999999</v>
      </c>
      <c r="Z4">
        <v>0.10680000000000001</v>
      </c>
      <c r="AA4">
        <v>6.7799999999999999E-2</v>
      </c>
      <c r="AB4">
        <v>5.4800000000000001E-2</v>
      </c>
      <c r="AC4">
        <v>4.99E-2</v>
      </c>
    </row>
    <row r="5" spans="1:29" x14ac:dyDescent="0.3">
      <c r="C5" s="1"/>
      <c r="D5">
        <v>4.2099999999999999E-2</v>
      </c>
      <c r="E5">
        <v>4.4400000000000002E-2</v>
      </c>
      <c r="F5">
        <v>4.4600000000000001E-2</v>
      </c>
      <c r="G5">
        <v>4.24E-2</v>
      </c>
      <c r="H5">
        <v>4.2900000000000001E-2</v>
      </c>
      <c r="I5">
        <v>4.3900000000000002E-2</v>
      </c>
      <c r="J5">
        <v>4.2099999999999999E-2</v>
      </c>
      <c r="K5">
        <v>4.19E-2</v>
      </c>
      <c r="L5">
        <v>4.19E-2</v>
      </c>
      <c r="M5">
        <v>4.1200000000000001E-2</v>
      </c>
      <c r="N5">
        <v>4.2299999999999997E-2</v>
      </c>
      <c r="O5">
        <v>4.1799999999999997E-2</v>
      </c>
      <c r="Q5" s="1"/>
      <c r="R5">
        <v>3.4041999999999999</v>
      </c>
      <c r="S5">
        <v>3.3690000000000002</v>
      </c>
      <c r="T5">
        <v>3.1968999999999999</v>
      </c>
      <c r="U5">
        <v>2.8658000000000001</v>
      </c>
      <c r="V5">
        <v>2.1837</v>
      </c>
      <c r="W5">
        <v>1.0447</v>
      </c>
      <c r="X5">
        <v>0.5575</v>
      </c>
      <c r="Y5">
        <v>0.20549999999999999</v>
      </c>
      <c r="Z5">
        <v>0.10199999999999999</v>
      </c>
      <c r="AA5">
        <v>6.6299999999999998E-2</v>
      </c>
      <c r="AB5">
        <v>5.2499999999999998E-2</v>
      </c>
      <c r="AC5">
        <v>4.1700000000000001E-2</v>
      </c>
    </row>
    <row r="6" spans="1:29" s="10" customFormat="1" x14ac:dyDescent="0.3">
      <c r="C6" s="11" t="s">
        <v>518</v>
      </c>
      <c r="D6" s="10">
        <f>_xlfn.STDEV.S(D4:D5)/AVERAGE(D4:D5)*100</f>
        <v>63.593394177299977</v>
      </c>
      <c r="E6" s="10">
        <f t="shared" ref="E6:O6" si="0">_xlfn.STDEV.S(E4:E5)/AVERAGE(E4:E5)*100</f>
        <v>7.2523772429389473</v>
      </c>
      <c r="F6" s="10">
        <f t="shared" si="0"/>
        <v>80.154794914492584</v>
      </c>
      <c r="G6" s="10">
        <f t="shared" si="0"/>
        <v>6.522244775848919</v>
      </c>
      <c r="H6" s="10">
        <f t="shared" si="0"/>
        <v>92.236304088297942</v>
      </c>
      <c r="I6" s="10">
        <f t="shared" si="0"/>
        <v>52.919609425935462</v>
      </c>
      <c r="J6" s="10">
        <f t="shared" si="0"/>
        <v>117.58693230780297</v>
      </c>
      <c r="K6" s="10">
        <f t="shared" si="0"/>
        <v>4.5725149822686628</v>
      </c>
      <c r="L6" s="10">
        <f t="shared" si="0"/>
        <v>43.234863671555253</v>
      </c>
      <c r="M6" s="10">
        <f t="shared" si="0"/>
        <v>3.187432702857508</v>
      </c>
      <c r="N6" s="10">
        <f t="shared" si="0"/>
        <v>1.1605504028853055</v>
      </c>
      <c r="O6" s="10">
        <f t="shared" si="0"/>
        <v>0</v>
      </c>
      <c r="Q6" s="11" t="s">
        <v>518</v>
      </c>
      <c r="R6" s="10">
        <f>_xlfn.STDEV.S(R4:R5)/AVERAGE(R4:R5)*100</f>
        <v>0.67392723481015715</v>
      </c>
      <c r="S6" s="10">
        <f t="shared" ref="S6" si="1">_xlfn.STDEV.S(S4:S5)/AVERAGE(S4:S5)*100</f>
        <v>0.72147295314836635</v>
      </c>
      <c r="T6" s="10">
        <f t="shared" ref="T6" si="2">_xlfn.STDEV.S(T4:T5)/AVERAGE(T4:T5)*100</f>
        <v>2.4367626360999153</v>
      </c>
      <c r="U6" s="10">
        <f t="shared" ref="U6" si="3">_xlfn.STDEV.S(U4:U5)/AVERAGE(U4:U5)*100</f>
        <v>1.8747106755970158</v>
      </c>
      <c r="V6" s="10">
        <f t="shared" ref="V6" si="4">_xlfn.STDEV.S(V4:V5)/AVERAGE(V4:V5)*100</f>
        <v>1.7240111565037723</v>
      </c>
      <c r="W6" s="10">
        <f t="shared" ref="W6" si="5">_xlfn.STDEV.S(W4:W5)/AVERAGE(W4:W5)*100</f>
        <v>4.6983404487501543</v>
      </c>
      <c r="X6" s="10">
        <f t="shared" ref="X6" si="6">_xlfn.STDEV.S(X4:X5)/AVERAGE(X4:X5)*100</f>
        <v>3.5228594117392125</v>
      </c>
      <c r="Y6" s="10">
        <f t="shared" ref="Y6" si="7">_xlfn.STDEV.S(Y4:Y5)/AVERAGE(Y4:Y5)*100</f>
        <v>4.6907577580476705</v>
      </c>
      <c r="Z6" s="10">
        <f t="shared" ref="Z6" si="8">_xlfn.STDEV.S(Z4:Z5)/AVERAGE(Z4:Z5)*100</f>
        <v>3.251065660627813</v>
      </c>
      <c r="AA6" s="10">
        <f t="shared" ref="AA6" si="9">_xlfn.STDEV.S(AA4:AA5)/AVERAGE(AA4:AA5)*100</f>
        <v>1.5818943650705777</v>
      </c>
      <c r="AB6" s="10">
        <f t="shared" ref="AB6" si="10">_xlfn.STDEV.S(AB4:AB5)/AVERAGE(AB4:AB5)*100</f>
        <v>3.031399061936741</v>
      </c>
      <c r="AC6" s="10">
        <f t="shared" ref="AC6" si="11">_xlfn.STDEV.S(AC4:AC5)/AVERAGE(AC4:AC5)*100</f>
        <v>12.659990405523338</v>
      </c>
    </row>
    <row r="7" spans="1:29" x14ac:dyDescent="0.3">
      <c r="C7" s="1" t="s">
        <v>431</v>
      </c>
      <c r="D7">
        <v>4.8899999999999999E-2</v>
      </c>
      <c r="E7">
        <v>4.3799999999999999E-2</v>
      </c>
      <c r="F7">
        <v>4.2599999999999999E-2</v>
      </c>
      <c r="G7">
        <v>4.1799999999999997E-2</v>
      </c>
      <c r="H7">
        <v>4.1599999999999998E-2</v>
      </c>
      <c r="I7">
        <v>4.1500000000000002E-2</v>
      </c>
      <c r="J7">
        <v>5.62E-2</v>
      </c>
      <c r="K7">
        <v>4.2200000000000001E-2</v>
      </c>
      <c r="L7">
        <v>5.3699999999999998E-2</v>
      </c>
      <c r="M7">
        <v>4.2200000000000001E-2</v>
      </c>
      <c r="N7">
        <v>4.3700000000000003E-2</v>
      </c>
      <c r="O7">
        <v>4.4900000000000002E-2</v>
      </c>
      <c r="Q7" s="1" t="s">
        <v>440</v>
      </c>
      <c r="R7">
        <v>3.5103</v>
      </c>
      <c r="S7">
        <v>3.2915000000000001</v>
      </c>
      <c r="T7">
        <v>2.5445000000000002</v>
      </c>
      <c r="U7">
        <v>0.65010000000000001</v>
      </c>
      <c r="V7">
        <v>0.17299999999999999</v>
      </c>
      <c r="W7">
        <v>6.3100000000000003E-2</v>
      </c>
      <c r="X7">
        <v>4.7800000000000002E-2</v>
      </c>
      <c r="Y7">
        <v>4.4999999999999998E-2</v>
      </c>
      <c r="Z7">
        <v>4.4299999999999999E-2</v>
      </c>
      <c r="AA7">
        <v>4.36E-2</v>
      </c>
      <c r="AB7">
        <v>4.3099999999999999E-2</v>
      </c>
      <c r="AC7">
        <v>4.3099999999999999E-2</v>
      </c>
    </row>
    <row r="8" spans="1:29" x14ac:dyDescent="0.3">
      <c r="C8" s="1"/>
      <c r="D8">
        <v>5.0200000000000002E-2</v>
      </c>
      <c r="E8">
        <v>4.3900000000000002E-2</v>
      </c>
      <c r="F8">
        <v>4.3799999999999999E-2</v>
      </c>
      <c r="G8">
        <v>4.3200000000000002E-2</v>
      </c>
      <c r="H8">
        <v>4.8300000000000003E-2</v>
      </c>
      <c r="I8">
        <v>4.41E-2</v>
      </c>
      <c r="J8">
        <v>4.5100000000000001E-2</v>
      </c>
      <c r="K8">
        <v>4.4400000000000002E-2</v>
      </c>
      <c r="L8">
        <v>5.5300000000000002E-2</v>
      </c>
      <c r="M8">
        <v>4.3900000000000002E-2</v>
      </c>
      <c r="N8">
        <v>4.65E-2</v>
      </c>
      <c r="O8">
        <v>4.3299999999999998E-2</v>
      </c>
      <c r="Q8" s="1"/>
      <c r="R8">
        <v>3.5508999999999999</v>
      </c>
      <c r="S8">
        <v>3.1463000000000001</v>
      </c>
      <c r="T8">
        <v>2.6488999999999998</v>
      </c>
      <c r="U8">
        <v>0.65639999999999998</v>
      </c>
      <c r="V8">
        <v>0.1406</v>
      </c>
      <c r="W8">
        <v>6.0999999999999999E-2</v>
      </c>
      <c r="X8">
        <v>4.8800000000000003E-2</v>
      </c>
      <c r="Y8">
        <v>4.5199999999999997E-2</v>
      </c>
      <c r="Z8">
        <v>4.4499999999999998E-2</v>
      </c>
      <c r="AA8">
        <v>4.3200000000000002E-2</v>
      </c>
      <c r="AB8">
        <v>4.3299999999999998E-2</v>
      </c>
      <c r="AC8">
        <v>4.2599999999999999E-2</v>
      </c>
    </row>
    <row r="9" spans="1:29" s="10" customFormat="1" x14ac:dyDescent="0.3">
      <c r="C9" s="11" t="s">
        <v>518</v>
      </c>
      <c r="D9" s="10">
        <f>_xlfn.STDEV.S(D7:D8)/AVERAGE(D7:D8)*100</f>
        <v>1.8551741988749013</v>
      </c>
      <c r="E9" s="10">
        <f t="shared" ref="E9" si="12">_xlfn.STDEV.S(E7:E8)/AVERAGE(E7:E8)*100</f>
        <v>0.16125582239146355</v>
      </c>
      <c r="F9" s="10">
        <f t="shared" ref="F9" si="13">_xlfn.STDEV.S(F7:F8)/AVERAGE(F7:F8)*100</f>
        <v>1.964185503295965</v>
      </c>
      <c r="G9" s="10">
        <f t="shared" ref="G9" si="14">_xlfn.STDEV.S(G7:G8)/AVERAGE(G7:G8)*100</f>
        <v>2.3292929262615774</v>
      </c>
      <c r="H9" s="10">
        <f t="shared" ref="H9" si="15">_xlfn.STDEV.S(H7:H8)/AVERAGE(H7:H8)*100</f>
        <v>10.539745125583694</v>
      </c>
      <c r="I9" s="10">
        <f t="shared" ref="I9" si="16">_xlfn.STDEV.S(I7:I8)/AVERAGE(I7:I8)*100</f>
        <v>4.2955084838435091</v>
      </c>
      <c r="J9" s="10">
        <f t="shared" ref="J9" si="17">_xlfn.STDEV.S(J7:J8)/AVERAGE(J7:J8)*100</f>
        <v>15.496318403101061</v>
      </c>
      <c r="K9" s="10">
        <f t="shared" ref="K9" si="18">_xlfn.STDEV.S(K7:K8)/AVERAGE(K7:K8)*100</f>
        <v>3.5926903432110961</v>
      </c>
      <c r="L9" s="10">
        <f t="shared" ref="L9" si="19">_xlfn.STDEV.S(L7:L8)/AVERAGE(L7:L8)*100</f>
        <v>2.0759098163274845</v>
      </c>
      <c r="M9" s="10">
        <f t="shared" ref="M9" si="20">_xlfn.STDEV.S(M7:M8)/AVERAGE(M7:M8)*100</f>
        <v>2.7922915865670865</v>
      </c>
      <c r="N9" s="10">
        <f t="shared" ref="N9" si="21">_xlfn.STDEV.S(N7:N8)/AVERAGE(N7:N8)*100</f>
        <v>4.3900199275439711</v>
      </c>
      <c r="O9" s="10">
        <f t="shared" ref="O9" si="22">_xlfn.STDEV.S(O7:O8)/AVERAGE(O7:O8)*100</f>
        <v>2.5654667798151456</v>
      </c>
      <c r="Q9" s="11" t="s">
        <v>518</v>
      </c>
      <c r="R9" s="10">
        <f>_xlfn.STDEV.S(R7:R8)/AVERAGE(R7:R8)*100</f>
        <v>0.81313474526068696</v>
      </c>
      <c r="S9" s="10">
        <f t="shared" ref="S9" si="23">_xlfn.STDEV.S(S7:S8)/AVERAGE(S7:S8)*100</f>
        <v>3.1896581014721392</v>
      </c>
      <c r="T9" s="10">
        <f t="shared" ref="T9" si="24">_xlfn.STDEV.S(T7:T8)/AVERAGE(T7:T8)*100</f>
        <v>2.8429140045394261</v>
      </c>
      <c r="U9" s="10">
        <f t="shared" ref="U9" si="25">_xlfn.STDEV.S(U7:U8)/AVERAGE(U7:U8)*100</f>
        <v>0.6819399497091817</v>
      </c>
      <c r="V9" s="10">
        <f t="shared" ref="V9" si="26">_xlfn.STDEV.S(V7:V8)/AVERAGE(V7:V8)*100</f>
        <v>14.611135019415883</v>
      </c>
      <c r="W9" s="10">
        <f t="shared" ref="W9" si="27">_xlfn.STDEV.S(W7:W8)/AVERAGE(W7:W8)*100</f>
        <v>2.3931091708166852</v>
      </c>
      <c r="X9" s="10">
        <f t="shared" ref="X9" si="28">_xlfn.STDEV.S(X7:X8)/AVERAGE(X7:X8)*100</f>
        <v>1.4639891950032051</v>
      </c>
      <c r="Y9" s="10">
        <f t="shared" ref="Y9" si="29">_xlfn.STDEV.S(Y7:Y8)/AVERAGE(Y7:Y8)*100</f>
        <v>0.31357285196742496</v>
      </c>
      <c r="Z9" s="10">
        <f t="shared" ref="Z9" si="30">_xlfn.STDEV.S(Z7:Z8)/AVERAGE(Z7:Z8)*100</f>
        <v>0.31851656810204648</v>
      </c>
      <c r="AA9" s="10">
        <f t="shared" ref="AA9" si="31">_xlfn.STDEV.S(AA7:AA8)/AVERAGE(AA7:AA8)*100</f>
        <v>0.65171131906593838</v>
      </c>
      <c r="AB9" s="10">
        <f t="shared" ref="AB9" si="32">_xlfn.STDEV.S(AB7:AB8)/AVERAGE(AB7:AB8)*100</f>
        <v>0.32736425054932555</v>
      </c>
      <c r="AC9" s="10">
        <f t="shared" ref="AC9" si="33">_xlfn.STDEV.S(AC7:AC8)/AVERAGE(AC7:AC8)*100</f>
        <v>0.82509542728885432</v>
      </c>
    </row>
    <row r="10" spans="1:29" x14ac:dyDescent="0.3">
      <c r="C10" s="1" t="s">
        <v>433</v>
      </c>
      <c r="D10">
        <v>2.9081999999999999</v>
      </c>
      <c r="E10">
        <v>1.0858000000000001</v>
      </c>
      <c r="F10">
        <v>0.27050000000000002</v>
      </c>
      <c r="G10">
        <v>8.2500000000000004E-2</v>
      </c>
      <c r="H10">
        <v>5.4800000000000001E-2</v>
      </c>
      <c r="I10">
        <v>4.53E-2</v>
      </c>
      <c r="J10">
        <v>4.1300000000000003E-2</v>
      </c>
      <c r="K10">
        <v>4.2799999999999998E-2</v>
      </c>
      <c r="L10">
        <v>4.58E-2</v>
      </c>
      <c r="M10">
        <v>4.2200000000000001E-2</v>
      </c>
      <c r="N10">
        <v>4.3900000000000002E-2</v>
      </c>
      <c r="O10">
        <v>4.7100000000000003E-2</v>
      </c>
      <c r="Q10" s="1" t="s">
        <v>441</v>
      </c>
      <c r="R10">
        <v>3.5598000000000001</v>
      </c>
      <c r="S10">
        <v>3.2292000000000001</v>
      </c>
      <c r="T10">
        <v>2.0135000000000001</v>
      </c>
      <c r="U10">
        <v>0.55279999999999996</v>
      </c>
      <c r="V10">
        <v>0.13150000000000001</v>
      </c>
      <c r="W10">
        <v>5.6300000000000003E-2</v>
      </c>
      <c r="X10">
        <v>4.6100000000000002E-2</v>
      </c>
      <c r="Y10">
        <v>4.3400000000000001E-2</v>
      </c>
      <c r="Z10">
        <v>4.2999999999999997E-2</v>
      </c>
      <c r="AA10">
        <v>4.8599999999999997E-2</v>
      </c>
      <c r="AB10">
        <v>4.53E-2</v>
      </c>
      <c r="AC10">
        <v>4.2200000000000001E-2</v>
      </c>
    </row>
    <row r="11" spans="1:29" x14ac:dyDescent="0.3">
      <c r="C11" s="1"/>
      <c r="D11">
        <v>2.8355999999999999</v>
      </c>
      <c r="E11">
        <v>1.0658000000000001</v>
      </c>
      <c r="F11">
        <v>0.2611</v>
      </c>
      <c r="G11">
        <v>8.4199999999999997E-2</v>
      </c>
      <c r="H11">
        <v>5.1999999999999998E-2</v>
      </c>
      <c r="I11">
        <v>4.3700000000000003E-2</v>
      </c>
      <c r="J11">
        <v>4.2999999999999997E-2</v>
      </c>
      <c r="K11">
        <v>4.2299999999999997E-2</v>
      </c>
      <c r="L11">
        <v>4.2799999999999998E-2</v>
      </c>
      <c r="M11">
        <v>4.36E-2</v>
      </c>
      <c r="N11">
        <v>4.1799999999999997E-2</v>
      </c>
      <c r="O11">
        <v>4.1300000000000003E-2</v>
      </c>
      <c r="Q11" s="1"/>
      <c r="R11">
        <v>3.5449000000000002</v>
      </c>
      <c r="S11">
        <v>3.4695</v>
      </c>
      <c r="T11">
        <v>2.1265000000000001</v>
      </c>
      <c r="U11">
        <v>0.56789999999999996</v>
      </c>
      <c r="V11">
        <v>0.1336</v>
      </c>
      <c r="W11">
        <v>5.74E-2</v>
      </c>
      <c r="X11">
        <v>4.6300000000000001E-2</v>
      </c>
      <c r="Y11">
        <v>4.3999999999999997E-2</v>
      </c>
      <c r="Z11">
        <v>4.3299999999999998E-2</v>
      </c>
      <c r="AA11">
        <v>4.9399999999999999E-2</v>
      </c>
      <c r="AB11">
        <v>4.5900000000000003E-2</v>
      </c>
      <c r="AC11">
        <v>4.2500000000000003E-2</v>
      </c>
    </row>
    <row r="12" spans="1:29" s="10" customFormat="1" x14ac:dyDescent="0.3">
      <c r="C12" s="11" t="s">
        <v>518</v>
      </c>
      <c r="D12" s="10">
        <f>_xlfn.STDEV.S(D10:D11)/AVERAGE(D10:D11)*100</f>
        <v>1.7875257604423327</v>
      </c>
      <c r="E12" s="10">
        <f t="shared" ref="E12" si="34">_xlfn.STDEV.S(E10:E11)/AVERAGE(E10:E11)*100</f>
        <v>1.3145692158143671</v>
      </c>
      <c r="F12" s="10">
        <f t="shared" ref="F12" si="35">_xlfn.STDEV.S(F10:F11)/AVERAGE(F10:F11)*100</f>
        <v>2.5006786091623625</v>
      </c>
      <c r="G12" s="10">
        <f t="shared" ref="G12" si="36">_xlfn.STDEV.S(G10:G11)/AVERAGE(G10:G11)*100</f>
        <v>1.4422093917422025</v>
      </c>
      <c r="H12" s="10">
        <f t="shared" ref="H12" si="37">_xlfn.STDEV.S(H10:H11)/AVERAGE(H10:H11)*100</f>
        <v>3.7076760062216025</v>
      </c>
      <c r="I12" s="10">
        <f t="shared" ref="I12" si="38">_xlfn.STDEV.S(I10:I11)/AVERAGE(I10:I11)*100</f>
        <v>2.5424064042662344</v>
      </c>
      <c r="J12" s="10">
        <f t="shared" ref="J12" si="39">_xlfn.STDEV.S(J10:J11)/AVERAGE(J10:J11)*100</f>
        <v>2.8519134709777605</v>
      </c>
      <c r="K12" s="10">
        <f t="shared" ref="K12" si="40">_xlfn.STDEV.S(K10:K11)/AVERAGE(K10:K11)*100</f>
        <v>0.83091278635317056</v>
      </c>
      <c r="L12" s="10">
        <f t="shared" ref="L12" si="41">_xlfn.STDEV.S(L10:L11)/AVERAGE(L10:L11)*100</f>
        <v>4.7885335069066466</v>
      </c>
      <c r="M12" s="10">
        <f t="shared" ref="M12" si="42">_xlfn.STDEV.S(M10:M11)/AVERAGE(M10:M11)*100</f>
        <v>2.3075745772987539</v>
      </c>
      <c r="N12" s="10">
        <f t="shared" ref="N12" si="43">_xlfn.STDEV.S(N10:N11)/AVERAGE(N10:N11)*100</f>
        <v>3.4654007946131928</v>
      </c>
      <c r="O12" s="10">
        <f t="shared" ref="O12" si="44">_xlfn.STDEV.S(O10:O11)/AVERAGE(O10:O11)*100</f>
        <v>9.2787767667013004</v>
      </c>
      <c r="Q12" s="11" t="s">
        <v>518</v>
      </c>
      <c r="R12" s="10">
        <f>_xlfn.STDEV.S(R10:R11)/AVERAGE(R10:R11)*100</f>
        <v>0.29658932930819021</v>
      </c>
      <c r="S12" s="10">
        <f t="shared" ref="S12" si="45">_xlfn.STDEV.S(S10:S11)/AVERAGE(S10:S11)*100</f>
        <v>5.0731562696979218</v>
      </c>
      <c r="T12" s="10">
        <f t="shared" ref="T12" si="46">_xlfn.STDEV.S(T10:T11)/AVERAGE(T10:T11)*100</f>
        <v>3.8600515108251141</v>
      </c>
      <c r="U12" s="10">
        <f t="shared" ref="U12" si="47">_xlfn.STDEV.S(U10:U11)/AVERAGE(U10:U11)*100</f>
        <v>1.9054720078373999</v>
      </c>
      <c r="V12" s="10">
        <f t="shared" ref="V12" si="48">_xlfn.STDEV.S(V10:V11)/AVERAGE(V10:V11)*100</f>
        <v>1.1202747947881881</v>
      </c>
      <c r="W12" s="10">
        <f t="shared" ref="W12" si="49">_xlfn.STDEV.S(W10:W11)/AVERAGE(W10:W11)*100</f>
        <v>1.3681925405544417</v>
      </c>
      <c r="X12" s="10">
        <f t="shared" ref="X12" si="50">_xlfn.STDEV.S(X10:X11)/AVERAGE(X10:X11)*100</f>
        <v>0.3061068316824862</v>
      </c>
      <c r="Y12" s="10">
        <f t="shared" ref="Y12" si="51">_xlfn.STDEV.S(Y10:Y11)/AVERAGE(Y10:Y11)*100</f>
        <v>0.97085599247580312</v>
      </c>
      <c r="Z12" s="10">
        <f t="shared" ref="Z12" si="52">_xlfn.STDEV.S(Z10:Z11)/AVERAGE(Z10:Z11)*100</f>
        <v>0.49161537510073106</v>
      </c>
      <c r="AA12" s="10">
        <f t="shared" ref="AA12" si="53">_xlfn.STDEV.S(AA10:AA11)/AVERAGE(AA10:AA11)*100</f>
        <v>1.1544600509168155</v>
      </c>
      <c r="AB12" s="10">
        <f t="shared" ref="AB12" si="54">_xlfn.STDEV.S(AB10:AB11)/AVERAGE(AB10:AB11)*100</f>
        <v>0.93040365945598857</v>
      </c>
      <c r="AC12" s="10">
        <f t="shared" ref="AC12" si="55">_xlfn.STDEV.S(AC10:AC11)/AVERAGE(AC10:AC11)*100</f>
        <v>0.50090208820771054</v>
      </c>
    </row>
    <row r="13" spans="1:29" x14ac:dyDescent="0.3">
      <c r="C13" s="1" t="s">
        <v>434</v>
      </c>
      <c r="D13">
        <v>3.8978999999999999</v>
      </c>
      <c r="E13">
        <v>2.2993000000000001</v>
      </c>
      <c r="F13">
        <v>0.80720000000000003</v>
      </c>
      <c r="G13">
        <v>0.2107</v>
      </c>
      <c r="H13">
        <v>7.8899999999999998E-2</v>
      </c>
      <c r="I13">
        <v>5.2200000000000003E-2</v>
      </c>
      <c r="J13">
        <v>5.5500000000000001E-2</v>
      </c>
      <c r="K13">
        <v>4.5499999999999999E-2</v>
      </c>
      <c r="L13">
        <v>4.7500000000000001E-2</v>
      </c>
      <c r="M13">
        <v>4.65E-2</v>
      </c>
      <c r="N13">
        <v>4.2599999999999999E-2</v>
      </c>
      <c r="O13">
        <v>4.24E-2</v>
      </c>
      <c r="Q13" s="1" t="s">
        <v>442</v>
      </c>
      <c r="R13">
        <v>4.8300000000000003E-2</v>
      </c>
      <c r="S13">
        <v>4.3799999999999999E-2</v>
      </c>
      <c r="T13">
        <v>4.4299999999999999E-2</v>
      </c>
      <c r="U13">
        <v>4.3499999999999997E-2</v>
      </c>
      <c r="V13">
        <v>4.2999999999999997E-2</v>
      </c>
      <c r="W13">
        <v>4.2299999999999997E-2</v>
      </c>
      <c r="X13">
        <v>4.4900000000000002E-2</v>
      </c>
      <c r="Y13">
        <v>4.2700000000000002E-2</v>
      </c>
      <c r="Z13">
        <v>4.3099999999999999E-2</v>
      </c>
      <c r="AA13">
        <v>4.4999999999999998E-2</v>
      </c>
      <c r="AB13">
        <v>4.3799999999999999E-2</v>
      </c>
      <c r="AC13">
        <v>4.3099999999999999E-2</v>
      </c>
    </row>
    <row r="14" spans="1:29" x14ac:dyDescent="0.3">
      <c r="C14" s="1"/>
      <c r="D14">
        <v>3.8795999999999999</v>
      </c>
      <c r="E14">
        <v>2.7349999999999999</v>
      </c>
      <c r="F14">
        <v>0.9698</v>
      </c>
      <c r="G14">
        <v>0.20979999999999999</v>
      </c>
      <c r="H14">
        <v>8.7499999999999994E-2</v>
      </c>
      <c r="I14">
        <v>5.11E-2</v>
      </c>
      <c r="J14">
        <v>4.5900000000000003E-2</v>
      </c>
      <c r="K14">
        <v>4.3400000000000001E-2</v>
      </c>
      <c r="L14">
        <v>4.3799999999999999E-2</v>
      </c>
      <c r="M14">
        <v>4.2299999999999997E-2</v>
      </c>
      <c r="N14">
        <v>4.3799999999999999E-2</v>
      </c>
      <c r="O14">
        <v>4.2299999999999997E-2</v>
      </c>
      <c r="Q14" s="1"/>
      <c r="R14">
        <v>6.6799999999999998E-2</v>
      </c>
      <c r="S14">
        <v>7.5499999999999998E-2</v>
      </c>
      <c r="T14">
        <v>6.8599999999999994E-2</v>
      </c>
      <c r="U14">
        <v>5.6000000000000001E-2</v>
      </c>
      <c r="V14">
        <v>4.4400000000000002E-2</v>
      </c>
      <c r="W14">
        <v>4.3900000000000002E-2</v>
      </c>
      <c r="X14">
        <v>5.0700000000000002E-2</v>
      </c>
      <c r="Y14">
        <v>4.3900000000000002E-2</v>
      </c>
      <c r="Z14">
        <v>4.6199999999999998E-2</v>
      </c>
      <c r="AA14">
        <v>7.22E-2</v>
      </c>
      <c r="AB14">
        <v>4.3400000000000001E-2</v>
      </c>
      <c r="AC14">
        <v>4.8300000000000003E-2</v>
      </c>
    </row>
    <row r="15" spans="1:29" s="10" customFormat="1" x14ac:dyDescent="0.3">
      <c r="C15" s="11" t="s">
        <v>518</v>
      </c>
      <c r="D15" s="10">
        <f>_xlfn.STDEV.S(D13:D14)/AVERAGE(D13:D14)*100</f>
        <v>0.33275613232308088</v>
      </c>
      <c r="E15" s="10">
        <f t="shared" ref="E15" si="56">_xlfn.STDEV.S(E13:E14)/AVERAGE(E13:E14)*100</f>
        <v>12.239494053313413</v>
      </c>
      <c r="F15" s="10">
        <f t="shared" ref="F15" si="57">_xlfn.STDEV.S(F13:F14)/AVERAGE(F13:F14)*100</f>
        <v>12.940412225203445</v>
      </c>
      <c r="G15" s="10">
        <f t="shared" ref="G15" si="58">_xlfn.STDEV.S(G13:G14)/AVERAGE(G13:G14)*100</f>
        <v>0.30268542357569622</v>
      </c>
      <c r="H15" s="10">
        <f t="shared" ref="H15" si="59">_xlfn.STDEV.S(H13:H14)/AVERAGE(H13:H14)*100</f>
        <v>7.3090364401494066</v>
      </c>
      <c r="I15" s="10">
        <f t="shared" ref="I15" si="60">_xlfn.STDEV.S(I13:I14)/AVERAGE(I13:I14)*100</f>
        <v>1.5059389337951694</v>
      </c>
      <c r="J15" s="10">
        <f t="shared" ref="J15" si="61">_xlfn.STDEV.S(J13:J14)/AVERAGE(J13:J14)*100</f>
        <v>13.389004140810362</v>
      </c>
      <c r="K15" s="10">
        <f t="shared" ref="K15" si="62">_xlfn.STDEV.S(K13:K14)/AVERAGE(K13:K14)*100</f>
        <v>3.3406619583616375</v>
      </c>
      <c r="L15" s="10">
        <f t="shared" ref="L15" si="63">_xlfn.STDEV.S(L13:L14)/AVERAGE(L13:L14)*100</f>
        <v>5.7312050172841786</v>
      </c>
      <c r="M15" s="10">
        <f t="shared" ref="M15" si="64">_xlfn.STDEV.S(M13:M14)/AVERAGE(M13:M14)*100</f>
        <v>6.6888479301430213</v>
      </c>
      <c r="N15" s="10">
        <f t="shared" ref="N15" si="65">_xlfn.STDEV.S(N13:N14)/AVERAGE(N13:N14)*100</f>
        <v>1.964185503295965</v>
      </c>
      <c r="O15" s="10">
        <f t="shared" ref="O15" si="66">_xlfn.STDEV.S(O13:O14)/AVERAGE(O13:O14)*100</f>
        <v>0.16696736273590737</v>
      </c>
      <c r="Q15" s="11" t="s">
        <v>518</v>
      </c>
      <c r="R15" s="10">
        <f>_xlfn.STDEV.S(R13:R14)/AVERAGE(R13:R14)*100</f>
        <v>22.730626328325119</v>
      </c>
      <c r="S15" s="10">
        <f t="shared" ref="S15" si="67">_xlfn.STDEV.S(S13:S14)/AVERAGE(S13:S14)*100</f>
        <v>37.578013350567602</v>
      </c>
      <c r="T15" s="10">
        <f t="shared" ref="T15" si="68">_xlfn.STDEV.S(T13:T14)/AVERAGE(T13:T14)*100</f>
        <v>30.438786152051534</v>
      </c>
      <c r="U15" s="10">
        <f t="shared" ref="U15" si="69">_xlfn.STDEV.S(U13:U14)/AVERAGE(U13:U14)*100</f>
        <v>17.76650203986291</v>
      </c>
      <c r="V15" s="10">
        <f t="shared" ref="V15" si="70">_xlfn.STDEV.S(V13:V14)/AVERAGE(V13:V14)*100</f>
        <v>2.2653306491102292</v>
      </c>
      <c r="W15" s="10">
        <f t="shared" ref="W15" si="71">_xlfn.STDEV.S(W13:W14)/AVERAGE(W13:W14)*100</f>
        <v>2.6249903709941509</v>
      </c>
      <c r="X15" s="10">
        <f t="shared" ref="X15" si="72">_xlfn.STDEV.S(X13:X14)/AVERAGE(X13:X14)*100</f>
        <v>8.5799567591673114</v>
      </c>
      <c r="Y15" s="10">
        <f t="shared" ref="Y15" si="73">_xlfn.STDEV.S(Y13:Y14)/AVERAGE(Y13:Y14)*100</f>
        <v>1.9596492781151429</v>
      </c>
      <c r="Z15" s="10">
        <f t="shared" ref="Z15" si="74">_xlfn.STDEV.S(Z13:Z14)/AVERAGE(Z13:Z14)*100</f>
        <v>4.9093639903209327</v>
      </c>
      <c r="AA15" s="10">
        <f t="shared" ref="AA15" si="75">_xlfn.STDEV.S(AA13:AA14)/AVERAGE(AA13:AA14)*100</f>
        <v>32.821338648931906</v>
      </c>
      <c r="AB15" s="10">
        <f t="shared" ref="AB15" si="76">_xlfn.STDEV.S(AB13:AB14)/AVERAGE(AB13:AB14)*100</f>
        <v>0.64872181760233327</v>
      </c>
      <c r="AC15" s="10">
        <f t="shared" ref="AC15" si="77">_xlfn.STDEV.S(AC13:AC14)/AVERAGE(AC13:AC14)*100</f>
        <v>8.0458539653611574</v>
      </c>
    </row>
    <row r="16" spans="1:29" x14ac:dyDescent="0.3">
      <c r="C16" s="1" t="s">
        <v>435</v>
      </c>
      <c r="D16">
        <v>3.9661</v>
      </c>
      <c r="E16">
        <v>3.9041999999999999</v>
      </c>
      <c r="F16">
        <v>3.8296000000000001</v>
      </c>
      <c r="G16">
        <v>3.4256000000000002</v>
      </c>
      <c r="H16">
        <v>2.5177999999999998</v>
      </c>
      <c r="I16">
        <v>0.75549999999999995</v>
      </c>
      <c r="J16">
        <v>0.16450000000000001</v>
      </c>
      <c r="K16">
        <v>6.6900000000000001E-2</v>
      </c>
      <c r="L16">
        <v>5.21E-2</v>
      </c>
      <c r="M16">
        <v>4.4999999999999998E-2</v>
      </c>
      <c r="N16">
        <v>4.7800000000000002E-2</v>
      </c>
      <c r="O16">
        <v>0.05</v>
      </c>
      <c r="Q16" s="1" t="s">
        <v>443</v>
      </c>
      <c r="R16">
        <v>0.89570000000000005</v>
      </c>
      <c r="S16">
        <v>0.23069999999999999</v>
      </c>
      <c r="T16">
        <v>9.6699999999999994E-2</v>
      </c>
      <c r="U16">
        <v>6.0199999999999997E-2</v>
      </c>
      <c r="V16">
        <v>4.8599999999999997E-2</v>
      </c>
      <c r="W16">
        <v>4.9299999999999997E-2</v>
      </c>
      <c r="X16">
        <v>4.6399999999999997E-2</v>
      </c>
      <c r="Y16">
        <v>4.5400000000000003E-2</v>
      </c>
      <c r="Z16">
        <v>4.7E-2</v>
      </c>
      <c r="AA16">
        <v>5.1900000000000002E-2</v>
      </c>
      <c r="AB16">
        <v>4.5400000000000003E-2</v>
      </c>
      <c r="AC16">
        <v>4.4900000000000002E-2</v>
      </c>
    </row>
    <row r="17" spans="1:29" x14ac:dyDescent="0.3">
      <c r="C17" s="1"/>
      <c r="D17">
        <v>3.9712000000000001</v>
      </c>
      <c r="E17">
        <v>3.8515000000000001</v>
      </c>
      <c r="F17">
        <v>3.8340000000000001</v>
      </c>
      <c r="G17">
        <v>3.4548000000000001</v>
      </c>
      <c r="H17">
        <v>2.456</v>
      </c>
      <c r="I17">
        <v>0.79920000000000002</v>
      </c>
      <c r="J17">
        <v>0.2414</v>
      </c>
      <c r="K17">
        <v>6.8699999999999997E-2</v>
      </c>
      <c r="L17">
        <v>0.13550000000000001</v>
      </c>
      <c r="M17">
        <v>7.4399999999999994E-2</v>
      </c>
      <c r="N17">
        <v>7.3800000000000004E-2</v>
      </c>
      <c r="O17">
        <v>7.0199999999999999E-2</v>
      </c>
      <c r="Q17" s="1"/>
      <c r="R17">
        <v>0.77610000000000001</v>
      </c>
      <c r="S17">
        <v>0.23200000000000001</v>
      </c>
      <c r="T17">
        <v>8.2299999999999998E-2</v>
      </c>
      <c r="U17">
        <v>5.4899999999999997E-2</v>
      </c>
      <c r="V17">
        <v>4.6100000000000002E-2</v>
      </c>
      <c r="W17">
        <v>4.4999999999999998E-2</v>
      </c>
      <c r="X17">
        <v>4.3999999999999997E-2</v>
      </c>
      <c r="Y17">
        <v>4.4299999999999999E-2</v>
      </c>
      <c r="Z17">
        <v>4.5499999999999999E-2</v>
      </c>
      <c r="AA17">
        <v>4.4699999999999997E-2</v>
      </c>
      <c r="AB17">
        <v>4.5199999999999997E-2</v>
      </c>
      <c r="AC17">
        <v>4.2700000000000002E-2</v>
      </c>
    </row>
    <row r="18" spans="1:29" s="10" customFormat="1" x14ac:dyDescent="0.3">
      <c r="C18" s="11" t="s">
        <v>518</v>
      </c>
      <c r="D18" s="10">
        <f>_xlfn.STDEV.S(D16:D17)/AVERAGE(D16:D17)*100</f>
        <v>9.0868294862269688E-2</v>
      </c>
      <c r="E18" s="10">
        <f t="shared" ref="E18" si="78">_xlfn.STDEV.S(E16:E17)/AVERAGE(E16:E17)*100</f>
        <v>0.96095845297087001</v>
      </c>
      <c r="F18" s="10">
        <f t="shared" ref="F18" si="79">_xlfn.STDEV.S(F16:F17)/AVERAGE(F16:F17)*100</f>
        <v>8.1196039386731561E-2</v>
      </c>
      <c r="G18" s="10">
        <f t="shared" ref="G18" si="80">_xlfn.STDEV.S(G16:G17)/AVERAGE(G16:G17)*100</f>
        <v>0.6001836524227403</v>
      </c>
      <c r="H18" s="10">
        <f t="shared" ref="H18" si="81">_xlfn.STDEV.S(H16:H17)/AVERAGE(H16:H17)*100</f>
        <v>1.7571755630434893</v>
      </c>
      <c r="I18" s="10">
        <f t="shared" ref="I18" si="82">_xlfn.STDEV.S(I16:I17)/AVERAGE(I16:I17)*100</f>
        <v>3.9751162716732713</v>
      </c>
      <c r="J18" s="10">
        <f t="shared" ref="J18" si="83">_xlfn.STDEV.S(J16:J17)/AVERAGE(J16:J17)*100</f>
        <v>26.793058129216707</v>
      </c>
      <c r="K18" s="10">
        <f t="shared" ref="K18" si="84">_xlfn.STDEV.S(K16:K17)/AVERAGE(K16:K17)*100</f>
        <v>1.8772746403182636</v>
      </c>
      <c r="L18" s="10">
        <f t="shared" ref="L18" si="85">_xlfn.STDEV.S(L16:L17)/AVERAGE(L16:L17)*100</f>
        <v>62.870688220637597</v>
      </c>
      <c r="M18" s="10">
        <f t="shared" ref="M18" si="86">_xlfn.STDEV.S(M16:M17)/AVERAGE(M16:M17)*100</f>
        <v>34.82234399813148</v>
      </c>
      <c r="N18" s="10">
        <f t="shared" ref="N18" si="87">_xlfn.STDEV.S(N16:N17)/AVERAGE(N16:N17)*100</f>
        <v>30.238118932319374</v>
      </c>
      <c r="O18" s="10">
        <f t="shared" ref="O18" si="88">_xlfn.STDEV.S(O16:O17)/AVERAGE(O16:O17)*100</f>
        <v>23.766317770329888</v>
      </c>
      <c r="Q18" s="11" t="s">
        <v>518</v>
      </c>
      <c r="R18" s="10">
        <f>_xlfn.STDEV.S(R16:R17)/AVERAGE(R16:R17)*100</f>
        <v>10.117235438438939</v>
      </c>
      <c r="S18" s="10">
        <f t="shared" ref="S18" si="89">_xlfn.STDEV.S(S16:S17)/AVERAGE(S16:S17)*100</f>
        <v>0.3973368556483805</v>
      </c>
      <c r="T18" s="10">
        <f t="shared" ref="T18" si="90">_xlfn.STDEV.S(T16:T17)/AVERAGE(T16:T17)*100</f>
        <v>11.376913574398079</v>
      </c>
      <c r="U18" s="10">
        <f t="shared" ref="U18" si="91">_xlfn.STDEV.S(U16:U17)/AVERAGE(U16:U17)*100</f>
        <v>6.5120172724390999</v>
      </c>
      <c r="V18" s="10">
        <f t="shared" ref="V18" si="92">_xlfn.STDEV.S(V16:V17)/AVERAGE(V16:V17)*100</f>
        <v>3.7334043357262203</v>
      </c>
      <c r="W18" s="10">
        <f t="shared" ref="W18" si="93">_xlfn.STDEV.S(W16:W17)/AVERAGE(W16:W17)*100</f>
        <v>6.4486938687214277</v>
      </c>
      <c r="X18" s="10">
        <f t="shared" ref="X18" si="94">_xlfn.STDEV.S(X16:X17)/AVERAGE(X16:X17)*100</f>
        <v>3.7545492806365348</v>
      </c>
      <c r="Y18" s="10">
        <f t="shared" ref="Y18" si="95">_xlfn.STDEV.S(Y16:Y17)/AVERAGE(Y16:Y17)*100</f>
        <v>1.7342641233114935</v>
      </c>
      <c r="Z18" s="10">
        <f t="shared" ref="Z18" si="96">_xlfn.STDEV.S(Z16:Z17)/AVERAGE(Z16:Z17)*100</f>
        <v>2.2933192903347508</v>
      </c>
      <c r="AA18" s="10">
        <f t="shared" ref="AA18" si="97">_xlfn.STDEV.S(AA16:AA17)/AVERAGE(AA16:AA17)*100</f>
        <v>10.540722204023076</v>
      </c>
      <c r="AB18" s="10">
        <f t="shared" ref="AB18" si="98">_xlfn.STDEV.S(AB16:AB17)/AVERAGE(AB16:AB17)*100</f>
        <v>0.31218842436493055</v>
      </c>
      <c r="AC18" s="10">
        <f t="shared" ref="AC18" si="99">_xlfn.STDEV.S(AC16:AC17)/AVERAGE(AC16:AC17)*100</f>
        <v>3.5516778963707871</v>
      </c>
    </row>
    <row r="19" spans="1:29" x14ac:dyDescent="0.3">
      <c r="C19" s="1" t="s">
        <v>436</v>
      </c>
      <c r="D19">
        <v>3.9394999999999998</v>
      </c>
      <c r="E19">
        <v>3.8460000000000001</v>
      </c>
      <c r="F19">
        <v>3.7538</v>
      </c>
      <c r="G19">
        <v>2.9643000000000002</v>
      </c>
      <c r="H19">
        <v>1.22</v>
      </c>
      <c r="I19">
        <v>0.2994</v>
      </c>
      <c r="J19">
        <v>0.1145</v>
      </c>
      <c r="K19">
        <v>5.62E-2</v>
      </c>
      <c r="L19">
        <v>4.7100000000000003E-2</v>
      </c>
      <c r="M19">
        <v>4.8300000000000003E-2</v>
      </c>
      <c r="N19">
        <v>4.7100000000000003E-2</v>
      </c>
      <c r="O19">
        <v>5.8700000000000002E-2</v>
      </c>
      <c r="Q19" s="1" t="s">
        <v>444</v>
      </c>
      <c r="R19">
        <v>3.0124</v>
      </c>
      <c r="S19">
        <v>1.3137000000000001</v>
      </c>
      <c r="T19">
        <v>0.35389999999999999</v>
      </c>
      <c r="U19">
        <v>0.10059999999999999</v>
      </c>
      <c r="V19">
        <v>5.5500000000000001E-2</v>
      </c>
      <c r="W19">
        <v>4.7800000000000002E-2</v>
      </c>
      <c r="X19">
        <v>4.5199999999999997E-2</v>
      </c>
      <c r="Y19">
        <v>4.3799999999999999E-2</v>
      </c>
      <c r="Z19">
        <v>4.3799999999999999E-2</v>
      </c>
      <c r="AA19">
        <v>4.3099999999999999E-2</v>
      </c>
      <c r="AB19">
        <v>4.3499999999999997E-2</v>
      </c>
      <c r="AC19">
        <v>4.3499999999999997E-2</v>
      </c>
    </row>
    <row r="20" spans="1:29" x14ac:dyDescent="0.3">
      <c r="C20" s="1"/>
      <c r="D20">
        <v>3.9028</v>
      </c>
      <c r="E20">
        <v>3.8864999999999998</v>
      </c>
      <c r="F20">
        <v>3.7256</v>
      </c>
      <c r="G20">
        <v>3.024</v>
      </c>
      <c r="H20">
        <v>1.2504</v>
      </c>
      <c r="I20">
        <v>0.28179999999999999</v>
      </c>
      <c r="J20">
        <v>0.1135</v>
      </c>
      <c r="K20">
        <v>5.7000000000000002E-2</v>
      </c>
      <c r="L20">
        <v>4.6699999999999998E-2</v>
      </c>
      <c r="M20">
        <v>4.7399999999999998E-2</v>
      </c>
      <c r="N20">
        <v>4.8000000000000001E-2</v>
      </c>
      <c r="O20">
        <v>4.7800000000000002E-2</v>
      </c>
      <c r="Q20" s="1"/>
      <c r="R20">
        <v>3.0152999999999999</v>
      </c>
      <c r="S20">
        <v>1.3061</v>
      </c>
      <c r="T20">
        <v>0.32119999999999999</v>
      </c>
      <c r="U20">
        <v>0.1014</v>
      </c>
      <c r="V20">
        <v>5.6300000000000003E-2</v>
      </c>
      <c r="W20">
        <v>4.7800000000000002E-2</v>
      </c>
      <c r="X20">
        <v>4.5199999999999997E-2</v>
      </c>
      <c r="Y20">
        <v>4.3900000000000002E-2</v>
      </c>
      <c r="Z20">
        <v>4.36E-2</v>
      </c>
      <c r="AA20">
        <v>4.36E-2</v>
      </c>
      <c r="AB20">
        <v>4.3299999999999998E-2</v>
      </c>
      <c r="AC20">
        <v>4.3400000000000001E-2</v>
      </c>
    </row>
    <row r="21" spans="1:29" s="10" customFormat="1" x14ac:dyDescent="0.3">
      <c r="C21" s="11" t="s">
        <v>518</v>
      </c>
      <c r="D21" s="10">
        <f>_xlfn.STDEV.S(D19:D20)/AVERAGE(D19:D20)*100</f>
        <v>0.66181653008801256</v>
      </c>
      <c r="E21" s="10">
        <f t="shared" ref="E21" si="100">_xlfn.STDEV.S(E19:E20)/AVERAGE(E19:E20)*100</f>
        <v>0.74071321404603951</v>
      </c>
      <c r="F21" s="10">
        <f t="shared" ref="F21" si="101">_xlfn.STDEV.S(F19:F20)/AVERAGE(F19:F20)*100</f>
        <v>0.53320884641710942</v>
      </c>
      <c r="G21" s="10">
        <f t="shared" ref="G21" si="102">_xlfn.STDEV.S(G19:G20)/AVERAGE(G19:G20)*100</f>
        <v>1.4098917835391274</v>
      </c>
      <c r="H21" s="10">
        <f t="shared" ref="H21" si="103">_xlfn.STDEV.S(H19:H20)/AVERAGE(H19:H20)*100</f>
        <v>1.7402887101741447</v>
      </c>
      <c r="I21" s="10">
        <f t="shared" ref="I21" si="104">_xlfn.STDEV.S(I19:I20)/AVERAGE(I19:I20)*100</f>
        <v>4.2825462315496354</v>
      </c>
      <c r="J21" s="10">
        <f t="shared" ref="J21" si="105">_xlfn.STDEV.S(J19:J20)/AVERAGE(J19:J20)*100</f>
        <v>0.62026910630398957</v>
      </c>
      <c r="K21" s="10">
        <f t="shared" ref="K21" si="106">_xlfn.STDEV.S(K19:K20)/AVERAGE(K19:K20)*100</f>
        <v>0.99944421369123593</v>
      </c>
      <c r="L21" s="10">
        <f t="shared" ref="L21" si="107">_xlfn.STDEV.S(L19:L20)/AVERAGE(L19:L20)*100</f>
        <v>0.60307614600132675</v>
      </c>
      <c r="M21" s="10">
        <f t="shared" ref="M21" si="108">_xlfn.STDEV.S(M19:M20)/AVERAGE(M19:M20)*100</f>
        <v>1.3299814066204729</v>
      </c>
      <c r="N21" s="10">
        <f t="shared" ref="N21" si="109">_xlfn.STDEV.S(N19:N20)/AVERAGE(N19:N20)*100</f>
        <v>1.3383724565045032</v>
      </c>
      <c r="O21" s="10">
        <f t="shared" ref="O21" si="110">_xlfn.STDEV.S(O19:O20)/AVERAGE(O19:O20)*100</f>
        <v>14.474110638372547</v>
      </c>
      <c r="Q21" s="11" t="s">
        <v>518</v>
      </c>
      <c r="R21" s="10">
        <f>_xlfn.STDEV.S(R19:R20)/AVERAGE(R19:R20)*100</f>
        <v>6.8039539640025848E-2</v>
      </c>
      <c r="S21" s="10">
        <f t="shared" ref="S21" si="111">_xlfn.STDEV.S(S19:S20)/AVERAGE(S19:S20)*100</f>
        <v>0.41026120597128002</v>
      </c>
      <c r="T21" s="10">
        <f t="shared" ref="T21" si="112">_xlfn.STDEV.S(T19:T20)/AVERAGE(T19:T20)*100</f>
        <v>6.850064211168748</v>
      </c>
      <c r="U21" s="10">
        <f t="shared" ref="U21" si="113">_xlfn.STDEV.S(U19:U20)/AVERAGE(U19:U20)*100</f>
        <v>0.56008457915766763</v>
      </c>
      <c r="V21" s="10">
        <f t="shared" ref="V21" si="114">_xlfn.STDEV.S(V19:V20)/AVERAGE(V19:V20)*100</f>
        <v>1.0119596152938095</v>
      </c>
      <c r="W21" s="10">
        <f t="shared" ref="W21" si="115">_xlfn.STDEV.S(W19:W20)/AVERAGE(W19:W20)*100</f>
        <v>0</v>
      </c>
      <c r="X21" s="10">
        <f t="shared" ref="X21" si="116">_xlfn.STDEV.S(X19:X20)/AVERAGE(X19:X20)*100</f>
        <v>0</v>
      </c>
      <c r="Y21" s="10">
        <f t="shared" ref="Y21" si="117">_xlfn.STDEV.S(Y19:Y20)/AVERAGE(Y19:Y20)*100</f>
        <v>0.16125582239146355</v>
      </c>
      <c r="Z21" s="10">
        <f t="shared" ref="Z21" si="118">_xlfn.STDEV.S(Z19:Z20)/AVERAGE(Z19:Z20)*100</f>
        <v>0.32361866415860097</v>
      </c>
      <c r="AA21" s="10">
        <f t="shared" ref="AA21" si="119">_xlfn.STDEV.S(AA19:AA20)/AVERAGE(AA19:AA20)*100</f>
        <v>0.81557875569382732</v>
      </c>
      <c r="AB21" s="10">
        <f t="shared" ref="AB21" si="120">_xlfn.STDEV.S(AB19:AB20)/AVERAGE(AB19:AB20)*100</f>
        <v>0.3258556595329693</v>
      </c>
      <c r="AC21" s="10">
        <f t="shared" ref="AC21" si="121">_xlfn.STDEV.S(AC19:AC20)/AVERAGE(AC19:AC20)*100</f>
        <v>0.1627403408944807</v>
      </c>
    </row>
    <row r="22" spans="1:29" x14ac:dyDescent="0.3">
      <c r="C22" s="1" t="s">
        <v>437</v>
      </c>
      <c r="D22">
        <v>3.9952999999999999</v>
      </c>
      <c r="E22">
        <v>3.8658000000000001</v>
      </c>
      <c r="F22">
        <v>3.7004000000000001</v>
      </c>
      <c r="G22">
        <v>2.9912000000000001</v>
      </c>
      <c r="H22">
        <v>0.98140000000000005</v>
      </c>
      <c r="I22">
        <v>0.25590000000000002</v>
      </c>
      <c r="J22">
        <v>9.9400000000000002E-2</v>
      </c>
      <c r="K22">
        <v>5.1200000000000002E-2</v>
      </c>
      <c r="L22">
        <v>4.7199999999999999E-2</v>
      </c>
      <c r="M22">
        <v>4.4900000000000002E-2</v>
      </c>
      <c r="N22">
        <v>4.7100000000000003E-2</v>
      </c>
      <c r="O22">
        <v>4.8399999999999999E-2</v>
      </c>
      <c r="Q22" s="1" t="s">
        <v>445</v>
      </c>
      <c r="R22">
        <v>3.3119999999999998</v>
      </c>
      <c r="S22">
        <v>3.4420999999999999</v>
      </c>
      <c r="T22">
        <v>3.5137</v>
      </c>
      <c r="U22">
        <v>3.4230999999999998</v>
      </c>
      <c r="V22">
        <v>2.4963000000000002</v>
      </c>
      <c r="W22">
        <v>1.4575</v>
      </c>
      <c r="X22">
        <v>0.32</v>
      </c>
      <c r="Y22">
        <v>9.0300000000000005E-2</v>
      </c>
      <c r="Z22">
        <v>5.33E-2</v>
      </c>
      <c r="AA22">
        <v>4.4600000000000001E-2</v>
      </c>
      <c r="AB22">
        <v>4.2700000000000002E-2</v>
      </c>
      <c r="AC22">
        <v>4.1700000000000001E-2</v>
      </c>
    </row>
    <row r="23" spans="1:29" x14ac:dyDescent="0.3">
      <c r="C23" s="1"/>
      <c r="D23">
        <v>4</v>
      </c>
      <c r="E23">
        <v>3.8898000000000001</v>
      </c>
      <c r="F23">
        <v>3.7172999999999998</v>
      </c>
      <c r="G23">
        <v>2.8428</v>
      </c>
      <c r="H23">
        <v>1.0031000000000001</v>
      </c>
      <c r="I23">
        <v>0.21629999999999999</v>
      </c>
      <c r="J23">
        <v>7.6600000000000001E-2</v>
      </c>
      <c r="K23">
        <v>5.04E-2</v>
      </c>
      <c r="L23">
        <v>5.45E-2</v>
      </c>
      <c r="M23">
        <v>4.5999999999999999E-2</v>
      </c>
      <c r="N23">
        <v>4.2299999999999997E-2</v>
      </c>
      <c r="O23">
        <v>4.2000000000000003E-2</v>
      </c>
      <c r="Q23" s="1"/>
      <c r="R23">
        <v>3.4359000000000002</v>
      </c>
      <c r="S23">
        <v>3.4081999999999999</v>
      </c>
      <c r="T23">
        <v>3.5604</v>
      </c>
      <c r="U23">
        <v>3.5863999999999998</v>
      </c>
      <c r="V23">
        <v>3.2012999999999998</v>
      </c>
      <c r="W23">
        <v>1.1541999999999999</v>
      </c>
      <c r="X23">
        <v>0.31490000000000001</v>
      </c>
      <c r="Y23">
        <v>8.9599999999999999E-2</v>
      </c>
      <c r="Z23">
        <v>5.3900000000000003E-2</v>
      </c>
      <c r="AA23">
        <v>4.5400000000000003E-2</v>
      </c>
      <c r="AB23">
        <v>4.2000000000000003E-2</v>
      </c>
      <c r="AC23">
        <v>4.0899999999999999E-2</v>
      </c>
    </row>
    <row r="24" spans="1:29" s="10" customFormat="1" x14ac:dyDescent="0.3">
      <c r="C24" s="11" t="s">
        <v>518</v>
      </c>
      <c r="D24" s="10">
        <f>_xlfn.STDEV.S(D22:D23)/AVERAGE(D22:D23)*100</f>
        <v>8.3133887948591764E-2</v>
      </c>
      <c r="E24" s="10">
        <f t="shared" ref="E24" si="122">_xlfn.STDEV.S(E22:E23)/AVERAGE(E22:E23)*100</f>
        <v>0.43763378071270198</v>
      </c>
      <c r="F24" s="10">
        <f t="shared" ref="F24" si="123">_xlfn.STDEV.S(F22:F23)/AVERAGE(F22:F23)*100</f>
        <v>0.32220512024084119</v>
      </c>
      <c r="G24" s="10">
        <f t="shared" ref="G24" si="124">_xlfn.STDEV.S(G22:G23)/AVERAGE(G22:G23)*100</f>
        <v>3.597348177171193</v>
      </c>
      <c r="H24" s="10">
        <f t="shared" ref="H24" si="125">_xlfn.STDEV.S(H22:H23)/AVERAGE(H22:H23)*100</f>
        <v>1.5464063644996842</v>
      </c>
      <c r="I24" s="10">
        <f t="shared" ref="I24" si="126">_xlfn.STDEV.S(I22:I23)/AVERAGE(I22:I23)*100</f>
        <v>11.859986673014527</v>
      </c>
      <c r="J24" s="10">
        <f t="shared" ref="J24" si="127">_xlfn.STDEV.S(J22:J23)/AVERAGE(J22:J23)*100</f>
        <v>18.320493876197045</v>
      </c>
      <c r="K24" s="10">
        <f t="shared" ref="K24" si="128">_xlfn.STDEV.S(K22:K23)/AVERAGE(K22:K23)*100</f>
        <v>1.1135539861205503</v>
      </c>
      <c r="L24" s="10">
        <f t="shared" ref="L24" si="129">_xlfn.STDEV.S(L22:L23)/AVERAGE(L22:L23)*100</f>
        <v>10.151188795795079</v>
      </c>
      <c r="M24" s="10">
        <f t="shared" ref="M24" si="130">_xlfn.STDEV.S(M22:M23)/AVERAGE(M22:M23)*100</f>
        <v>1.7113695474261825</v>
      </c>
      <c r="N24" s="10">
        <f t="shared" ref="N24" si="131">_xlfn.STDEV.S(N22:N23)/AVERAGE(N22:N23)*100</f>
        <v>7.5930929523387727</v>
      </c>
      <c r="O24" s="10">
        <f t="shared" ref="O24" si="132">_xlfn.STDEV.S(O22:O23)/AVERAGE(O22:O23)*100</f>
        <v>10.012131415030753</v>
      </c>
      <c r="Q24" s="11" t="s">
        <v>518</v>
      </c>
      <c r="R24" s="10">
        <f>_xlfn.STDEV.S(R22:R23)/AVERAGE(R22:R23)*100</f>
        <v>2.596675415729738</v>
      </c>
      <c r="S24" s="10">
        <f t="shared" ref="S24" si="133">_xlfn.STDEV.S(S22:S23)/AVERAGE(S22:S23)*100</f>
        <v>0.69985022209900272</v>
      </c>
      <c r="T24" s="10">
        <f t="shared" ref="T24" si="134">_xlfn.STDEV.S(T22:T23)/AVERAGE(T22:T23)*100</f>
        <v>0.93359965738148321</v>
      </c>
      <c r="U24" s="10">
        <f t="shared" ref="U24" si="135">_xlfn.STDEV.S(U22:U23)/AVERAGE(U22:U23)*100</f>
        <v>3.2946868497828152</v>
      </c>
      <c r="V24" s="10">
        <f t="shared" ref="V24" si="136">_xlfn.STDEV.S(V22:V23)/AVERAGE(V22:V23)*100</f>
        <v>17.498956779574556</v>
      </c>
      <c r="W24" s="10">
        <f t="shared" ref="W24" si="137">_xlfn.STDEV.S(W22:W23)/AVERAGE(W22:W23)*100</f>
        <v>16.423439654928192</v>
      </c>
      <c r="X24" s="10">
        <f t="shared" ref="X24" si="138">_xlfn.STDEV.S(X22:X23)/AVERAGE(X22:X23)*100</f>
        <v>1.1360039641050206</v>
      </c>
      <c r="Y24" s="10">
        <f t="shared" ref="Y24" si="139">_xlfn.STDEV.S(Y22:Y23)/AVERAGE(Y22:Y23)*100</f>
        <v>0.55027765072883561</v>
      </c>
      <c r="Z24" s="10">
        <f t="shared" ref="Z24" si="140">_xlfn.STDEV.S(Z22:Z23)/AVERAGE(Z22:Z23)*100</f>
        <v>0.79153744162673656</v>
      </c>
      <c r="AA24" s="10">
        <f t="shared" ref="AA24" si="141">_xlfn.STDEV.S(AA22:AA23)/AVERAGE(AA22:AA23)*100</f>
        <v>1.2570787221094213</v>
      </c>
      <c r="AB24" s="10">
        <f t="shared" ref="AB24" si="142">_xlfn.STDEV.S(AB22:AB23)/AVERAGE(AB22:AB23)*100</f>
        <v>1.1687715391513169</v>
      </c>
      <c r="AC24" s="10">
        <f t="shared" ref="AC24" si="143">_xlfn.STDEV.S(AC22:AC23)/AVERAGE(AC22:AC23)*100</f>
        <v>1.3696983654945265</v>
      </c>
    </row>
    <row r="25" spans="1:29" x14ac:dyDescent="0.3">
      <c r="C25" s="1" t="s">
        <v>438</v>
      </c>
      <c r="D25">
        <v>3.7149000000000001</v>
      </c>
      <c r="E25">
        <v>3.6103999999999998</v>
      </c>
      <c r="F25">
        <v>3.3767999999999998</v>
      </c>
      <c r="G25">
        <v>1.9218999999999999</v>
      </c>
      <c r="H25">
        <v>0.52270000000000005</v>
      </c>
      <c r="I25">
        <v>0.13650000000000001</v>
      </c>
      <c r="J25">
        <v>6.3100000000000003E-2</v>
      </c>
      <c r="K25">
        <v>4.8399999999999999E-2</v>
      </c>
      <c r="L25">
        <v>4.53E-2</v>
      </c>
      <c r="M25">
        <v>4.4299999999999999E-2</v>
      </c>
      <c r="N25">
        <v>4.5100000000000001E-2</v>
      </c>
      <c r="O25">
        <v>4.7E-2</v>
      </c>
      <c r="Q25" s="1" t="s">
        <v>446</v>
      </c>
      <c r="R25">
        <v>3.2227000000000001</v>
      </c>
      <c r="S25">
        <v>3.3668999999999998</v>
      </c>
      <c r="T25">
        <v>3.2584</v>
      </c>
      <c r="U25">
        <v>2.5068999999999999</v>
      </c>
      <c r="V25">
        <v>0.98440000000000005</v>
      </c>
      <c r="W25">
        <v>0.2331</v>
      </c>
      <c r="X25">
        <v>8.8400000000000006E-2</v>
      </c>
      <c r="Y25">
        <v>5.4600000000000003E-2</v>
      </c>
      <c r="Z25">
        <v>4.6800000000000001E-2</v>
      </c>
      <c r="AA25">
        <v>4.8500000000000001E-2</v>
      </c>
      <c r="AB25">
        <v>4.4999999999999998E-2</v>
      </c>
      <c r="AC25">
        <v>4.4400000000000002E-2</v>
      </c>
    </row>
    <row r="26" spans="1:29" x14ac:dyDescent="0.3">
      <c r="D26">
        <v>3.8130000000000002</v>
      </c>
      <c r="E26">
        <v>3.7357</v>
      </c>
      <c r="F26">
        <v>3.5621</v>
      </c>
      <c r="G26">
        <v>2.3170000000000002</v>
      </c>
      <c r="H26">
        <v>0.5595</v>
      </c>
      <c r="I26">
        <v>0.155</v>
      </c>
      <c r="J26">
        <v>6.3600000000000004E-2</v>
      </c>
      <c r="K26">
        <v>4.9299999999999997E-2</v>
      </c>
      <c r="L26">
        <v>4.5499999999999999E-2</v>
      </c>
      <c r="M26">
        <v>4.3999999999999997E-2</v>
      </c>
      <c r="N26">
        <v>4.3700000000000003E-2</v>
      </c>
      <c r="O26">
        <v>5.2299999999999999E-2</v>
      </c>
      <c r="Q26" s="9" t="s">
        <v>518</v>
      </c>
      <c r="R26">
        <v>3.4077000000000002</v>
      </c>
      <c r="S26">
        <v>3.5499000000000001</v>
      </c>
      <c r="T26">
        <v>3.4358</v>
      </c>
      <c r="U26">
        <v>2.8140000000000001</v>
      </c>
      <c r="V26">
        <v>1.0190999999999999</v>
      </c>
      <c r="W26">
        <v>0.2697</v>
      </c>
      <c r="X26">
        <v>8.1600000000000006E-2</v>
      </c>
      <c r="Y26">
        <v>5.5100000000000003E-2</v>
      </c>
      <c r="Z26">
        <v>4.8099999999999997E-2</v>
      </c>
      <c r="AA26">
        <v>4.4999999999999998E-2</v>
      </c>
      <c r="AB26">
        <v>4.4200000000000003E-2</v>
      </c>
      <c r="AC26">
        <v>4.2900000000000001E-2</v>
      </c>
    </row>
    <row r="27" spans="1:29" s="10" customFormat="1" x14ac:dyDescent="0.3">
      <c r="C27" s="11" t="s">
        <v>518</v>
      </c>
      <c r="D27" s="10">
        <f>_xlfn.STDEV.S(D25:D26)/AVERAGE(D25:D26)*100</f>
        <v>1.8429356190810282</v>
      </c>
      <c r="E27" s="10">
        <f t="shared" ref="E27" si="144">_xlfn.STDEV.S(E25:E26)/AVERAGE(E25:E26)*100</f>
        <v>2.4121773371632442</v>
      </c>
      <c r="F27" s="10">
        <f t="shared" ref="F27" si="145">_xlfn.STDEV.S(F25:F26)/AVERAGE(F25:F26)*100</f>
        <v>3.7765895618575693</v>
      </c>
      <c r="G27" s="10">
        <f t="shared" ref="G27" si="146">_xlfn.STDEV.S(G25:G26)/AVERAGE(G25:G26)*100</f>
        <v>13.181622083408669</v>
      </c>
      <c r="H27" s="10">
        <f t="shared" ref="H27" si="147">_xlfn.STDEV.S(H25:H26)/AVERAGE(H25:H26)*100</f>
        <v>4.809005645474941</v>
      </c>
      <c r="I27" s="10">
        <f t="shared" ref="I27" si="148">_xlfn.STDEV.S(I25:I26)/AVERAGE(I25:I26)*100</f>
        <v>8.9752833289544576</v>
      </c>
      <c r="J27" s="10">
        <f t="shared" ref="J27" si="149">_xlfn.STDEV.S(J25:J26)/AVERAGE(J25:J26)*100</f>
        <v>0.55809532848188481</v>
      </c>
      <c r="K27" s="10">
        <f t="shared" ref="K27" si="150">_xlfn.STDEV.S(K25:K26)/AVERAGE(K25:K26)*100</f>
        <v>1.3027555845811492</v>
      </c>
      <c r="L27" s="10">
        <f t="shared" ref="L27" si="151">_xlfn.STDEV.S(L25:L26)/AVERAGE(L25:L26)*100</f>
        <v>0.31150078466367548</v>
      </c>
      <c r="M27" s="10">
        <f t="shared" ref="M27" si="152">_xlfn.STDEV.S(M25:M26)/AVERAGE(M25:M26)*100</f>
        <v>0.48048025901690927</v>
      </c>
      <c r="N27" s="10">
        <f t="shared" ref="N27" si="153">_xlfn.STDEV.S(N25:N26)/AVERAGE(N25:N26)*100</f>
        <v>2.2296159767143364</v>
      </c>
      <c r="O27" s="10">
        <f t="shared" ref="O27" si="154">_xlfn.STDEV.S(O25:O26)/AVERAGE(O25:O26)*100</f>
        <v>7.5481690640255827</v>
      </c>
      <c r="Q27" s="11" t="s">
        <v>518</v>
      </c>
      <c r="R27" s="10">
        <f>_xlfn.STDEV.S(R25:R26)/AVERAGE(R25:R26)*100</f>
        <v>3.9459083771570742</v>
      </c>
      <c r="S27" s="10">
        <f t="shared" ref="S27" si="155">_xlfn.STDEV.S(S25:S26)/AVERAGE(S25:S26)*100</f>
        <v>3.7416302613098078</v>
      </c>
      <c r="T27" s="10">
        <f t="shared" ref="T27" si="156">_xlfn.STDEV.S(T25:T26)/AVERAGE(T25:T26)*100</f>
        <v>3.7477441063157215</v>
      </c>
      <c r="U27" s="10">
        <f t="shared" ref="U27" si="157">_xlfn.STDEV.S(U25:U26)/AVERAGE(U25:U26)*100</f>
        <v>8.1622467064740487</v>
      </c>
      <c r="V27" s="10">
        <f t="shared" ref="V27" si="158">_xlfn.STDEV.S(V25:V26)/AVERAGE(V25:V26)*100</f>
        <v>2.4493741259968145</v>
      </c>
      <c r="W27" s="10">
        <f t="shared" ref="W27" si="159">_xlfn.STDEV.S(W25:W26)/AVERAGE(W25:W26)*100</f>
        <v>10.294394666438995</v>
      </c>
      <c r="X27" s="10">
        <f t="shared" ref="X27" si="160">_xlfn.STDEV.S(X25:X26)/AVERAGE(X25:X26)*100</f>
        <v>5.6568542494923806</v>
      </c>
      <c r="Y27" s="10">
        <f t="shared" ref="Y27" si="161">_xlfn.STDEV.S(Y25:Y26)/AVERAGE(Y25:Y26)*100</f>
        <v>0.6445822982557412</v>
      </c>
      <c r="Z27" s="10">
        <f t="shared" ref="Z27" si="162">_xlfn.STDEV.S(Z25:Z26)/AVERAGE(Z25:Z26)*100</f>
        <v>1.9372788525658773</v>
      </c>
      <c r="AA27" s="10">
        <f t="shared" ref="AA27" si="163">_xlfn.STDEV.S(AA25:AA26)/AVERAGE(AA25:AA26)*100</f>
        <v>5.2938475596853873</v>
      </c>
      <c r="AB27" s="10">
        <f t="shared" ref="AB27" si="164">_xlfn.STDEV.S(AB25:AB26)/AVERAGE(AB25:AB26)*100</f>
        <v>1.268352970738194</v>
      </c>
      <c r="AC27" s="10">
        <f t="shared" ref="AC27" si="165">_xlfn.STDEV.S(AC25:AC26)/AVERAGE(AC25:AC26)*100</f>
        <v>2.4299202102630519</v>
      </c>
    </row>
    <row r="28" spans="1:29" x14ac:dyDescent="0.3">
      <c r="C28" s="9"/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11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 t="s">
        <v>18</v>
      </c>
      <c r="B32">
        <v>0.1</v>
      </c>
      <c r="C32" t="s">
        <v>19</v>
      </c>
      <c r="D32" t="s">
        <v>20</v>
      </c>
      <c r="E32">
        <v>3.4369999999999998</v>
      </c>
      <c r="F32">
        <v>3.42</v>
      </c>
      <c r="G32">
        <v>2.3E-2</v>
      </c>
      <c r="H32">
        <v>0.7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3.4039999999999999</v>
      </c>
      <c r="F33" t="s">
        <v>21</v>
      </c>
      <c r="G33" t="s">
        <v>21</v>
      </c>
      <c r="H33" t="s">
        <v>21</v>
      </c>
    </row>
    <row r="34" spans="1:8" x14ac:dyDescent="0.3">
      <c r="A34" t="s">
        <v>23</v>
      </c>
      <c r="B34">
        <v>3.3000000000000002E-2</v>
      </c>
      <c r="C34">
        <v>1.9E-2</v>
      </c>
      <c r="D34" t="s">
        <v>24</v>
      </c>
      <c r="E34">
        <v>3.335</v>
      </c>
      <c r="F34">
        <v>3.3519999999999999</v>
      </c>
      <c r="G34">
        <v>2.4E-2</v>
      </c>
      <c r="H34">
        <v>0.7</v>
      </c>
    </row>
    <row r="35" spans="1:8" x14ac:dyDescent="0.3">
      <c r="A35" t="s">
        <v>21</v>
      </c>
      <c r="B35" t="s">
        <v>21</v>
      </c>
      <c r="C35">
        <v>3.3000000000000002E-2</v>
      </c>
      <c r="D35" t="s">
        <v>25</v>
      </c>
      <c r="E35">
        <v>3.3690000000000002</v>
      </c>
      <c r="F35" t="s">
        <v>21</v>
      </c>
      <c r="G35" t="s">
        <v>21</v>
      </c>
      <c r="H35" t="s">
        <v>21</v>
      </c>
    </row>
    <row r="36" spans="1:8" x14ac:dyDescent="0.3">
      <c r="A36" t="s">
        <v>26</v>
      </c>
      <c r="B36">
        <v>1.0999999999999999E-2</v>
      </c>
      <c r="C36">
        <v>1.4999999999999999E-2</v>
      </c>
      <c r="D36" t="s">
        <v>27</v>
      </c>
      <c r="E36">
        <v>3.3090000000000002</v>
      </c>
      <c r="F36">
        <v>3.2530000000000001</v>
      </c>
      <c r="G36">
        <v>7.9000000000000001E-2</v>
      </c>
      <c r="H36">
        <v>2.4</v>
      </c>
    </row>
    <row r="37" spans="1:8" x14ac:dyDescent="0.3">
      <c r="A37" t="s">
        <v>21</v>
      </c>
      <c r="B37" t="s">
        <v>21</v>
      </c>
      <c r="C37">
        <v>8.0000000000000002E-3</v>
      </c>
      <c r="D37" t="s">
        <v>28</v>
      </c>
      <c r="E37">
        <v>3.1970000000000001</v>
      </c>
      <c r="F37" t="s">
        <v>21</v>
      </c>
      <c r="G37" t="s">
        <v>21</v>
      </c>
      <c r="H37" t="s">
        <v>21</v>
      </c>
    </row>
    <row r="38" spans="1:8" x14ac:dyDescent="0.3">
      <c r="A38" t="s">
        <v>29</v>
      </c>
      <c r="B38">
        <v>4.0000000000000001E-3</v>
      </c>
      <c r="C38">
        <v>4.0000000000000001E-3</v>
      </c>
      <c r="D38" t="s">
        <v>30</v>
      </c>
      <c r="E38">
        <v>2.9430000000000001</v>
      </c>
      <c r="F38">
        <v>2.9039999999999999</v>
      </c>
      <c r="G38">
        <v>5.3999999999999999E-2</v>
      </c>
      <c r="H38">
        <v>1.9</v>
      </c>
    </row>
    <row r="39" spans="1:8" x14ac:dyDescent="0.3">
      <c r="A39" t="s">
        <v>21</v>
      </c>
      <c r="B39" t="s">
        <v>21</v>
      </c>
      <c r="C39">
        <v>3.0000000000000001E-3</v>
      </c>
      <c r="D39" t="s">
        <v>31</v>
      </c>
      <c r="E39">
        <v>2.8660000000000001</v>
      </c>
      <c r="F39" t="s">
        <v>21</v>
      </c>
      <c r="G39" t="s">
        <v>21</v>
      </c>
      <c r="H39" t="s">
        <v>21</v>
      </c>
    </row>
    <row r="40" spans="1:8" x14ac:dyDescent="0.3">
      <c r="A40" t="s">
        <v>32</v>
      </c>
      <c r="B40">
        <v>1E-3</v>
      </c>
      <c r="C40">
        <v>1E-3</v>
      </c>
      <c r="D40" t="s">
        <v>33</v>
      </c>
      <c r="E40">
        <v>2.1309999999999998</v>
      </c>
      <c r="F40">
        <v>2.157</v>
      </c>
      <c r="G40">
        <v>3.6999999999999998E-2</v>
      </c>
      <c r="H40">
        <v>1.7</v>
      </c>
    </row>
    <row r="41" spans="1:8" x14ac:dyDescent="0.3">
      <c r="A41" t="s">
        <v>21</v>
      </c>
      <c r="B41" t="s">
        <v>21</v>
      </c>
      <c r="C41">
        <v>1E-3</v>
      </c>
      <c r="D41" t="s">
        <v>34</v>
      </c>
      <c r="E41">
        <v>2.1840000000000002</v>
      </c>
      <c r="F41" t="s">
        <v>21</v>
      </c>
      <c r="G41" t="s">
        <v>21</v>
      </c>
      <c r="H41" t="s">
        <v>21</v>
      </c>
    </row>
    <row r="42" spans="1:8" x14ac:dyDescent="0.3">
      <c r="A42" t="s">
        <v>35</v>
      </c>
      <c r="B42">
        <v>0</v>
      </c>
      <c r="C42">
        <v>0</v>
      </c>
      <c r="D42" t="s">
        <v>36</v>
      </c>
      <c r="E42">
        <v>1.117</v>
      </c>
      <c r="F42">
        <v>1.081</v>
      </c>
      <c r="G42">
        <v>5.0999999999999997E-2</v>
      </c>
      <c r="H42">
        <v>4.7</v>
      </c>
    </row>
    <row r="43" spans="1:8" x14ac:dyDescent="0.3">
      <c r="A43" t="s">
        <v>21</v>
      </c>
      <c r="B43" t="s">
        <v>21</v>
      </c>
      <c r="C43">
        <v>0</v>
      </c>
      <c r="D43" t="s">
        <v>37</v>
      </c>
      <c r="E43">
        <v>1.0449999999999999</v>
      </c>
      <c r="F43" t="s">
        <v>21</v>
      </c>
      <c r="G43" t="s">
        <v>21</v>
      </c>
      <c r="H43" t="s">
        <v>21</v>
      </c>
    </row>
    <row r="44" spans="1:8" x14ac:dyDescent="0.3">
      <c r="A44" t="s">
        <v>38</v>
      </c>
      <c r="B44">
        <v>0</v>
      </c>
      <c r="C44">
        <v>0</v>
      </c>
      <c r="D44" t="s">
        <v>39</v>
      </c>
      <c r="E44">
        <v>0.53</v>
      </c>
      <c r="F44">
        <v>0.54400000000000004</v>
      </c>
      <c r="G44">
        <v>1.9E-2</v>
      </c>
      <c r="H44">
        <v>3.5</v>
      </c>
    </row>
    <row r="45" spans="1:8" x14ac:dyDescent="0.3">
      <c r="A45" t="s">
        <v>21</v>
      </c>
      <c r="B45" t="s">
        <v>21</v>
      </c>
      <c r="C45">
        <v>0</v>
      </c>
      <c r="D45" t="s">
        <v>40</v>
      </c>
      <c r="E45">
        <v>0.55800000000000005</v>
      </c>
      <c r="F45" t="s">
        <v>21</v>
      </c>
      <c r="G45" t="s">
        <v>21</v>
      </c>
      <c r="H45" t="s">
        <v>21</v>
      </c>
    </row>
    <row r="46" spans="1:8" x14ac:dyDescent="0.3">
      <c r="A46" t="s">
        <v>41</v>
      </c>
      <c r="B46">
        <v>0</v>
      </c>
      <c r="C46">
        <v>0</v>
      </c>
      <c r="D46" t="s">
        <v>42</v>
      </c>
      <c r="E46">
        <v>0.22</v>
      </c>
      <c r="F46">
        <v>0.21299999999999999</v>
      </c>
      <c r="G46">
        <v>0.01</v>
      </c>
      <c r="H46">
        <v>4.7</v>
      </c>
    </row>
    <row r="47" spans="1:8" x14ac:dyDescent="0.3">
      <c r="A47" t="s">
        <v>21</v>
      </c>
      <c r="B47" t="s">
        <v>21</v>
      </c>
      <c r="C47">
        <v>0</v>
      </c>
      <c r="D47" t="s">
        <v>43</v>
      </c>
      <c r="E47">
        <v>0.20499999999999999</v>
      </c>
      <c r="F47" t="s">
        <v>21</v>
      </c>
      <c r="G47" t="s">
        <v>21</v>
      </c>
      <c r="H47" t="s">
        <v>21</v>
      </c>
    </row>
    <row r="48" spans="1:8" x14ac:dyDescent="0.3">
      <c r="A48" t="s">
        <v>44</v>
      </c>
      <c r="B48">
        <v>0</v>
      </c>
      <c r="C48">
        <v>0</v>
      </c>
      <c r="D48" t="s">
        <v>45</v>
      </c>
      <c r="E48">
        <v>0.107</v>
      </c>
      <c r="F48">
        <v>0.104</v>
      </c>
      <c r="G48">
        <v>3.0000000000000001E-3</v>
      </c>
      <c r="H48">
        <v>3.3</v>
      </c>
    </row>
    <row r="49" spans="1:8" x14ac:dyDescent="0.3">
      <c r="A49" t="s">
        <v>21</v>
      </c>
      <c r="B49" t="s">
        <v>21</v>
      </c>
      <c r="C49">
        <v>0</v>
      </c>
      <c r="D49" t="s">
        <v>46</v>
      </c>
      <c r="E49">
        <v>0.10199999999999999</v>
      </c>
      <c r="F49" t="s">
        <v>21</v>
      </c>
      <c r="G49" t="s">
        <v>21</v>
      </c>
      <c r="H49" t="s">
        <v>21</v>
      </c>
    </row>
    <row r="50" spans="1:8" x14ac:dyDescent="0.3">
      <c r="A50" t="s">
        <v>47</v>
      </c>
      <c r="B50">
        <v>0</v>
      </c>
      <c r="C50">
        <v>0</v>
      </c>
      <c r="D50" t="s">
        <v>48</v>
      </c>
      <c r="E50">
        <v>6.8000000000000005E-2</v>
      </c>
      <c r="F50">
        <v>6.7000000000000004E-2</v>
      </c>
      <c r="G50">
        <v>1E-3</v>
      </c>
      <c r="H50">
        <v>1.6</v>
      </c>
    </row>
    <row r="51" spans="1:8" x14ac:dyDescent="0.3">
      <c r="A51" t="s">
        <v>21</v>
      </c>
      <c r="B51" t="s">
        <v>21</v>
      </c>
      <c r="C51">
        <v>0</v>
      </c>
      <c r="D51" t="s">
        <v>49</v>
      </c>
      <c r="E51">
        <v>6.6000000000000003E-2</v>
      </c>
      <c r="F51" t="s">
        <v>21</v>
      </c>
      <c r="G51" t="s">
        <v>21</v>
      </c>
      <c r="H51" t="s">
        <v>21</v>
      </c>
    </row>
    <row r="52" spans="1:8" x14ac:dyDescent="0.3">
      <c r="A52" t="s">
        <v>50</v>
      </c>
      <c r="B52">
        <v>0</v>
      </c>
      <c r="C52">
        <v>0</v>
      </c>
      <c r="D52" t="s">
        <v>51</v>
      </c>
      <c r="E52">
        <v>5.5E-2</v>
      </c>
      <c r="F52">
        <v>5.3999999999999999E-2</v>
      </c>
      <c r="G52">
        <v>2E-3</v>
      </c>
      <c r="H52">
        <v>3</v>
      </c>
    </row>
    <row r="53" spans="1:8" x14ac:dyDescent="0.3">
      <c r="A53" t="s">
        <v>21</v>
      </c>
      <c r="B53" t="s">
        <v>21</v>
      </c>
      <c r="C53" t="s">
        <v>19</v>
      </c>
      <c r="D53" t="s">
        <v>52</v>
      </c>
      <c r="E53">
        <v>5.1999999999999998E-2</v>
      </c>
      <c r="F53" t="s">
        <v>21</v>
      </c>
      <c r="G53" t="s">
        <v>21</v>
      </c>
      <c r="H53" t="s">
        <v>21</v>
      </c>
    </row>
    <row r="54" spans="1:8" x14ac:dyDescent="0.3">
      <c r="A54" t="s">
        <v>53</v>
      </c>
      <c r="B54">
        <v>0</v>
      </c>
      <c r="C54" t="s">
        <v>19</v>
      </c>
      <c r="D54" t="s">
        <v>54</v>
      </c>
      <c r="E54">
        <v>0.05</v>
      </c>
      <c r="F54">
        <v>4.5999999999999999E-2</v>
      </c>
      <c r="G54">
        <v>6.0000000000000001E-3</v>
      </c>
      <c r="H54">
        <v>12.7</v>
      </c>
    </row>
    <row r="55" spans="1:8" x14ac:dyDescent="0.3">
      <c r="A55" t="s">
        <v>21</v>
      </c>
      <c r="B55" t="s">
        <v>21</v>
      </c>
      <c r="C55" t="s">
        <v>19</v>
      </c>
      <c r="D55" t="s">
        <v>55</v>
      </c>
      <c r="E55">
        <v>4.2000000000000003E-2</v>
      </c>
      <c r="F55" t="s">
        <v>21</v>
      </c>
      <c r="G55" t="s">
        <v>21</v>
      </c>
      <c r="H55" t="s">
        <v>21</v>
      </c>
    </row>
    <row r="56" spans="1:8" x14ac:dyDescent="0.3">
      <c r="A56" t="s">
        <v>56</v>
      </c>
    </row>
    <row r="57" spans="1:8" x14ac:dyDescent="0.3">
      <c r="A57" t="s">
        <v>57</v>
      </c>
      <c r="B57" t="s">
        <v>58</v>
      </c>
      <c r="C57">
        <v>4.5999999999999999E-2</v>
      </c>
      <c r="D57" t="s">
        <v>59</v>
      </c>
    </row>
    <row r="58" spans="1:8" x14ac:dyDescent="0.3">
      <c r="A58" t="s">
        <v>60</v>
      </c>
      <c r="B58" t="s">
        <v>61</v>
      </c>
      <c r="C58">
        <v>3.42</v>
      </c>
      <c r="D58" t="s">
        <v>62</v>
      </c>
    </row>
    <row r="59" spans="1:8" x14ac:dyDescent="0.3">
      <c r="A59" t="s">
        <v>63</v>
      </c>
    </row>
    <row r="60" spans="1:8" x14ac:dyDescent="0.3">
      <c r="A60" t="s">
        <v>64</v>
      </c>
    </row>
    <row r="61" spans="1:8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</row>
    <row r="62" spans="1:8" x14ac:dyDescent="0.3">
      <c r="A62">
        <v>1</v>
      </c>
      <c r="B62" t="s">
        <v>68</v>
      </c>
      <c r="C62">
        <v>0.111</v>
      </c>
      <c r="E62">
        <v>0</v>
      </c>
      <c r="F62">
        <v>2E-3</v>
      </c>
      <c r="G62">
        <v>5.0000000000000001E-3</v>
      </c>
      <c r="H62">
        <v>314.2</v>
      </c>
    </row>
    <row r="63" spans="1:8" x14ac:dyDescent="0.3">
      <c r="A63" t="s">
        <v>21</v>
      </c>
      <c r="B63" t="s">
        <v>69</v>
      </c>
      <c r="C63">
        <v>4.9000000000000002E-2</v>
      </c>
      <c r="E63" t="s">
        <v>19</v>
      </c>
      <c r="F63" t="s">
        <v>21</v>
      </c>
      <c r="G63" t="s">
        <v>21</v>
      </c>
      <c r="H63" t="s">
        <v>21</v>
      </c>
    </row>
    <row r="64" spans="1:8" x14ac:dyDescent="0.3">
      <c r="A64" t="s">
        <v>21</v>
      </c>
      <c r="B64" t="s">
        <v>70</v>
      </c>
      <c r="C64">
        <v>0.161</v>
      </c>
      <c r="E64">
        <v>0</v>
      </c>
      <c r="F64" t="s">
        <v>21</v>
      </c>
      <c r="G64" t="s">
        <v>21</v>
      </c>
      <c r="H64" t="s">
        <v>21</v>
      </c>
    </row>
    <row r="65" spans="1:8" x14ac:dyDescent="0.3">
      <c r="A65" t="s">
        <v>21</v>
      </c>
      <c r="B65" t="s">
        <v>71</v>
      </c>
      <c r="C65">
        <v>4.7E-2</v>
      </c>
      <c r="E65" t="s">
        <v>19</v>
      </c>
      <c r="F65" t="s">
        <v>21</v>
      </c>
      <c r="G65" t="s">
        <v>21</v>
      </c>
      <c r="H65" t="s">
        <v>21</v>
      </c>
    </row>
    <row r="66" spans="1:8" x14ac:dyDescent="0.3">
      <c r="A66" t="s">
        <v>21</v>
      </c>
      <c r="B66" t="s">
        <v>72</v>
      </c>
      <c r="C66">
        <v>0.20399999999999999</v>
      </c>
      <c r="E66">
        <v>0</v>
      </c>
      <c r="F66" t="s">
        <v>21</v>
      </c>
      <c r="G66" t="s">
        <v>21</v>
      </c>
      <c r="H66" t="s">
        <v>21</v>
      </c>
    </row>
    <row r="67" spans="1:8" x14ac:dyDescent="0.3">
      <c r="A67" t="s">
        <v>21</v>
      </c>
      <c r="B67" t="s">
        <v>73</v>
      </c>
      <c r="C67">
        <v>9.6000000000000002E-2</v>
      </c>
      <c r="E67">
        <v>0</v>
      </c>
      <c r="F67" t="s">
        <v>21</v>
      </c>
      <c r="G67" t="s">
        <v>21</v>
      </c>
      <c r="H67" t="s">
        <v>21</v>
      </c>
    </row>
    <row r="68" spans="1:8" x14ac:dyDescent="0.3">
      <c r="A68" t="s">
        <v>21</v>
      </c>
      <c r="B68" t="s">
        <v>74</v>
      </c>
      <c r="C68">
        <v>0.45800000000000002</v>
      </c>
      <c r="E68">
        <v>0</v>
      </c>
      <c r="F68" t="s">
        <v>21</v>
      </c>
      <c r="G68" t="s">
        <v>21</v>
      </c>
      <c r="H68" t="s">
        <v>21</v>
      </c>
    </row>
    <row r="69" spans="1:8" x14ac:dyDescent="0.3">
      <c r="A69" t="s">
        <v>21</v>
      </c>
      <c r="B69" t="s">
        <v>75</v>
      </c>
      <c r="C69">
        <v>4.4999999999999998E-2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</row>
    <row r="70" spans="1:8" x14ac:dyDescent="0.3">
      <c r="A70" t="s">
        <v>21</v>
      </c>
      <c r="B70" t="s">
        <v>76</v>
      </c>
      <c r="C70">
        <v>7.9000000000000001E-2</v>
      </c>
      <c r="E70">
        <v>0</v>
      </c>
      <c r="F70" t="s">
        <v>21</v>
      </c>
      <c r="G70" t="s">
        <v>21</v>
      </c>
      <c r="H70" t="s">
        <v>21</v>
      </c>
    </row>
    <row r="71" spans="1:8" x14ac:dyDescent="0.3">
      <c r="A71" t="s">
        <v>21</v>
      </c>
      <c r="B71" t="s">
        <v>77</v>
      </c>
      <c r="C71">
        <v>4.2999999999999997E-2</v>
      </c>
      <c r="D71" t="s">
        <v>65</v>
      </c>
      <c r="E71" t="s">
        <v>19</v>
      </c>
      <c r="F71" t="s">
        <v>21</v>
      </c>
      <c r="G71" t="s">
        <v>21</v>
      </c>
      <c r="H71" t="s">
        <v>21</v>
      </c>
    </row>
    <row r="72" spans="1:8" x14ac:dyDescent="0.3">
      <c r="A72" t="s">
        <v>21</v>
      </c>
      <c r="B72" t="s">
        <v>78</v>
      </c>
      <c r="C72">
        <v>4.2999999999999997E-2</v>
      </c>
      <c r="D72" t="s">
        <v>65</v>
      </c>
      <c r="E72" t="s">
        <v>19</v>
      </c>
      <c r="F72" t="s">
        <v>21</v>
      </c>
      <c r="G72" t="s">
        <v>21</v>
      </c>
      <c r="H72" t="s">
        <v>21</v>
      </c>
    </row>
    <row r="73" spans="1:8" x14ac:dyDescent="0.3">
      <c r="A73" t="s">
        <v>21</v>
      </c>
      <c r="B73" t="s">
        <v>79</v>
      </c>
      <c r="C73">
        <v>4.2000000000000003E-2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</row>
    <row r="74" spans="1:8" x14ac:dyDescent="0.3">
      <c r="A74" t="s">
        <v>21</v>
      </c>
      <c r="B74" t="s">
        <v>80</v>
      </c>
      <c r="C74">
        <v>4.2000000000000003E-2</v>
      </c>
      <c r="D74" t="s">
        <v>65</v>
      </c>
      <c r="E74" t="s">
        <v>19</v>
      </c>
      <c r="F74" t="s">
        <v>21</v>
      </c>
      <c r="G74" t="s">
        <v>21</v>
      </c>
      <c r="H74" t="s">
        <v>21</v>
      </c>
    </row>
    <row r="75" spans="1:8" x14ac:dyDescent="0.3">
      <c r="A75" t="s">
        <v>21</v>
      </c>
      <c r="B75" t="s">
        <v>81</v>
      </c>
      <c r="C75">
        <v>4.3999999999999997E-2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</row>
    <row r="76" spans="1:8" x14ac:dyDescent="0.3">
      <c r="A76" t="s">
        <v>21</v>
      </c>
      <c r="B76" t="s">
        <v>82</v>
      </c>
      <c r="C76">
        <v>4.4999999999999998E-2</v>
      </c>
      <c r="D76" t="s">
        <v>65</v>
      </c>
      <c r="E76" t="s">
        <v>19</v>
      </c>
      <c r="F76" t="s">
        <v>21</v>
      </c>
      <c r="G76" t="s">
        <v>21</v>
      </c>
      <c r="H76" t="s">
        <v>21</v>
      </c>
    </row>
    <row r="77" spans="1:8" x14ac:dyDescent="0.3">
      <c r="A77" t="s">
        <v>21</v>
      </c>
      <c r="B77" t="s">
        <v>83</v>
      </c>
      <c r="C77">
        <v>4.2000000000000003E-2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</row>
    <row r="78" spans="1:8" x14ac:dyDescent="0.3">
      <c r="A78" t="s">
        <v>21</v>
      </c>
      <c r="B78" t="s">
        <v>84</v>
      </c>
      <c r="C78">
        <v>4.2999999999999997E-2</v>
      </c>
      <c r="D78" t="s">
        <v>65</v>
      </c>
      <c r="E78" t="s">
        <v>19</v>
      </c>
      <c r="F78" t="s">
        <v>21</v>
      </c>
      <c r="G78" t="s">
        <v>21</v>
      </c>
      <c r="H78" t="s">
        <v>21</v>
      </c>
    </row>
    <row r="79" spans="1:8" x14ac:dyDescent="0.3">
      <c r="A79" t="s">
        <v>21</v>
      </c>
      <c r="B79" t="s">
        <v>85</v>
      </c>
      <c r="C79">
        <v>4.3999999999999997E-2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</row>
    <row r="80" spans="1:8" x14ac:dyDescent="0.3">
      <c r="A80" t="s">
        <v>21</v>
      </c>
      <c r="B80" t="s">
        <v>86</v>
      </c>
      <c r="C80">
        <v>4.2000000000000003E-2</v>
      </c>
      <c r="D80" t="s">
        <v>65</v>
      </c>
      <c r="E80" t="s">
        <v>19</v>
      </c>
      <c r="F80" t="s">
        <v>21</v>
      </c>
      <c r="G80" t="s">
        <v>21</v>
      </c>
      <c r="H80" t="s">
        <v>21</v>
      </c>
    </row>
    <row r="81" spans="1:8" x14ac:dyDescent="0.3">
      <c r="A81" t="s">
        <v>21</v>
      </c>
      <c r="B81" t="s">
        <v>87</v>
      </c>
      <c r="C81">
        <v>4.2000000000000003E-2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</row>
    <row r="82" spans="1:8" x14ac:dyDescent="0.3">
      <c r="A82" t="s">
        <v>21</v>
      </c>
      <c r="B82" t="s">
        <v>88</v>
      </c>
      <c r="C82">
        <v>4.2000000000000003E-2</v>
      </c>
      <c r="D82" t="s">
        <v>65</v>
      </c>
      <c r="E82" t="s">
        <v>19</v>
      </c>
      <c r="F82" t="s">
        <v>21</v>
      </c>
      <c r="G82" t="s">
        <v>21</v>
      </c>
      <c r="H82" t="s">
        <v>21</v>
      </c>
    </row>
    <row r="83" spans="1:8" x14ac:dyDescent="0.3">
      <c r="A83" t="s">
        <v>21</v>
      </c>
      <c r="B83" t="s">
        <v>89</v>
      </c>
      <c r="C83">
        <v>4.1000000000000002E-2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</row>
    <row r="84" spans="1:8" x14ac:dyDescent="0.3">
      <c r="A84" t="s">
        <v>21</v>
      </c>
      <c r="B84" t="s">
        <v>90</v>
      </c>
      <c r="C84">
        <v>4.2000000000000003E-2</v>
      </c>
      <c r="D84" t="s">
        <v>65</v>
      </c>
      <c r="E84" t="s">
        <v>19</v>
      </c>
      <c r="F84" t="s">
        <v>21</v>
      </c>
      <c r="G84" t="s">
        <v>21</v>
      </c>
      <c r="H84" t="s">
        <v>21</v>
      </c>
    </row>
    <row r="85" spans="1:8" x14ac:dyDescent="0.3">
      <c r="A85" t="s">
        <v>21</v>
      </c>
      <c r="B85" t="s">
        <v>91</v>
      </c>
      <c r="C85">
        <v>4.2000000000000003E-2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</row>
    <row r="86" spans="1:8" x14ac:dyDescent="0.3">
      <c r="A86" t="s">
        <v>21</v>
      </c>
      <c r="B86" t="s">
        <v>92</v>
      </c>
      <c r="C86">
        <v>4.9000000000000002E-2</v>
      </c>
      <c r="E86" t="s">
        <v>19</v>
      </c>
      <c r="F86" t="s">
        <v>21</v>
      </c>
      <c r="G86" t="s">
        <v>21</v>
      </c>
      <c r="H86" t="s">
        <v>21</v>
      </c>
    </row>
    <row r="87" spans="1:8" x14ac:dyDescent="0.3">
      <c r="A87" t="s">
        <v>21</v>
      </c>
      <c r="B87" t="s">
        <v>93</v>
      </c>
      <c r="C87">
        <v>4.3999999999999997E-2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</row>
    <row r="88" spans="1:8" x14ac:dyDescent="0.3">
      <c r="A88" t="s">
        <v>21</v>
      </c>
      <c r="B88" t="s">
        <v>94</v>
      </c>
      <c r="C88">
        <v>4.2999999999999997E-2</v>
      </c>
      <c r="D88" t="s">
        <v>65</v>
      </c>
      <c r="E88" t="s">
        <v>19</v>
      </c>
      <c r="F88" t="s">
        <v>21</v>
      </c>
      <c r="G88" t="s">
        <v>21</v>
      </c>
      <c r="H88" t="s">
        <v>21</v>
      </c>
    </row>
    <row r="89" spans="1:8" x14ac:dyDescent="0.3">
      <c r="A89" t="s">
        <v>21</v>
      </c>
      <c r="B89" t="s">
        <v>95</v>
      </c>
      <c r="C89">
        <v>4.2000000000000003E-2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</row>
    <row r="90" spans="1:8" x14ac:dyDescent="0.3">
      <c r="A90" t="s">
        <v>21</v>
      </c>
      <c r="B90" t="s">
        <v>96</v>
      </c>
      <c r="C90">
        <v>4.2000000000000003E-2</v>
      </c>
      <c r="D90" t="s">
        <v>65</v>
      </c>
      <c r="E90" t="s">
        <v>19</v>
      </c>
      <c r="F90" t="s">
        <v>21</v>
      </c>
      <c r="G90" t="s">
        <v>21</v>
      </c>
      <c r="H90" t="s">
        <v>21</v>
      </c>
    </row>
    <row r="91" spans="1:8" x14ac:dyDescent="0.3">
      <c r="A91" t="s">
        <v>21</v>
      </c>
      <c r="B91" t="s">
        <v>97</v>
      </c>
      <c r="C91">
        <v>4.2000000000000003E-2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</row>
    <row r="92" spans="1:8" x14ac:dyDescent="0.3">
      <c r="A92" t="s">
        <v>21</v>
      </c>
      <c r="B92" t="s">
        <v>98</v>
      </c>
      <c r="C92">
        <v>5.6000000000000001E-2</v>
      </c>
      <c r="E92">
        <v>0</v>
      </c>
      <c r="F92" t="s">
        <v>21</v>
      </c>
      <c r="G92" t="s">
        <v>21</v>
      </c>
      <c r="H92" t="s">
        <v>21</v>
      </c>
    </row>
    <row r="93" spans="1:8" x14ac:dyDescent="0.3">
      <c r="A93" t="s">
        <v>21</v>
      </c>
      <c r="B93" t="s">
        <v>99</v>
      </c>
      <c r="C93">
        <v>4.2000000000000003E-2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</row>
    <row r="94" spans="1:8" x14ac:dyDescent="0.3">
      <c r="A94" t="s">
        <v>21</v>
      </c>
      <c r="B94" t="s">
        <v>100</v>
      </c>
      <c r="C94">
        <v>5.3999999999999999E-2</v>
      </c>
      <c r="E94">
        <v>0</v>
      </c>
      <c r="F94" t="s">
        <v>21</v>
      </c>
      <c r="G94" t="s">
        <v>21</v>
      </c>
      <c r="H94" t="s">
        <v>21</v>
      </c>
    </row>
    <row r="95" spans="1:8" x14ac:dyDescent="0.3">
      <c r="A95" t="s">
        <v>21</v>
      </c>
      <c r="B95" t="s">
        <v>101</v>
      </c>
      <c r="C95">
        <v>4.2000000000000003E-2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</row>
    <row r="96" spans="1:8" x14ac:dyDescent="0.3">
      <c r="A96" t="s">
        <v>21</v>
      </c>
      <c r="B96" t="s">
        <v>102</v>
      </c>
      <c r="C96">
        <v>4.3999999999999997E-2</v>
      </c>
      <c r="D96" t="s">
        <v>65</v>
      </c>
      <c r="E96" t="s">
        <v>19</v>
      </c>
      <c r="F96" t="s">
        <v>21</v>
      </c>
      <c r="G96" t="s">
        <v>21</v>
      </c>
      <c r="H96" t="s">
        <v>21</v>
      </c>
    </row>
    <row r="97" spans="1:8" x14ac:dyDescent="0.3">
      <c r="A97" t="s">
        <v>21</v>
      </c>
      <c r="B97" t="s">
        <v>103</v>
      </c>
      <c r="C97">
        <v>4.4999999999999998E-2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</row>
    <row r="98" spans="1:8" x14ac:dyDescent="0.3">
      <c r="A98" t="s">
        <v>21</v>
      </c>
      <c r="B98" t="s">
        <v>104</v>
      </c>
      <c r="C98">
        <v>3.51</v>
      </c>
      <c r="D98" t="s">
        <v>65</v>
      </c>
      <c r="E98" t="s">
        <v>19</v>
      </c>
      <c r="F98" t="s">
        <v>21</v>
      </c>
      <c r="G98" t="s">
        <v>21</v>
      </c>
      <c r="H98" t="s">
        <v>21</v>
      </c>
    </row>
    <row r="99" spans="1:8" x14ac:dyDescent="0.3">
      <c r="A99" t="s">
        <v>21</v>
      </c>
      <c r="B99" t="s">
        <v>105</v>
      </c>
      <c r="C99">
        <v>3.2919999999999998</v>
      </c>
      <c r="E99">
        <v>1.2999999999999999E-2</v>
      </c>
      <c r="F99" t="s">
        <v>21</v>
      </c>
      <c r="G99" t="s">
        <v>21</v>
      </c>
      <c r="H99" t="s">
        <v>21</v>
      </c>
    </row>
    <row r="100" spans="1:8" x14ac:dyDescent="0.3">
      <c r="A100" t="s">
        <v>21</v>
      </c>
      <c r="B100" t="s">
        <v>106</v>
      </c>
      <c r="C100">
        <v>2.5449999999999999</v>
      </c>
      <c r="E100">
        <v>2E-3</v>
      </c>
      <c r="F100" t="s">
        <v>21</v>
      </c>
      <c r="G100" t="s">
        <v>21</v>
      </c>
      <c r="H100" t="s">
        <v>21</v>
      </c>
    </row>
    <row r="101" spans="1:8" x14ac:dyDescent="0.3">
      <c r="A101" t="s">
        <v>21</v>
      </c>
      <c r="B101" t="s">
        <v>107</v>
      </c>
      <c r="C101">
        <v>0.65</v>
      </c>
      <c r="E101">
        <v>0</v>
      </c>
      <c r="F101" t="s">
        <v>21</v>
      </c>
      <c r="G101" t="s">
        <v>21</v>
      </c>
      <c r="H101" t="s">
        <v>21</v>
      </c>
    </row>
    <row r="102" spans="1:8" x14ac:dyDescent="0.3">
      <c r="A102" t="s">
        <v>21</v>
      </c>
      <c r="B102" t="s">
        <v>108</v>
      </c>
      <c r="C102">
        <v>0.17299999999999999</v>
      </c>
      <c r="E102">
        <v>0</v>
      </c>
      <c r="F102" t="s">
        <v>21</v>
      </c>
      <c r="G102" t="s">
        <v>21</v>
      </c>
      <c r="H102" t="s">
        <v>21</v>
      </c>
    </row>
    <row r="103" spans="1:8" x14ac:dyDescent="0.3">
      <c r="A103" t="s">
        <v>21</v>
      </c>
      <c r="B103" t="s">
        <v>109</v>
      </c>
      <c r="C103">
        <v>6.3E-2</v>
      </c>
      <c r="E103">
        <v>0</v>
      </c>
      <c r="F103" t="s">
        <v>21</v>
      </c>
      <c r="G103" t="s">
        <v>21</v>
      </c>
      <c r="H103" t="s">
        <v>21</v>
      </c>
    </row>
    <row r="104" spans="1:8" x14ac:dyDescent="0.3">
      <c r="A104" t="s">
        <v>21</v>
      </c>
      <c r="B104" t="s">
        <v>110</v>
      </c>
      <c r="C104">
        <v>4.8000000000000001E-2</v>
      </c>
      <c r="E104" t="s">
        <v>19</v>
      </c>
      <c r="F104" t="s">
        <v>21</v>
      </c>
      <c r="G104" t="s">
        <v>21</v>
      </c>
      <c r="H104" t="s">
        <v>21</v>
      </c>
    </row>
    <row r="105" spans="1:8" x14ac:dyDescent="0.3">
      <c r="A105" t="s">
        <v>21</v>
      </c>
      <c r="B105" t="s">
        <v>111</v>
      </c>
      <c r="C105">
        <v>4.4999999999999998E-2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</row>
    <row r="106" spans="1:8" x14ac:dyDescent="0.3">
      <c r="A106" t="s">
        <v>21</v>
      </c>
      <c r="B106" t="s">
        <v>112</v>
      </c>
      <c r="C106">
        <v>4.3999999999999997E-2</v>
      </c>
      <c r="D106" t="s">
        <v>65</v>
      </c>
      <c r="E106" t="s">
        <v>19</v>
      </c>
      <c r="F106" t="s">
        <v>21</v>
      </c>
      <c r="G106" t="s">
        <v>21</v>
      </c>
      <c r="H106" t="s">
        <v>21</v>
      </c>
    </row>
    <row r="107" spans="1:8" x14ac:dyDescent="0.3">
      <c r="A107" t="s">
        <v>21</v>
      </c>
      <c r="B107" t="s">
        <v>113</v>
      </c>
      <c r="C107">
        <v>4.3999999999999997E-2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</row>
    <row r="108" spans="1:8" x14ac:dyDescent="0.3">
      <c r="A108" t="s">
        <v>21</v>
      </c>
      <c r="B108" t="s">
        <v>114</v>
      </c>
      <c r="C108">
        <v>4.2999999999999997E-2</v>
      </c>
      <c r="D108" t="s">
        <v>65</v>
      </c>
      <c r="E108" t="s">
        <v>19</v>
      </c>
      <c r="F108" t="s">
        <v>21</v>
      </c>
      <c r="G108" t="s">
        <v>21</v>
      </c>
      <c r="H108" t="s">
        <v>21</v>
      </c>
    </row>
    <row r="109" spans="1:8" x14ac:dyDescent="0.3">
      <c r="A109" t="s">
        <v>21</v>
      </c>
      <c r="B109" t="s">
        <v>115</v>
      </c>
      <c r="C109">
        <v>4.2999999999999997E-2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</row>
    <row r="110" spans="1:8" x14ac:dyDescent="0.3">
      <c r="A110" t="s">
        <v>21</v>
      </c>
      <c r="B110" t="s">
        <v>116</v>
      </c>
      <c r="C110">
        <v>0.05</v>
      </c>
      <c r="E110" t="s">
        <v>19</v>
      </c>
      <c r="F110" t="s">
        <v>21</v>
      </c>
      <c r="G110" t="s">
        <v>21</v>
      </c>
      <c r="H110" t="s">
        <v>21</v>
      </c>
    </row>
    <row r="111" spans="1:8" x14ac:dyDescent="0.3">
      <c r="A111" t="s">
        <v>21</v>
      </c>
      <c r="B111" t="s">
        <v>117</v>
      </c>
      <c r="C111">
        <v>4.3999999999999997E-2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</row>
    <row r="112" spans="1:8" x14ac:dyDescent="0.3">
      <c r="A112" t="s">
        <v>21</v>
      </c>
      <c r="B112" t="s">
        <v>118</v>
      </c>
      <c r="C112">
        <v>4.3999999999999997E-2</v>
      </c>
      <c r="D112" t="s">
        <v>65</v>
      </c>
      <c r="E112" t="s">
        <v>19</v>
      </c>
      <c r="F112" t="s">
        <v>21</v>
      </c>
      <c r="G112" t="s">
        <v>21</v>
      </c>
      <c r="H112" t="s">
        <v>21</v>
      </c>
    </row>
    <row r="113" spans="1:8" x14ac:dyDescent="0.3">
      <c r="A113" t="s">
        <v>21</v>
      </c>
      <c r="B113" t="s">
        <v>119</v>
      </c>
      <c r="C113">
        <v>4.2999999999999997E-2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</row>
    <row r="114" spans="1:8" x14ac:dyDescent="0.3">
      <c r="A114" t="s">
        <v>21</v>
      </c>
      <c r="B114" t="s">
        <v>120</v>
      </c>
      <c r="C114">
        <v>4.8000000000000001E-2</v>
      </c>
      <c r="E114" t="s">
        <v>19</v>
      </c>
      <c r="F114" t="s">
        <v>21</v>
      </c>
      <c r="G114" t="s">
        <v>21</v>
      </c>
      <c r="H114" t="s">
        <v>21</v>
      </c>
    </row>
    <row r="115" spans="1:8" x14ac:dyDescent="0.3">
      <c r="A115" t="s">
        <v>21</v>
      </c>
      <c r="B115" t="s">
        <v>121</v>
      </c>
      <c r="C115">
        <v>4.3999999999999997E-2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</row>
    <row r="116" spans="1:8" x14ac:dyDescent="0.3">
      <c r="A116" t="s">
        <v>21</v>
      </c>
      <c r="B116" t="s">
        <v>122</v>
      </c>
      <c r="C116">
        <v>4.4999999999999998E-2</v>
      </c>
      <c r="D116" t="s">
        <v>65</v>
      </c>
      <c r="E116" t="s">
        <v>19</v>
      </c>
      <c r="F116" t="s">
        <v>21</v>
      </c>
      <c r="G116" t="s">
        <v>21</v>
      </c>
      <c r="H116" t="s">
        <v>21</v>
      </c>
    </row>
    <row r="117" spans="1:8" x14ac:dyDescent="0.3">
      <c r="A117" t="s">
        <v>21</v>
      </c>
      <c r="B117" t="s">
        <v>123</v>
      </c>
      <c r="C117">
        <v>4.3999999999999997E-2</v>
      </c>
      <c r="D117" t="s">
        <v>65</v>
      </c>
      <c r="E117" t="s">
        <v>19</v>
      </c>
      <c r="F117" t="s">
        <v>21</v>
      </c>
      <c r="G117" t="s">
        <v>21</v>
      </c>
      <c r="H117" t="s">
        <v>21</v>
      </c>
    </row>
    <row r="118" spans="1:8" x14ac:dyDescent="0.3">
      <c r="A118" t="s">
        <v>21</v>
      </c>
      <c r="B118" t="s">
        <v>124</v>
      </c>
      <c r="C118">
        <v>5.5E-2</v>
      </c>
      <c r="E118">
        <v>0</v>
      </c>
      <c r="F118" t="s">
        <v>21</v>
      </c>
      <c r="G118" t="s">
        <v>21</v>
      </c>
      <c r="H118" t="s">
        <v>21</v>
      </c>
    </row>
    <row r="119" spans="1:8" x14ac:dyDescent="0.3">
      <c r="A119" t="s">
        <v>21</v>
      </c>
      <c r="B119" t="s">
        <v>125</v>
      </c>
      <c r="C119">
        <v>4.3999999999999997E-2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</row>
    <row r="120" spans="1:8" x14ac:dyDescent="0.3">
      <c r="A120" t="s">
        <v>21</v>
      </c>
      <c r="B120" t="s">
        <v>126</v>
      </c>
      <c r="C120">
        <v>4.7E-2</v>
      </c>
      <c r="E120" t="s">
        <v>19</v>
      </c>
      <c r="F120" t="s">
        <v>21</v>
      </c>
      <c r="G120" t="s">
        <v>21</v>
      </c>
      <c r="H120" t="s">
        <v>21</v>
      </c>
    </row>
    <row r="121" spans="1:8" x14ac:dyDescent="0.3">
      <c r="A121" t="s">
        <v>21</v>
      </c>
      <c r="B121" t="s">
        <v>127</v>
      </c>
      <c r="C121">
        <v>4.2999999999999997E-2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</row>
    <row r="122" spans="1:8" x14ac:dyDescent="0.3">
      <c r="A122" t="s">
        <v>21</v>
      </c>
      <c r="B122" t="s">
        <v>128</v>
      </c>
      <c r="C122">
        <v>3.5510000000000002</v>
      </c>
      <c r="D122" t="s">
        <v>65</v>
      </c>
      <c r="E122" t="s">
        <v>19</v>
      </c>
      <c r="F122" t="s">
        <v>21</v>
      </c>
      <c r="G122" t="s">
        <v>21</v>
      </c>
      <c r="H122" t="s">
        <v>21</v>
      </c>
    </row>
    <row r="123" spans="1:8" x14ac:dyDescent="0.3">
      <c r="A123" t="s">
        <v>21</v>
      </c>
      <c r="B123" t="s">
        <v>129</v>
      </c>
      <c r="C123">
        <v>3.1459999999999999</v>
      </c>
      <c r="E123">
        <v>7.0000000000000001E-3</v>
      </c>
      <c r="F123" t="s">
        <v>21</v>
      </c>
      <c r="G123" t="s">
        <v>21</v>
      </c>
      <c r="H123" t="s">
        <v>21</v>
      </c>
    </row>
    <row r="124" spans="1:8" x14ac:dyDescent="0.3">
      <c r="A124" t="s">
        <v>21</v>
      </c>
      <c r="B124" t="s">
        <v>130</v>
      </c>
      <c r="C124">
        <v>2.649</v>
      </c>
      <c r="E124">
        <v>2E-3</v>
      </c>
      <c r="F124" t="s">
        <v>21</v>
      </c>
      <c r="G124" t="s">
        <v>21</v>
      </c>
      <c r="H124" t="s">
        <v>21</v>
      </c>
    </row>
    <row r="125" spans="1:8" x14ac:dyDescent="0.3">
      <c r="A125" t="s">
        <v>21</v>
      </c>
      <c r="B125" t="s">
        <v>131</v>
      </c>
      <c r="C125">
        <v>0.65600000000000003</v>
      </c>
      <c r="E125">
        <v>0</v>
      </c>
      <c r="F125" t="s">
        <v>21</v>
      </c>
      <c r="G125" t="s">
        <v>21</v>
      </c>
      <c r="H125" t="s">
        <v>21</v>
      </c>
    </row>
    <row r="126" spans="1:8" x14ac:dyDescent="0.3">
      <c r="A126" t="s">
        <v>21</v>
      </c>
      <c r="B126" t="s">
        <v>132</v>
      </c>
      <c r="C126">
        <v>0.14099999999999999</v>
      </c>
      <c r="E126">
        <v>0</v>
      </c>
      <c r="F126" t="s">
        <v>21</v>
      </c>
      <c r="G126" t="s">
        <v>21</v>
      </c>
      <c r="H126" t="s">
        <v>21</v>
      </c>
    </row>
    <row r="127" spans="1:8" x14ac:dyDescent="0.3">
      <c r="A127" t="s">
        <v>21</v>
      </c>
      <c r="B127" t="s">
        <v>133</v>
      </c>
      <c r="C127">
        <v>6.0999999999999999E-2</v>
      </c>
      <c r="E127">
        <v>0</v>
      </c>
      <c r="F127" t="s">
        <v>21</v>
      </c>
      <c r="G127" t="s">
        <v>21</v>
      </c>
      <c r="H127" t="s">
        <v>21</v>
      </c>
    </row>
    <row r="128" spans="1:8" x14ac:dyDescent="0.3">
      <c r="A128" t="s">
        <v>21</v>
      </c>
      <c r="B128" t="s">
        <v>134</v>
      </c>
      <c r="C128">
        <v>4.9000000000000002E-2</v>
      </c>
      <c r="E128" t="s">
        <v>19</v>
      </c>
      <c r="F128" t="s">
        <v>21</v>
      </c>
      <c r="G128" t="s">
        <v>21</v>
      </c>
      <c r="H128" t="s">
        <v>21</v>
      </c>
    </row>
    <row r="129" spans="1:8" x14ac:dyDescent="0.3">
      <c r="A129" t="s">
        <v>21</v>
      </c>
      <c r="B129" t="s">
        <v>135</v>
      </c>
      <c r="C129">
        <v>4.4999999999999998E-2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</row>
    <row r="130" spans="1:8" x14ac:dyDescent="0.3">
      <c r="A130" t="s">
        <v>21</v>
      </c>
      <c r="B130" t="s">
        <v>136</v>
      </c>
      <c r="C130">
        <v>4.3999999999999997E-2</v>
      </c>
      <c r="D130" t="s">
        <v>65</v>
      </c>
      <c r="E130" t="s">
        <v>19</v>
      </c>
      <c r="F130" t="s">
        <v>21</v>
      </c>
      <c r="G130" t="s">
        <v>21</v>
      </c>
      <c r="H130" t="s">
        <v>21</v>
      </c>
    </row>
    <row r="131" spans="1:8" x14ac:dyDescent="0.3">
      <c r="A131" t="s">
        <v>21</v>
      </c>
      <c r="B131" t="s">
        <v>137</v>
      </c>
      <c r="C131">
        <v>4.2999999999999997E-2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</row>
    <row r="132" spans="1:8" x14ac:dyDescent="0.3">
      <c r="A132" t="s">
        <v>21</v>
      </c>
      <c r="B132" t="s">
        <v>138</v>
      </c>
      <c r="C132">
        <v>4.2999999999999997E-2</v>
      </c>
      <c r="D132" t="s">
        <v>65</v>
      </c>
      <c r="E132" t="s">
        <v>19</v>
      </c>
      <c r="F132" t="s">
        <v>21</v>
      </c>
      <c r="G132" t="s">
        <v>21</v>
      </c>
      <c r="H132" t="s">
        <v>21</v>
      </c>
    </row>
    <row r="133" spans="1:8" x14ac:dyDescent="0.3">
      <c r="A133" t="s">
        <v>21</v>
      </c>
      <c r="B133" t="s">
        <v>139</v>
      </c>
      <c r="C133">
        <v>4.2999999999999997E-2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</row>
    <row r="134" spans="1:8" x14ac:dyDescent="0.3">
      <c r="A134" t="s">
        <v>21</v>
      </c>
      <c r="B134" t="s">
        <v>140</v>
      </c>
      <c r="C134">
        <v>2.9079999999999999</v>
      </c>
      <c r="E134">
        <v>4.0000000000000001E-3</v>
      </c>
      <c r="F134" t="s">
        <v>21</v>
      </c>
      <c r="G134" t="s">
        <v>21</v>
      </c>
      <c r="H134" t="s">
        <v>21</v>
      </c>
    </row>
    <row r="135" spans="1:8" x14ac:dyDescent="0.3">
      <c r="A135" t="s">
        <v>21</v>
      </c>
      <c r="B135" t="s">
        <v>141</v>
      </c>
      <c r="C135">
        <v>1.0860000000000001</v>
      </c>
      <c r="E135">
        <v>0</v>
      </c>
      <c r="F135" t="s">
        <v>21</v>
      </c>
      <c r="G135" t="s">
        <v>21</v>
      </c>
      <c r="H135" t="s">
        <v>21</v>
      </c>
    </row>
    <row r="136" spans="1:8" x14ac:dyDescent="0.3">
      <c r="A136" t="s">
        <v>21</v>
      </c>
      <c r="B136" t="s">
        <v>142</v>
      </c>
      <c r="C136">
        <v>0.27100000000000002</v>
      </c>
      <c r="E136">
        <v>0</v>
      </c>
      <c r="F136" t="s">
        <v>21</v>
      </c>
      <c r="G136" t="s">
        <v>21</v>
      </c>
      <c r="H136" t="s">
        <v>21</v>
      </c>
    </row>
    <row r="137" spans="1:8" x14ac:dyDescent="0.3">
      <c r="A137" t="s">
        <v>21</v>
      </c>
      <c r="B137" t="s">
        <v>143</v>
      </c>
      <c r="C137">
        <v>8.3000000000000004E-2</v>
      </c>
      <c r="E137">
        <v>0</v>
      </c>
      <c r="F137" t="s">
        <v>21</v>
      </c>
      <c r="G137" t="s">
        <v>21</v>
      </c>
      <c r="H137" t="s">
        <v>21</v>
      </c>
    </row>
    <row r="138" spans="1:8" x14ac:dyDescent="0.3">
      <c r="A138" t="s">
        <v>21</v>
      </c>
      <c r="B138" t="s">
        <v>144</v>
      </c>
      <c r="C138">
        <v>5.5E-2</v>
      </c>
      <c r="E138">
        <v>0</v>
      </c>
      <c r="F138" t="s">
        <v>21</v>
      </c>
      <c r="G138" t="s">
        <v>21</v>
      </c>
      <c r="H138" t="s">
        <v>21</v>
      </c>
    </row>
    <row r="139" spans="1:8" x14ac:dyDescent="0.3">
      <c r="A139" t="s">
        <v>21</v>
      </c>
      <c r="B139" t="s">
        <v>145</v>
      </c>
      <c r="C139">
        <v>4.4999999999999998E-2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</row>
    <row r="140" spans="1:8" x14ac:dyDescent="0.3">
      <c r="A140" t="s">
        <v>21</v>
      </c>
      <c r="B140" t="s">
        <v>146</v>
      </c>
      <c r="C140">
        <v>4.1000000000000002E-2</v>
      </c>
      <c r="D140" t="s">
        <v>65</v>
      </c>
      <c r="E140" t="s">
        <v>19</v>
      </c>
      <c r="F140" t="s">
        <v>21</v>
      </c>
      <c r="G140" t="s">
        <v>21</v>
      </c>
      <c r="H140" t="s">
        <v>21</v>
      </c>
    </row>
    <row r="141" spans="1:8" x14ac:dyDescent="0.3">
      <c r="A141" t="s">
        <v>21</v>
      </c>
      <c r="B141" t="s">
        <v>147</v>
      </c>
      <c r="C141">
        <v>4.2999999999999997E-2</v>
      </c>
      <c r="D141" t="s">
        <v>65</v>
      </c>
      <c r="E141" t="s">
        <v>19</v>
      </c>
      <c r="F141" t="s">
        <v>21</v>
      </c>
      <c r="G141" t="s">
        <v>21</v>
      </c>
      <c r="H141" t="s">
        <v>21</v>
      </c>
    </row>
    <row r="142" spans="1:8" x14ac:dyDescent="0.3">
      <c r="A142" t="s">
        <v>21</v>
      </c>
      <c r="B142" t="s">
        <v>148</v>
      </c>
      <c r="C142">
        <v>4.5999999999999999E-2</v>
      </c>
      <c r="E142" t="s">
        <v>19</v>
      </c>
      <c r="F142" t="s">
        <v>21</v>
      </c>
      <c r="G142" t="s">
        <v>21</v>
      </c>
      <c r="H142" t="s">
        <v>21</v>
      </c>
    </row>
    <row r="143" spans="1:8" x14ac:dyDescent="0.3">
      <c r="A143" t="s">
        <v>21</v>
      </c>
      <c r="B143" t="s">
        <v>149</v>
      </c>
      <c r="C143">
        <v>4.2000000000000003E-2</v>
      </c>
      <c r="D143" t="s">
        <v>65</v>
      </c>
      <c r="E143" t="s">
        <v>19</v>
      </c>
      <c r="F143" t="s">
        <v>21</v>
      </c>
      <c r="G143" t="s">
        <v>21</v>
      </c>
      <c r="H143" t="s">
        <v>21</v>
      </c>
    </row>
    <row r="144" spans="1:8" x14ac:dyDescent="0.3">
      <c r="A144" t="s">
        <v>21</v>
      </c>
      <c r="B144" t="s">
        <v>150</v>
      </c>
      <c r="C144">
        <v>4.3999999999999997E-2</v>
      </c>
      <c r="D144" t="s">
        <v>65</v>
      </c>
      <c r="E144" t="s">
        <v>19</v>
      </c>
      <c r="F144" t="s">
        <v>21</v>
      </c>
      <c r="G144" t="s">
        <v>21</v>
      </c>
      <c r="H144" t="s">
        <v>21</v>
      </c>
    </row>
    <row r="145" spans="1:8" x14ac:dyDescent="0.3">
      <c r="A145" t="s">
        <v>21</v>
      </c>
      <c r="B145" t="s">
        <v>151</v>
      </c>
      <c r="C145">
        <v>4.7E-2</v>
      </c>
      <c r="E145" t="s">
        <v>19</v>
      </c>
      <c r="F145" t="s">
        <v>21</v>
      </c>
      <c r="G145" t="s">
        <v>21</v>
      </c>
      <c r="H145" t="s">
        <v>21</v>
      </c>
    </row>
    <row r="146" spans="1:8" x14ac:dyDescent="0.3">
      <c r="A146" t="s">
        <v>21</v>
      </c>
      <c r="B146" t="s">
        <v>152</v>
      </c>
      <c r="C146">
        <v>3.56</v>
      </c>
      <c r="D146" t="s">
        <v>65</v>
      </c>
      <c r="E146" t="s">
        <v>19</v>
      </c>
      <c r="F146" t="s">
        <v>21</v>
      </c>
      <c r="G146" t="s">
        <v>21</v>
      </c>
      <c r="H146" t="s">
        <v>21</v>
      </c>
    </row>
    <row r="147" spans="1:8" x14ac:dyDescent="0.3">
      <c r="A147" t="s">
        <v>21</v>
      </c>
      <c r="B147" t="s">
        <v>153</v>
      </c>
      <c r="C147">
        <v>3.2290000000000001</v>
      </c>
      <c r="E147">
        <v>8.9999999999999993E-3</v>
      </c>
      <c r="F147" t="s">
        <v>21</v>
      </c>
      <c r="G147" t="s">
        <v>21</v>
      </c>
      <c r="H147" t="s">
        <v>21</v>
      </c>
    </row>
    <row r="148" spans="1:8" x14ac:dyDescent="0.3">
      <c r="A148" t="s">
        <v>21</v>
      </c>
      <c r="B148" t="s">
        <v>154</v>
      </c>
      <c r="C148">
        <v>2.0139999999999998</v>
      </c>
      <c r="E148">
        <v>1E-3</v>
      </c>
      <c r="F148" t="s">
        <v>21</v>
      </c>
      <c r="G148" t="s">
        <v>21</v>
      </c>
      <c r="H148" t="s">
        <v>21</v>
      </c>
    </row>
    <row r="149" spans="1:8" x14ac:dyDescent="0.3">
      <c r="A149" t="s">
        <v>21</v>
      </c>
      <c r="B149" t="s">
        <v>155</v>
      </c>
      <c r="C149">
        <v>0.55300000000000005</v>
      </c>
      <c r="E149">
        <v>0</v>
      </c>
      <c r="F149" t="s">
        <v>21</v>
      </c>
      <c r="G149" t="s">
        <v>21</v>
      </c>
      <c r="H149" t="s">
        <v>21</v>
      </c>
    </row>
    <row r="150" spans="1:8" x14ac:dyDescent="0.3">
      <c r="A150" t="s">
        <v>21</v>
      </c>
      <c r="B150" t="s">
        <v>156</v>
      </c>
      <c r="C150">
        <v>0.13200000000000001</v>
      </c>
      <c r="E150">
        <v>0</v>
      </c>
      <c r="F150" t="s">
        <v>21</v>
      </c>
      <c r="G150" t="s">
        <v>21</v>
      </c>
      <c r="H150" t="s">
        <v>21</v>
      </c>
    </row>
    <row r="151" spans="1:8" x14ac:dyDescent="0.3">
      <c r="A151" t="s">
        <v>21</v>
      </c>
      <c r="B151" t="s">
        <v>157</v>
      </c>
      <c r="C151">
        <v>5.6000000000000001E-2</v>
      </c>
      <c r="E151">
        <v>0</v>
      </c>
      <c r="F151" t="s">
        <v>21</v>
      </c>
      <c r="G151" t="s">
        <v>21</v>
      </c>
      <c r="H151" t="s">
        <v>21</v>
      </c>
    </row>
    <row r="152" spans="1:8" x14ac:dyDescent="0.3">
      <c r="A152" t="s">
        <v>21</v>
      </c>
      <c r="B152" t="s">
        <v>158</v>
      </c>
      <c r="C152">
        <v>4.5999999999999999E-2</v>
      </c>
      <c r="E152" t="s">
        <v>19</v>
      </c>
      <c r="F152" t="s">
        <v>21</v>
      </c>
      <c r="G152" t="s">
        <v>21</v>
      </c>
      <c r="H152" t="s">
        <v>21</v>
      </c>
    </row>
    <row r="153" spans="1:8" x14ac:dyDescent="0.3">
      <c r="A153" t="s">
        <v>21</v>
      </c>
      <c r="B153" t="s">
        <v>159</v>
      </c>
      <c r="C153">
        <v>4.2999999999999997E-2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</row>
    <row r="154" spans="1:8" x14ac:dyDescent="0.3">
      <c r="A154" t="s">
        <v>21</v>
      </c>
      <c r="B154" t="s">
        <v>160</v>
      </c>
      <c r="C154">
        <v>4.2999999999999997E-2</v>
      </c>
      <c r="D154" t="s">
        <v>65</v>
      </c>
      <c r="E154" t="s">
        <v>19</v>
      </c>
      <c r="F154" t="s">
        <v>21</v>
      </c>
      <c r="G154" t="s">
        <v>21</v>
      </c>
      <c r="H154" t="s">
        <v>21</v>
      </c>
    </row>
    <row r="155" spans="1:8" x14ac:dyDescent="0.3">
      <c r="A155" t="s">
        <v>21</v>
      </c>
      <c r="B155" t="s">
        <v>161</v>
      </c>
      <c r="C155">
        <v>4.9000000000000002E-2</v>
      </c>
      <c r="E155" t="s">
        <v>19</v>
      </c>
      <c r="F155" t="s">
        <v>21</v>
      </c>
      <c r="G155" t="s">
        <v>21</v>
      </c>
      <c r="H155" t="s">
        <v>21</v>
      </c>
    </row>
    <row r="156" spans="1:8" x14ac:dyDescent="0.3">
      <c r="A156" t="s">
        <v>21</v>
      </c>
      <c r="B156" t="s">
        <v>162</v>
      </c>
      <c r="C156">
        <v>4.4999999999999998E-2</v>
      </c>
      <c r="D156" t="s">
        <v>65</v>
      </c>
      <c r="E156" t="s">
        <v>19</v>
      </c>
      <c r="F156" t="s">
        <v>21</v>
      </c>
      <c r="G156" t="s">
        <v>21</v>
      </c>
      <c r="H156" t="s">
        <v>21</v>
      </c>
    </row>
    <row r="157" spans="1:8" x14ac:dyDescent="0.3">
      <c r="A157" t="s">
        <v>21</v>
      </c>
      <c r="B157" t="s">
        <v>163</v>
      </c>
      <c r="C157">
        <v>4.2000000000000003E-2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</row>
    <row r="158" spans="1:8" x14ac:dyDescent="0.3">
      <c r="A158" t="s">
        <v>21</v>
      </c>
      <c r="B158" t="s">
        <v>164</v>
      </c>
      <c r="C158">
        <v>2.8359999999999999</v>
      </c>
      <c r="E158">
        <v>3.0000000000000001E-3</v>
      </c>
      <c r="F158" t="s">
        <v>21</v>
      </c>
      <c r="G158" t="s">
        <v>21</v>
      </c>
      <c r="H158" t="s">
        <v>21</v>
      </c>
    </row>
    <row r="159" spans="1:8" x14ac:dyDescent="0.3">
      <c r="A159" t="s">
        <v>21</v>
      </c>
      <c r="B159" t="s">
        <v>165</v>
      </c>
      <c r="C159">
        <v>1.0660000000000001</v>
      </c>
      <c r="E159">
        <v>0</v>
      </c>
      <c r="F159" t="s">
        <v>21</v>
      </c>
      <c r="G159" t="s">
        <v>21</v>
      </c>
      <c r="H159" t="s">
        <v>21</v>
      </c>
    </row>
    <row r="160" spans="1:8" x14ac:dyDescent="0.3">
      <c r="A160" t="s">
        <v>21</v>
      </c>
      <c r="B160" t="s">
        <v>166</v>
      </c>
      <c r="C160">
        <v>0.26100000000000001</v>
      </c>
      <c r="E160">
        <v>0</v>
      </c>
      <c r="F160" t="s">
        <v>21</v>
      </c>
      <c r="G160" t="s">
        <v>21</v>
      </c>
      <c r="H160" t="s">
        <v>21</v>
      </c>
    </row>
    <row r="161" spans="1:8" x14ac:dyDescent="0.3">
      <c r="A161" t="s">
        <v>21</v>
      </c>
      <c r="B161" t="s">
        <v>167</v>
      </c>
      <c r="C161">
        <v>8.4000000000000005E-2</v>
      </c>
      <c r="E161">
        <v>0</v>
      </c>
      <c r="F161" t="s">
        <v>21</v>
      </c>
      <c r="G161" t="s">
        <v>21</v>
      </c>
      <c r="H161" t="s">
        <v>21</v>
      </c>
    </row>
    <row r="162" spans="1:8" x14ac:dyDescent="0.3">
      <c r="A162" t="s">
        <v>21</v>
      </c>
      <c r="B162" t="s">
        <v>168</v>
      </c>
      <c r="C162">
        <v>5.1999999999999998E-2</v>
      </c>
      <c r="E162" t="s">
        <v>19</v>
      </c>
      <c r="F162" t="s">
        <v>21</v>
      </c>
      <c r="G162" t="s">
        <v>21</v>
      </c>
      <c r="H162" t="s">
        <v>21</v>
      </c>
    </row>
    <row r="163" spans="1:8" x14ac:dyDescent="0.3">
      <c r="A163" t="s">
        <v>21</v>
      </c>
      <c r="B163" t="s">
        <v>169</v>
      </c>
      <c r="C163">
        <v>4.3999999999999997E-2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</row>
    <row r="164" spans="1:8" x14ac:dyDescent="0.3">
      <c r="A164" t="s">
        <v>21</v>
      </c>
      <c r="B164" t="s">
        <v>170</v>
      </c>
      <c r="C164">
        <v>4.2999999999999997E-2</v>
      </c>
      <c r="D164" t="s">
        <v>65</v>
      </c>
      <c r="E164" t="s">
        <v>19</v>
      </c>
      <c r="F164" t="s">
        <v>21</v>
      </c>
      <c r="G164" t="s">
        <v>21</v>
      </c>
      <c r="H164" t="s">
        <v>21</v>
      </c>
    </row>
    <row r="165" spans="1:8" x14ac:dyDescent="0.3">
      <c r="A165" t="s">
        <v>21</v>
      </c>
      <c r="B165" t="s">
        <v>171</v>
      </c>
      <c r="C165">
        <v>4.2000000000000003E-2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</row>
    <row r="166" spans="1:8" x14ac:dyDescent="0.3">
      <c r="A166" t="s">
        <v>21</v>
      </c>
      <c r="B166" t="s">
        <v>172</v>
      </c>
      <c r="C166">
        <v>4.2999999999999997E-2</v>
      </c>
      <c r="D166" t="s">
        <v>65</v>
      </c>
      <c r="E166" t="s">
        <v>19</v>
      </c>
      <c r="F166" t="s">
        <v>21</v>
      </c>
      <c r="G166" t="s">
        <v>21</v>
      </c>
      <c r="H166" t="s">
        <v>21</v>
      </c>
    </row>
    <row r="167" spans="1:8" x14ac:dyDescent="0.3">
      <c r="A167" t="s">
        <v>21</v>
      </c>
      <c r="B167" t="s">
        <v>173</v>
      </c>
      <c r="C167">
        <v>4.3999999999999997E-2</v>
      </c>
      <c r="D167" t="s">
        <v>65</v>
      </c>
      <c r="E167" t="s">
        <v>19</v>
      </c>
      <c r="F167" t="s">
        <v>21</v>
      </c>
      <c r="G167" t="s">
        <v>21</v>
      </c>
      <c r="H167" t="s">
        <v>21</v>
      </c>
    </row>
    <row r="168" spans="1:8" x14ac:dyDescent="0.3">
      <c r="A168" t="s">
        <v>21</v>
      </c>
      <c r="B168" t="s">
        <v>174</v>
      </c>
      <c r="C168">
        <v>4.2000000000000003E-2</v>
      </c>
      <c r="D168" t="s">
        <v>65</v>
      </c>
      <c r="E168" t="s">
        <v>19</v>
      </c>
      <c r="F168" t="s">
        <v>21</v>
      </c>
      <c r="G168" t="s">
        <v>21</v>
      </c>
      <c r="H168" t="s">
        <v>21</v>
      </c>
    </row>
    <row r="169" spans="1:8" x14ac:dyDescent="0.3">
      <c r="A169" t="s">
        <v>21</v>
      </c>
      <c r="B169" t="s">
        <v>175</v>
      </c>
      <c r="C169">
        <v>4.1000000000000002E-2</v>
      </c>
      <c r="D169" t="s">
        <v>65</v>
      </c>
      <c r="E169" t="s">
        <v>19</v>
      </c>
      <c r="F169" t="s">
        <v>21</v>
      </c>
      <c r="G169" t="s">
        <v>21</v>
      </c>
      <c r="H169" t="s">
        <v>21</v>
      </c>
    </row>
    <row r="170" spans="1:8" x14ac:dyDescent="0.3">
      <c r="A170" t="s">
        <v>21</v>
      </c>
      <c r="B170" t="s">
        <v>176</v>
      </c>
      <c r="C170">
        <v>3.5449999999999999</v>
      </c>
      <c r="D170" t="s">
        <v>65</v>
      </c>
      <c r="E170" t="s">
        <v>19</v>
      </c>
      <c r="F170" t="s">
        <v>21</v>
      </c>
      <c r="G170" t="s">
        <v>21</v>
      </c>
      <c r="H170" t="s">
        <v>21</v>
      </c>
    </row>
    <row r="171" spans="1:8" x14ac:dyDescent="0.3">
      <c r="A171" t="s">
        <v>21</v>
      </c>
      <c r="B171" t="s">
        <v>177</v>
      </c>
      <c r="C171">
        <v>3.47</v>
      </c>
      <c r="D171" t="s">
        <v>65</v>
      </c>
      <c r="E171" t="s">
        <v>19</v>
      </c>
      <c r="F171" t="s">
        <v>21</v>
      </c>
      <c r="G171" t="s">
        <v>21</v>
      </c>
      <c r="H171" t="s">
        <v>21</v>
      </c>
    </row>
    <row r="172" spans="1:8" x14ac:dyDescent="0.3">
      <c r="A172" t="s">
        <v>21</v>
      </c>
      <c r="B172" t="s">
        <v>178</v>
      </c>
      <c r="C172">
        <v>2.1269999999999998</v>
      </c>
      <c r="E172">
        <v>1E-3</v>
      </c>
      <c r="F172" t="s">
        <v>21</v>
      </c>
      <c r="G172" t="s">
        <v>21</v>
      </c>
      <c r="H172" t="s">
        <v>21</v>
      </c>
    </row>
    <row r="173" spans="1:8" x14ac:dyDescent="0.3">
      <c r="A173" t="s">
        <v>21</v>
      </c>
      <c r="B173" t="s">
        <v>179</v>
      </c>
      <c r="C173">
        <v>0.56799999999999995</v>
      </c>
      <c r="E173">
        <v>0</v>
      </c>
      <c r="F173" t="s">
        <v>21</v>
      </c>
      <c r="G173" t="s">
        <v>21</v>
      </c>
      <c r="H173" t="s">
        <v>21</v>
      </c>
    </row>
    <row r="174" spans="1:8" x14ac:dyDescent="0.3">
      <c r="A174" t="s">
        <v>21</v>
      </c>
      <c r="B174" t="s">
        <v>180</v>
      </c>
      <c r="C174">
        <v>0.13400000000000001</v>
      </c>
      <c r="E174">
        <v>0</v>
      </c>
      <c r="F174" t="s">
        <v>21</v>
      </c>
      <c r="G174" t="s">
        <v>21</v>
      </c>
      <c r="H174" t="s">
        <v>21</v>
      </c>
    </row>
    <row r="175" spans="1:8" x14ac:dyDescent="0.3">
      <c r="A175" t="s">
        <v>21</v>
      </c>
      <c r="B175" t="s">
        <v>181</v>
      </c>
      <c r="C175">
        <v>5.7000000000000002E-2</v>
      </c>
      <c r="E175">
        <v>0</v>
      </c>
      <c r="F175" t="s">
        <v>21</v>
      </c>
      <c r="G175" t="s">
        <v>21</v>
      </c>
      <c r="H175" t="s">
        <v>21</v>
      </c>
    </row>
    <row r="176" spans="1:8" x14ac:dyDescent="0.3">
      <c r="A176" t="s">
        <v>21</v>
      </c>
      <c r="B176" t="s">
        <v>182</v>
      </c>
      <c r="C176">
        <v>4.5999999999999999E-2</v>
      </c>
      <c r="E176" t="s">
        <v>19</v>
      </c>
      <c r="F176" t="s">
        <v>21</v>
      </c>
      <c r="G176" t="s">
        <v>21</v>
      </c>
      <c r="H176" t="s">
        <v>21</v>
      </c>
    </row>
    <row r="177" spans="1:8" x14ac:dyDescent="0.3">
      <c r="A177" t="s">
        <v>21</v>
      </c>
      <c r="B177" t="s">
        <v>183</v>
      </c>
      <c r="C177">
        <v>4.3999999999999997E-2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</row>
    <row r="178" spans="1:8" x14ac:dyDescent="0.3">
      <c r="A178" t="s">
        <v>21</v>
      </c>
      <c r="B178" t="s">
        <v>184</v>
      </c>
      <c r="C178">
        <v>4.2999999999999997E-2</v>
      </c>
      <c r="D178" t="s">
        <v>65</v>
      </c>
      <c r="E178" t="s">
        <v>19</v>
      </c>
      <c r="F178" t="s">
        <v>21</v>
      </c>
      <c r="G178" t="s">
        <v>21</v>
      </c>
      <c r="H178" t="s">
        <v>21</v>
      </c>
    </row>
    <row r="179" spans="1:8" x14ac:dyDescent="0.3">
      <c r="A179" t="s">
        <v>21</v>
      </c>
      <c r="B179" t="s">
        <v>185</v>
      </c>
      <c r="C179">
        <v>4.9000000000000002E-2</v>
      </c>
      <c r="E179" t="s">
        <v>19</v>
      </c>
      <c r="F179" t="s">
        <v>21</v>
      </c>
      <c r="G179" t="s">
        <v>21</v>
      </c>
      <c r="H179" t="s">
        <v>21</v>
      </c>
    </row>
    <row r="180" spans="1:8" x14ac:dyDescent="0.3">
      <c r="A180" t="s">
        <v>21</v>
      </c>
      <c r="B180" t="s">
        <v>186</v>
      </c>
      <c r="C180">
        <v>4.5999999999999999E-2</v>
      </c>
      <c r="E180" t="s">
        <v>19</v>
      </c>
      <c r="F180" t="s">
        <v>21</v>
      </c>
      <c r="G180" t="s">
        <v>21</v>
      </c>
      <c r="H180" t="s">
        <v>21</v>
      </c>
    </row>
    <row r="181" spans="1:8" x14ac:dyDescent="0.3">
      <c r="A181" t="s">
        <v>21</v>
      </c>
      <c r="B181" t="s">
        <v>187</v>
      </c>
      <c r="C181">
        <v>4.2999999999999997E-2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</row>
    <row r="182" spans="1:8" x14ac:dyDescent="0.3">
      <c r="A182" t="s">
        <v>21</v>
      </c>
      <c r="B182" t="s">
        <v>188</v>
      </c>
      <c r="C182">
        <v>3.8980000000000001</v>
      </c>
      <c r="D182" t="s">
        <v>65</v>
      </c>
      <c r="E182" t="s">
        <v>19</v>
      </c>
      <c r="F182" t="s">
        <v>21</v>
      </c>
      <c r="G182" t="s">
        <v>21</v>
      </c>
      <c r="H182" t="s">
        <v>21</v>
      </c>
    </row>
    <row r="183" spans="1:8" x14ac:dyDescent="0.3">
      <c r="A183" t="s">
        <v>21</v>
      </c>
      <c r="B183" t="s">
        <v>189</v>
      </c>
      <c r="C183">
        <v>2.2989999999999999</v>
      </c>
      <c r="E183">
        <v>2E-3</v>
      </c>
      <c r="F183" t="s">
        <v>21</v>
      </c>
      <c r="G183" t="s">
        <v>21</v>
      </c>
      <c r="H183" t="s">
        <v>21</v>
      </c>
    </row>
    <row r="184" spans="1:8" x14ac:dyDescent="0.3">
      <c r="A184" t="s">
        <v>21</v>
      </c>
      <c r="B184" t="s">
        <v>190</v>
      </c>
      <c r="C184">
        <v>0.80700000000000005</v>
      </c>
      <c r="E184">
        <v>0</v>
      </c>
      <c r="F184" t="s">
        <v>21</v>
      </c>
      <c r="G184" t="s">
        <v>21</v>
      </c>
      <c r="H184" t="s">
        <v>21</v>
      </c>
    </row>
    <row r="185" spans="1:8" x14ac:dyDescent="0.3">
      <c r="A185" t="s">
        <v>21</v>
      </c>
      <c r="B185" t="s">
        <v>191</v>
      </c>
      <c r="C185">
        <v>0.21099999999999999</v>
      </c>
      <c r="E185">
        <v>0</v>
      </c>
      <c r="F185" t="s">
        <v>21</v>
      </c>
      <c r="G185" t="s">
        <v>21</v>
      </c>
      <c r="H185" t="s">
        <v>21</v>
      </c>
    </row>
    <row r="186" spans="1:8" x14ac:dyDescent="0.3">
      <c r="A186" t="s">
        <v>21</v>
      </c>
      <c r="B186" t="s">
        <v>192</v>
      </c>
      <c r="C186">
        <v>7.9000000000000001E-2</v>
      </c>
      <c r="E186">
        <v>0</v>
      </c>
      <c r="F186" t="s">
        <v>21</v>
      </c>
      <c r="G186" t="s">
        <v>21</v>
      </c>
      <c r="H186" t="s">
        <v>21</v>
      </c>
    </row>
    <row r="187" spans="1:8" x14ac:dyDescent="0.3">
      <c r="A187" t="s">
        <v>21</v>
      </c>
      <c r="B187" t="s">
        <v>193</v>
      </c>
      <c r="C187">
        <v>5.1999999999999998E-2</v>
      </c>
      <c r="E187" t="s">
        <v>19</v>
      </c>
      <c r="F187" t="s">
        <v>21</v>
      </c>
      <c r="G187" t="s">
        <v>21</v>
      </c>
      <c r="H187" t="s">
        <v>21</v>
      </c>
    </row>
    <row r="188" spans="1:8" x14ac:dyDescent="0.3">
      <c r="A188" t="s">
        <v>21</v>
      </c>
      <c r="B188" t="s">
        <v>194</v>
      </c>
      <c r="C188">
        <v>5.6000000000000001E-2</v>
      </c>
      <c r="E188">
        <v>0</v>
      </c>
      <c r="F188" t="s">
        <v>21</v>
      </c>
      <c r="G188" t="s">
        <v>21</v>
      </c>
      <c r="H188" t="s">
        <v>21</v>
      </c>
    </row>
    <row r="189" spans="1:8" x14ac:dyDescent="0.3">
      <c r="A189" t="s">
        <v>21</v>
      </c>
      <c r="B189" t="s">
        <v>195</v>
      </c>
      <c r="C189">
        <v>4.4999999999999998E-2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</row>
    <row r="190" spans="1:8" x14ac:dyDescent="0.3">
      <c r="A190" t="s">
        <v>21</v>
      </c>
      <c r="B190" t="s">
        <v>196</v>
      </c>
      <c r="C190">
        <v>4.8000000000000001E-2</v>
      </c>
      <c r="E190" t="s">
        <v>19</v>
      </c>
      <c r="F190" t="s">
        <v>21</v>
      </c>
      <c r="G190" t="s">
        <v>21</v>
      </c>
      <c r="H190" t="s">
        <v>21</v>
      </c>
    </row>
    <row r="191" spans="1:8" x14ac:dyDescent="0.3">
      <c r="A191" t="s">
        <v>21</v>
      </c>
      <c r="B191" t="s">
        <v>197</v>
      </c>
      <c r="C191">
        <v>4.7E-2</v>
      </c>
      <c r="E191" t="s">
        <v>19</v>
      </c>
      <c r="F191" t="s">
        <v>21</v>
      </c>
      <c r="G191" t="s">
        <v>21</v>
      </c>
      <c r="H191" t="s">
        <v>21</v>
      </c>
    </row>
    <row r="192" spans="1:8" x14ac:dyDescent="0.3">
      <c r="A192" t="s">
        <v>21</v>
      </c>
      <c r="B192" t="s">
        <v>198</v>
      </c>
      <c r="C192">
        <v>4.2999999999999997E-2</v>
      </c>
      <c r="D192" t="s">
        <v>65</v>
      </c>
      <c r="E192" t="s">
        <v>19</v>
      </c>
      <c r="F192" t="s">
        <v>21</v>
      </c>
      <c r="G192" t="s">
        <v>21</v>
      </c>
      <c r="H192" t="s">
        <v>21</v>
      </c>
    </row>
    <row r="193" spans="1:8" x14ac:dyDescent="0.3">
      <c r="A193" t="s">
        <v>21</v>
      </c>
      <c r="B193" t="s">
        <v>199</v>
      </c>
      <c r="C193">
        <v>4.2000000000000003E-2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</row>
    <row r="194" spans="1:8" x14ac:dyDescent="0.3">
      <c r="A194" t="s">
        <v>21</v>
      </c>
      <c r="B194" t="s">
        <v>200</v>
      </c>
      <c r="C194">
        <v>4.8000000000000001E-2</v>
      </c>
      <c r="E194" t="s">
        <v>19</v>
      </c>
      <c r="F194" t="s">
        <v>21</v>
      </c>
      <c r="G194" t="s">
        <v>21</v>
      </c>
      <c r="H194" t="s">
        <v>21</v>
      </c>
    </row>
    <row r="195" spans="1:8" x14ac:dyDescent="0.3">
      <c r="A195" t="s">
        <v>21</v>
      </c>
      <c r="B195" t="s">
        <v>201</v>
      </c>
      <c r="C195">
        <v>4.3999999999999997E-2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</row>
    <row r="196" spans="1:8" x14ac:dyDescent="0.3">
      <c r="A196" t="s">
        <v>21</v>
      </c>
      <c r="B196" t="s">
        <v>202</v>
      </c>
      <c r="C196">
        <v>4.3999999999999997E-2</v>
      </c>
      <c r="D196" t="s">
        <v>65</v>
      </c>
      <c r="E196" t="s">
        <v>19</v>
      </c>
      <c r="F196" t="s">
        <v>21</v>
      </c>
      <c r="G196" t="s">
        <v>21</v>
      </c>
      <c r="H196" t="s">
        <v>21</v>
      </c>
    </row>
    <row r="197" spans="1:8" x14ac:dyDescent="0.3">
      <c r="A197" t="s">
        <v>21</v>
      </c>
      <c r="B197" t="s">
        <v>203</v>
      </c>
      <c r="C197">
        <v>4.2999999999999997E-2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</row>
    <row r="198" spans="1:8" x14ac:dyDescent="0.3">
      <c r="A198" t="s">
        <v>21</v>
      </c>
      <c r="B198" t="s">
        <v>204</v>
      </c>
      <c r="C198">
        <v>4.2999999999999997E-2</v>
      </c>
      <c r="D198" t="s">
        <v>65</v>
      </c>
      <c r="E198" t="s">
        <v>19</v>
      </c>
      <c r="F198" t="s">
        <v>21</v>
      </c>
      <c r="G198" t="s">
        <v>21</v>
      </c>
      <c r="H198" t="s">
        <v>21</v>
      </c>
    </row>
    <row r="199" spans="1:8" x14ac:dyDescent="0.3">
      <c r="A199" t="s">
        <v>21</v>
      </c>
      <c r="B199" t="s">
        <v>205</v>
      </c>
      <c r="C199">
        <v>4.2000000000000003E-2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</row>
    <row r="200" spans="1:8" x14ac:dyDescent="0.3">
      <c r="A200" t="s">
        <v>21</v>
      </c>
      <c r="B200" t="s">
        <v>206</v>
      </c>
      <c r="C200">
        <v>4.4999999999999998E-2</v>
      </c>
      <c r="D200" t="s">
        <v>65</v>
      </c>
      <c r="E200" t="s">
        <v>19</v>
      </c>
      <c r="F200" t="s">
        <v>21</v>
      </c>
      <c r="G200" t="s">
        <v>21</v>
      </c>
      <c r="H200" t="s">
        <v>21</v>
      </c>
    </row>
    <row r="201" spans="1:8" x14ac:dyDescent="0.3">
      <c r="A201" t="s">
        <v>21</v>
      </c>
      <c r="B201" t="s">
        <v>207</v>
      </c>
      <c r="C201">
        <v>4.2999999999999997E-2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</row>
    <row r="202" spans="1:8" x14ac:dyDescent="0.3">
      <c r="A202" t="s">
        <v>21</v>
      </c>
      <c r="B202" t="s">
        <v>208</v>
      </c>
      <c r="C202">
        <v>4.2999999999999997E-2</v>
      </c>
      <c r="D202" t="s">
        <v>65</v>
      </c>
      <c r="E202" t="s">
        <v>19</v>
      </c>
      <c r="F202" t="s">
        <v>21</v>
      </c>
      <c r="G202" t="s">
        <v>21</v>
      </c>
      <c r="H202" t="s">
        <v>21</v>
      </c>
    </row>
    <row r="203" spans="1:8" x14ac:dyDescent="0.3">
      <c r="A203" t="s">
        <v>21</v>
      </c>
      <c r="B203" t="s">
        <v>209</v>
      </c>
      <c r="C203">
        <v>4.4999999999999998E-2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</row>
    <row r="204" spans="1:8" x14ac:dyDescent="0.3">
      <c r="A204" t="s">
        <v>21</v>
      </c>
      <c r="B204" t="s">
        <v>210</v>
      </c>
      <c r="C204">
        <v>4.3999999999999997E-2</v>
      </c>
      <c r="D204" t="s">
        <v>65</v>
      </c>
      <c r="E204" t="s">
        <v>19</v>
      </c>
      <c r="F204" t="s">
        <v>21</v>
      </c>
      <c r="G204" t="s">
        <v>21</v>
      </c>
      <c r="H204" t="s">
        <v>21</v>
      </c>
    </row>
    <row r="205" spans="1:8" x14ac:dyDescent="0.3">
      <c r="A205" t="s">
        <v>21</v>
      </c>
      <c r="B205" t="s">
        <v>211</v>
      </c>
      <c r="C205">
        <v>4.2999999999999997E-2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</row>
    <row r="206" spans="1:8" x14ac:dyDescent="0.3">
      <c r="A206" t="s">
        <v>21</v>
      </c>
      <c r="B206" t="s">
        <v>212</v>
      </c>
      <c r="C206">
        <v>3.88</v>
      </c>
      <c r="D206" t="s">
        <v>65</v>
      </c>
      <c r="E206" t="s">
        <v>19</v>
      </c>
      <c r="F206" t="s">
        <v>21</v>
      </c>
      <c r="G206" t="s">
        <v>21</v>
      </c>
      <c r="H206" t="s">
        <v>21</v>
      </c>
    </row>
    <row r="207" spans="1:8" x14ac:dyDescent="0.3">
      <c r="A207" t="s">
        <v>21</v>
      </c>
      <c r="B207" t="s">
        <v>213</v>
      </c>
      <c r="C207">
        <v>2.7349999999999999</v>
      </c>
      <c r="E207">
        <v>3.0000000000000001E-3</v>
      </c>
      <c r="F207" t="s">
        <v>21</v>
      </c>
      <c r="G207" t="s">
        <v>21</v>
      </c>
      <c r="H207" t="s">
        <v>21</v>
      </c>
    </row>
    <row r="208" spans="1:8" x14ac:dyDescent="0.3">
      <c r="A208" t="s">
        <v>21</v>
      </c>
      <c r="B208" t="s">
        <v>214</v>
      </c>
      <c r="C208">
        <v>0.97</v>
      </c>
      <c r="E208">
        <v>0</v>
      </c>
      <c r="F208" t="s">
        <v>21</v>
      </c>
      <c r="G208" t="s">
        <v>21</v>
      </c>
      <c r="H208" t="s">
        <v>21</v>
      </c>
    </row>
    <row r="209" spans="1:8" x14ac:dyDescent="0.3">
      <c r="A209" t="s">
        <v>21</v>
      </c>
      <c r="B209" t="s">
        <v>215</v>
      </c>
      <c r="C209">
        <v>0.21</v>
      </c>
      <c r="E209">
        <v>0</v>
      </c>
      <c r="F209" t="s">
        <v>21</v>
      </c>
      <c r="G209" t="s">
        <v>21</v>
      </c>
      <c r="H209" t="s">
        <v>21</v>
      </c>
    </row>
    <row r="210" spans="1:8" x14ac:dyDescent="0.3">
      <c r="A210" t="s">
        <v>21</v>
      </c>
      <c r="B210" t="s">
        <v>216</v>
      </c>
      <c r="C210">
        <v>8.6999999999999994E-2</v>
      </c>
      <c r="E210">
        <v>0</v>
      </c>
      <c r="F210" t="s">
        <v>21</v>
      </c>
      <c r="G210" t="s">
        <v>21</v>
      </c>
      <c r="H210" t="s">
        <v>21</v>
      </c>
    </row>
    <row r="211" spans="1:8" x14ac:dyDescent="0.3">
      <c r="A211" t="s">
        <v>21</v>
      </c>
      <c r="B211" t="s">
        <v>217</v>
      </c>
      <c r="C211">
        <v>5.0999999999999997E-2</v>
      </c>
      <c r="E211" t="s">
        <v>19</v>
      </c>
      <c r="F211" t="s">
        <v>21</v>
      </c>
      <c r="G211" t="s">
        <v>21</v>
      </c>
      <c r="H211" t="s">
        <v>21</v>
      </c>
    </row>
    <row r="212" spans="1:8" x14ac:dyDescent="0.3">
      <c r="A212" t="s">
        <v>21</v>
      </c>
      <c r="B212" t="s">
        <v>218</v>
      </c>
      <c r="C212">
        <v>4.5999999999999999E-2</v>
      </c>
      <c r="E212" t="s">
        <v>19</v>
      </c>
      <c r="F212" t="s">
        <v>21</v>
      </c>
      <c r="G212" t="s">
        <v>21</v>
      </c>
      <c r="H212" t="s">
        <v>21</v>
      </c>
    </row>
    <row r="213" spans="1:8" x14ac:dyDescent="0.3">
      <c r="A213" t="s">
        <v>21</v>
      </c>
      <c r="B213" t="s">
        <v>219</v>
      </c>
      <c r="C213">
        <v>4.2999999999999997E-2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</row>
    <row r="214" spans="1:8" x14ac:dyDescent="0.3">
      <c r="A214" t="s">
        <v>21</v>
      </c>
      <c r="B214" t="s">
        <v>220</v>
      </c>
      <c r="C214">
        <v>4.3999999999999997E-2</v>
      </c>
      <c r="D214" t="s">
        <v>65</v>
      </c>
      <c r="E214" t="s">
        <v>19</v>
      </c>
      <c r="F214" t="s">
        <v>21</v>
      </c>
      <c r="G214" t="s">
        <v>21</v>
      </c>
      <c r="H214" t="s">
        <v>21</v>
      </c>
    </row>
    <row r="215" spans="1:8" x14ac:dyDescent="0.3">
      <c r="A215" t="s">
        <v>21</v>
      </c>
      <c r="B215" t="s">
        <v>221</v>
      </c>
      <c r="C215">
        <v>4.2000000000000003E-2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</row>
    <row r="216" spans="1:8" x14ac:dyDescent="0.3">
      <c r="A216" t="s">
        <v>21</v>
      </c>
      <c r="B216" t="s">
        <v>222</v>
      </c>
      <c r="C216">
        <v>4.3999999999999997E-2</v>
      </c>
      <c r="D216" t="s">
        <v>65</v>
      </c>
      <c r="E216" t="s">
        <v>19</v>
      </c>
      <c r="F216" t="s">
        <v>21</v>
      </c>
      <c r="G216" t="s">
        <v>21</v>
      </c>
      <c r="H216" t="s">
        <v>21</v>
      </c>
    </row>
    <row r="217" spans="1:8" x14ac:dyDescent="0.3">
      <c r="A217" t="s">
        <v>21</v>
      </c>
      <c r="B217" t="s">
        <v>223</v>
      </c>
      <c r="C217">
        <v>4.2000000000000003E-2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</row>
    <row r="218" spans="1:8" x14ac:dyDescent="0.3">
      <c r="A218" t="s">
        <v>21</v>
      </c>
      <c r="B218" t="s">
        <v>224</v>
      </c>
      <c r="C218">
        <v>6.7000000000000004E-2</v>
      </c>
      <c r="E218">
        <v>0</v>
      </c>
      <c r="F218" t="s">
        <v>21</v>
      </c>
      <c r="G218" t="s">
        <v>21</v>
      </c>
      <c r="H218" t="s">
        <v>21</v>
      </c>
    </row>
    <row r="219" spans="1:8" x14ac:dyDescent="0.3">
      <c r="A219" t="s">
        <v>21</v>
      </c>
      <c r="B219" t="s">
        <v>225</v>
      </c>
      <c r="C219">
        <v>7.4999999999999997E-2</v>
      </c>
      <c r="E219">
        <v>0</v>
      </c>
      <c r="F219" t="s">
        <v>21</v>
      </c>
      <c r="G219" t="s">
        <v>21</v>
      </c>
      <c r="H219" t="s">
        <v>21</v>
      </c>
    </row>
    <row r="220" spans="1:8" x14ac:dyDescent="0.3">
      <c r="A220" t="s">
        <v>21</v>
      </c>
      <c r="B220" t="s">
        <v>226</v>
      </c>
      <c r="C220">
        <v>6.9000000000000006E-2</v>
      </c>
      <c r="E220">
        <v>0</v>
      </c>
      <c r="F220" t="s">
        <v>21</v>
      </c>
      <c r="G220" t="s">
        <v>21</v>
      </c>
      <c r="H220" t="s">
        <v>21</v>
      </c>
    </row>
    <row r="221" spans="1:8" x14ac:dyDescent="0.3">
      <c r="A221" t="s">
        <v>21</v>
      </c>
      <c r="B221" t="s">
        <v>227</v>
      </c>
      <c r="C221">
        <v>5.6000000000000001E-2</v>
      </c>
      <c r="E221">
        <v>0</v>
      </c>
      <c r="F221" t="s">
        <v>21</v>
      </c>
      <c r="G221" t="s">
        <v>21</v>
      </c>
      <c r="H221" t="s">
        <v>21</v>
      </c>
    </row>
    <row r="222" spans="1:8" x14ac:dyDescent="0.3">
      <c r="A222" t="s">
        <v>21</v>
      </c>
      <c r="B222" t="s">
        <v>228</v>
      </c>
      <c r="C222">
        <v>4.3999999999999997E-2</v>
      </c>
      <c r="D222" t="s">
        <v>65</v>
      </c>
      <c r="E222" t="s">
        <v>19</v>
      </c>
      <c r="F222" t="s">
        <v>21</v>
      </c>
      <c r="G222" t="s">
        <v>21</v>
      </c>
      <c r="H222" t="s">
        <v>21</v>
      </c>
    </row>
    <row r="223" spans="1:8" x14ac:dyDescent="0.3">
      <c r="A223" t="s">
        <v>21</v>
      </c>
      <c r="B223" t="s">
        <v>229</v>
      </c>
      <c r="C223">
        <v>4.3999999999999997E-2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</row>
    <row r="224" spans="1:8" x14ac:dyDescent="0.3">
      <c r="A224" t="s">
        <v>21</v>
      </c>
      <c r="B224" t="s">
        <v>230</v>
      </c>
      <c r="C224">
        <v>5.0999999999999997E-2</v>
      </c>
      <c r="E224" t="s">
        <v>19</v>
      </c>
      <c r="F224" t="s">
        <v>21</v>
      </c>
      <c r="G224" t="s">
        <v>21</v>
      </c>
      <c r="H224" t="s">
        <v>21</v>
      </c>
    </row>
    <row r="225" spans="1:8" x14ac:dyDescent="0.3">
      <c r="A225" t="s">
        <v>21</v>
      </c>
      <c r="B225" t="s">
        <v>231</v>
      </c>
      <c r="C225">
        <v>4.3999999999999997E-2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</row>
    <row r="226" spans="1:8" x14ac:dyDescent="0.3">
      <c r="A226" t="s">
        <v>21</v>
      </c>
      <c r="B226" t="s">
        <v>232</v>
      </c>
      <c r="C226">
        <v>4.5999999999999999E-2</v>
      </c>
      <c r="E226" t="s">
        <v>19</v>
      </c>
      <c r="F226" t="s">
        <v>21</v>
      </c>
      <c r="G226" t="s">
        <v>21</v>
      </c>
      <c r="H226" t="s">
        <v>21</v>
      </c>
    </row>
    <row r="227" spans="1:8" x14ac:dyDescent="0.3">
      <c r="A227" t="s">
        <v>21</v>
      </c>
      <c r="B227" t="s">
        <v>233</v>
      </c>
      <c r="C227">
        <v>7.1999999999999995E-2</v>
      </c>
      <c r="E227">
        <v>0</v>
      </c>
      <c r="F227" t="s">
        <v>21</v>
      </c>
      <c r="G227" t="s">
        <v>21</v>
      </c>
      <c r="H227" t="s">
        <v>21</v>
      </c>
    </row>
    <row r="228" spans="1:8" x14ac:dyDescent="0.3">
      <c r="A228" t="s">
        <v>21</v>
      </c>
      <c r="B228" t="s">
        <v>234</v>
      </c>
      <c r="C228">
        <v>4.2999999999999997E-2</v>
      </c>
      <c r="D228" t="s">
        <v>65</v>
      </c>
      <c r="E228" t="s">
        <v>19</v>
      </c>
      <c r="F228" t="s">
        <v>21</v>
      </c>
      <c r="G228" t="s">
        <v>21</v>
      </c>
      <c r="H228" t="s">
        <v>21</v>
      </c>
    </row>
    <row r="229" spans="1:8" x14ac:dyDescent="0.3">
      <c r="A229" t="s">
        <v>21</v>
      </c>
      <c r="B229" t="s">
        <v>235</v>
      </c>
      <c r="C229">
        <v>4.8000000000000001E-2</v>
      </c>
      <c r="E229" t="s">
        <v>19</v>
      </c>
      <c r="F229" t="s">
        <v>21</v>
      </c>
      <c r="G229" t="s">
        <v>21</v>
      </c>
      <c r="H229" t="s">
        <v>21</v>
      </c>
    </row>
    <row r="230" spans="1:8" x14ac:dyDescent="0.3">
      <c r="A230" t="s">
        <v>21</v>
      </c>
      <c r="B230" t="s">
        <v>236</v>
      </c>
      <c r="C230">
        <v>3.9660000000000002</v>
      </c>
      <c r="D230" t="s">
        <v>65</v>
      </c>
      <c r="E230" t="s">
        <v>19</v>
      </c>
      <c r="F230" t="s">
        <v>21</v>
      </c>
      <c r="G230" t="s">
        <v>21</v>
      </c>
      <c r="H230" t="s">
        <v>21</v>
      </c>
    </row>
    <row r="231" spans="1:8" x14ac:dyDescent="0.3">
      <c r="A231" t="s">
        <v>21</v>
      </c>
      <c r="B231" t="s">
        <v>237</v>
      </c>
      <c r="C231">
        <v>3.9039999999999999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</row>
    <row r="232" spans="1:8" x14ac:dyDescent="0.3">
      <c r="A232" t="s">
        <v>21</v>
      </c>
      <c r="B232" t="s">
        <v>238</v>
      </c>
      <c r="C232">
        <v>3.83</v>
      </c>
      <c r="D232" t="s">
        <v>65</v>
      </c>
      <c r="E232" t="s">
        <v>19</v>
      </c>
      <c r="F232" t="s">
        <v>21</v>
      </c>
      <c r="G232" t="s">
        <v>21</v>
      </c>
      <c r="H232" t="s">
        <v>21</v>
      </c>
    </row>
    <row r="233" spans="1:8" x14ac:dyDescent="0.3">
      <c r="A233" t="s">
        <v>21</v>
      </c>
      <c r="B233" t="s">
        <v>239</v>
      </c>
      <c r="C233">
        <v>3.4260000000000002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</row>
    <row r="234" spans="1:8" x14ac:dyDescent="0.3">
      <c r="A234" t="s">
        <v>21</v>
      </c>
      <c r="B234" t="s">
        <v>240</v>
      </c>
      <c r="C234">
        <v>2.5179999999999998</v>
      </c>
      <c r="E234">
        <v>2E-3</v>
      </c>
      <c r="F234" t="s">
        <v>21</v>
      </c>
      <c r="G234" t="s">
        <v>21</v>
      </c>
      <c r="H234" t="s">
        <v>21</v>
      </c>
    </row>
    <row r="235" spans="1:8" x14ac:dyDescent="0.3">
      <c r="A235" t="s">
        <v>21</v>
      </c>
      <c r="B235" t="s">
        <v>241</v>
      </c>
      <c r="C235">
        <v>0.755</v>
      </c>
      <c r="E235">
        <v>0</v>
      </c>
      <c r="F235" t="s">
        <v>21</v>
      </c>
      <c r="G235" t="s">
        <v>21</v>
      </c>
      <c r="H235" t="s">
        <v>21</v>
      </c>
    </row>
    <row r="236" spans="1:8" x14ac:dyDescent="0.3">
      <c r="A236" t="s">
        <v>21</v>
      </c>
      <c r="B236" t="s">
        <v>242</v>
      </c>
      <c r="C236">
        <v>0.16500000000000001</v>
      </c>
      <c r="E236">
        <v>0</v>
      </c>
      <c r="F236" t="s">
        <v>21</v>
      </c>
      <c r="G236" t="s">
        <v>21</v>
      </c>
      <c r="H236" t="s">
        <v>21</v>
      </c>
    </row>
    <row r="237" spans="1:8" x14ac:dyDescent="0.3">
      <c r="A237" t="s">
        <v>21</v>
      </c>
      <c r="B237" t="s">
        <v>243</v>
      </c>
      <c r="C237">
        <v>6.7000000000000004E-2</v>
      </c>
      <c r="E237">
        <v>0</v>
      </c>
      <c r="F237" t="s">
        <v>21</v>
      </c>
      <c r="G237" t="s">
        <v>21</v>
      </c>
      <c r="H237" t="s">
        <v>21</v>
      </c>
    </row>
    <row r="238" spans="1:8" x14ac:dyDescent="0.3">
      <c r="A238" t="s">
        <v>21</v>
      </c>
      <c r="B238" t="s">
        <v>244</v>
      </c>
      <c r="C238">
        <v>5.1999999999999998E-2</v>
      </c>
      <c r="E238" t="s">
        <v>19</v>
      </c>
      <c r="F238" t="s">
        <v>21</v>
      </c>
      <c r="G238" t="s">
        <v>21</v>
      </c>
      <c r="H238" t="s">
        <v>21</v>
      </c>
    </row>
    <row r="239" spans="1:8" x14ac:dyDescent="0.3">
      <c r="A239" t="s">
        <v>21</v>
      </c>
      <c r="B239" t="s">
        <v>245</v>
      </c>
      <c r="C239">
        <v>4.4999999999999998E-2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</row>
    <row r="240" spans="1:8" x14ac:dyDescent="0.3">
      <c r="A240" t="s">
        <v>21</v>
      </c>
      <c r="B240" t="s">
        <v>246</v>
      </c>
      <c r="C240">
        <v>4.8000000000000001E-2</v>
      </c>
      <c r="E240" t="s">
        <v>19</v>
      </c>
      <c r="F240" t="s">
        <v>21</v>
      </c>
      <c r="G240" t="s">
        <v>21</v>
      </c>
      <c r="H240" t="s">
        <v>21</v>
      </c>
    </row>
    <row r="241" spans="1:8" x14ac:dyDescent="0.3">
      <c r="A241" t="s">
        <v>21</v>
      </c>
      <c r="B241" t="s">
        <v>247</v>
      </c>
      <c r="C241">
        <v>0.05</v>
      </c>
      <c r="E241" t="s">
        <v>19</v>
      </c>
      <c r="F241" t="s">
        <v>21</v>
      </c>
      <c r="G241" t="s">
        <v>21</v>
      </c>
      <c r="H241" t="s">
        <v>21</v>
      </c>
    </row>
    <row r="242" spans="1:8" x14ac:dyDescent="0.3">
      <c r="A242" t="s">
        <v>21</v>
      </c>
      <c r="B242" t="s">
        <v>248</v>
      </c>
      <c r="C242">
        <v>0.89600000000000002</v>
      </c>
      <c r="E242">
        <v>0</v>
      </c>
      <c r="F242" t="s">
        <v>21</v>
      </c>
      <c r="G242" t="s">
        <v>21</v>
      </c>
      <c r="H242" t="s">
        <v>21</v>
      </c>
    </row>
    <row r="243" spans="1:8" x14ac:dyDescent="0.3">
      <c r="A243" t="s">
        <v>21</v>
      </c>
      <c r="B243" t="s">
        <v>249</v>
      </c>
      <c r="C243">
        <v>0.23100000000000001</v>
      </c>
      <c r="E243">
        <v>0</v>
      </c>
      <c r="F243" t="s">
        <v>21</v>
      </c>
      <c r="G243" t="s">
        <v>21</v>
      </c>
      <c r="H243" t="s">
        <v>21</v>
      </c>
    </row>
    <row r="244" spans="1:8" x14ac:dyDescent="0.3">
      <c r="A244" t="s">
        <v>21</v>
      </c>
      <c r="B244" t="s">
        <v>250</v>
      </c>
      <c r="C244">
        <v>9.7000000000000003E-2</v>
      </c>
      <c r="E244">
        <v>0</v>
      </c>
      <c r="F244" t="s">
        <v>21</v>
      </c>
      <c r="G244" t="s">
        <v>21</v>
      </c>
      <c r="H244" t="s">
        <v>21</v>
      </c>
    </row>
    <row r="245" spans="1:8" x14ac:dyDescent="0.3">
      <c r="A245" t="s">
        <v>21</v>
      </c>
      <c r="B245" t="s">
        <v>251</v>
      </c>
      <c r="C245">
        <v>0.06</v>
      </c>
      <c r="E245">
        <v>0</v>
      </c>
      <c r="F245" t="s">
        <v>21</v>
      </c>
      <c r="G245" t="s">
        <v>21</v>
      </c>
      <c r="H245" t="s">
        <v>21</v>
      </c>
    </row>
    <row r="246" spans="1:8" x14ac:dyDescent="0.3">
      <c r="A246" t="s">
        <v>21</v>
      </c>
      <c r="B246" t="s">
        <v>252</v>
      </c>
      <c r="C246">
        <v>4.9000000000000002E-2</v>
      </c>
      <c r="E246" t="s">
        <v>19</v>
      </c>
      <c r="F246" t="s">
        <v>21</v>
      </c>
      <c r="G246" t="s">
        <v>21</v>
      </c>
      <c r="H246" t="s">
        <v>21</v>
      </c>
    </row>
    <row r="247" spans="1:8" x14ac:dyDescent="0.3">
      <c r="A247" t="s">
        <v>21</v>
      </c>
      <c r="B247" t="s">
        <v>253</v>
      </c>
      <c r="C247">
        <v>4.9000000000000002E-2</v>
      </c>
      <c r="E247" t="s">
        <v>19</v>
      </c>
      <c r="F247" t="s">
        <v>21</v>
      </c>
      <c r="G247" t="s">
        <v>21</v>
      </c>
      <c r="H247" t="s">
        <v>21</v>
      </c>
    </row>
    <row r="248" spans="1:8" x14ac:dyDescent="0.3">
      <c r="A248" t="s">
        <v>21</v>
      </c>
      <c r="B248" t="s">
        <v>254</v>
      </c>
      <c r="C248">
        <v>4.5999999999999999E-2</v>
      </c>
      <c r="E248" t="s">
        <v>19</v>
      </c>
      <c r="F248" t="s">
        <v>21</v>
      </c>
      <c r="G248" t="s">
        <v>21</v>
      </c>
      <c r="H248" t="s">
        <v>21</v>
      </c>
    </row>
    <row r="249" spans="1:8" x14ac:dyDescent="0.3">
      <c r="A249" t="s">
        <v>21</v>
      </c>
      <c r="B249" t="s">
        <v>255</v>
      </c>
      <c r="C249">
        <v>4.4999999999999998E-2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</row>
    <row r="250" spans="1:8" x14ac:dyDescent="0.3">
      <c r="A250" t="s">
        <v>21</v>
      </c>
      <c r="B250" t="s">
        <v>256</v>
      </c>
      <c r="C250">
        <v>4.7E-2</v>
      </c>
      <c r="E250" t="s">
        <v>19</v>
      </c>
      <c r="F250" t="s">
        <v>21</v>
      </c>
      <c r="G250" t="s">
        <v>21</v>
      </c>
      <c r="H250" t="s">
        <v>21</v>
      </c>
    </row>
    <row r="251" spans="1:8" x14ac:dyDescent="0.3">
      <c r="A251" t="s">
        <v>21</v>
      </c>
      <c r="B251" t="s">
        <v>257</v>
      </c>
      <c r="C251">
        <v>5.1999999999999998E-2</v>
      </c>
      <c r="E251" t="s">
        <v>19</v>
      </c>
      <c r="F251" t="s">
        <v>21</v>
      </c>
      <c r="G251" t="s">
        <v>21</v>
      </c>
      <c r="H251" t="s">
        <v>21</v>
      </c>
    </row>
    <row r="252" spans="1:8" x14ac:dyDescent="0.3">
      <c r="A252" t="s">
        <v>21</v>
      </c>
      <c r="B252" t="s">
        <v>258</v>
      </c>
      <c r="C252">
        <v>4.4999999999999998E-2</v>
      </c>
      <c r="D252" t="s">
        <v>65</v>
      </c>
      <c r="E252" t="s">
        <v>19</v>
      </c>
      <c r="F252" t="s">
        <v>21</v>
      </c>
      <c r="G252" t="s">
        <v>21</v>
      </c>
      <c r="H252" t="s">
        <v>21</v>
      </c>
    </row>
    <row r="253" spans="1:8" x14ac:dyDescent="0.3">
      <c r="A253" t="s">
        <v>21</v>
      </c>
      <c r="B253" t="s">
        <v>259</v>
      </c>
      <c r="C253">
        <v>4.4999999999999998E-2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</row>
    <row r="254" spans="1:8" x14ac:dyDescent="0.3">
      <c r="A254" t="s">
        <v>21</v>
      </c>
      <c r="B254" t="s">
        <v>260</v>
      </c>
      <c r="C254">
        <v>3.9710000000000001</v>
      </c>
      <c r="D254" t="s">
        <v>65</v>
      </c>
      <c r="E254" t="s">
        <v>19</v>
      </c>
      <c r="F254" t="s">
        <v>21</v>
      </c>
      <c r="G254" t="s">
        <v>21</v>
      </c>
      <c r="H254" t="s">
        <v>21</v>
      </c>
    </row>
    <row r="255" spans="1:8" x14ac:dyDescent="0.3">
      <c r="A255" t="s">
        <v>21</v>
      </c>
      <c r="B255" t="s">
        <v>261</v>
      </c>
      <c r="C255">
        <v>3.8519999999999999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</row>
    <row r="256" spans="1:8" x14ac:dyDescent="0.3">
      <c r="A256" t="s">
        <v>21</v>
      </c>
      <c r="B256" t="s">
        <v>262</v>
      </c>
      <c r="C256">
        <v>3.8340000000000001</v>
      </c>
      <c r="D256" t="s">
        <v>65</v>
      </c>
      <c r="E256" t="s">
        <v>19</v>
      </c>
      <c r="F256" t="s">
        <v>21</v>
      </c>
      <c r="G256" t="s">
        <v>21</v>
      </c>
      <c r="H256" t="s">
        <v>21</v>
      </c>
    </row>
    <row r="257" spans="1:8" x14ac:dyDescent="0.3">
      <c r="A257" t="s">
        <v>21</v>
      </c>
      <c r="B257" t="s">
        <v>263</v>
      </c>
      <c r="C257">
        <v>3.4550000000000001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</row>
    <row r="258" spans="1:8" x14ac:dyDescent="0.3">
      <c r="A258" t="s">
        <v>21</v>
      </c>
      <c r="B258" t="s">
        <v>264</v>
      </c>
      <c r="C258">
        <v>2.456</v>
      </c>
      <c r="E258">
        <v>2E-3</v>
      </c>
      <c r="F258" t="s">
        <v>21</v>
      </c>
      <c r="G258" t="s">
        <v>21</v>
      </c>
      <c r="H258" t="s">
        <v>21</v>
      </c>
    </row>
    <row r="259" spans="1:8" x14ac:dyDescent="0.3">
      <c r="A259" t="s">
        <v>21</v>
      </c>
      <c r="B259" t="s">
        <v>265</v>
      </c>
      <c r="C259">
        <v>0.79900000000000004</v>
      </c>
      <c r="E259">
        <v>0</v>
      </c>
      <c r="F259" t="s">
        <v>21</v>
      </c>
      <c r="G259" t="s">
        <v>21</v>
      </c>
      <c r="H259" t="s">
        <v>21</v>
      </c>
    </row>
    <row r="260" spans="1:8" x14ac:dyDescent="0.3">
      <c r="A260" t="s">
        <v>21</v>
      </c>
      <c r="B260" t="s">
        <v>266</v>
      </c>
      <c r="C260">
        <v>0.24099999999999999</v>
      </c>
      <c r="E260">
        <v>0</v>
      </c>
      <c r="F260" t="s">
        <v>21</v>
      </c>
      <c r="G260" t="s">
        <v>21</v>
      </c>
      <c r="H260" t="s">
        <v>21</v>
      </c>
    </row>
    <row r="261" spans="1:8" x14ac:dyDescent="0.3">
      <c r="A261" t="s">
        <v>21</v>
      </c>
      <c r="B261" t="s">
        <v>267</v>
      </c>
      <c r="C261">
        <v>6.9000000000000006E-2</v>
      </c>
      <c r="E261">
        <v>0</v>
      </c>
      <c r="F261" t="s">
        <v>21</v>
      </c>
      <c r="G261" t="s">
        <v>21</v>
      </c>
      <c r="H261" t="s">
        <v>21</v>
      </c>
    </row>
    <row r="262" spans="1:8" x14ac:dyDescent="0.3">
      <c r="A262" t="s">
        <v>21</v>
      </c>
      <c r="B262" t="s">
        <v>268</v>
      </c>
      <c r="C262">
        <v>0.13600000000000001</v>
      </c>
      <c r="E262">
        <v>0</v>
      </c>
      <c r="F262" t="s">
        <v>21</v>
      </c>
      <c r="G262" t="s">
        <v>21</v>
      </c>
      <c r="H262" t="s">
        <v>21</v>
      </c>
    </row>
    <row r="263" spans="1:8" x14ac:dyDescent="0.3">
      <c r="A263" t="s">
        <v>21</v>
      </c>
      <c r="B263" t="s">
        <v>269</v>
      </c>
      <c r="C263">
        <v>7.3999999999999996E-2</v>
      </c>
      <c r="E263">
        <v>0</v>
      </c>
      <c r="F263" t="s">
        <v>21</v>
      </c>
      <c r="G263" t="s">
        <v>21</v>
      </c>
      <c r="H263" t="s">
        <v>21</v>
      </c>
    </row>
    <row r="264" spans="1:8" x14ac:dyDescent="0.3">
      <c r="A264" t="s">
        <v>21</v>
      </c>
      <c r="B264" t="s">
        <v>270</v>
      </c>
      <c r="C264">
        <v>7.3999999999999996E-2</v>
      </c>
      <c r="E264">
        <v>0</v>
      </c>
      <c r="F264" t="s">
        <v>21</v>
      </c>
      <c r="G264" t="s">
        <v>21</v>
      </c>
      <c r="H264" t="s">
        <v>21</v>
      </c>
    </row>
    <row r="265" spans="1:8" x14ac:dyDescent="0.3">
      <c r="A265" t="s">
        <v>21</v>
      </c>
      <c r="B265" t="s">
        <v>271</v>
      </c>
      <c r="C265">
        <v>7.0000000000000007E-2</v>
      </c>
      <c r="E265">
        <v>0</v>
      </c>
      <c r="F265" t="s">
        <v>21</v>
      </c>
      <c r="G265" t="s">
        <v>21</v>
      </c>
      <c r="H265" t="s">
        <v>21</v>
      </c>
    </row>
    <row r="266" spans="1:8" x14ac:dyDescent="0.3">
      <c r="A266" t="s">
        <v>21</v>
      </c>
      <c r="B266" t="s">
        <v>272</v>
      </c>
      <c r="C266">
        <v>0.77600000000000002</v>
      </c>
      <c r="E266">
        <v>0</v>
      </c>
      <c r="F266" t="s">
        <v>21</v>
      </c>
      <c r="G266" t="s">
        <v>21</v>
      </c>
      <c r="H266" t="s">
        <v>21</v>
      </c>
    </row>
    <row r="267" spans="1:8" x14ac:dyDescent="0.3">
      <c r="A267" t="s">
        <v>21</v>
      </c>
      <c r="B267" t="s">
        <v>273</v>
      </c>
      <c r="C267">
        <v>0.23200000000000001</v>
      </c>
      <c r="E267">
        <v>0</v>
      </c>
      <c r="F267" t="s">
        <v>21</v>
      </c>
      <c r="G267" t="s">
        <v>21</v>
      </c>
      <c r="H267" t="s">
        <v>21</v>
      </c>
    </row>
    <row r="268" spans="1:8" x14ac:dyDescent="0.3">
      <c r="A268" t="s">
        <v>21</v>
      </c>
      <c r="B268" t="s">
        <v>274</v>
      </c>
      <c r="C268">
        <v>8.2000000000000003E-2</v>
      </c>
      <c r="E268">
        <v>0</v>
      </c>
      <c r="F268" t="s">
        <v>21</v>
      </c>
      <c r="G268" t="s">
        <v>21</v>
      </c>
      <c r="H268" t="s">
        <v>21</v>
      </c>
    </row>
    <row r="269" spans="1:8" x14ac:dyDescent="0.3">
      <c r="A269" t="s">
        <v>21</v>
      </c>
      <c r="B269" t="s">
        <v>275</v>
      </c>
      <c r="C269">
        <v>5.5E-2</v>
      </c>
      <c r="E269">
        <v>0</v>
      </c>
      <c r="F269" t="s">
        <v>21</v>
      </c>
      <c r="G269" t="s">
        <v>21</v>
      </c>
      <c r="H269" t="s">
        <v>21</v>
      </c>
    </row>
    <row r="270" spans="1:8" x14ac:dyDescent="0.3">
      <c r="A270" t="s">
        <v>21</v>
      </c>
      <c r="B270" t="s">
        <v>276</v>
      </c>
      <c r="C270">
        <v>4.5999999999999999E-2</v>
      </c>
      <c r="E270" t="s">
        <v>19</v>
      </c>
      <c r="F270" t="s">
        <v>21</v>
      </c>
      <c r="G270" t="s">
        <v>21</v>
      </c>
      <c r="H270" t="s">
        <v>21</v>
      </c>
    </row>
    <row r="271" spans="1:8" x14ac:dyDescent="0.3">
      <c r="A271" t="s">
        <v>21</v>
      </c>
      <c r="B271" t="s">
        <v>277</v>
      </c>
      <c r="C271">
        <v>4.4999999999999998E-2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</row>
    <row r="272" spans="1:8" x14ac:dyDescent="0.3">
      <c r="A272" t="s">
        <v>21</v>
      </c>
      <c r="B272" t="s">
        <v>278</v>
      </c>
      <c r="C272">
        <v>4.3999999999999997E-2</v>
      </c>
      <c r="D272" t="s">
        <v>65</v>
      </c>
      <c r="E272" t="s">
        <v>19</v>
      </c>
      <c r="F272" t="s">
        <v>21</v>
      </c>
      <c r="G272" t="s">
        <v>21</v>
      </c>
      <c r="H272" t="s">
        <v>21</v>
      </c>
    </row>
    <row r="273" spans="1:8" x14ac:dyDescent="0.3">
      <c r="A273" t="s">
        <v>21</v>
      </c>
      <c r="B273" t="s">
        <v>279</v>
      </c>
      <c r="C273">
        <v>4.3999999999999997E-2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</row>
    <row r="274" spans="1:8" x14ac:dyDescent="0.3">
      <c r="A274" t="s">
        <v>21</v>
      </c>
      <c r="B274" t="s">
        <v>280</v>
      </c>
      <c r="C274">
        <v>4.4999999999999998E-2</v>
      </c>
      <c r="D274" t="s">
        <v>65</v>
      </c>
      <c r="E274" t="s">
        <v>19</v>
      </c>
      <c r="F274" t="s">
        <v>21</v>
      </c>
      <c r="G274" t="s">
        <v>21</v>
      </c>
      <c r="H274" t="s">
        <v>21</v>
      </c>
    </row>
    <row r="275" spans="1:8" x14ac:dyDescent="0.3">
      <c r="A275" t="s">
        <v>21</v>
      </c>
      <c r="B275" t="s">
        <v>281</v>
      </c>
      <c r="C275">
        <v>4.4999999999999998E-2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</row>
    <row r="276" spans="1:8" x14ac:dyDescent="0.3">
      <c r="A276" t="s">
        <v>21</v>
      </c>
      <c r="B276" t="s">
        <v>282</v>
      </c>
      <c r="C276">
        <v>4.4999999999999998E-2</v>
      </c>
      <c r="D276" t="s">
        <v>65</v>
      </c>
      <c r="E276" t="s">
        <v>19</v>
      </c>
      <c r="F276" t="s">
        <v>21</v>
      </c>
      <c r="G276" t="s">
        <v>21</v>
      </c>
      <c r="H276" t="s">
        <v>21</v>
      </c>
    </row>
    <row r="277" spans="1:8" x14ac:dyDescent="0.3">
      <c r="A277" t="s">
        <v>21</v>
      </c>
      <c r="B277" t="s">
        <v>283</v>
      </c>
      <c r="C277">
        <v>4.2999999999999997E-2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</row>
    <row r="278" spans="1:8" x14ac:dyDescent="0.3">
      <c r="A278" t="s">
        <v>21</v>
      </c>
      <c r="B278" t="s">
        <v>284</v>
      </c>
      <c r="C278">
        <v>3.9390000000000001</v>
      </c>
      <c r="D278" t="s">
        <v>65</v>
      </c>
      <c r="E278" t="s">
        <v>19</v>
      </c>
      <c r="F278" t="s">
        <v>21</v>
      </c>
      <c r="G278" t="s">
        <v>21</v>
      </c>
      <c r="H278" t="s">
        <v>21</v>
      </c>
    </row>
    <row r="279" spans="1:8" x14ac:dyDescent="0.3">
      <c r="A279" t="s">
        <v>21</v>
      </c>
      <c r="B279" t="s">
        <v>285</v>
      </c>
      <c r="C279">
        <v>3.8460000000000001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</row>
    <row r="280" spans="1:8" x14ac:dyDescent="0.3">
      <c r="A280" t="s">
        <v>21</v>
      </c>
      <c r="B280" t="s">
        <v>286</v>
      </c>
      <c r="C280">
        <v>3.754</v>
      </c>
      <c r="D280" t="s">
        <v>65</v>
      </c>
      <c r="E280" t="s">
        <v>19</v>
      </c>
      <c r="F280" t="s">
        <v>21</v>
      </c>
      <c r="G280" t="s">
        <v>21</v>
      </c>
      <c r="H280" t="s">
        <v>21</v>
      </c>
    </row>
    <row r="281" spans="1:8" x14ac:dyDescent="0.3">
      <c r="A281" t="s">
        <v>21</v>
      </c>
      <c r="B281" t="s">
        <v>287</v>
      </c>
      <c r="C281">
        <v>2.964</v>
      </c>
      <c r="E281">
        <v>4.0000000000000001E-3</v>
      </c>
      <c r="F281" t="s">
        <v>21</v>
      </c>
      <c r="G281" t="s">
        <v>21</v>
      </c>
      <c r="H281" t="s">
        <v>21</v>
      </c>
    </row>
    <row r="282" spans="1:8" x14ac:dyDescent="0.3">
      <c r="A282" t="s">
        <v>21</v>
      </c>
      <c r="B282" t="s">
        <v>288</v>
      </c>
      <c r="C282">
        <v>1.22</v>
      </c>
      <c r="E282">
        <v>0</v>
      </c>
      <c r="F282" t="s">
        <v>21</v>
      </c>
      <c r="G282" t="s">
        <v>21</v>
      </c>
      <c r="H282" t="s">
        <v>21</v>
      </c>
    </row>
    <row r="283" spans="1:8" x14ac:dyDescent="0.3">
      <c r="A283" t="s">
        <v>21</v>
      </c>
      <c r="B283" t="s">
        <v>289</v>
      </c>
      <c r="C283">
        <v>0.29899999999999999</v>
      </c>
      <c r="E283">
        <v>0</v>
      </c>
      <c r="F283" t="s">
        <v>21</v>
      </c>
      <c r="G283" t="s">
        <v>21</v>
      </c>
      <c r="H283" t="s">
        <v>21</v>
      </c>
    </row>
    <row r="284" spans="1:8" x14ac:dyDescent="0.3">
      <c r="A284" t="s">
        <v>21</v>
      </c>
      <c r="B284" t="s">
        <v>290</v>
      </c>
      <c r="C284">
        <v>0.115</v>
      </c>
      <c r="E284">
        <v>0</v>
      </c>
      <c r="F284" t="s">
        <v>21</v>
      </c>
      <c r="G284" t="s">
        <v>21</v>
      </c>
      <c r="H284" t="s">
        <v>21</v>
      </c>
    </row>
    <row r="285" spans="1:8" x14ac:dyDescent="0.3">
      <c r="A285" t="s">
        <v>21</v>
      </c>
      <c r="B285" t="s">
        <v>291</v>
      </c>
      <c r="C285">
        <v>5.6000000000000001E-2</v>
      </c>
      <c r="E285">
        <v>0</v>
      </c>
      <c r="F285" t="s">
        <v>21</v>
      </c>
      <c r="G285" t="s">
        <v>21</v>
      </c>
      <c r="H285" t="s">
        <v>21</v>
      </c>
    </row>
    <row r="286" spans="1:8" x14ac:dyDescent="0.3">
      <c r="A286" t="s">
        <v>21</v>
      </c>
      <c r="B286" t="s">
        <v>292</v>
      </c>
      <c r="C286">
        <v>4.7E-2</v>
      </c>
      <c r="E286" t="s">
        <v>19</v>
      </c>
      <c r="F286" t="s">
        <v>21</v>
      </c>
      <c r="G286" t="s">
        <v>21</v>
      </c>
      <c r="H286" t="s">
        <v>21</v>
      </c>
    </row>
    <row r="287" spans="1:8" x14ac:dyDescent="0.3">
      <c r="A287" t="s">
        <v>21</v>
      </c>
      <c r="B287" t="s">
        <v>293</v>
      </c>
      <c r="C287">
        <v>4.8000000000000001E-2</v>
      </c>
      <c r="E287" t="s">
        <v>19</v>
      </c>
      <c r="F287" t="s">
        <v>21</v>
      </c>
      <c r="G287" t="s">
        <v>21</v>
      </c>
      <c r="H287" t="s">
        <v>21</v>
      </c>
    </row>
    <row r="288" spans="1:8" x14ac:dyDescent="0.3">
      <c r="A288" t="s">
        <v>21</v>
      </c>
      <c r="B288" t="s">
        <v>294</v>
      </c>
      <c r="C288">
        <v>4.7E-2</v>
      </c>
      <c r="E288" t="s">
        <v>19</v>
      </c>
      <c r="F288" t="s">
        <v>21</v>
      </c>
      <c r="G288" t="s">
        <v>21</v>
      </c>
      <c r="H288" t="s">
        <v>21</v>
      </c>
    </row>
    <row r="289" spans="1:8" x14ac:dyDescent="0.3">
      <c r="A289" t="s">
        <v>21</v>
      </c>
      <c r="B289" t="s">
        <v>295</v>
      </c>
      <c r="C289">
        <v>5.8999999999999997E-2</v>
      </c>
      <c r="E289">
        <v>0</v>
      </c>
      <c r="F289" t="s">
        <v>21</v>
      </c>
      <c r="G289" t="s">
        <v>21</v>
      </c>
      <c r="H289" t="s">
        <v>21</v>
      </c>
    </row>
    <row r="290" spans="1:8" x14ac:dyDescent="0.3">
      <c r="A290" t="s">
        <v>21</v>
      </c>
      <c r="B290" t="s">
        <v>296</v>
      </c>
      <c r="C290">
        <v>3.012</v>
      </c>
      <c r="E290">
        <v>5.0000000000000001E-3</v>
      </c>
      <c r="F290" t="s">
        <v>21</v>
      </c>
      <c r="G290" t="s">
        <v>21</v>
      </c>
      <c r="H290" t="s">
        <v>21</v>
      </c>
    </row>
    <row r="291" spans="1:8" x14ac:dyDescent="0.3">
      <c r="A291" t="s">
        <v>21</v>
      </c>
      <c r="B291" t="s">
        <v>297</v>
      </c>
      <c r="C291">
        <v>1.3140000000000001</v>
      </c>
      <c r="E291">
        <v>1E-3</v>
      </c>
      <c r="F291" t="s">
        <v>21</v>
      </c>
      <c r="G291" t="s">
        <v>21</v>
      </c>
      <c r="H291" t="s">
        <v>21</v>
      </c>
    </row>
    <row r="292" spans="1:8" x14ac:dyDescent="0.3">
      <c r="A292" t="s">
        <v>21</v>
      </c>
      <c r="B292" t="s">
        <v>298</v>
      </c>
      <c r="C292">
        <v>0.35399999999999998</v>
      </c>
      <c r="E292">
        <v>0</v>
      </c>
      <c r="F292" t="s">
        <v>21</v>
      </c>
      <c r="G292" t="s">
        <v>21</v>
      </c>
      <c r="H292" t="s">
        <v>21</v>
      </c>
    </row>
    <row r="293" spans="1:8" x14ac:dyDescent="0.3">
      <c r="A293" t="s">
        <v>21</v>
      </c>
      <c r="B293" t="s">
        <v>299</v>
      </c>
      <c r="C293">
        <v>0.10100000000000001</v>
      </c>
      <c r="E293">
        <v>0</v>
      </c>
      <c r="F293" t="s">
        <v>21</v>
      </c>
      <c r="G293" t="s">
        <v>21</v>
      </c>
      <c r="H293" t="s">
        <v>21</v>
      </c>
    </row>
    <row r="294" spans="1:8" x14ac:dyDescent="0.3">
      <c r="A294" t="s">
        <v>21</v>
      </c>
      <c r="B294" t="s">
        <v>300</v>
      </c>
      <c r="C294">
        <v>5.6000000000000001E-2</v>
      </c>
      <c r="E294">
        <v>0</v>
      </c>
      <c r="F294" t="s">
        <v>21</v>
      </c>
      <c r="G294" t="s">
        <v>21</v>
      </c>
      <c r="H294" t="s">
        <v>21</v>
      </c>
    </row>
    <row r="295" spans="1:8" x14ac:dyDescent="0.3">
      <c r="A295" t="s">
        <v>21</v>
      </c>
      <c r="B295" t="s">
        <v>301</v>
      </c>
      <c r="C295">
        <v>4.8000000000000001E-2</v>
      </c>
      <c r="E295" t="s">
        <v>19</v>
      </c>
      <c r="F295" t="s">
        <v>21</v>
      </c>
      <c r="G295" t="s">
        <v>21</v>
      </c>
      <c r="H295" t="s">
        <v>21</v>
      </c>
    </row>
    <row r="296" spans="1:8" x14ac:dyDescent="0.3">
      <c r="A296" t="s">
        <v>21</v>
      </c>
      <c r="B296" t="s">
        <v>302</v>
      </c>
      <c r="C296">
        <v>4.4999999999999998E-2</v>
      </c>
      <c r="D296" t="s">
        <v>65</v>
      </c>
      <c r="E296" t="s">
        <v>19</v>
      </c>
      <c r="F296" t="s">
        <v>21</v>
      </c>
      <c r="G296" t="s">
        <v>21</v>
      </c>
      <c r="H296" t="s">
        <v>21</v>
      </c>
    </row>
    <row r="297" spans="1:8" x14ac:dyDescent="0.3">
      <c r="A297" t="s">
        <v>21</v>
      </c>
      <c r="B297" t="s">
        <v>303</v>
      </c>
      <c r="C297">
        <v>4.3999999999999997E-2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</row>
    <row r="298" spans="1:8" x14ac:dyDescent="0.3">
      <c r="A298" t="s">
        <v>21</v>
      </c>
      <c r="B298" t="s">
        <v>304</v>
      </c>
      <c r="C298">
        <v>4.3999999999999997E-2</v>
      </c>
      <c r="D298" t="s">
        <v>65</v>
      </c>
      <c r="E298" t="s">
        <v>19</v>
      </c>
      <c r="F298" t="s">
        <v>21</v>
      </c>
      <c r="G298" t="s">
        <v>21</v>
      </c>
      <c r="H298" t="s">
        <v>21</v>
      </c>
    </row>
    <row r="299" spans="1:8" x14ac:dyDescent="0.3">
      <c r="A299" t="s">
        <v>21</v>
      </c>
      <c r="B299" t="s">
        <v>305</v>
      </c>
      <c r="C299">
        <v>4.2999999999999997E-2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</row>
    <row r="300" spans="1:8" x14ac:dyDescent="0.3">
      <c r="A300" t="s">
        <v>21</v>
      </c>
      <c r="B300" t="s">
        <v>306</v>
      </c>
      <c r="C300">
        <v>4.2999999999999997E-2</v>
      </c>
      <c r="D300" t="s">
        <v>65</v>
      </c>
      <c r="E300" t="s">
        <v>19</v>
      </c>
      <c r="F300" t="s">
        <v>21</v>
      </c>
      <c r="G300" t="s">
        <v>21</v>
      </c>
      <c r="H300" t="s">
        <v>21</v>
      </c>
    </row>
    <row r="301" spans="1:8" x14ac:dyDescent="0.3">
      <c r="A301" t="s">
        <v>21</v>
      </c>
      <c r="B301" t="s">
        <v>307</v>
      </c>
      <c r="C301">
        <v>4.2999999999999997E-2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</row>
    <row r="302" spans="1:8" x14ac:dyDescent="0.3">
      <c r="A302" t="s">
        <v>21</v>
      </c>
      <c r="B302" t="s">
        <v>308</v>
      </c>
      <c r="C302">
        <v>3.903</v>
      </c>
      <c r="D302" t="s">
        <v>65</v>
      </c>
      <c r="E302" t="s">
        <v>19</v>
      </c>
      <c r="F302" t="s">
        <v>21</v>
      </c>
      <c r="G302" t="s">
        <v>21</v>
      </c>
      <c r="H302" t="s">
        <v>21</v>
      </c>
    </row>
    <row r="303" spans="1:8" x14ac:dyDescent="0.3">
      <c r="A303" t="s">
        <v>21</v>
      </c>
      <c r="B303" t="s">
        <v>309</v>
      </c>
      <c r="C303">
        <v>3.8860000000000001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</row>
    <row r="304" spans="1:8" x14ac:dyDescent="0.3">
      <c r="A304" t="s">
        <v>21</v>
      </c>
      <c r="B304" t="s">
        <v>310</v>
      </c>
      <c r="C304">
        <v>3.726</v>
      </c>
      <c r="D304" t="s">
        <v>65</v>
      </c>
      <c r="E304" t="s">
        <v>19</v>
      </c>
      <c r="F304" t="s">
        <v>21</v>
      </c>
      <c r="G304" t="s">
        <v>21</v>
      </c>
      <c r="H304" t="s">
        <v>21</v>
      </c>
    </row>
    <row r="305" spans="1:8" x14ac:dyDescent="0.3">
      <c r="A305" t="s">
        <v>21</v>
      </c>
      <c r="B305" t="s">
        <v>311</v>
      </c>
      <c r="C305">
        <v>3.024</v>
      </c>
      <c r="E305">
        <v>5.0000000000000001E-3</v>
      </c>
      <c r="F305" t="s">
        <v>21</v>
      </c>
      <c r="G305" t="s">
        <v>21</v>
      </c>
      <c r="H305" t="s">
        <v>21</v>
      </c>
    </row>
    <row r="306" spans="1:8" x14ac:dyDescent="0.3">
      <c r="A306" t="s">
        <v>21</v>
      </c>
      <c r="B306" t="s">
        <v>312</v>
      </c>
      <c r="C306">
        <v>1.25</v>
      </c>
      <c r="E306">
        <v>0</v>
      </c>
      <c r="F306" t="s">
        <v>21</v>
      </c>
      <c r="G306" t="s">
        <v>21</v>
      </c>
      <c r="H306" t="s">
        <v>21</v>
      </c>
    </row>
    <row r="307" spans="1:8" x14ac:dyDescent="0.3">
      <c r="A307" t="s">
        <v>21</v>
      </c>
      <c r="B307" t="s">
        <v>313</v>
      </c>
      <c r="C307">
        <v>0.28199999999999997</v>
      </c>
      <c r="E307">
        <v>0</v>
      </c>
      <c r="F307" t="s">
        <v>21</v>
      </c>
      <c r="G307" t="s">
        <v>21</v>
      </c>
      <c r="H307" t="s">
        <v>21</v>
      </c>
    </row>
    <row r="308" spans="1:8" x14ac:dyDescent="0.3">
      <c r="A308" t="s">
        <v>21</v>
      </c>
      <c r="B308" t="s">
        <v>314</v>
      </c>
      <c r="C308">
        <v>0.114</v>
      </c>
      <c r="E308">
        <v>0</v>
      </c>
      <c r="F308" t="s">
        <v>21</v>
      </c>
      <c r="G308" t="s">
        <v>21</v>
      </c>
      <c r="H308" t="s">
        <v>21</v>
      </c>
    </row>
    <row r="309" spans="1:8" x14ac:dyDescent="0.3">
      <c r="A309" t="s">
        <v>21</v>
      </c>
      <c r="B309" t="s">
        <v>315</v>
      </c>
      <c r="C309">
        <v>5.7000000000000002E-2</v>
      </c>
      <c r="E309">
        <v>0</v>
      </c>
      <c r="F309" t="s">
        <v>21</v>
      </c>
      <c r="G309" t="s">
        <v>21</v>
      </c>
      <c r="H309" t="s">
        <v>21</v>
      </c>
    </row>
    <row r="310" spans="1:8" x14ac:dyDescent="0.3">
      <c r="A310" t="s">
        <v>21</v>
      </c>
      <c r="B310" t="s">
        <v>316</v>
      </c>
      <c r="C310">
        <v>4.7E-2</v>
      </c>
      <c r="E310" t="s">
        <v>19</v>
      </c>
      <c r="F310" t="s">
        <v>21</v>
      </c>
      <c r="G310" t="s">
        <v>21</v>
      </c>
      <c r="H310" t="s">
        <v>21</v>
      </c>
    </row>
    <row r="311" spans="1:8" x14ac:dyDescent="0.3">
      <c r="A311" t="s">
        <v>21</v>
      </c>
      <c r="B311" t="s">
        <v>317</v>
      </c>
      <c r="C311">
        <v>4.7E-2</v>
      </c>
      <c r="E311" t="s">
        <v>19</v>
      </c>
      <c r="F311" t="s">
        <v>21</v>
      </c>
      <c r="G311" t="s">
        <v>21</v>
      </c>
      <c r="H311" t="s">
        <v>21</v>
      </c>
    </row>
    <row r="312" spans="1:8" x14ac:dyDescent="0.3">
      <c r="A312" t="s">
        <v>21</v>
      </c>
      <c r="B312" t="s">
        <v>318</v>
      </c>
      <c r="C312">
        <v>4.8000000000000001E-2</v>
      </c>
      <c r="E312" t="s">
        <v>19</v>
      </c>
      <c r="F312" t="s">
        <v>21</v>
      </c>
      <c r="G312" t="s">
        <v>21</v>
      </c>
      <c r="H312" t="s">
        <v>21</v>
      </c>
    </row>
    <row r="313" spans="1:8" x14ac:dyDescent="0.3">
      <c r="A313" t="s">
        <v>21</v>
      </c>
      <c r="B313" t="s">
        <v>319</v>
      </c>
      <c r="C313">
        <v>4.8000000000000001E-2</v>
      </c>
      <c r="E313" t="s">
        <v>19</v>
      </c>
      <c r="F313" t="s">
        <v>21</v>
      </c>
      <c r="G313" t="s">
        <v>21</v>
      </c>
      <c r="H313" t="s">
        <v>21</v>
      </c>
    </row>
    <row r="314" spans="1:8" x14ac:dyDescent="0.3">
      <c r="A314" t="s">
        <v>21</v>
      </c>
      <c r="B314" t="s">
        <v>320</v>
      </c>
      <c r="C314">
        <v>3.0150000000000001</v>
      </c>
      <c r="E314">
        <v>5.0000000000000001E-3</v>
      </c>
      <c r="F314" t="s">
        <v>21</v>
      </c>
      <c r="G314" t="s">
        <v>21</v>
      </c>
      <c r="H314" t="s">
        <v>21</v>
      </c>
    </row>
    <row r="315" spans="1:8" x14ac:dyDescent="0.3">
      <c r="A315" t="s">
        <v>21</v>
      </c>
      <c r="B315" t="s">
        <v>321</v>
      </c>
      <c r="C315">
        <v>1.306</v>
      </c>
      <c r="E315">
        <v>1E-3</v>
      </c>
      <c r="F315" t="s">
        <v>21</v>
      </c>
      <c r="G315" t="s">
        <v>21</v>
      </c>
      <c r="H315" t="s">
        <v>21</v>
      </c>
    </row>
    <row r="316" spans="1:8" x14ac:dyDescent="0.3">
      <c r="A316" t="s">
        <v>21</v>
      </c>
      <c r="B316" t="s">
        <v>322</v>
      </c>
      <c r="C316">
        <v>0.32100000000000001</v>
      </c>
      <c r="E316">
        <v>0</v>
      </c>
      <c r="F316" t="s">
        <v>21</v>
      </c>
      <c r="G316" t="s">
        <v>21</v>
      </c>
      <c r="H316" t="s">
        <v>21</v>
      </c>
    </row>
    <row r="317" spans="1:8" x14ac:dyDescent="0.3">
      <c r="A317" t="s">
        <v>21</v>
      </c>
      <c r="B317" t="s">
        <v>323</v>
      </c>
      <c r="C317">
        <v>0.10100000000000001</v>
      </c>
      <c r="E317">
        <v>0</v>
      </c>
      <c r="F317" t="s">
        <v>21</v>
      </c>
      <c r="G317" t="s">
        <v>21</v>
      </c>
      <c r="H317" t="s">
        <v>21</v>
      </c>
    </row>
    <row r="318" spans="1:8" x14ac:dyDescent="0.3">
      <c r="A318" t="s">
        <v>21</v>
      </c>
      <c r="B318" t="s">
        <v>324</v>
      </c>
      <c r="C318">
        <v>5.6000000000000001E-2</v>
      </c>
      <c r="E318">
        <v>0</v>
      </c>
      <c r="F318" t="s">
        <v>21</v>
      </c>
      <c r="G318" t="s">
        <v>21</v>
      </c>
      <c r="H318" t="s">
        <v>21</v>
      </c>
    </row>
    <row r="319" spans="1:8" x14ac:dyDescent="0.3">
      <c r="A319" t="s">
        <v>21</v>
      </c>
      <c r="B319" t="s">
        <v>325</v>
      </c>
      <c r="C319">
        <v>4.8000000000000001E-2</v>
      </c>
      <c r="E319" t="s">
        <v>19</v>
      </c>
      <c r="F319" t="s">
        <v>21</v>
      </c>
      <c r="G319" t="s">
        <v>21</v>
      </c>
      <c r="H319" t="s">
        <v>21</v>
      </c>
    </row>
    <row r="320" spans="1:8" x14ac:dyDescent="0.3">
      <c r="A320" t="s">
        <v>21</v>
      </c>
      <c r="B320" t="s">
        <v>326</v>
      </c>
      <c r="C320">
        <v>4.4999999999999998E-2</v>
      </c>
      <c r="D320" t="s">
        <v>65</v>
      </c>
      <c r="E320" t="s">
        <v>19</v>
      </c>
      <c r="F320" t="s">
        <v>21</v>
      </c>
      <c r="G320" t="s">
        <v>21</v>
      </c>
      <c r="H320" t="s">
        <v>21</v>
      </c>
    </row>
    <row r="321" spans="1:8" x14ac:dyDescent="0.3">
      <c r="A321" t="s">
        <v>21</v>
      </c>
      <c r="B321" t="s">
        <v>327</v>
      </c>
      <c r="C321">
        <v>4.3999999999999997E-2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</row>
    <row r="322" spans="1:8" x14ac:dyDescent="0.3">
      <c r="A322" t="s">
        <v>21</v>
      </c>
      <c r="B322" t="s">
        <v>328</v>
      </c>
      <c r="C322">
        <v>4.3999999999999997E-2</v>
      </c>
      <c r="D322" t="s">
        <v>65</v>
      </c>
      <c r="E322" t="s">
        <v>19</v>
      </c>
      <c r="F322" t="s">
        <v>21</v>
      </c>
      <c r="G322" t="s">
        <v>21</v>
      </c>
      <c r="H322" t="s">
        <v>21</v>
      </c>
    </row>
    <row r="323" spans="1:8" x14ac:dyDescent="0.3">
      <c r="A323" t="s">
        <v>21</v>
      </c>
      <c r="B323" t="s">
        <v>329</v>
      </c>
      <c r="C323">
        <v>4.3999999999999997E-2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</row>
    <row r="324" spans="1:8" x14ac:dyDescent="0.3">
      <c r="A324" t="s">
        <v>21</v>
      </c>
      <c r="B324" t="s">
        <v>330</v>
      </c>
      <c r="C324">
        <v>4.2999999999999997E-2</v>
      </c>
      <c r="D324" t="s">
        <v>65</v>
      </c>
      <c r="E324" t="s">
        <v>19</v>
      </c>
      <c r="F324" t="s">
        <v>21</v>
      </c>
      <c r="G324" t="s">
        <v>21</v>
      </c>
      <c r="H324" t="s">
        <v>21</v>
      </c>
    </row>
    <row r="325" spans="1:8" x14ac:dyDescent="0.3">
      <c r="A325" t="s">
        <v>21</v>
      </c>
      <c r="B325" t="s">
        <v>331</v>
      </c>
      <c r="C325">
        <v>4.2999999999999997E-2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</row>
    <row r="326" spans="1:8" x14ac:dyDescent="0.3">
      <c r="A326" t="s">
        <v>21</v>
      </c>
      <c r="B326" t="s">
        <v>332</v>
      </c>
      <c r="C326">
        <v>3.9950000000000001</v>
      </c>
      <c r="D326" t="s">
        <v>65</v>
      </c>
      <c r="E326" t="s">
        <v>19</v>
      </c>
      <c r="F326" t="s">
        <v>21</v>
      </c>
      <c r="G326" t="s">
        <v>21</v>
      </c>
      <c r="H326" t="s">
        <v>21</v>
      </c>
    </row>
    <row r="327" spans="1:8" x14ac:dyDescent="0.3">
      <c r="A327" t="s">
        <v>21</v>
      </c>
      <c r="B327" t="s">
        <v>333</v>
      </c>
      <c r="C327">
        <v>3.8660000000000001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</row>
    <row r="328" spans="1:8" x14ac:dyDescent="0.3">
      <c r="A328" t="s">
        <v>21</v>
      </c>
      <c r="B328" t="s">
        <v>334</v>
      </c>
      <c r="C328">
        <v>3.7</v>
      </c>
      <c r="D328" t="s">
        <v>65</v>
      </c>
      <c r="E328" t="s">
        <v>19</v>
      </c>
      <c r="F328" t="s">
        <v>21</v>
      </c>
      <c r="G328" t="s">
        <v>21</v>
      </c>
      <c r="H328" t="s">
        <v>21</v>
      </c>
    </row>
    <row r="329" spans="1:8" x14ac:dyDescent="0.3">
      <c r="A329" t="s">
        <v>21</v>
      </c>
      <c r="B329" t="s">
        <v>335</v>
      </c>
      <c r="C329">
        <v>2.9910000000000001</v>
      </c>
      <c r="E329">
        <v>4.0000000000000001E-3</v>
      </c>
      <c r="F329" t="s">
        <v>21</v>
      </c>
      <c r="G329" t="s">
        <v>21</v>
      </c>
      <c r="H329" t="s">
        <v>21</v>
      </c>
    </row>
    <row r="330" spans="1:8" x14ac:dyDescent="0.3">
      <c r="A330" t="s">
        <v>21</v>
      </c>
      <c r="B330" t="s">
        <v>336</v>
      </c>
      <c r="C330">
        <v>0.98099999999999998</v>
      </c>
      <c r="E330">
        <v>0</v>
      </c>
      <c r="F330" t="s">
        <v>21</v>
      </c>
      <c r="G330" t="s">
        <v>21</v>
      </c>
      <c r="H330" t="s">
        <v>21</v>
      </c>
    </row>
    <row r="331" spans="1:8" x14ac:dyDescent="0.3">
      <c r="A331" t="s">
        <v>21</v>
      </c>
      <c r="B331" t="s">
        <v>337</v>
      </c>
      <c r="C331">
        <v>0.25600000000000001</v>
      </c>
      <c r="E331">
        <v>0</v>
      </c>
      <c r="F331" t="s">
        <v>21</v>
      </c>
      <c r="G331" t="s">
        <v>21</v>
      </c>
      <c r="H331" t="s">
        <v>21</v>
      </c>
    </row>
    <row r="332" spans="1:8" x14ac:dyDescent="0.3">
      <c r="A332" t="s">
        <v>21</v>
      </c>
      <c r="B332" t="s">
        <v>338</v>
      </c>
      <c r="C332">
        <v>9.9000000000000005E-2</v>
      </c>
      <c r="E332">
        <v>0</v>
      </c>
      <c r="F332" t="s">
        <v>21</v>
      </c>
      <c r="G332" t="s">
        <v>21</v>
      </c>
      <c r="H332" t="s">
        <v>21</v>
      </c>
    </row>
    <row r="333" spans="1:8" x14ac:dyDescent="0.3">
      <c r="A333" t="s">
        <v>21</v>
      </c>
      <c r="B333" t="s">
        <v>339</v>
      </c>
      <c r="C333">
        <v>5.0999999999999997E-2</v>
      </c>
      <c r="E333" t="s">
        <v>19</v>
      </c>
      <c r="F333" t="s">
        <v>21</v>
      </c>
      <c r="G333" t="s">
        <v>21</v>
      </c>
      <c r="H333" t="s">
        <v>21</v>
      </c>
    </row>
    <row r="334" spans="1:8" x14ac:dyDescent="0.3">
      <c r="A334" t="s">
        <v>21</v>
      </c>
      <c r="B334" t="s">
        <v>340</v>
      </c>
      <c r="C334">
        <v>4.7E-2</v>
      </c>
      <c r="E334" t="s">
        <v>19</v>
      </c>
      <c r="F334" t="s">
        <v>21</v>
      </c>
      <c r="G334" t="s">
        <v>21</v>
      </c>
      <c r="H334" t="s">
        <v>21</v>
      </c>
    </row>
    <row r="335" spans="1:8" x14ac:dyDescent="0.3">
      <c r="A335" t="s">
        <v>21</v>
      </c>
      <c r="B335" t="s">
        <v>341</v>
      </c>
      <c r="C335">
        <v>4.4999999999999998E-2</v>
      </c>
      <c r="D335" t="s">
        <v>65</v>
      </c>
      <c r="E335" t="s">
        <v>19</v>
      </c>
      <c r="F335" t="s">
        <v>21</v>
      </c>
      <c r="G335" t="s">
        <v>21</v>
      </c>
      <c r="H335" t="s">
        <v>21</v>
      </c>
    </row>
    <row r="336" spans="1:8" x14ac:dyDescent="0.3">
      <c r="A336" t="s">
        <v>21</v>
      </c>
      <c r="B336" t="s">
        <v>342</v>
      </c>
      <c r="C336">
        <v>4.7E-2</v>
      </c>
      <c r="E336" t="s">
        <v>19</v>
      </c>
      <c r="F336" t="s">
        <v>21</v>
      </c>
      <c r="G336" t="s">
        <v>21</v>
      </c>
      <c r="H336" t="s">
        <v>21</v>
      </c>
    </row>
    <row r="337" spans="1:8" x14ac:dyDescent="0.3">
      <c r="A337" t="s">
        <v>21</v>
      </c>
      <c r="B337" t="s">
        <v>343</v>
      </c>
      <c r="C337">
        <v>4.8000000000000001E-2</v>
      </c>
      <c r="E337" t="s">
        <v>19</v>
      </c>
      <c r="F337" t="s">
        <v>21</v>
      </c>
      <c r="G337" t="s">
        <v>21</v>
      </c>
      <c r="H337" t="s">
        <v>21</v>
      </c>
    </row>
    <row r="338" spans="1:8" x14ac:dyDescent="0.3">
      <c r="A338" t="s">
        <v>21</v>
      </c>
      <c r="B338" t="s">
        <v>344</v>
      </c>
      <c r="C338">
        <v>3.3119999999999998</v>
      </c>
      <c r="E338">
        <v>1.6E-2</v>
      </c>
      <c r="F338" t="s">
        <v>21</v>
      </c>
      <c r="G338" t="s">
        <v>21</v>
      </c>
      <c r="H338" t="s">
        <v>21</v>
      </c>
    </row>
    <row r="339" spans="1:8" x14ac:dyDescent="0.3">
      <c r="A339" t="s">
        <v>21</v>
      </c>
      <c r="B339" t="s">
        <v>345</v>
      </c>
      <c r="C339">
        <v>3.4420000000000002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</row>
    <row r="340" spans="1:8" x14ac:dyDescent="0.3">
      <c r="A340" t="s">
        <v>21</v>
      </c>
      <c r="B340" t="s">
        <v>346</v>
      </c>
      <c r="C340">
        <v>3.5139999999999998</v>
      </c>
      <c r="D340" t="s">
        <v>65</v>
      </c>
      <c r="E340" t="s">
        <v>19</v>
      </c>
      <c r="F340" t="s">
        <v>21</v>
      </c>
      <c r="G340" t="s">
        <v>21</v>
      </c>
      <c r="H340" t="s">
        <v>21</v>
      </c>
    </row>
    <row r="341" spans="1:8" x14ac:dyDescent="0.3">
      <c r="A341" t="s">
        <v>21</v>
      </c>
      <c r="B341" t="s">
        <v>347</v>
      </c>
      <c r="C341">
        <v>3.423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</row>
    <row r="342" spans="1:8" x14ac:dyDescent="0.3">
      <c r="A342" t="s">
        <v>21</v>
      </c>
      <c r="B342" t="s">
        <v>348</v>
      </c>
      <c r="C342">
        <v>2.496</v>
      </c>
      <c r="E342">
        <v>2E-3</v>
      </c>
      <c r="F342" t="s">
        <v>21</v>
      </c>
      <c r="G342" t="s">
        <v>21</v>
      </c>
      <c r="H342" t="s">
        <v>21</v>
      </c>
    </row>
    <row r="343" spans="1:8" x14ac:dyDescent="0.3">
      <c r="A343" t="s">
        <v>21</v>
      </c>
      <c r="B343" t="s">
        <v>349</v>
      </c>
      <c r="C343">
        <v>1.458</v>
      </c>
      <c r="E343">
        <v>1E-3</v>
      </c>
      <c r="F343" t="s">
        <v>21</v>
      </c>
      <c r="G343" t="s">
        <v>21</v>
      </c>
      <c r="H343" t="s">
        <v>21</v>
      </c>
    </row>
    <row r="344" spans="1:8" x14ac:dyDescent="0.3">
      <c r="A344" t="s">
        <v>21</v>
      </c>
      <c r="B344" t="s">
        <v>350</v>
      </c>
      <c r="C344">
        <v>0.32</v>
      </c>
      <c r="E344">
        <v>0</v>
      </c>
      <c r="F344" t="s">
        <v>21</v>
      </c>
      <c r="G344" t="s">
        <v>21</v>
      </c>
      <c r="H344" t="s">
        <v>21</v>
      </c>
    </row>
    <row r="345" spans="1:8" x14ac:dyDescent="0.3">
      <c r="A345" t="s">
        <v>21</v>
      </c>
      <c r="B345" t="s">
        <v>351</v>
      </c>
      <c r="C345">
        <v>0.09</v>
      </c>
      <c r="E345">
        <v>0</v>
      </c>
      <c r="F345" t="s">
        <v>21</v>
      </c>
      <c r="G345" t="s">
        <v>21</v>
      </c>
      <c r="H345" t="s">
        <v>21</v>
      </c>
    </row>
    <row r="346" spans="1:8" x14ac:dyDescent="0.3">
      <c r="A346" t="s">
        <v>21</v>
      </c>
      <c r="B346" t="s">
        <v>352</v>
      </c>
      <c r="C346">
        <v>5.2999999999999999E-2</v>
      </c>
      <c r="E346">
        <v>0</v>
      </c>
      <c r="F346" t="s">
        <v>21</v>
      </c>
      <c r="G346" t="s">
        <v>21</v>
      </c>
      <c r="H346" t="s">
        <v>21</v>
      </c>
    </row>
    <row r="347" spans="1:8" x14ac:dyDescent="0.3">
      <c r="A347" t="s">
        <v>21</v>
      </c>
      <c r="B347" t="s">
        <v>353</v>
      </c>
      <c r="C347">
        <v>4.4999999999999998E-2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</row>
    <row r="348" spans="1:8" x14ac:dyDescent="0.3">
      <c r="A348" t="s">
        <v>21</v>
      </c>
      <c r="B348" t="s">
        <v>354</v>
      </c>
      <c r="C348">
        <v>4.2999999999999997E-2</v>
      </c>
      <c r="D348" t="s">
        <v>65</v>
      </c>
      <c r="E348" t="s">
        <v>19</v>
      </c>
      <c r="F348" t="s">
        <v>21</v>
      </c>
      <c r="G348" t="s">
        <v>21</v>
      </c>
      <c r="H348" t="s">
        <v>21</v>
      </c>
    </row>
    <row r="349" spans="1:8" x14ac:dyDescent="0.3">
      <c r="A349" t="s">
        <v>21</v>
      </c>
      <c r="B349" t="s">
        <v>355</v>
      </c>
      <c r="C349">
        <v>4.2000000000000003E-2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</row>
    <row r="350" spans="1:8" x14ac:dyDescent="0.3">
      <c r="A350" t="s">
        <v>21</v>
      </c>
      <c r="B350" t="s">
        <v>356</v>
      </c>
      <c r="C350">
        <v>4</v>
      </c>
      <c r="D350" t="s">
        <v>65</v>
      </c>
      <c r="E350" t="s">
        <v>19</v>
      </c>
      <c r="F350" t="s">
        <v>21</v>
      </c>
      <c r="G350" t="s">
        <v>21</v>
      </c>
      <c r="H350" t="s">
        <v>21</v>
      </c>
    </row>
    <row r="351" spans="1:8" x14ac:dyDescent="0.3">
      <c r="A351" t="s">
        <v>21</v>
      </c>
      <c r="B351" t="s">
        <v>357</v>
      </c>
      <c r="C351">
        <v>3.89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</row>
    <row r="352" spans="1:8" x14ac:dyDescent="0.3">
      <c r="A352" t="s">
        <v>21</v>
      </c>
      <c r="B352" t="s">
        <v>358</v>
      </c>
      <c r="C352">
        <v>3.7170000000000001</v>
      </c>
      <c r="D352" t="s">
        <v>65</v>
      </c>
      <c r="E352" t="s">
        <v>19</v>
      </c>
      <c r="F352" t="s">
        <v>21</v>
      </c>
      <c r="G352" t="s">
        <v>21</v>
      </c>
      <c r="H352" t="s">
        <v>21</v>
      </c>
    </row>
    <row r="353" spans="1:8" x14ac:dyDescent="0.3">
      <c r="A353" t="s">
        <v>21</v>
      </c>
      <c r="B353" t="s">
        <v>359</v>
      </c>
      <c r="C353">
        <v>2.843</v>
      </c>
      <c r="E353">
        <v>3.0000000000000001E-3</v>
      </c>
      <c r="F353" t="s">
        <v>21</v>
      </c>
      <c r="G353" t="s">
        <v>21</v>
      </c>
      <c r="H353" t="s">
        <v>21</v>
      </c>
    </row>
    <row r="354" spans="1:8" x14ac:dyDescent="0.3">
      <c r="A354" t="s">
        <v>21</v>
      </c>
      <c r="B354" t="s">
        <v>360</v>
      </c>
      <c r="C354">
        <v>1.0029999999999999</v>
      </c>
      <c r="E354">
        <v>0</v>
      </c>
      <c r="F354" t="s">
        <v>21</v>
      </c>
      <c r="G354" t="s">
        <v>21</v>
      </c>
      <c r="H354" t="s">
        <v>21</v>
      </c>
    </row>
    <row r="355" spans="1:8" x14ac:dyDescent="0.3">
      <c r="A355" t="s">
        <v>21</v>
      </c>
      <c r="B355" t="s">
        <v>361</v>
      </c>
      <c r="C355">
        <v>0.216</v>
      </c>
      <c r="E355">
        <v>0</v>
      </c>
      <c r="F355" t="s">
        <v>21</v>
      </c>
      <c r="G355" t="s">
        <v>21</v>
      </c>
      <c r="H355" t="s">
        <v>21</v>
      </c>
    </row>
    <row r="356" spans="1:8" x14ac:dyDescent="0.3">
      <c r="A356" t="s">
        <v>21</v>
      </c>
      <c r="B356" t="s">
        <v>362</v>
      </c>
      <c r="C356">
        <v>7.6999999999999999E-2</v>
      </c>
      <c r="E356">
        <v>0</v>
      </c>
      <c r="F356" t="s">
        <v>21</v>
      </c>
      <c r="G356" t="s">
        <v>21</v>
      </c>
      <c r="H356" t="s">
        <v>21</v>
      </c>
    </row>
    <row r="357" spans="1:8" x14ac:dyDescent="0.3">
      <c r="A357" t="s">
        <v>21</v>
      </c>
      <c r="B357" t="s">
        <v>363</v>
      </c>
      <c r="C357">
        <v>0.05</v>
      </c>
      <c r="E357" t="s">
        <v>19</v>
      </c>
      <c r="F357" t="s">
        <v>21</v>
      </c>
      <c r="G357" t="s">
        <v>21</v>
      </c>
      <c r="H357" t="s">
        <v>21</v>
      </c>
    </row>
    <row r="358" spans="1:8" x14ac:dyDescent="0.3">
      <c r="A358" t="s">
        <v>21</v>
      </c>
      <c r="B358" t="s">
        <v>364</v>
      </c>
      <c r="C358">
        <v>5.5E-2</v>
      </c>
      <c r="E358">
        <v>0</v>
      </c>
      <c r="F358" t="s">
        <v>21</v>
      </c>
      <c r="G358" t="s">
        <v>21</v>
      </c>
      <c r="H358" t="s">
        <v>21</v>
      </c>
    </row>
    <row r="359" spans="1:8" x14ac:dyDescent="0.3">
      <c r="A359" t="s">
        <v>21</v>
      </c>
      <c r="B359" t="s">
        <v>365</v>
      </c>
      <c r="C359">
        <v>4.5999999999999999E-2</v>
      </c>
      <c r="E359" t="s">
        <v>19</v>
      </c>
      <c r="F359" t="s">
        <v>21</v>
      </c>
      <c r="G359" t="s">
        <v>21</v>
      </c>
      <c r="H359" t="s">
        <v>21</v>
      </c>
    </row>
    <row r="360" spans="1:8" x14ac:dyDescent="0.3">
      <c r="A360" t="s">
        <v>21</v>
      </c>
      <c r="B360" t="s">
        <v>366</v>
      </c>
      <c r="C360">
        <v>4.2000000000000003E-2</v>
      </c>
      <c r="D360" t="s">
        <v>65</v>
      </c>
      <c r="E360" t="s">
        <v>19</v>
      </c>
      <c r="F360" t="s">
        <v>21</v>
      </c>
      <c r="G360" t="s">
        <v>21</v>
      </c>
      <c r="H360" t="s">
        <v>21</v>
      </c>
    </row>
    <row r="361" spans="1:8" x14ac:dyDescent="0.3">
      <c r="A361" t="s">
        <v>21</v>
      </c>
      <c r="B361" t="s">
        <v>367</v>
      </c>
      <c r="C361">
        <v>4.2000000000000003E-2</v>
      </c>
      <c r="D361" t="s">
        <v>65</v>
      </c>
      <c r="E361" t="s">
        <v>19</v>
      </c>
      <c r="F361" t="s">
        <v>21</v>
      </c>
      <c r="G361" t="s">
        <v>21</v>
      </c>
      <c r="H361" t="s">
        <v>21</v>
      </c>
    </row>
    <row r="362" spans="1:8" x14ac:dyDescent="0.3">
      <c r="A362" t="s">
        <v>21</v>
      </c>
      <c r="B362" t="s">
        <v>368</v>
      </c>
      <c r="C362">
        <v>3.4359999999999999</v>
      </c>
      <c r="D362" t="s">
        <v>65</v>
      </c>
      <c r="E362" t="s">
        <v>19</v>
      </c>
      <c r="F362" t="s">
        <v>21</v>
      </c>
      <c r="G362" t="s">
        <v>21</v>
      </c>
      <c r="H362" t="s">
        <v>21</v>
      </c>
    </row>
    <row r="363" spans="1:8" x14ac:dyDescent="0.3">
      <c r="A363" t="s">
        <v>21</v>
      </c>
      <c r="B363" t="s">
        <v>369</v>
      </c>
      <c r="C363">
        <v>3.4079999999999999</v>
      </c>
      <c r="E363" t="s">
        <v>19</v>
      </c>
      <c r="F363" t="s">
        <v>21</v>
      </c>
      <c r="G363" t="s">
        <v>21</v>
      </c>
      <c r="H363" t="s">
        <v>21</v>
      </c>
    </row>
    <row r="364" spans="1:8" x14ac:dyDescent="0.3">
      <c r="A364" t="s">
        <v>21</v>
      </c>
      <c r="B364" t="s">
        <v>370</v>
      </c>
      <c r="C364">
        <v>3.56</v>
      </c>
      <c r="D364" t="s">
        <v>65</v>
      </c>
      <c r="E364" t="s">
        <v>19</v>
      </c>
      <c r="F364" t="s">
        <v>21</v>
      </c>
      <c r="G364" t="s">
        <v>21</v>
      </c>
      <c r="H364" t="s">
        <v>21</v>
      </c>
    </row>
    <row r="365" spans="1:8" x14ac:dyDescent="0.3">
      <c r="A365" t="s">
        <v>21</v>
      </c>
      <c r="B365" t="s">
        <v>371</v>
      </c>
      <c r="C365">
        <v>3.5859999999999999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</row>
    <row r="366" spans="1:8" x14ac:dyDescent="0.3">
      <c r="A366" t="s">
        <v>21</v>
      </c>
      <c r="B366" t="s">
        <v>372</v>
      </c>
      <c r="C366">
        <v>3.2010000000000001</v>
      </c>
      <c r="E366">
        <v>8.0000000000000002E-3</v>
      </c>
      <c r="F366" t="s">
        <v>21</v>
      </c>
      <c r="G366" t="s">
        <v>21</v>
      </c>
      <c r="H366" t="s">
        <v>21</v>
      </c>
    </row>
    <row r="367" spans="1:8" x14ac:dyDescent="0.3">
      <c r="A367" t="s">
        <v>21</v>
      </c>
      <c r="B367" t="s">
        <v>373</v>
      </c>
      <c r="C367">
        <v>1.1539999999999999</v>
      </c>
      <c r="E367">
        <v>0</v>
      </c>
      <c r="F367" t="s">
        <v>21</v>
      </c>
      <c r="G367" t="s">
        <v>21</v>
      </c>
      <c r="H367" t="s">
        <v>21</v>
      </c>
    </row>
    <row r="368" spans="1:8" x14ac:dyDescent="0.3">
      <c r="A368" t="s">
        <v>21</v>
      </c>
      <c r="B368" t="s">
        <v>374</v>
      </c>
      <c r="C368">
        <v>0.315</v>
      </c>
      <c r="E368">
        <v>0</v>
      </c>
      <c r="F368" t="s">
        <v>21</v>
      </c>
      <c r="G368" t="s">
        <v>21</v>
      </c>
      <c r="H368" t="s">
        <v>21</v>
      </c>
    </row>
    <row r="369" spans="1:8" x14ac:dyDescent="0.3">
      <c r="A369" t="s">
        <v>21</v>
      </c>
      <c r="B369" t="s">
        <v>375</v>
      </c>
      <c r="C369">
        <v>0.09</v>
      </c>
      <c r="E369">
        <v>0</v>
      </c>
      <c r="F369" t="s">
        <v>21</v>
      </c>
      <c r="G369" t="s">
        <v>21</v>
      </c>
      <c r="H369" t="s">
        <v>21</v>
      </c>
    </row>
    <row r="370" spans="1:8" x14ac:dyDescent="0.3">
      <c r="A370" t="s">
        <v>21</v>
      </c>
      <c r="B370" t="s">
        <v>376</v>
      </c>
      <c r="C370">
        <v>5.3999999999999999E-2</v>
      </c>
      <c r="E370">
        <v>0</v>
      </c>
      <c r="F370" t="s">
        <v>21</v>
      </c>
      <c r="G370" t="s">
        <v>21</v>
      </c>
      <c r="H370" t="s">
        <v>21</v>
      </c>
    </row>
    <row r="371" spans="1:8" x14ac:dyDescent="0.3">
      <c r="A371" t="s">
        <v>21</v>
      </c>
      <c r="B371" t="s">
        <v>377</v>
      </c>
      <c r="C371">
        <v>4.4999999999999998E-2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</row>
    <row r="372" spans="1:8" x14ac:dyDescent="0.3">
      <c r="A372" t="s">
        <v>21</v>
      </c>
      <c r="B372" t="s">
        <v>378</v>
      </c>
      <c r="C372">
        <v>4.2000000000000003E-2</v>
      </c>
      <c r="D372" t="s">
        <v>65</v>
      </c>
      <c r="E372" t="s">
        <v>19</v>
      </c>
      <c r="F372" t="s">
        <v>21</v>
      </c>
      <c r="G372" t="s">
        <v>21</v>
      </c>
      <c r="H372" t="s">
        <v>21</v>
      </c>
    </row>
    <row r="373" spans="1:8" x14ac:dyDescent="0.3">
      <c r="A373" t="s">
        <v>21</v>
      </c>
      <c r="B373" t="s">
        <v>379</v>
      </c>
      <c r="C373">
        <v>4.1000000000000002E-2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</row>
    <row r="374" spans="1:8" x14ac:dyDescent="0.3">
      <c r="A374" t="s">
        <v>21</v>
      </c>
      <c r="B374" t="s">
        <v>380</v>
      </c>
      <c r="C374">
        <v>3.7149999999999999</v>
      </c>
      <c r="D374" t="s">
        <v>65</v>
      </c>
      <c r="E374" t="s">
        <v>19</v>
      </c>
      <c r="F374" t="s">
        <v>21</v>
      </c>
      <c r="G374" t="s">
        <v>21</v>
      </c>
      <c r="H374" t="s">
        <v>21</v>
      </c>
    </row>
    <row r="375" spans="1:8" x14ac:dyDescent="0.3">
      <c r="A375" t="s">
        <v>21</v>
      </c>
      <c r="B375" t="s">
        <v>381</v>
      </c>
      <c r="C375">
        <v>3.61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</row>
    <row r="376" spans="1:8" x14ac:dyDescent="0.3">
      <c r="A376" t="s">
        <v>21</v>
      </c>
      <c r="B376" t="s">
        <v>382</v>
      </c>
      <c r="C376">
        <v>3.3769999999999998</v>
      </c>
      <c r="E376">
        <v>0.04</v>
      </c>
      <c r="F376" t="s">
        <v>21</v>
      </c>
      <c r="G376" t="s">
        <v>21</v>
      </c>
      <c r="H376" t="s">
        <v>21</v>
      </c>
    </row>
    <row r="377" spans="1:8" x14ac:dyDescent="0.3">
      <c r="A377" t="s">
        <v>21</v>
      </c>
      <c r="B377" t="s">
        <v>383</v>
      </c>
      <c r="C377">
        <v>1.9219999999999999</v>
      </c>
      <c r="E377">
        <v>1E-3</v>
      </c>
      <c r="F377" t="s">
        <v>21</v>
      </c>
      <c r="G377" t="s">
        <v>21</v>
      </c>
      <c r="H377" t="s">
        <v>21</v>
      </c>
    </row>
    <row r="378" spans="1:8" x14ac:dyDescent="0.3">
      <c r="A378" t="s">
        <v>21</v>
      </c>
      <c r="B378" t="s">
        <v>384</v>
      </c>
      <c r="C378">
        <v>0.52300000000000002</v>
      </c>
      <c r="E378">
        <v>0</v>
      </c>
      <c r="F378" t="s">
        <v>21</v>
      </c>
      <c r="G378" t="s">
        <v>21</v>
      </c>
      <c r="H378" t="s">
        <v>21</v>
      </c>
    </row>
    <row r="379" spans="1:8" x14ac:dyDescent="0.3">
      <c r="A379" t="s">
        <v>21</v>
      </c>
      <c r="B379" t="s">
        <v>385</v>
      </c>
      <c r="C379">
        <v>0.13700000000000001</v>
      </c>
      <c r="E379">
        <v>0</v>
      </c>
      <c r="F379" t="s">
        <v>21</v>
      </c>
      <c r="G379" t="s">
        <v>21</v>
      </c>
      <c r="H379" t="s">
        <v>21</v>
      </c>
    </row>
    <row r="380" spans="1:8" x14ac:dyDescent="0.3">
      <c r="A380" t="s">
        <v>21</v>
      </c>
      <c r="B380" t="s">
        <v>386</v>
      </c>
      <c r="C380">
        <v>6.3E-2</v>
      </c>
      <c r="E380">
        <v>0</v>
      </c>
      <c r="F380" t="s">
        <v>21</v>
      </c>
      <c r="G380" t="s">
        <v>21</v>
      </c>
      <c r="H380" t="s">
        <v>21</v>
      </c>
    </row>
    <row r="381" spans="1:8" x14ac:dyDescent="0.3">
      <c r="A381" t="s">
        <v>21</v>
      </c>
      <c r="B381" t="s">
        <v>387</v>
      </c>
      <c r="C381">
        <v>4.8000000000000001E-2</v>
      </c>
      <c r="E381" t="s">
        <v>19</v>
      </c>
      <c r="F381" t="s">
        <v>21</v>
      </c>
      <c r="G381" t="s">
        <v>21</v>
      </c>
      <c r="H381" t="s">
        <v>21</v>
      </c>
    </row>
    <row r="382" spans="1:8" x14ac:dyDescent="0.3">
      <c r="A382" t="s">
        <v>21</v>
      </c>
      <c r="B382" t="s">
        <v>388</v>
      </c>
      <c r="C382">
        <v>4.4999999999999998E-2</v>
      </c>
      <c r="D382" t="s">
        <v>65</v>
      </c>
      <c r="E382" t="s">
        <v>19</v>
      </c>
      <c r="F382" t="s">
        <v>21</v>
      </c>
      <c r="G382" t="s">
        <v>21</v>
      </c>
      <c r="H382" t="s">
        <v>21</v>
      </c>
    </row>
    <row r="383" spans="1:8" x14ac:dyDescent="0.3">
      <c r="A383" t="s">
        <v>21</v>
      </c>
      <c r="B383" t="s">
        <v>389</v>
      </c>
      <c r="C383">
        <v>4.3999999999999997E-2</v>
      </c>
      <c r="D383" t="s">
        <v>65</v>
      </c>
      <c r="E383" t="s">
        <v>19</v>
      </c>
      <c r="F383" t="s">
        <v>21</v>
      </c>
      <c r="G383" t="s">
        <v>21</v>
      </c>
      <c r="H383" t="s">
        <v>21</v>
      </c>
    </row>
    <row r="384" spans="1:8" x14ac:dyDescent="0.3">
      <c r="A384" t="s">
        <v>21</v>
      </c>
      <c r="B384" t="s">
        <v>390</v>
      </c>
      <c r="C384">
        <v>4.4999999999999998E-2</v>
      </c>
      <c r="D384" t="s">
        <v>65</v>
      </c>
      <c r="E384" t="s">
        <v>19</v>
      </c>
      <c r="F384" t="s">
        <v>21</v>
      </c>
      <c r="G384" t="s">
        <v>21</v>
      </c>
      <c r="H384" t="s">
        <v>21</v>
      </c>
    </row>
    <row r="385" spans="1:8" x14ac:dyDescent="0.3">
      <c r="A385" t="s">
        <v>21</v>
      </c>
      <c r="B385" t="s">
        <v>391</v>
      </c>
      <c r="C385">
        <v>4.7E-2</v>
      </c>
      <c r="E385" t="s">
        <v>19</v>
      </c>
      <c r="F385" t="s">
        <v>21</v>
      </c>
      <c r="G385" t="s">
        <v>21</v>
      </c>
      <c r="H385" t="s">
        <v>21</v>
      </c>
    </row>
    <row r="386" spans="1:8" x14ac:dyDescent="0.3">
      <c r="A386" t="s">
        <v>21</v>
      </c>
      <c r="B386" t="s">
        <v>392</v>
      </c>
      <c r="C386">
        <v>3.2229999999999999</v>
      </c>
      <c r="E386">
        <v>8.9999999999999993E-3</v>
      </c>
      <c r="F386" t="s">
        <v>21</v>
      </c>
      <c r="G386" t="s">
        <v>21</v>
      </c>
      <c r="H386" t="s">
        <v>21</v>
      </c>
    </row>
    <row r="387" spans="1:8" x14ac:dyDescent="0.3">
      <c r="A387" t="s">
        <v>21</v>
      </c>
      <c r="B387" t="s">
        <v>393</v>
      </c>
      <c r="C387">
        <v>3.367</v>
      </c>
      <c r="E387">
        <v>3.1E-2</v>
      </c>
      <c r="F387" t="s">
        <v>21</v>
      </c>
      <c r="G387" t="s">
        <v>21</v>
      </c>
      <c r="H387" t="s">
        <v>21</v>
      </c>
    </row>
    <row r="388" spans="1:8" x14ac:dyDescent="0.3">
      <c r="A388" t="s">
        <v>21</v>
      </c>
      <c r="B388" t="s">
        <v>394</v>
      </c>
      <c r="C388">
        <v>3.258</v>
      </c>
      <c r="E388">
        <v>1.0999999999999999E-2</v>
      </c>
      <c r="F388" t="s">
        <v>21</v>
      </c>
      <c r="G388" t="s">
        <v>21</v>
      </c>
      <c r="H388" t="s">
        <v>21</v>
      </c>
    </row>
    <row r="389" spans="1:8" x14ac:dyDescent="0.3">
      <c r="A389" t="s">
        <v>21</v>
      </c>
      <c r="B389" t="s">
        <v>395</v>
      </c>
      <c r="C389">
        <v>2.5070000000000001</v>
      </c>
      <c r="E389">
        <v>2E-3</v>
      </c>
      <c r="F389" t="s">
        <v>21</v>
      </c>
      <c r="G389" t="s">
        <v>21</v>
      </c>
      <c r="H389" t="s">
        <v>21</v>
      </c>
    </row>
    <row r="390" spans="1:8" x14ac:dyDescent="0.3">
      <c r="A390" t="s">
        <v>21</v>
      </c>
      <c r="B390" t="s">
        <v>396</v>
      </c>
      <c r="C390">
        <v>0.98399999999999999</v>
      </c>
      <c r="E390">
        <v>0</v>
      </c>
      <c r="F390" t="s">
        <v>21</v>
      </c>
      <c r="G390" t="s">
        <v>21</v>
      </c>
      <c r="H390" t="s">
        <v>21</v>
      </c>
    </row>
    <row r="391" spans="1:8" x14ac:dyDescent="0.3">
      <c r="A391" t="s">
        <v>21</v>
      </c>
      <c r="B391" t="s">
        <v>397</v>
      </c>
      <c r="C391">
        <v>0.23300000000000001</v>
      </c>
      <c r="E391">
        <v>0</v>
      </c>
      <c r="F391" t="s">
        <v>21</v>
      </c>
      <c r="G391" t="s">
        <v>21</v>
      </c>
      <c r="H391" t="s">
        <v>21</v>
      </c>
    </row>
    <row r="392" spans="1:8" x14ac:dyDescent="0.3">
      <c r="A392" t="s">
        <v>21</v>
      </c>
      <c r="B392" t="s">
        <v>398</v>
      </c>
      <c r="C392">
        <v>8.7999999999999995E-2</v>
      </c>
      <c r="E392">
        <v>0</v>
      </c>
      <c r="F392" t="s">
        <v>21</v>
      </c>
      <c r="G392" t="s">
        <v>21</v>
      </c>
      <c r="H392" t="s">
        <v>21</v>
      </c>
    </row>
    <row r="393" spans="1:8" x14ac:dyDescent="0.3">
      <c r="A393" t="s">
        <v>21</v>
      </c>
      <c r="B393" t="s">
        <v>399</v>
      </c>
      <c r="C393">
        <v>5.5E-2</v>
      </c>
      <c r="E393">
        <v>0</v>
      </c>
      <c r="F393" t="s">
        <v>21</v>
      </c>
      <c r="G393" t="s">
        <v>21</v>
      </c>
      <c r="H393" t="s">
        <v>21</v>
      </c>
    </row>
    <row r="394" spans="1:8" x14ac:dyDescent="0.3">
      <c r="A394" t="s">
        <v>21</v>
      </c>
      <c r="B394" t="s">
        <v>400</v>
      </c>
      <c r="C394">
        <v>4.7E-2</v>
      </c>
      <c r="E394" t="s">
        <v>19</v>
      </c>
      <c r="F394" t="s">
        <v>21</v>
      </c>
      <c r="G394" t="s">
        <v>21</v>
      </c>
      <c r="H394" t="s">
        <v>21</v>
      </c>
    </row>
    <row r="395" spans="1:8" x14ac:dyDescent="0.3">
      <c r="A395" t="s">
        <v>21</v>
      </c>
      <c r="B395" t="s">
        <v>401</v>
      </c>
      <c r="C395">
        <v>4.9000000000000002E-2</v>
      </c>
      <c r="E395" t="s">
        <v>19</v>
      </c>
      <c r="F395" t="s">
        <v>21</v>
      </c>
      <c r="G395" t="s">
        <v>21</v>
      </c>
      <c r="H395" t="s">
        <v>21</v>
      </c>
    </row>
    <row r="396" spans="1:8" x14ac:dyDescent="0.3">
      <c r="A396" t="s">
        <v>21</v>
      </c>
      <c r="B396" t="s">
        <v>402</v>
      </c>
      <c r="C396">
        <v>4.4999999999999998E-2</v>
      </c>
      <c r="D396" t="s">
        <v>65</v>
      </c>
      <c r="E396" t="s">
        <v>19</v>
      </c>
      <c r="F396" t="s">
        <v>21</v>
      </c>
      <c r="G396" t="s">
        <v>21</v>
      </c>
      <c r="H396" t="s">
        <v>21</v>
      </c>
    </row>
    <row r="397" spans="1:8" x14ac:dyDescent="0.3">
      <c r="A397" t="s">
        <v>21</v>
      </c>
      <c r="B397" t="s">
        <v>403</v>
      </c>
      <c r="C397">
        <v>4.3999999999999997E-2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</row>
    <row r="398" spans="1:8" x14ac:dyDescent="0.3">
      <c r="A398" t="s">
        <v>21</v>
      </c>
      <c r="B398" t="s">
        <v>404</v>
      </c>
      <c r="C398">
        <v>3.8130000000000002</v>
      </c>
      <c r="D398" t="s">
        <v>65</v>
      </c>
      <c r="E398" t="s">
        <v>19</v>
      </c>
      <c r="F398" t="s">
        <v>21</v>
      </c>
      <c r="G398" t="s">
        <v>21</v>
      </c>
      <c r="H398" t="s">
        <v>21</v>
      </c>
    </row>
    <row r="399" spans="1:8" x14ac:dyDescent="0.3">
      <c r="A399" t="s">
        <v>21</v>
      </c>
      <c r="B399" t="s">
        <v>405</v>
      </c>
      <c r="C399">
        <v>3.7360000000000002</v>
      </c>
      <c r="D399" t="s">
        <v>65</v>
      </c>
      <c r="E399" t="s">
        <v>19</v>
      </c>
      <c r="F399" t="s">
        <v>21</v>
      </c>
      <c r="G399" t="s">
        <v>21</v>
      </c>
      <c r="H399" t="s">
        <v>21</v>
      </c>
    </row>
    <row r="400" spans="1:8" x14ac:dyDescent="0.3">
      <c r="A400" t="s">
        <v>21</v>
      </c>
      <c r="B400" t="s">
        <v>406</v>
      </c>
      <c r="C400">
        <v>3.5619999999999998</v>
      </c>
      <c r="D400" t="s">
        <v>65</v>
      </c>
      <c r="E400" t="s">
        <v>19</v>
      </c>
      <c r="F400" t="s">
        <v>21</v>
      </c>
      <c r="G400" t="s">
        <v>21</v>
      </c>
      <c r="H400" t="s">
        <v>21</v>
      </c>
    </row>
    <row r="401" spans="1:8" x14ac:dyDescent="0.3">
      <c r="A401" t="s">
        <v>21</v>
      </c>
      <c r="B401" t="s">
        <v>407</v>
      </c>
      <c r="C401">
        <v>2.3170000000000002</v>
      </c>
      <c r="E401">
        <v>2E-3</v>
      </c>
      <c r="F401" t="s">
        <v>21</v>
      </c>
      <c r="G401" t="s">
        <v>21</v>
      </c>
      <c r="H401" t="s">
        <v>21</v>
      </c>
    </row>
    <row r="402" spans="1:8" x14ac:dyDescent="0.3">
      <c r="A402" t="s">
        <v>21</v>
      </c>
      <c r="B402" t="s">
        <v>408</v>
      </c>
      <c r="C402">
        <v>0.56000000000000005</v>
      </c>
      <c r="E402">
        <v>0</v>
      </c>
      <c r="F402" t="s">
        <v>21</v>
      </c>
      <c r="G402" t="s">
        <v>21</v>
      </c>
      <c r="H402" t="s">
        <v>21</v>
      </c>
    </row>
    <row r="403" spans="1:8" x14ac:dyDescent="0.3">
      <c r="A403" t="s">
        <v>21</v>
      </c>
      <c r="B403" t="s">
        <v>409</v>
      </c>
      <c r="C403">
        <v>0.155</v>
      </c>
      <c r="E403">
        <v>0</v>
      </c>
      <c r="F403" t="s">
        <v>21</v>
      </c>
      <c r="G403" t="s">
        <v>21</v>
      </c>
      <c r="H403" t="s">
        <v>21</v>
      </c>
    </row>
    <row r="404" spans="1:8" x14ac:dyDescent="0.3">
      <c r="A404" t="s">
        <v>21</v>
      </c>
      <c r="B404" t="s">
        <v>410</v>
      </c>
      <c r="C404">
        <v>6.4000000000000001E-2</v>
      </c>
      <c r="E404">
        <v>0</v>
      </c>
      <c r="F404" t="s">
        <v>21</v>
      </c>
      <c r="G404" t="s">
        <v>21</v>
      </c>
      <c r="H404" t="s">
        <v>21</v>
      </c>
    </row>
    <row r="405" spans="1:8" x14ac:dyDescent="0.3">
      <c r="A405" t="s">
        <v>21</v>
      </c>
      <c r="B405" t="s">
        <v>411</v>
      </c>
      <c r="C405">
        <v>4.9000000000000002E-2</v>
      </c>
      <c r="E405" t="s">
        <v>19</v>
      </c>
      <c r="F405" t="s">
        <v>21</v>
      </c>
      <c r="G405" t="s">
        <v>21</v>
      </c>
      <c r="H405" t="s">
        <v>21</v>
      </c>
    </row>
    <row r="406" spans="1:8" x14ac:dyDescent="0.3">
      <c r="A406" t="s">
        <v>21</v>
      </c>
      <c r="B406" t="s">
        <v>412</v>
      </c>
      <c r="C406">
        <v>4.4999999999999998E-2</v>
      </c>
      <c r="D406" t="s">
        <v>65</v>
      </c>
      <c r="E406" t="s">
        <v>19</v>
      </c>
      <c r="F406" t="s">
        <v>21</v>
      </c>
      <c r="G406" t="s">
        <v>21</v>
      </c>
      <c r="H406" t="s">
        <v>21</v>
      </c>
    </row>
    <row r="407" spans="1:8" x14ac:dyDescent="0.3">
      <c r="A407" t="s">
        <v>21</v>
      </c>
      <c r="B407" t="s">
        <v>413</v>
      </c>
      <c r="C407">
        <v>4.3999999999999997E-2</v>
      </c>
      <c r="D407" t="s">
        <v>65</v>
      </c>
      <c r="E407" t="s">
        <v>19</v>
      </c>
      <c r="F407" t="s">
        <v>21</v>
      </c>
      <c r="G407" t="s">
        <v>21</v>
      </c>
      <c r="H407" t="s">
        <v>21</v>
      </c>
    </row>
    <row r="408" spans="1:8" x14ac:dyDescent="0.3">
      <c r="A408" t="s">
        <v>21</v>
      </c>
      <c r="B408" t="s">
        <v>414</v>
      </c>
      <c r="C408">
        <v>4.3999999999999997E-2</v>
      </c>
      <c r="D408" t="s">
        <v>65</v>
      </c>
      <c r="E408" t="s">
        <v>19</v>
      </c>
      <c r="F408" t="s">
        <v>21</v>
      </c>
      <c r="G408" t="s">
        <v>21</v>
      </c>
      <c r="H408" t="s">
        <v>21</v>
      </c>
    </row>
    <row r="409" spans="1:8" x14ac:dyDescent="0.3">
      <c r="A409" t="s">
        <v>21</v>
      </c>
      <c r="B409" t="s">
        <v>415</v>
      </c>
      <c r="C409">
        <v>5.1999999999999998E-2</v>
      </c>
      <c r="E409" t="s">
        <v>19</v>
      </c>
      <c r="F409" t="s">
        <v>21</v>
      </c>
      <c r="G409" t="s">
        <v>21</v>
      </c>
      <c r="H409" t="s">
        <v>21</v>
      </c>
    </row>
    <row r="410" spans="1:8" x14ac:dyDescent="0.3">
      <c r="A410" t="s">
        <v>21</v>
      </c>
      <c r="B410" t="s">
        <v>416</v>
      </c>
      <c r="C410">
        <v>3.4079999999999999</v>
      </c>
      <c r="E410" t="s">
        <v>19</v>
      </c>
      <c r="F410" t="s">
        <v>21</v>
      </c>
      <c r="G410" t="s">
        <v>21</v>
      </c>
      <c r="H410" t="s">
        <v>21</v>
      </c>
    </row>
    <row r="411" spans="1:8" x14ac:dyDescent="0.3">
      <c r="A411" t="s">
        <v>21</v>
      </c>
      <c r="B411" t="s">
        <v>417</v>
      </c>
      <c r="C411">
        <v>3.55</v>
      </c>
      <c r="D411" t="s">
        <v>65</v>
      </c>
      <c r="E411" t="s">
        <v>19</v>
      </c>
      <c r="F411" t="s">
        <v>21</v>
      </c>
      <c r="G411" t="s">
        <v>21</v>
      </c>
      <c r="H411" t="s">
        <v>21</v>
      </c>
    </row>
    <row r="412" spans="1:8" x14ac:dyDescent="0.3">
      <c r="A412" t="s">
        <v>21</v>
      </c>
      <c r="B412" t="s">
        <v>418</v>
      </c>
      <c r="C412">
        <v>3.4359999999999999</v>
      </c>
      <c r="D412" t="s">
        <v>65</v>
      </c>
      <c r="E412" t="s">
        <v>19</v>
      </c>
      <c r="F412" t="s">
        <v>21</v>
      </c>
      <c r="G412" t="s">
        <v>21</v>
      </c>
      <c r="H412" t="s">
        <v>21</v>
      </c>
    </row>
    <row r="413" spans="1:8" x14ac:dyDescent="0.3">
      <c r="A413" t="s">
        <v>21</v>
      </c>
      <c r="B413" t="s">
        <v>419</v>
      </c>
      <c r="C413">
        <v>2.8140000000000001</v>
      </c>
      <c r="E413">
        <v>3.0000000000000001E-3</v>
      </c>
      <c r="F413" t="s">
        <v>21</v>
      </c>
      <c r="G413" t="s">
        <v>21</v>
      </c>
      <c r="H413" t="s">
        <v>21</v>
      </c>
    </row>
    <row r="414" spans="1:8" x14ac:dyDescent="0.3">
      <c r="A414" t="s">
        <v>21</v>
      </c>
      <c r="B414" t="s">
        <v>420</v>
      </c>
      <c r="C414">
        <v>1.0189999999999999</v>
      </c>
      <c r="E414">
        <v>0</v>
      </c>
      <c r="F414" t="s">
        <v>21</v>
      </c>
      <c r="G414" t="s">
        <v>21</v>
      </c>
      <c r="H414" t="s">
        <v>21</v>
      </c>
    </row>
    <row r="415" spans="1:8" x14ac:dyDescent="0.3">
      <c r="A415" t="s">
        <v>21</v>
      </c>
      <c r="B415" t="s">
        <v>421</v>
      </c>
      <c r="C415">
        <v>0.27</v>
      </c>
      <c r="E415">
        <v>0</v>
      </c>
      <c r="F415" t="s">
        <v>21</v>
      </c>
      <c r="G415" t="s">
        <v>21</v>
      </c>
      <c r="H415" t="s">
        <v>21</v>
      </c>
    </row>
    <row r="416" spans="1:8" x14ac:dyDescent="0.3">
      <c r="A416" t="s">
        <v>21</v>
      </c>
      <c r="B416" t="s">
        <v>422</v>
      </c>
      <c r="C416">
        <v>8.2000000000000003E-2</v>
      </c>
      <c r="E416">
        <v>0</v>
      </c>
      <c r="F416" t="s">
        <v>21</v>
      </c>
      <c r="G416" t="s">
        <v>21</v>
      </c>
      <c r="H416" t="s">
        <v>21</v>
      </c>
    </row>
    <row r="417" spans="1:8" x14ac:dyDescent="0.3">
      <c r="A417" t="s">
        <v>21</v>
      </c>
      <c r="B417" t="s">
        <v>423</v>
      </c>
      <c r="C417">
        <v>5.5E-2</v>
      </c>
      <c r="E417">
        <v>0</v>
      </c>
      <c r="F417" t="s">
        <v>21</v>
      </c>
      <c r="G417" t="s">
        <v>21</v>
      </c>
      <c r="H417" t="s">
        <v>21</v>
      </c>
    </row>
    <row r="418" spans="1:8" x14ac:dyDescent="0.3">
      <c r="A418" t="s">
        <v>21</v>
      </c>
      <c r="B418" t="s">
        <v>424</v>
      </c>
      <c r="C418">
        <v>4.8000000000000001E-2</v>
      </c>
      <c r="E418" t="s">
        <v>19</v>
      </c>
      <c r="F418" t="s">
        <v>21</v>
      </c>
      <c r="G418" t="s">
        <v>21</v>
      </c>
      <c r="H418" t="s">
        <v>21</v>
      </c>
    </row>
    <row r="419" spans="1:8" x14ac:dyDescent="0.3">
      <c r="A419" t="s">
        <v>21</v>
      </c>
      <c r="B419" t="s">
        <v>425</v>
      </c>
      <c r="C419">
        <v>4.4999999999999998E-2</v>
      </c>
      <c r="D419" t="s">
        <v>65</v>
      </c>
      <c r="E419" t="s">
        <v>19</v>
      </c>
      <c r="F419" t="s">
        <v>21</v>
      </c>
      <c r="G419" t="s">
        <v>21</v>
      </c>
      <c r="H419" t="s">
        <v>21</v>
      </c>
    </row>
    <row r="420" spans="1:8" x14ac:dyDescent="0.3">
      <c r="A420" t="s">
        <v>21</v>
      </c>
      <c r="B420" t="s">
        <v>426</v>
      </c>
      <c r="C420">
        <v>4.3999999999999997E-2</v>
      </c>
      <c r="D420" t="s">
        <v>65</v>
      </c>
      <c r="E420" t="s">
        <v>19</v>
      </c>
      <c r="F420" t="s">
        <v>21</v>
      </c>
      <c r="G420" t="s">
        <v>21</v>
      </c>
      <c r="H420" t="s">
        <v>21</v>
      </c>
    </row>
    <row r="421" spans="1:8" x14ac:dyDescent="0.3">
      <c r="A421" t="s">
        <v>21</v>
      </c>
      <c r="B421" t="s">
        <v>427</v>
      </c>
      <c r="C421">
        <v>4.2999999999999997E-2</v>
      </c>
      <c r="D421" t="s">
        <v>65</v>
      </c>
      <c r="E421" t="s">
        <v>19</v>
      </c>
      <c r="F421" t="s">
        <v>21</v>
      </c>
      <c r="G421" t="s">
        <v>21</v>
      </c>
      <c r="H421" t="s">
        <v>21</v>
      </c>
    </row>
    <row r="422" spans="1:8" x14ac:dyDescent="0.3">
      <c r="A422" t="s">
        <v>56</v>
      </c>
    </row>
    <row r="423" spans="1:8" x14ac:dyDescent="0.3">
      <c r="A423" t="s">
        <v>428</v>
      </c>
      <c r="B423" t="s">
        <v>429</v>
      </c>
      <c r="D423" t="s">
        <v>21</v>
      </c>
    </row>
    <row r="424" spans="1:8" x14ac:dyDescent="0.3">
      <c r="A424" t="s">
        <v>63</v>
      </c>
    </row>
    <row r="425" spans="1:8" x14ac:dyDescent="0.3">
      <c r="A425" t="s">
        <v>430</v>
      </c>
    </row>
  </sheetData>
  <conditionalFormatting sqref="D4:AC5 D7:AC8 D10:AC11 D13:AC14 D16:AC17 D19:AC20 D22:AC23 D25:AC25 D26:P26 R26:AC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AC5 D4:O5 D7:O8 D25:O26 R25:AC26 D22:O23 R22:AC23 D19:O20 R19:AC20 D16:O17 R16:AC17 D13:O14 R13:AC14 D10:O11 R10:AC11 R7:AC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O8 D10:O11 D13:O14 D16:O17 D19:O20 D22:O23 D25:O26">
    <cfRule type="cellIs" dxfId="196" priority="17" operator="greaterThan">
      <formula>20</formula>
    </cfRule>
  </conditionalFormatting>
  <conditionalFormatting sqref="R4:AC5 R7:AC8 R10:AC11 R13:AC14 R16:AC17 R19:AC20 R22:AC23 R25:AC26">
    <cfRule type="cellIs" dxfId="195" priority="16" operator="greaterThan">
      <formula>20</formula>
    </cfRule>
  </conditionalFormatting>
  <conditionalFormatting sqref="R6:AC6">
    <cfRule type="cellIs" dxfId="194" priority="15" operator="greaterThan">
      <formula>20</formula>
    </cfRule>
  </conditionalFormatting>
  <conditionalFormatting sqref="D9:O9">
    <cfRule type="cellIs" dxfId="193" priority="14" operator="greaterThan">
      <formula>20</formula>
    </cfRule>
  </conditionalFormatting>
  <conditionalFormatting sqref="R9:AC9">
    <cfRule type="cellIs" dxfId="192" priority="13" operator="greaterThan">
      <formula>20</formula>
    </cfRule>
  </conditionalFormatting>
  <conditionalFormatting sqref="D12:O12">
    <cfRule type="cellIs" dxfId="191" priority="12" operator="greaterThan">
      <formula>20</formula>
    </cfRule>
  </conditionalFormatting>
  <conditionalFormatting sqref="R12:AC12">
    <cfRule type="cellIs" dxfId="190" priority="11" operator="greaterThan">
      <formula>20</formula>
    </cfRule>
  </conditionalFormatting>
  <conditionalFormatting sqref="D15:O15">
    <cfRule type="cellIs" dxfId="189" priority="10" operator="greaterThan">
      <formula>20</formula>
    </cfRule>
  </conditionalFormatting>
  <conditionalFormatting sqref="R15:AC15">
    <cfRule type="cellIs" dxfId="188" priority="9" operator="greaterThan">
      <formula>20</formula>
    </cfRule>
  </conditionalFormatting>
  <conditionalFormatting sqref="D18:O18">
    <cfRule type="cellIs" dxfId="187" priority="8" operator="greaterThan">
      <formula>20</formula>
    </cfRule>
  </conditionalFormatting>
  <conditionalFormatting sqref="R18:AC18">
    <cfRule type="cellIs" dxfId="186" priority="7" operator="greaterThan">
      <formula>20</formula>
    </cfRule>
  </conditionalFormatting>
  <conditionalFormatting sqref="D21:O21">
    <cfRule type="cellIs" dxfId="185" priority="6" operator="greaterThan">
      <formula>20</formula>
    </cfRule>
  </conditionalFormatting>
  <conditionalFormatting sqref="R21:AC21">
    <cfRule type="cellIs" dxfId="184" priority="5" operator="greaterThan">
      <formula>20</formula>
    </cfRule>
  </conditionalFormatting>
  <conditionalFormatting sqref="D24:O24">
    <cfRule type="cellIs" dxfId="183" priority="4" operator="greaterThan">
      <formula>20</formula>
    </cfRule>
  </conditionalFormatting>
  <conditionalFormatting sqref="R24:AC24">
    <cfRule type="cellIs" dxfId="182" priority="3" operator="greaterThan">
      <formula>20</formula>
    </cfRule>
  </conditionalFormatting>
  <conditionalFormatting sqref="D27:O27">
    <cfRule type="cellIs" dxfId="181" priority="2" operator="greaterThan">
      <formula>20</formula>
    </cfRule>
  </conditionalFormatting>
  <conditionalFormatting sqref="R27:AC27">
    <cfRule type="cellIs" dxfId="180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02"/>
  <sheetViews>
    <sheetView topLeftCell="C1"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6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26.6</v>
      </c>
      <c r="C4" s="1" t="s">
        <v>432</v>
      </c>
      <c r="D4">
        <v>0.1249</v>
      </c>
      <c r="E4">
        <v>0.1138</v>
      </c>
      <c r="F4">
        <v>0.17349999999999999</v>
      </c>
      <c r="G4">
        <v>0.1835</v>
      </c>
      <c r="H4">
        <v>0.24110000000000001</v>
      </c>
      <c r="I4">
        <v>0.19939999999999999</v>
      </c>
      <c r="J4">
        <v>0.43020000000000003</v>
      </c>
      <c r="K4">
        <v>6.2E-2</v>
      </c>
      <c r="L4">
        <v>0.29609999999999997</v>
      </c>
      <c r="M4">
        <v>6.3399999999999998E-2</v>
      </c>
      <c r="N4">
        <v>0.14929999999999999</v>
      </c>
      <c r="O4">
        <v>0.16600000000000001</v>
      </c>
      <c r="Q4" s="1" t="s">
        <v>439</v>
      </c>
      <c r="R4">
        <v>3.5733999999999999</v>
      </c>
      <c r="S4">
        <v>3.5545</v>
      </c>
      <c r="T4">
        <v>3.3711000000000002</v>
      </c>
      <c r="U4">
        <v>2.9251</v>
      </c>
      <c r="V4">
        <v>1.9107000000000001</v>
      </c>
      <c r="W4">
        <v>0.95640000000000003</v>
      </c>
      <c r="X4">
        <v>0.36030000000000001</v>
      </c>
      <c r="Y4">
        <v>0.17860000000000001</v>
      </c>
      <c r="Z4">
        <v>9.74E-2</v>
      </c>
      <c r="AA4">
        <v>7.1099999999999997E-2</v>
      </c>
      <c r="AB4">
        <v>5.2600000000000001E-2</v>
      </c>
      <c r="AC4">
        <v>5.6800000000000003E-2</v>
      </c>
    </row>
    <row r="5" spans="1:29" x14ac:dyDescent="0.3">
      <c r="D5">
        <v>5.9299999999999999E-2</v>
      </c>
      <c r="E5">
        <v>0.1036</v>
      </c>
      <c r="F5">
        <v>6.1899999999999997E-2</v>
      </c>
      <c r="G5">
        <v>4.3799999999999999E-2</v>
      </c>
      <c r="H5">
        <v>4.4499999999999998E-2</v>
      </c>
      <c r="I5">
        <v>4.7E-2</v>
      </c>
      <c r="J5">
        <v>4.2500000000000003E-2</v>
      </c>
      <c r="K5">
        <v>4.2700000000000002E-2</v>
      </c>
      <c r="L5">
        <v>4.58E-2</v>
      </c>
      <c r="M5">
        <v>4.2500000000000003E-2</v>
      </c>
      <c r="N5">
        <v>6.0600000000000001E-2</v>
      </c>
      <c r="O5">
        <v>4.2799999999999998E-2</v>
      </c>
      <c r="Q5" s="1"/>
      <c r="R5">
        <v>3.6063999999999998</v>
      </c>
      <c r="S5">
        <v>3.4234</v>
      </c>
      <c r="T5">
        <v>3.4398</v>
      </c>
      <c r="U5">
        <v>2.7383000000000002</v>
      </c>
      <c r="V5">
        <v>2.1423999999999999</v>
      </c>
      <c r="W5">
        <v>1.0125999999999999</v>
      </c>
      <c r="X5">
        <v>0.41909999999999997</v>
      </c>
      <c r="Y5">
        <v>0.1696</v>
      </c>
      <c r="Z5">
        <v>9.6500000000000002E-2</v>
      </c>
      <c r="AA5">
        <v>6.3100000000000003E-2</v>
      </c>
      <c r="AB5">
        <v>5.21E-2</v>
      </c>
      <c r="AC5">
        <v>4.7399999999999998E-2</v>
      </c>
    </row>
    <row r="6" spans="1:29" s="10" customFormat="1" x14ac:dyDescent="0.3">
      <c r="C6" s="11" t="s">
        <v>518</v>
      </c>
      <c r="D6" s="10">
        <f>_xlfn.STDEV.S(D4:D5)/AVERAGE(D4:D5)*100</f>
        <v>50.365043263667189</v>
      </c>
      <c r="E6" s="10">
        <f t="shared" ref="E6:O6" si="0">_xlfn.STDEV.S(E4:E5)/AVERAGE(E4:E5)*100</f>
        <v>6.6352246256695366</v>
      </c>
      <c r="F6" s="10">
        <f t="shared" si="0"/>
        <v>67.045978572998038</v>
      </c>
      <c r="G6" s="10">
        <f t="shared" si="0"/>
        <v>86.918449038064836</v>
      </c>
      <c r="H6" s="10">
        <f t="shared" si="0"/>
        <v>97.35097561713954</v>
      </c>
      <c r="I6" s="10">
        <f t="shared" si="0"/>
        <v>87.470027153270962</v>
      </c>
      <c r="J6" s="10">
        <f t="shared" si="0"/>
        <v>115.99124140724541</v>
      </c>
      <c r="K6" s="10">
        <f t="shared" si="0"/>
        <v>26.069075218529818</v>
      </c>
      <c r="L6" s="10">
        <f t="shared" si="0"/>
        <v>103.53251086925583</v>
      </c>
      <c r="M6" s="10">
        <f t="shared" si="0"/>
        <v>27.910352647401115</v>
      </c>
      <c r="N6" s="10">
        <f t="shared" si="0"/>
        <v>59.762145298948823</v>
      </c>
      <c r="O6" s="10">
        <f t="shared" si="0"/>
        <v>83.44401862278032</v>
      </c>
      <c r="Q6" s="11" t="s">
        <v>518</v>
      </c>
      <c r="R6" s="10">
        <f>_xlfn.STDEV.S(R4:R5)/AVERAGE(R4:R5)*100</f>
        <v>0.65000484077985488</v>
      </c>
      <c r="S6" s="10">
        <f t="shared" ref="S6:AC6" si="1">_xlfn.STDEV.S(S4:S5)/AVERAGE(S4:S5)*100</f>
        <v>2.6570085273092587</v>
      </c>
      <c r="T6" s="10">
        <f t="shared" si="1"/>
        <v>1.4264850715034914</v>
      </c>
      <c r="U6" s="10">
        <f t="shared" si="1"/>
        <v>4.6646024199472738</v>
      </c>
      <c r="V6" s="10">
        <f t="shared" si="1"/>
        <v>8.0845101873096112</v>
      </c>
      <c r="W6" s="10">
        <f t="shared" si="1"/>
        <v>4.0365059525326474</v>
      </c>
      <c r="X6" s="10">
        <f t="shared" si="1"/>
        <v>10.669201625293551</v>
      </c>
      <c r="Y6" s="10">
        <f t="shared" si="1"/>
        <v>3.6553480934399385</v>
      </c>
      <c r="Z6" s="10">
        <f t="shared" si="1"/>
        <v>0.65641681595450363</v>
      </c>
      <c r="AA6" s="10">
        <f t="shared" si="1"/>
        <v>8.4304832332226169</v>
      </c>
      <c r="AB6" s="10">
        <f t="shared" si="1"/>
        <v>0.67536464296709464</v>
      </c>
      <c r="AC6" s="10">
        <f t="shared" si="1"/>
        <v>12.757780697031768</v>
      </c>
    </row>
    <row r="7" spans="1:29" x14ac:dyDescent="0.3">
      <c r="C7" s="1" t="s">
        <v>459</v>
      </c>
      <c r="D7">
        <v>3.7225000000000001</v>
      </c>
      <c r="E7">
        <v>3.6192000000000002</v>
      </c>
      <c r="F7">
        <v>3.5903</v>
      </c>
      <c r="G7">
        <v>3.3504999999999998</v>
      </c>
      <c r="H7">
        <v>1.2265999999999999</v>
      </c>
      <c r="I7">
        <v>0.30890000000000001</v>
      </c>
      <c r="J7">
        <v>9.2700000000000005E-2</v>
      </c>
      <c r="K7">
        <v>5.3999999999999999E-2</v>
      </c>
      <c r="L7">
        <v>5.3400000000000003E-2</v>
      </c>
      <c r="M7">
        <v>5.5100000000000003E-2</v>
      </c>
      <c r="N7">
        <v>4.9700000000000001E-2</v>
      </c>
      <c r="O7">
        <v>7.85E-2</v>
      </c>
      <c r="Q7" s="1" t="s">
        <v>466</v>
      </c>
      <c r="R7">
        <v>3.7881</v>
      </c>
      <c r="S7">
        <v>3.7671999999999999</v>
      </c>
      <c r="T7">
        <v>3.6958000000000002</v>
      </c>
      <c r="U7">
        <v>3.5409000000000002</v>
      </c>
      <c r="V7">
        <v>2.3140999999999998</v>
      </c>
      <c r="W7">
        <v>0.71589999999999998</v>
      </c>
      <c r="X7">
        <v>0.14030000000000001</v>
      </c>
      <c r="Y7">
        <v>6.7199999999999996E-2</v>
      </c>
      <c r="Z7">
        <v>5.1299999999999998E-2</v>
      </c>
      <c r="AA7">
        <v>5.5300000000000002E-2</v>
      </c>
      <c r="AB7">
        <v>8.1600000000000006E-2</v>
      </c>
      <c r="AC7">
        <v>5.7099999999999998E-2</v>
      </c>
    </row>
    <row r="8" spans="1:29" x14ac:dyDescent="0.3">
      <c r="C8" s="1"/>
      <c r="D8">
        <v>3.7210000000000001</v>
      </c>
      <c r="E8">
        <v>3.6333000000000002</v>
      </c>
      <c r="F8">
        <v>3.5897999999999999</v>
      </c>
      <c r="G8">
        <v>3.2692000000000001</v>
      </c>
      <c r="H8">
        <v>1.3128</v>
      </c>
      <c r="I8">
        <v>0.2792</v>
      </c>
      <c r="J8">
        <v>0.1018</v>
      </c>
      <c r="K8">
        <v>5.5100000000000003E-2</v>
      </c>
      <c r="L8">
        <v>6.4600000000000005E-2</v>
      </c>
      <c r="M8">
        <v>4.9799999999999997E-2</v>
      </c>
      <c r="N8">
        <v>6.7500000000000004E-2</v>
      </c>
      <c r="O8">
        <v>5.21E-2</v>
      </c>
      <c r="Q8" s="1"/>
      <c r="R8">
        <v>3.7841</v>
      </c>
      <c r="S8">
        <v>3.7736000000000001</v>
      </c>
      <c r="T8">
        <v>3.7317999999999998</v>
      </c>
      <c r="U8">
        <v>3.5901000000000001</v>
      </c>
      <c r="V8">
        <v>2.6341999999999999</v>
      </c>
      <c r="W8">
        <v>0.62619999999999998</v>
      </c>
      <c r="X8">
        <v>0.1915</v>
      </c>
      <c r="Y8">
        <v>7.7100000000000002E-2</v>
      </c>
      <c r="Z8">
        <v>9.1399999999999995E-2</v>
      </c>
      <c r="AA8">
        <v>4.87E-2</v>
      </c>
      <c r="AB8">
        <v>7.7399999999999997E-2</v>
      </c>
      <c r="AC8">
        <v>5.5899999999999998E-2</v>
      </c>
    </row>
    <row r="9" spans="1:29" s="10" customFormat="1" x14ac:dyDescent="0.3">
      <c r="C9" s="11" t="s">
        <v>518</v>
      </c>
      <c r="D9" s="10">
        <f>_xlfn.STDEV.S(D7:D8)/AVERAGE(D7:D8)*100</f>
        <v>2.8498963438701185E-2</v>
      </c>
      <c r="E9" s="10">
        <f t="shared" ref="E9:O9" si="2">_xlfn.STDEV.S(E7:E8)/AVERAGE(E7:E8)*100</f>
        <v>0.27494534614906091</v>
      </c>
      <c r="F9" s="10">
        <f t="shared" si="2"/>
        <v>9.8481466997226205E-3</v>
      </c>
      <c r="G9" s="10">
        <f t="shared" si="2"/>
        <v>1.7368696862536399</v>
      </c>
      <c r="H9" s="10">
        <f t="shared" si="2"/>
        <v>4.8005516687627345</v>
      </c>
      <c r="I9" s="10">
        <f t="shared" si="2"/>
        <v>7.1420069380175004</v>
      </c>
      <c r="J9" s="10">
        <f t="shared" si="2"/>
        <v>6.6166290064756623</v>
      </c>
      <c r="K9" s="10">
        <f t="shared" si="2"/>
        <v>1.4258798520718696</v>
      </c>
      <c r="L9" s="10">
        <f t="shared" si="2"/>
        <v>13.423043981846327</v>
      </c>
      <c r="M9" s="10">
        <f t="shared" si="2"/>
        <v>7.1452162827239398</v>
      </c>
      <c r="N9" s="10">
        <f t="shared" si="2"/>
        <v>21.478670145256981</v>
      </c>
      <c r="O9" s="10">
        <f t="shared" si="2"/>
        <v>28.587471704938523</v>
      </c>
      <c r="Q9" s="11" t="s">
        <v>518</v>
      </c>
      <c r="R9" s="10">
        <f>_xlfn.STDEV.S(R7:R8)/AVERAGE(R7:R8)*100</f>
        <v>7.4705557823253277E-2</v>
      </c>
      <c r="S9" s="10">
        <f t="shared" ref="S9:AC9" si="3">_xlfn.STDEV.S(S7:S8)/AVERAGE(S7:S8)*100</f>
        <v>0.12002661255023428</v>
      </c>
      <c r="T9" s="10">
        <f t="shared" si="3"/>
        <v>0.6854392838256077</v>
      </c>
      <c r="U9" s="10">
        <f t="shared" si="3"/>
        <v>0.97573001358513733</v>
      </c>
      <c r="V9" s="10">
        <f t="shared" si="3"/>
        <v>9.1483895745130219</v>
      </c>
      <c r="W9" s="10">
        <f t="shared" si="3"/>
        <v>9.4519750052057692</v>
      </c>
      <c r="X9" s="10">
        <f t="shared" si="3"/>
        <v>21.822704759946561</v>
      </c>
      <c r="Y9" s="10">
        <f t="shared" si="3"/>
        <v>9.7025046898777898</v>
      </c>
      <c r="Z9" s="10">
        <f t="shared" si="3"/>
        <v>39.740689454212415</v>
      </c>
      <c r="AA9" s="10">
        <f t="shared" si="3"/>
        <v>8.9748168381369506</v>
      </c>
      <c r="AB9" s="10">
        <f t="shared" si="3"/>
        <v>3.7356584666459201</v>
      </c>
      <c r="AC9" s="10">
        <f t="shared" si="3"/>
        <v>1.501819712254614</v>
      </c>
    </row>
    <row r="10" spans="1:29" x14ac:dyDescent="0.3">
      <c r="C10" s="1" t="s">
        <v>460</v>
      </c>
      <c r="D10">
        <v>3.8191000000000002</v>
      </c>
      <c r="E10">
        <v>3.7843</v>
      </c>
      <c r="F10">
        <v>3.6461000000000001</v>
      </c>
      <c r="G10">
        <v>2.3062999999999998</v>
      </c>
      <c r="H10">
        <v>0.53069999999999995</v>
      </c>
      <c r="I10">
        <v>0.1419</v>
      </c>
      <c r="J10">
        <v>6.6199999999999995E-2</v>
      </c>
      <c r="K10">
        <v>4.9000000000000002E-2</v>
      </c>
      <c r="L10">
        <v>4.5100000000000001E-2</v>
      </c>
      <c r="M10">
        <v>4.2999999999999997E-2</v>
      </c>
      <c r="N10">
        <v>4.3700000000000003E-2</v>
      </c>
      <c r="O10">
        <v>4.2299999999999997E-2</v>
      </c>
      <c r="Q10" s="1" t="s">
        <v>467</v>
      </c>
      <c r="R10">
        <v>3.7776999999999998</v>
      </c>
      <c r="S10">
        <v>3.7549000000000001</v>
      </c>
      <c r="T10">
        <v>3.6789999999999998</v>
      </c>
      <c r="U10">
        <v>2.9554</v>
      </c>
      <c r="V10">
        <v>0.95350000000000001</v>
      </c>
      <c r="W10">
        <v>0.20910000000000001</v>
      </c>
      <c r="X10">
        <v>7.5899999999999995E-2</v>
      </c>
      <c r="Y10">
        <v>5.4699999999999999E-2</v>
      </c>
      <c r="Z10">
        <v>4.6100000000000002E-2</v>
      </c>
      <c r="AA10">
        <v>4.5400000000000003E-2</v>
      </c>
      <c r="AB10">
        <v>4.8500000000000001E-2</v>
      </c>
      <c r="AC10">
        <v>4.4600000000000001E-2</v>
      </c>
    </row>
    <row r="11" spans="1:29" x14ac:dyDescent="0.3">
      <c r="C11" s="1"/>
      <c r="D11">
        <v>3.8079000000000001</v>
      </c>
      <c r="E11">
        <v>3.7210000000000001</v>
      </c>
      <c r="F11">
        <v>3.6465999999999998</v>
      </c>
      <c r="G11">
        <v>2.1762000000000001</v>
      </c>
      <c r="H11">
        <v>0.56710000000000005</v>
      </c>
      <c r="I11">
        <v>0.14699999999999999</v>
      </c>
      <c r="J11">
        <v>6.5500000000000003E-2</v>
      </c>
      <c r="K11">
        <v>4.9200000000000001E-2</v>
      </c>
      <c r="L11">
        <v>4.99E-2</v>
      </c>
      <c r="M11">
        <v>4.3499999999999997E-2</v>
      </c>
      <c r="N11">
        <v>5.9200000000000003E-2</v>
      </c>
      <c r="O11">
        <v>5.7000000000000002E-2</v>
      </c>
      <c r="Q11" s="1"/>
      <c r="R11">
        <v>3.8411</v>
      </c>
      <c r="S11">
        <v>3.7652000000000001</v>
      </c>
      <c r="T11">
        <v>3.7688000000000001</v>
      </c>
      <c r="U11">
        <v>3.1027</v>
      </c>
      <c r="V11">
        <v>1.4657</v>
      </c>
      <c r="W11">
        <v>0.1903</v>
      </c>
      <c r="X11">
        <v>9.01E-2</v>
      </c>
      <c r="Y11">
        <v>5.5399999999999998E-2</v>
      </c>
      <c r="Z11">
        <v>5.62E-2</v>
      </c>
      <c r="AA11">
        <v>4.8099999999999997E-2</v>
      </c>
      <c r="AB11">
        <v>4.8800000000000003E-2</v>
      </c>
      <c r="AC11">
        <v>4.8399999999999999E-2</v>
      </c>
    </row>
    <row r="12" spans="1:29" s="10" customFormat="1" x14ac:dyDescent="0.3">
      <c r="C12" s="11" t="s">
        <v>518</v>
      </c>
      <c r="D12" s="10">
        <f>_xlfn.STDEV.S(D10:D11)/AVERAGE(D10:D11)*100</f>
        <v>0.2076726353556943</v>
      </c>
      <c r="E12" s="10">
        <f t="shared" ref="E12:O12" si="4">_xlfn.STDEV.S(E10:E11)/AVERAGE(E10:E11)*100</f>
        <v>1.1927533675964557</v>
      </c>
      <c r="F12" s="10">
        <f t="shared" si="4"/>
        <v>9.696090353177228E-3</v>
      </c>
      <c r="G12" s="10">
        <f t="shared" si="4"/>
        <v>4.1046109194587661</v>
      </c>
      <c r="H12" s="10">
        <f t="shared" si="4"/>
        <v>4.6891395218055019</v>
      </c>
      <c r="I12" s="10">
        <f t="shared" si="4"/>
        <v>2.4965348453107565</v>
      </c>
      <c r="J12" s="10">
        <f t="shared" si="4"/>
        <v>0.75167007871006508</v>
      </c>
      <c r="K12" s="10">
        <f t="shared" si="4"/>
        <v>0.28802720211264488</v>
      </c>
      <c r="L12" s="10">
        <f t="shared" si="4"/>
        <v>7.1455001046219522</v>
      </c>
      <c r="M12" s="10">
        <f t="shared" si="4"/>
        <v>0.81746448692086493</v>
      </c>
      <c r="N12" s="10">
        <f t="shared" si="4"/>
        <v>21.302536653822091</v>
      </c>
      <c r="O12" s="10">
        <f t="shared" si="4"/>
        <v>20.935487781353991</v>
      </c>
      <c r="Q12" s="11" t="s">
        <v>518</v>
      </c>
      <c r="R12" s="10">
        <f>_xlfn.STDEV.S(R10:R11)/AVERAGE(R10:R11)*100</f>
        <v>1.1768407079127212</v>
      </c>
      <c r="S12" s="10">
        <f t="shared" ref="S12:AC12" si="5">_xlfn.STDEV.S(S10:S11)/AVERAGE(S10:S11)*100</f>
        <v>0.19369954777785994</v>
      </c>
      <c r="T12" s="10">
        <f t="shared" si="5"/>
        <v>1.7051529028854751</v>
      </c>
      <c r="U12" s="10">
        <f t="shared" si="5"/>
        <v>3.4385972126171054</v>
      </c>
      <c r="V12" s="10">
        <f t="shared" si="5"/>
        <v>29.942137344886739</v>
      </c>
      <c r="W12" s="10">
        <f t="shared" si="5"/>
        <v>6.6567889265433671</v>
      </c>
      <c r="X12" s="10">
        <f t="shared" si="5"/>
        <v>12.097489509456603</v>
      </c>
      <c r="Y12" s="10">
        <f t="shared" si="5"/>
        <v>0.89913668815728021</v>
      </c>
      <c r="Z12" s="10">
        <f t="shared" si="5"/>
        <v>13.962421290291552</v>
      </c>
      <c r="AA12" s="10">
        <f t="shared" si="5"/>
        <v>4.0838252603287151</v>
      </c>
      <c r="AB12" s="10">
        <f t="shared" si="5"/>
        <v>0.43603706959088478</v>
      </c>
      <c r="AC12" s="10">
        <f t="shared" si="5"/>
        <v>5.7785070290513527</v>
      </c>
    </row>
    <row r="13" spans="1:29" x14ac:dyDescent="0.3">
      <c r="C13" s="1" t="s">
        <v>461</v>
      </c>
      <c r="D13">
        <v>3.9887000000000001</v>
      </c>
      <c r="E13">
        <v>3.6097999999999999</v>
      </c>
      <c r="F13">
        <v>1.9922</v>
      </c>
      <c r="G13">
        <v>0.5</v>
      </c>
      <c r="H13">
        <v>0.14760000000000001</v>
      </c>
      <c r="I13">
        <v>7.3700000000000002E-2</v>
      </c>
      <c r="J13">
        <v>5.8200000000000002E-2</v>
      </c>
      <c r="K13">
        <v>5.3400000000000003E-2</v>
      </c>
      <c r="L13">
        <v>5.0999999999999997E-2</v>
      </c>
      <c r="M13">
        <v>5.3800000000000001E-2</v>
      </c>
      <c r="N13">
        <v>7.4099999999999999E-2</v>
      </c>
      <c r="O13">
        <v>0.12640000000000001</v>
      </c>
      <c r="Q13" s="1" t="s">
        <v>468</v>
      </c>
      <c r="R13">
        <v>3.8660000000000001</v>
      </c>
      <c r="S13">
        <v>3.7528999999999999</v>
      </c>
      <c r="T13">
        <v>3.7061000000000002</v>
      </c>
      <c r="U13">
        <v>3.1488</v>
      </c>
      <c r="V13">
        <v>1.0652999999999999</v>
      </c>
      <c r="W13">
        <v>0.24010000000000001</v>
      </c>
      <c r="X13">
        <v>8.6499999999999994E-2</v>
      </c>
      <c r="Y13">
        <v>5.8500000000000003E-2</v>
      </c>
      <c r="Z13">
        <v>4.8800000000000003E-2</v>
      </c>
      <c r="AA13">
        <v>4.6800000000000001E-2</v>
      </c>
      <c r="AB13">
        <v>5.3499999999999999E-2</v>
      </c>
      <c r="AC13">
        <v>4.87E-2</v>
      </c>
    </row>
    <row r="14" spans="1:29" x14ac:dyDescent="0.3">
      <c r="C14" s="1"/>
      <c r="D14">
        <v>3.8216000000000001</v>
      </c>
      <c r="E14">
        <v>3.6608000000000001</v>
      </c>
      <c r="F14">
        <v>2.2416</v>
      </c>
      <c r="G14">
        <v>0.48430000000000001</v>
      </c>
      <c r="H14">
        <v>0.16470000000000001</v>
      </c>
      <c r="I14">
        <v>7.7100000000000002E-2</v>
      </c>
      <c r="J14">
        <v>5.11E-2</v>
      </c>
      <c r="K14">
        <v>4.8099999999999997E-2</v>
      </c>
      <c r="L14">
        <v>5.6300000000000003E-2</v>
      </c>
      <c r="M14">
        <v>5.1999999999999998E-2</v>
      </c>
      <c r="N14">
        <v>6.0400000000000002E-2</v>
      </c>
      <c r="O14">
        <v>6.8900000000000003E-2</v>
      </c>
      <c r="Q14" s="1"/>
      <c r="R14">
        <v>3.8929999999999998</v>
      </c>
      <c r="S14">
        <v>3.8012999999999999</v>
      </c>
      <c r="T14">
        <v>3.7622</v>
      </c>
      <c r="U14">
        <v>3.0343</v>
      </c>
      <c r="V14">
        <v>1.5013000000000001</v>
      </c>
      <c r="W14">
        <v>0.23780000000000001</v>
      </c>
      <c r="X14">
        <v>0.10059999999999999</v>
      </c>
      <c r="Y14">
        <v>5.3600000000000002E-2</v>
      </c>
      <c r="Z14">
        <v>5.0299999999999997E-2</v>
      </c>
      <c r="AA14">
        <v>4.6600000000000003E-2</v>
      </c>
      <c r="AB14">
        <v>5.2499999999999998E-2</v>
      </c>
      <c r="AC14">
        <v>4.9599999999999998E-2</v>
      </c>
    </row>
    <row r="15" spans="1:29" s="10" customFormat="1" x14ac:dyDescent="0.3">
      <c r="C15" s="11" t="s">
        <v>518</v>
      </c>
      <c r="D15" s="10">
        <f>_xlfn.STDEV.S(D13:D14)/AVERAGE(D13:D14)*100</f>
        <v>3.0256851372232081</v>
      </c>
      <c r="E15" s="10">
        <f t="shared" ref="E15:O15" si="6">_xlfn.STDEV.S(E13:E14)/AVERAGE(E13:E14)*100</f>
        <v>0.99200742278530063</v>
      </c>
      <c r="F15" s="10">
        <f t="shared" si="6"/>
        <v>8.3306925800899894</v>
      </c>
      <c r="G15" s="10">
        <f t="shared" si="6"/>
        <v>2.2557302579759808</v>
      </c>
      <c r="H15" s="10">
        <f t="shared" si="6"/>
        <v>7.7435324740889948</v>
      </c>
      <c r="I15" s="10">
        <f t="shared" si="6"/>
        <v>3.1885451671541936</v>
      </c>
      <c r="J15" s="10">
        <f t="shared" si="6"/>
        <v>9.1865656842168129</v>
      </c>
      <c r="K15" s="10">
        <f t="shared" si="6"/>
        <v>7.3845634291403073</v>
      </c>
      <c r="L15" s="10">
        <f t="shared" si="6"/>
        <v>6.9853978383759658</v>
      </c>
      <c r="M15" s="10">
        <f t="shared" si="6"/>
        <v>2.4060344161357041</v>
      </c>
      <c r="N15" s="10">
        <f t="shared" si="6"/>
        <v>14.405000598149636</v>
      </c>
      <c r="O15" s="10">
        <f t="shared" si="6"/>
        <v>41.637112051435146</v>
      </c>
      <c r="Q15" s="11" t="s">
        <v>518</v>
      </c>
      <c r="R15" s="10">
        <f>_xlfn.STDEV.S(R13:R14)/AVERAGE(R13:R14)*100</f>
        <v>0.49212226039532325</v>
      </c>
      <c r="S15" s="10">
        <f t="shared" ref="S15:AC15" si="7">_xlfn.STDEV.S(S13:S14)/AVERAGE(S13:S14)*100</f>
        <v>0.90609113365886262</v>
      </c>
      <c r="T15" s="10">
        <f t="shared" si="7"/>
        <v>1.0623218249016559</v>
      </c>
      <c r="U15" s="10">
        <f t="shared" si="7"/>
        <v>2.6188716483918983</v>
      </c>
      <c r="V15" s="10">
        <f t="shared" si="7"/>
        <v>24.023888147536322</v>
      </c>
      <c r="W15" s="10">
        <f t="shared" si="7"/>
        <v>0.680621718656228</v>
      </c>
      <c r="X15" s="10">
        <f t="shared" si="7"/>
        <v>10.657622249845348</v>
      </c>
      <c r="Y15" s="10">
        <f t="shared" si="7"/>
        <v>6.1816649916397566</v>
      </c>
      <c r="Z15" s="10">
        <f t="shared" si="7"/>
        <v>2.1405856140864121</v>
      </c>
      <c r="AA15" s="10">
        <f t="shared" si="7"/>
        <v>0.30282945661093924</v>
      </c>
      <c r="AB15" s="10">
        <f t="shared" si="7"/>
        <v>1.3341637380878268</v>
      </c>
      <c r="AC15" s="10">
        <f t="shared" si="7"/>
        <v>1.2948038719590871</v>
      </c>
    </row>
    <row r="16" spans="1:29" x14ac:dyDescent="0.3">
      <c r="C16" s="1" t="s">
        <v>462</v>
      </c>
      <c r="D16">
        <v>4</v>
      </c>
      <c r="E16">
        <v>3.2854999999999999</v>
      </c>
      <c r="F16">
        <v>1.0346</v>
      </c>
      <c r="G16">
        <v>0.27039999999999997</v>
      </c>
      <c r="H16">
        <v>0.1124</v>
      </c>
      <c r="I16">
        <v>8.0600000000000005E-2</v>
      </c>
      <c r="J16">
        <v>5.2200000000000003E-2</v>
      </c>
      <c r="K16">
        <v>5.0599999999999999E-2</v>
      </c>
      <c r="L16">
        <v>5.1700000000000003E-2</v>
      </c>
      <c r="M16">
        <v>4.6800000000000001E-2</v>
      </c>
      <c r="N16">
        <v>6.3899999999999998E-2</v>
      </c>
      <c r="O16">
        <v>6.4000000000000001E-2</v>
      </c>
      <c r="Q16" s="1" t="s">
        <v>469</v>
      </c>
      <c r="R16">
        <v>3.7208999999999999</v>
      </c>
      <c r="S16">
        <v>3.4752000000000001</v>
      </c>
      <c r="T16">
        <v>3.4929999999999999</v>
      </c>
      <c r="U16">
        <v>2.2827999999999999</v>
      </c>
      <c r="V16">
        <v>0.7631</v>
      </c>
      <c r="W16">
        <v>0.2492</v>
      </c>
      <c r="X16">
        <v>6.8199999999999997E-2</v>
      </c>
      <c r="Y16">
        <v>5.2699999999999997E-2</v>
      </c>
      <c r="Z16">
        <v>0.1066</v>
      </c>
      <c r="AA16">
        <v>9.4299999999999995E-2</v>
      </c>
      <c r="AB16">
        <v>6.8400000000000002E-2</v>
      </c>
      <c r="AC16">
        <v>6.1800000000000001E-2</v>
      </c>
    </row>
    <row r="17" spans="1:29" x14ac:dyDescent="0.3">
      <c r="C17" s="1"/>
      <c r="D17">
        <v>3.9557000000000002</v>
      </c>
      <c r="E17">
        <v>2.9809000000000001</v>
      </c>
      <c r="F17">
        <v>1.1186</v>
      </c>
      <c r="G17">
        <v>0.2487</v>
      </c>
      <c r="H17">
        <v>9.8599999999999993E-2</v>
      </c>
      <c r="I17">
        <v>5.4300000000000001E-2</v>
      </c>
      <c r="J17">
        <v>4.8300000000000003E-2</v>
      </c>
      <c r="K17">
        <v>4.6199999999999998E-2</v>
      </c>
      <c r="L17">
        <v>4.5499999999999999E-2</v>
      </c>
      <c r="M17">
        <v>4.5600000000000002E-2</v>
      </c>
      <c r="N17">
        <v>9.5500000000000002E-2</v>
      </c>
      <c r="O17">
        <v>5.5199999999999999E-2</v>
      </c>
      <c r="Q17" s="1"/>
      <c r="R17">
        <v>3.7843</v>
      </c>
      <c r="S17">
        <v>3.6509999999999998</v>
      </c>
      <c r="T17">
        <v>3.6839</v>
      </c>
      <c r="U17">
        <v>2.6463999999999999</v>
      </c>
      <c r="V17">
        <v>0.84099999999999997</v>
      </c>
      <c r="W17">
        <v>0.17280000000000001</v>
      </c>
      <c r="X17">
        <v>7.9299999999999995E-2</v>
      </c>
      <c r="Y17">
        <v>5.2400000000000002E-2</v>
      </c>
      <c r="Z17">
        <v>4.9700000000000001E-2</v>
      </c>
      <c r="AA17">
        <v>4.6800000000000001E-2</v>
      </c>
      <c r="AB17">
        <v>9.5899999999999999E-2</v>
      </c>
      <c r="AC17">
        <v>4.82E-2</v>
      </c>
    </row>
    <row r="18" spans="1:29" s="10" customFormat="1" x14ac:dyDescent="0.3">
      <c r="C18" s="11" t="s">
        <v>518</v>
      </c>
      <c r="D18" s="10">
        <f>_xlfn.STDEV.S(D16:D17)/AVERAGE(D16:D17)*100</f>
        <v>0.78748143863051412</v>
      </c>
      <c r="E18" s="10">
        <f t="shared" ref="E18:O18" si="8">_xlfn.STDEV.S(E16:E17)/AVERAGE(E16:E17)*100</f>
        <v>6.8742731249017686</v>
      </c>
      <c r="F18" s="10">
        <f t="shared" si="8"/>
        <v>5.5170880196609744</v>
      </c>
      <c r="G18" s="10">
        <f t="shared" si="8"/>
        <v>5.9118540365047423</v>
      </c>
      <c r="H18" s="10">
        <f t="shared" si="8"/>
        <v>9.24935884395674</v>
      </c>
      <c r="I18" s="10">
        <f t="shared" si="8"/>
        <v>27.571398584442068</v>
      </c>
      <c r="J18" s="10">
        <f t="shared" si="8"/>
        <v>5.4879929286120106</v>
      </c>
      <c r="K18" s="10">
        <f t="shared" si="8"/>
        <v>6.428243465332252</v>
      </c>
      <c r="L18" s="10">
        <f t="shared" si="8"/>
        <v>9.0207037929148104</v>
      </c>
      <c r="M18" s="10">
        <f t="shared" si="8"/>
        <v>1.8366409900949281</v>
      </c>
      <c r="N18" s="10">
        <f t="shared" si="8"/>
        <v>28.035852303004983</v>
      </c>
      <c r="O18" s="10">
        <f t="shared" si="8"/>
        <v>10.440502809465805</v>
      </c>
      <c r="Q18" s="11" t="s">
        <v>518</v>
      </c>
      <c r="R18" s="10">
        <f>_xlfn.STDEV.S(R16:R17)/AVERAGE(R16:R17)*100</f>
        <v>1.1946535715830942</v>
      </c>
      <c r="S18" s="10">
        <f t="shared" ref="S18:AC18" si="9">_xlfn.STDEV.S(S16:S17)/AVERAGE(S16:S17)*100</f>
        <v>3.4887982973420577</v>
      </c>
      <c r="T18" s="10">
        <f t="shared" si="9"/>
        <v>3.7616989097942559</v>
      </c>
      <c r="U18" s="10">
        <f t="shared" si="9"/>
        <v>10.43187639533509</v>
      </c>
      <c r="V18" s="10">
        <f t="shared" si="9"/>
        <v>6.86785340744742</v>
      </c>
      <c r="W18" s="10">
        <f t="shared" si="9"/>
        <v>25.603297669503366</v>
      </c>
      <c r="X18" s="10">
        <f t="shared" si="9"/>
        <v>10.642556299892442</v>
      </c>
      <c r="Y18" s="10">
        <f t="shared" si="9"/>
        <v>0.40367656395044815</v>
      </c>
      <c r="Z18" s="10">
        <f t="shared" si="9"/>
        <v>51.483526358943784</v>
      </c>
      <c r="AA18" s="10">
        <f t="shared" si="9"/>
        <v>47.608181582368516</v>
      </c>
      <c r="AB18" s="10">
        <f t="shared" si="9"/>
        <v>23.670646966074322</v>
      </c>
      <c r="AC18" s="10">
        <f t="shared" si="9"/>
        <v>17.484822225703788</v>
      </c>
    </row>
    <row r="19" spans="1:29" x14ac:dyDescent="0.3">
      <c r="C19" s="1" t="s">
        <v>463</v>
      </c>
      <c r="D19">
        <v>5.67E-2</v>
      </c>
      <c r="E19">
        <v>0.28460000000000002</v>
      </c>
      <c r="F19">
        <v>4.7699999999999999E-2</v>
      </c>
      <c r="G19">
        <v>5.1900000000000002E-2</v>
      </c>
      <c r="H19">
        <v>4.7500000000000001E-2</v>
      </c>
      <c r="I19">
        <v>5.4199999999999998E-2</v>
      </c>
      <c r="J19">
        <v>4.5699999999999998E-2</v>
      </c>
      <c r="K19">
        <v>4.6199999999999998E-2</v>
      </c>
      <c r="L19">
        <v>4.6300000000000001E-2</v>
      </c>
      <c r="M19">
        <v>4.7699999999999999E-2</v>
      </c>
      <c r="N19">
        <v>4.9799999999999997E-2</v>
      </c>
      <c r="O19">
        <v>4.7899999999999998E-2</v>
      </c>
      <c r="Q19" s="1" t="s">
        <v>470</v>
      </c>
      <c r="R19">
        <v>3.9815999999999998</v>
      </c>
      <c r="S19">
        <v>3.4943</v>
      </c>
      <c r="T19">
        <v>1.7745</v>
      </c>
      <c r="U19">
        <v>0.4405</v>
      </c>
      <c r="V19">
        <v>0.1237</v>
      </c>
      <c r="W19">
        <v>6.7100000000000007E-2</v>
      </c>
      <c r="X19">
        <v>5.0700000000000002E-2</v>
      </c>
      <c r="Y19">
        <v>4.8599999999999997E-2</v>
      </c>
      <c r="Z19">
        <v>4.8599999999999997E-2</v>
      </c>
      <c r="AA19">
        <v>4.7899999999999998E-2</v>
      </c>
      <c r="AB19">
        <v>5.1900000000000002E-2</v>
      </c>
      <c r="AC19">
        <v>6.1100000000000002E-2</v>
      </c>
    </row>
    <row r="20" spans="1:29" x14ac:dyDescent="0.3">
      <c r="C20" s="1"/>
      <c r="D20">
        <v>8.48E-2</v>
      </c>
      <c r="E20">
        <v>6.3299999999999995E-2</v>
      </c>
      <c r="F20">
        <v>5.4699999999999999E-2</v>
      </c>
      <c r="G20">
        <v>0.13750000000000001</v>
      </c>
      <c r="H20">
        <v>6.5699999999999995E-2</v>
      </c>
      <c r="I20">
        <v>9.2499999999999999E-2</v>
      </c>
      <c r="J20">
        <v>8.3299999999999999E-2</v>
      </c>
      <c r="K20">
        <v>5.2499999999999998E-2</v>
      </c>
      <c r="L20">
        <v>0.1338</v>
      </c>
      <c r="M20">
        <v>7.0499999999999993E-2</v>
      </c>
      <c r="N20">
        <v>0.12920000000000001</v>
      </c>
      <c r="O20">
        <v>0.1628</v>
      </c>
      <c r="Q20" s="1"/>
      <c r="R20">
        <v>4</v>
      </c>
      <c r="S20">
        <v>3.3536999999999999</v>
      </c>
      <c r="T20">
        <v>2.4018999999999999</v>
      </c>
      <c r="U20">
        <v>0.48099999999999998</v>
      </c>
      <c r="V20">
        <v>0.14979999999999999</v>
      </c>
      <c r="W20">
        <v>6.9500000000000006E-2</v>
      </c>
      <c r="X20">
        <v>5.4800000000000001E-2</v>
      </c>
      <c r="Y20">
        <v>5.16E-2</v>
      </c>
      <c r="Z20">
        <v>5.0900000000000001E-2</v>
      </c>
      <c r="AA20">
        <v>5.11E-2</v>
      </c>
      <c r="AB20">
        <v>6.7500000000000004E-2</v>
      </c>
      <c r="AC20">
        <v>7.0499999999999993E-2</v>
      </c>
    </row>
    <row r="21" spans="1:29" s="10" customFormat="1" x14ac:dyDescent="0.3">
      <c r="C21" s="11" t="s">
        <v>518</v>
      </c>
      <c r="D21" s="10">
        <f>_xlfn.STDEV.S(D19:D20)/AVERAGE(D19:D20)*100</f>
        <v>28.084382404723584</v>
      </c>
      <c r="E21" s="10">
        <f t="shared" ref="E21:O21" si="10">_xlfn.STDEV.S(E19:E20)/AVERAGE(E19:E20)*100</f>
        <v>89.958453967567124</v>
      </c>
      <c r="F21" s="10">
        <f t="shared" si="10"/>
        <v>9.6674755240348276</v>
      </c>
      <c r="G21" s="10">
        <f t="shared" si="10"/>
        <v>63.915882227633006</v>
      </c>
      <c r="H21" s="10">
        <f t="shared" si="10"/>
        <v>22.7373558614755</v>
      </c>
      <c r="I21" s="10">
        <f t="shared" si="10"/>
        <v>36.921867374839479</v>
      </c>
      <c r="J21" s="10">
        <f t="shared" si="10"/>
        <v>41.220488329634399</v>
      </c>
      <c r="K21" s="10">
        <f t="shared" si="10"/>
        <v>9.0268950789772031</v>
      </c>
      <c r="L21" s="10">
        <f t="shared" si="10"/>
        <v>68.708321325733394</v>
      </c>
      <c r="M21" s="10">
        <f t="shared" si="10"/>
        <v>27.279246380800785</v>
      </c>
      <c r="N21" s="10">
        <f t="shared" si="10"/>
        <v>62.731037347722776</v>
      </c>
      <c r="O21" s="10">
        <f t="shared" si="10"/>
        <v>77.120616192059146</v>
      </c>
      <c r="Q21" s="11" t="s">
        <v>518</v>
      </c>
      <c r="R21" s="10">
        <f>_xlfn.STDEV.S(R19:R20)/AVERAGE(R19:R20)*100</f>
        <v>0.32601896296062471</v>
      </c>
      <c r="S21" s="10">
        <f t="shared" ref="S21:AC21" si="11">_xlfn.STDEV.S(S19:S20)/AVERAGE(S19:S20)*100</f>
        <v>2.9035985232134527</v>
      </c>
      <c r="T21" s="10">
        <f t="shared" si="11"/>
        <v>21.245033737977217</v>
      </c>
      <c r="U21" s="10">
        <f t="shared" si="11"/>
        <v>6.2154801167781137</v>
      </c>
      <c r="V21" s="10">
        <f t="shared" si="11"/>
        <v>13.495785732335563</v>
      </c>
      <c r="W21" s="10">
        <f t="shared" si="11"/>
        <v>2.4847090407726409</v>
      </c>
      <c r="X21" s="10">
        <f t="shared" si="11"/>
        <v>5.4959958348148703</v>
      </c>
      <c r="Y21" s="10">
        <f t="shared" si="11"/>
        <v>4.2341723424344204</v>
      </c>
      <c r="Z21" s="10">
        <f t="shared" si="11"/>
        <v>3.2690363753347973</v>
      </c>
      <c r="AA21" s="10">
        <f t="shared" si="11"/>
        <v>4.5711953531251588</v>
      </c>
      <c r="AB21" s="10">
        <f t="shared" si="11"/>
        <v>18.477162121457514</v>
      </c>
      <c r="AC21" s="10">
        <f t="shared" si="11"/>
        <v>10.1015254455221</v>
      </c>
    </row>
    <row r="22" spans="1:29" x14ac:dyDescent="0.3">
      <c r="C22" s="1" t="s">
        <v>464</v>
      </c>
      <c r="D22">
        <v>2.4171999999999998</v>
      </c>
      <c r="E22">
        <v>0.78710000000000002</v>
      </c>
      <c r="F22">
        <v>0.19439999999999999</v>
      </c>
      <c r="G22">
        <v>8.4599999999999995E-2</v>
      </c>
      <c r="H22">
        <v>9.3700000000000006E-2</v>
      </c>
      <c r="I22">
        <v>7.8E-2</v>
      </c>
      <c r="J22">
        <v>5.8599999999999999E-2</v>
      </c>
      <c r="K22">
        <v>6.5799999999999997E-2</v>
      </c>
      <c r="L22">
        <v>9.3799999999999994E-2</v>
      </c>
      <c r="M22">
        <v>9.3399999999999997E-2</v>
      </c>
      <c r="N22">
        <v>8.8300000000000003E-2</v>
      </c>
      <c r="O22">
        <v>7.9299999999999995E-2</v>
      </c>
      <c r="Q22" s="1" t="s">
        <v>471</v>
      </c>
      <c r="R22">
        <v>3.8043</v>
      </c>
      <c r="S22">
        <v>2.9397000000000002</v>
      </c>
      <c r="T22">
        <v>1.0994999999999999</v>
      </c>
      <c r="U22">
        <v>0.24490000000000001</v>
      </c>
      <c r="V22">
        <v>8.3400000000000002E-2</v>
      </c>
      <c r="W22">
        <v>5.9400000000000001E-2</v>
      </c>
      <c r="X22">
        <v>4.4299999999999999E-2</v>
      </c>
      <c r="Y22">
        <v>4.5999999999999999E-2</v>
      </c>
      <c r="Z22">
        <v>4.2999999999999997E-2</v>
      </c>
      <c r="AA22">
        <v>4.2799999999999998E-2</v>
      </c>
      <c r="AB22">
        <v>4.4900000000000002E-2</v>
      </c>
      <c r="AC22">
        <v>4.2500000000000003E-2</v>
      </c>
    </row>
    <row r="23" spans="1:29" x14ac:dyDescent="0.3">
      <c r="C23" s="1"/>
      <c r="D23">
        <v>2.5123000000000002</v>
      </c>
      <c r="E23">
        <v>0.71020000000000005</v>
      </c>
      <c r="F23">
        <v>0.17530000000000001</v>
      </c>
      <c r="G23">
        <v>7.4399999999999994E-2</v>
      </c>
      <c r="H23">
        <v>5.0799999999999998E-2</v>
      </c>
      <c r="I23">
        <v>5.4100000000000002E-2</v>
      </c>
      <c r="J23">
        <v>4.2999999999999997E-2</v>
      </c>
      <c r="K23">
        <v>4.4499999999999998E-2</v>
      </c>
      <c r="L23">
        <v>4.5999999999999999E-2</v>
      </c>
      <c r="M23">
        <v>4.41E-2</v>
      </c>
      <c r="N23">
        <v>5.4199999999999998E-2</v>
      </c>
      <c r="O23">
        <v>4.7800000000000002E-2</v>
      </c>
      <c r="Q23" s="1"/>
      <c r="R23">
        <v>3.6739000000000002</v>
      </c>
      <c r="S23">
        <v>2.3519000000000001</v>
      </c>
      <c r="T23">
        <v>1.3419000000000001</v>
      </c>
      <c r="U23">
        <v>0.26550000000000001</v>
      </c>
      <c r="V23">
        <v>9.8699999999999996E-2</v>
      </c>
      <c r="W23">
        <v>6.54E-2</v>
      </c>
      <c r="X23">
        <v>4.5999999999999999E-2</v>
      </c>
      <c r="Y23">
        <v>4.4299999999999999E-2</v>
      </c>
      <c r="Z23">
        <v>4.4900000000000002E-2</v>
      </c>
      <c r="AA23">
        <v>4.3700000000000003E-2</v>
      </c>
      <c r="AB23">
        <v>4.5100000000000001E-2</v>
      </c>
      <c r="AC23">
        <v>4.4499999999999998E-2</v>
      </c>
    </row>
    <row r="24" spans="1:29" s="10" customFormat="1" x14ac:dyDescent="0.3">
      <c r="C24" s="11" t="s">
        <v>518</v>
      </c>
      <c r="D24" s="10">
        <f>_xlfn.STDEV.S(D22:D23)/AVERAGE(D22:D23)*100</f>
        <v>2.7283032717655327</v>
      </c>
      <c r="E24" s="10">
        <f t="shared" ref="E24:O24" si="12">_xlfn.STDEV.S(E22:E23)/AVERAGE(E22:E23)*100</f>
        <v>7.2632754255320213</v>
      </c>
      <c r="F24" s="10">
        <f t="shared" si="12"/>
        <v>7.3063237872128965</v>
      </c>
      <c r="G24" s="10">
        <f>_xlfn.STDEV.S(G22:G23)/AVERAGE(G22:G23)*100</f>
        <v>9.0723134189972168</v>
      </c>
      <c r="H24" s="10">
        <f>_xlfn.STDEV.S(H22:H23)/AVERAGE(H22:H23)*100</f>
        <v>41.985994343118151</v>
      </c>
      <c r="I24" s="10">
        <f t="shared" si="12"/>
        <v>25.586452793881186</v>
      </c>
      <c r="J24" s="10">
        <f t="shared" si="12"/>
        <v>21.714302729350663</v>
      </c>
      <c r="K24" s="10">
        <f t="shared" si="12"/>
        <v>27.309835791973679</v>
      </c>
      <c r="L24" s="10">
        <f t="shared" si="12"/>
        <v>48.354369300024317</v>
      </c>
      <c r="M24" s="10">
        <f t="shared" si="12"/>
        <v>50.705984454540754</v>
      </c>
      <c r="N24" s="10">
        <f t="shared" si="12"/>
        <v>33.841882439945593</v>
      </c>
      <c r="O24" s="10">
        <f t="shared" si="12"/>
        <v>35.049352647326906</v>
      </c>
      <c r="Q24" s="11" t="s">
        <v>518</v>
      </c>
      <c r="R24" s="10">
        <f>_xlfn.STDEV.S(R22:R23)/AVERAGE(R22:R23)*100</f>
        <v>2.4660138607345532</v>
      </c>
      <c r="S24" s="10">
        <f t="shared" ref="S24:AC24" si="13">_xlfn.STDEV.S(S22:S23)/AVERAGE(S22:S23)*100</f>
        <v>15.709326705777116</v>
      </c>
      <c r="T24" s="10">
        <f t="shared" si="13"/>
        <v>14.041343799428137</v>
      </c>
      <c r="U24" s="10">
        <f t="shared" si="13"/>
        <v>5.7078368700795012</v>
      </c>
      <c r="V24" s="10">
        <f t="shared" si="13"/>
        <v>11.882189733283003</v>
      </c>
      <c r="W24" s="10">
        <f t="shared" si="13"/>
        <v>6.799103665255263</v>
      </c>
      <c r="X24" s="10">
        <f t="shared" si="13"/>
        <v>2.6624175592848971</v>
      </c>
      <c r="Y24" s="10">
        <f t="shared" si="13"/>
        <v>2.6624175592848971</v>
      </c>
      <c r="Z24" s="10">
        <f t="shared" si="13"/>
        <v>3.0568893839691569</v>
      </c>
      <c r="AA24" s="10">
        <f t="shared" si="13"/>
        <v>1.471436076457564</v>
      </c>
      <c r="AB24" s="10">
        <f t="shared" si="13"/>
        <v>0.31426968052735255</v>
      </c>
      <c r="AC24" s="10">
        <f t="shared" si="13"/>
        <v>3.2510656606277966</v>
      </c>
    </row>
    <row r="25" spans="1:29" x14ac:dyDescent="0.3">
      <c r="C25" s="1" t="s">
        <v>465</v>
      </c>
      <c r="D25">
        <v>2.9982000000000002</v>
      </c>
      <c r="E25">
        <v>0.57889999999999997</v>
      </c>
      <c r="F25">
        <v>0.14649999999999999</v>
      </c>
      <c r="G25">
        <v>6.7500000000000004E-2</v>
      </c>
      <c r="H25">
        <v>4.9099999999999998E-2</v>
      </c>
      <c r="I25">
        <v>5.2299999999999999E-2</v>
      </c>
      <c r="J25">
        <v>4.5199999999999997E-2</v>
      </c>
      <c r="K25">
        <v>4.41E-2</v>
      </c>
      <c r="L25">
        <v>4.7E-2</v>
      </c>
      <c r="M25">
        <v>4.53E-2</v>
      </c>
      <c r="N25">
        <v>4.9500000000000002E-2</v>
      </c>
      <c r="O25">
        <v>5.28E-2</v>
      </c>
      <c r="Q25" s="1" t="s">
        <v>472</v>
      </c>
      <c r="R25">
        <v>6.3299999999999995E-2</v>
      </c>
      <c r="S25">
        <v>4.4699999999999997E-2</v>
      </c>
      <c r="T25">
        <v>4.9399999999999999E-2</v>
      </c>
      <c r="U25">
        <v>5.0999999999999997E-2</v>
      </c>
      <c r="V25">
        <v>4.4999999999999998E-2</v>
      </c>
      <c r="W25">
        <v>4.8500000000000001E-2</v>
      </c>
      <c r="X25">
        <v>4.4299999999999999E-2</v>
      </c>
      <c r="Y25">
        <v>4.4900000000000002E-2</v>
      </c>
      <c r="Z25">
        <v>4.4400000000000002E-2</v>
      </c>
      <c r="AA25">
        <v>4.5600000000000002E-2</v>
      </c>
      <c r="AB25">
        <v>5.1200000000000002E-2</v>
      </c>
      <c r="AC25">
        <v>5.0599999999999999E-2</v>
      </c>
    </row>
    <row r="26" spans="1:29" x14ac:dyDescent="0.3">
      <c r="C26" s="1"/>
      <c r="D26">
        <v>3.3250999999999999</v>
      </c>
      <c r="E26">
        <v>0.64370000000000005</v>
      </c>
      <c r="F26">
        <v>0.1673</v>
      </c>
      <c r="G26">
        <v>7.1499999999999994E-2</v>
      </c>
      <c r="H26">
        <v>5.45E-2</v>
      </c>
      <c r="I26">
        <v>5.8999999999999997E-2</v>
      </c>
      <c r="J26">
        <v>4.6699999999999998E-2</v>
      </c>
      <c r="K26">
        <v>5.0200000000000002E-2</v>
      </c>
      <c r="L26">
        <v>4.7600000000000003E-2</v>
      </c>
      <c r="M26">
        <v>4.65E-2</v>
      </c>
      <c r="N26">
        <v>5.3800000000000001E-2</v>
      </c>
      <c r="O26">
        <v>7.4899999999999994E-2</v>
      </c>
      <c r="Q26" s="1"/>
      <c r="R26">
        <v>5.1200000000000002E-2</v>
      </c>
      <c r="S26">
        <v>5.0799999999999998E-2</v>
      </c>
      <c r="T26">
        <v>4.8399999999999999E-2</v>
      </c>
      <c r="U26">
        <v>4.6899999999999997E-2</v>
      </c>
      <c r="V26">
        <v>4.8599999999999997E-2</v>
      </c>
      <c r="W26">
        <v>4.9599999999999998E-2</v>
      </c>
      <c r="X26">
        <v>5.8400000000000001E-2</v>
      </c>
      <c r="Y26">
        <v>5.2999999999999999E-2</v>
      </c>
      <c r="Z26">
        <v>6.8099999999999994E-2</v>
      </c>
      <c r="AA26">
        <v>5.3600000000000002E-2</v>
      </c>
      <c r="AB26">
        <v>6.7500000000000004E-2</v>
      </c>
      <c r="AC26">
        <v>5.6399999999999999E-2</v>
      </c>
    </row>
    <row r="27" spans="1:29" s="10" customFormat="1" x14ac:dyDescent="0.3">
      <c r="C27" s="11" t="s">
        <v>518</v>
      </c>
      <c r="D27" s="10">
        <f>_xlfn.STDEV.S(D25:D26)/AVERAGE(D25:D26)*100</f>
        <v>7.311157363082005</v>
      </c>
      <c r="E27" s="10">
        <f t="shared" ref="E27:O27" si="14">_xlfn.STDEV.S(E25:E26)/AVERAGE(E25:E26)*100</f>
        <v>7.4955863603612531</v>
      </c>
      <c r="F27" s="10">
        <f t="shared" si="14"/>
        <v>9.3740095912557031</v>
      </c>
      <c r="G27" s="10">
        <f t="shared" si="14"/>
        <v>4.0696793161815581</v>
      </c>
      <c r="H27" s="10">
        <f t="shared" si="14"/>
        <v>7.3713834332188384</v>
      </c>
      <c r="I27" s="10">
        <f t="shared" si="14"/>
        <v>8.5132352811318359</v>
      </c>
      <c r="J27" s="10">
        <f t="shared" si="14"/>
        <v>2.308291995168275</v>
      </c>
      <c r="K27" s="10">
        <f t="shared" si="14"/>
        <v>9.1481471160931935</v>
      </c>
      <c r="L27" s="10">
        <f t="shared" si="14"/>
        <v>0.89696420446497005</v>
      </c>
      <c r="M27" s="10">
        <f t="shared" si="14"/>
        <v>1.8486451795726733</v>
      </c>
      <c r="N27" s="10">
        <f t="shared" si="14"/>
        <v>5.88685219574473</v>
      </c>
      <c r="O27" s="10">
        <f t="shared" si="14"/>
        <v>24.474643483512498</v>
      </c>
      <c r="Q27" s="11" t="s">
        <v>518</v>
      </c>
      <c r="R27" s="10">
        <f>_xlfn.STDEV.S(R25:R26)/AVERAGE(R25:R26)*100</f>
        <v>14.944964283593384</v>
      </c>
      <c r="S27" s="10">
        <f t="shared" ref="S27:AC27" si="15">_xlfn.STDEV.S(S25:S26)/AVERAGE(S25:S26)*100</f>
        <v>9.0331965764145341</v>
      </c>
      <c r="T27" s="10">
        <f t="shared" si="15"/>
        <v>1.4460261373958041</v>
      </c>
      <c r="U27" s="10">
        <f t="shared" si="15"/>
        <v>5.9226512826656688</v>
      </c>
      <c r="V27" s="10">
        <f t="shared" si="15"/>
        <v>5.4392829322042111</v>
      </c>
      <c r="W27" s="10">
        <f t="shared" si="15"/>
        <v>1.585764443027931</v>
      </c>
      <c r="X27" s="10">
        <f t="shared" si="15"/>
        <v>19.416174517488486</v>
      </c>
      <c r="Y27" s="10">
        <f t="shared" si="15"/>
        <v>11.700847655998023</v>
      </c>
      <c r="Z27" s="10">
        <f t="shared" si="15"/>
        <v>29.792765713993258</v>
      </c>
      <c r="AA27" s="10">
        <f t="shared" si="15"/>
        <v>11.404948083653993</v>
      </c>
      <c r="AB27" s="10">
        <f t="shared" si="15"/>
        <v>19.420118843034103</v>
      </c>
      <c r="AC27" s="10">
        <f t="shared" si="15"/>
        <v>7.6658305250130381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72.739000000000004</v>
      </c>
      <c r="D32" t="s">
        <v>20</v>
      </c>
      <c r="E32">
        <v>3.573</v>
      </c>
      <c r="F32">
        <v>3.59</v>
      </c>
      <c r="G32">
        <v>2.3E-2</v>
      </c>
      <c r="H32">
        <v>0.7</v>
      </c>
    </row>
    <row r="33" spans="1:8" x14ac:dyDescent="0.3">
      <c r="A33" t="s">
        <v>21</v>
      </c>
      <c r="B33" t="s">
        <v>21</v>
      </c>
      <c r="C33">
        <v>308.98500000000001</v>
      </c>
      <c r="D33" t="s">
        <v>22</v>
      </c>
      <c r="E33">
        <v>3.6059999999999999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50.503</v>
      </c>
      <c r="D34" t="s">
        <v>24</v>
      </c>
      <c r="E34">
        <v>3.5550000000000002</v>
      </c>
      <c r="F34">
        <v>3.4889999999999999</v>
      </c>
      <c r="G34">
        <v>9.2999999999999999E-2</v>
      </c>
      <c r="H34">
        <v>2.7</v>
      </c>
    </row>
    <row r="35" spans="1:8" x14ac:dyDescent="0.3">
      <c r="A35" t="s">
        <v>21</v>
      </c>
      <c r="B35" t="s">
        <v>21</v>
      </c>
      <c r="C35">
        <v>15.907999999999999</v>
      </c>
      <c r="D35" t="s">
        <v>25</v>
      </c>
      <c r="E35">
        <v>3.423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12.396000000000001</v>
      </c>
      <c r="D36" t="s">
        <v>27</v>
      </c>
      <c r="E36">
        <v>3.371</v>
      </c>
      <c r="F36">
        <v>3.4049999999999998</v>
      </c>
      <c r="G36">
        <v>4.9000000000000002E-2</v>
      </c>
      <c r="H36">
        <v>1.4</v>
      </c>
    </row>
    <row r="37" spans="1:8" x14ac:dyDescent="0.3">
      <c r="A37" t="s">
        <v>21</v>
      </c>
      <c r="B37" t="s">
        <v>21</v>
      </c>
      <c r="C37">
        <v>17.434000000000001</v>
      </c>
      <c r="D37" t="s">
        <v>28</v>
      </c>
      <c r="E37">
        <v>3.44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3.968</v>
      </c>
      <c r="D38" t="s">
        <v>30</v>
      </c>
      <c r="E38">
        <v>2.9249999999999998</v>
      </c>
      <c r="F38">
        <v>2.8319999999999999</v>
      </c>
      <c r="G38">
        <v>0.13200000000000001</v>
      </c>
      <c r="H38">
        <v>4.7</v>
      </c>
    </row>
    <row r="39" spans="1:8" x14ac:dyDescent="0.3">
      <c r="A39" t="s">
        <v>21</v>
      </c>
      <c r="B39" t="s">
        <v>21</v>
      </c>
      <c r="C39">
        <v>2.9649999999999999</v>
      </c>
      <c r="D39" t="s">
        <v>31</v>
      </c>
      <c r="E39">
        <v>2.738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1.1299999999999999</v>
      </c>
      <c r="D40" t="s">
        <v>33</v>
      </c>
      <c r="E40">
        <v>1.911</v>
      </c>
      <c r="F40">
        <v>2.0270000000000001</v>
      </c>
      <c r="G40">
        <v>0.16400000000000001</v>
      </c>
      <c r="H40">
        <v>8.1</v>
      </c>
    </row>
    <row r="41" spans="1:8" x14ac:dyDescent="0.3">
      <c r="A41" t="s">
        <v>21</v>
      </c>
      <c r="B41" t="s">
        <v>21</v>
      </c>
      <c r="C41">
        <v>1.4419999999999999</v>
      </c>
      <c r="D41" t="s">
        <v>34</v>
      </c>
      <c r="E41">
        <v>2.1419999999999999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0.39</v>
      </c>
      <c r="D42" t="s">
        <v>36</v>
      </c>
      <c r="E42">
        <v>0.95599999999999996</v>
      </c>
      <c r="F42">
        <v>0.98399999999999999</v>
      </c>
      <c r="G42">
        <v>0.04</v>
      </c>
      <c r="H42">
        <v>4</v>
      </c>
    </row>
    <row r="43" spans="1:8" x14ac:dyDescent="0.3">
      <c r="A43" t="s">
        <v>21</v>
      </c>
      <c r="B43" t="s">
        <v>21</v>
      </c>
      <c r="C43">
        <v>0.42</v>
      </c>
      <c r="D43" t="s">
        <v>37</v>
      </c>
      <c r="E43">
        <v>1.0129999999999999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0.123</v>
      </c>
      <c r="D44" t="s">
        <v>39</v>
      </c>
      <c r="E44">
        <v>0.36</v>
      </c>
      <c r="F44">
        <v>0.39</v>
      </c>
      <c r="G44">
        <v>4.2000000000000003E-2</v>
      </c>
      <c r="H44">
        <v>10.7</v>
      </c>
    </row>
    <row r="45" spans="1:8" x14ac:dyDescent="0.3">
      <c r="A45" t="s">
        <v>21</v>
      </c>
      <c r="B45" t="s">
        <v>21</v>
      </c>
      <c r="C45">
        <v>0.14599999999999999</v>
      </c>
      <c r="D45" t="s">
        <v>40</v>
      </c>
      <c r="E45">
        <v>0.41899999999999998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5.1999999999999998E-2</v>
      </c>
      <c r="D46" t="s">
        <v>42</v>
      </c>
      <c r="E46">
        <v>0.17899999999999999</v>
      </c>
      <c r="F46">
        <v>0.17399999999999999</v>
      </c>
      <c r="G46">
        <v>6.0000000000000001E-3</v>
      </c>
      <c r="H46">
        <v>3.7</v>
      </c>
    </row>
    <row r="47" spans="1:8" x14ac:dyDescent="0.3">
      <c r="A47" t="s">
        <v>21</v>
      </c>
      <c r="B47" t="s">
        <v>21</v>
      </c>
      <c r="C47">
        <v>4.8000000000000001E-2</v>
      </c>
      <c r="D47" t="s">
        <v>43</v>
      </c>
      <c r="E47">
        <v>0.17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1.9E-2</v>
      </c>
      <c r="D48" t="s">
        <v>45</v>
      </c>
      <c r="E48">
        <v>9.7000000000000003E-2</v>
      </c>
      <c r="F48">
        <v>9.7000000000000003E-2</v>
      </c>
      <c r="G48">
        <v>1E-3</v>
      </c>
      <c r="H48">
        <v>0.7</v>
      </c>
    </row>
    <row r="49" spans="1:10" x14ac:dyDescent="0.3">
      <c r="A49" t="s">
        <v>21</v>
      </c>
      <c r="B49" t="s">
        <v>21</v>
      </c>
      <c r="C49">
        <v>1.9E-2</v>
      </c>
      <c r="D49" t="s">
        <v>46</v>
      </c>
      <c r="E49">
        <v>9.7000000000000003E-2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8.0000000000000002E-3</v>
      </c>
      <c r="D50" t="s">
        <v>48</v>
      </c>
      <c r="E50">
        <v>7.0999999999999994E-2</v>
      </c>
      <c r="F50">
        <v>6.7000000000000004E-2</v>
      </c>
      <c r="G50">
        <v>6.0000000000000001E-3</v>
      </c>
      <c r="H50">
        <v>8.4</v>
      </c>
    </row>
    <row r="51" spans="1:10" x14ac:dyDescent="0.3">
      <c r="A51" t="s">
        <v>21</v>
      </c>
      <c r="B51" t="s">
        <v>21</v>
      </c>
      <c r="C51">
        <v>4.0000000000000001E-3</v>
      </c>
      <c r="D51" t="s">
        <v>49</v>
      </c>
      <c r="E51">
        <v>6.3E-2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5.2999999999999999E-2</v>
      </c>
      <c r="F52">
        <v>5.1999999999999998E-2</v>
      </c>
      <c r="G52">
        <v>0</v>
      </c>
      <c r="H52">
        <v>0.7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5.1999999999999998E-2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5.7000000000000002E-2</v>
      </c>
      <c r="F54">
        <v>5.1999999999999998E-2</v>
      </c>
      <c r="G54">
        <v>7.0000000000000001E-3</v>
      </c>
      <c r="H54">
        <v>12.8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5.1999999999999998E-2</v>
      </c>
      <c r="D57" t="s">
        <v>59</v>
      </c>
    </row>
    <row r="58" spans="1:10" x14ac:dyDescent="0.3">
      <c r="A58" t="s">
        <v>60</v>
      </c>
      <c r="B58" t="s">
        <v>61</v>
      </c>
      <c r="C58">
        <v>3.59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3.7229999999999999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3.7210000000000001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3.6190000000000002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3.633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3.59</v>
      </c>
      <c r="D66" t="s">
        <v>65</v>
      </c>
      <c r="E66">
        <v>119.63500000000001</v>
      </c>
      <c r="F66">
        <v>118.517</v>
      </c>
      <c r="G66">
        <v>1.581</v>
      </c>
      <c r="H66">
        <v>1.3</v>
      </c>
      <c r="I66">
        <v>9</v>
      </c>
      <c r="J66">
        <v>1066.655</v>
      </c>
    </row>
    <row r="67" spans="1:10" x14ac:dyDescent="0.3">
      <c r="A67" t="s">
        <v>21</v>
      </c>
      <c r="B67" t="s">
        <v>118</v>
      </c>
      <c r="C67">
        <v>3.59</v>
      </c>
      <c r="E67">
        <v>117.399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3.35</v>
      </c>
      <c r="E68">
        <v>11.391</v>
      </c>
      <c r="F68">
        <v>9.9849999999999994</v>
      </c>
      <c r="G68">
        <v>1.988</v>
      </c>
      <c r="H68">
        <v>19.899999999999999</v>
      </c>
      <c r="I68">
        <v>27</v>
      </c>
      <c r="J68">
        <v>269.596</v>
      </c>
    </row>
    <row r="69" spans="1:10" x14ac:dyDescent="0.3">
      <c r="A69" t="s">
        <v>21</v>
      </c>
      <c r="B69" t="s">
        <v>119</v>
      </c>
      <c r="C69">
        <v>3.2690000000000001</v>
      </c>
      <c r="E69">
        <v>8.58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1.2270000000000001</v>
      </c>
      <c r="E70">
        <v>0.54500000000000004</v>
      </c>
      <c r="F70">
        <v>0.57299999999999995</v>
      </c>
      <c r="G70">
        <v>0.04</v>
      </c>
      <c r="H70">
        <v>6.9</v>
      </c>
      <c r="I70">
        <v>81</v>
      </c>
      <c r="J70">
        <v>46.402000000000001</v>
      </c>
    </row>
    <row r="71" spans="1:10" x14ac:dyDescent="0.3">
      <c r="A71" t="s">
        <v>21</v>
      </c>
      <c r="B71" t="s">
        <v>120</v>
      </c>
      <c r="C71">
        <v>1.3129999999999999</v>
      </c>
      <c r="E71">
        <v>0.60099999999999998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0.309</v>
      </c>
      <c r="E72">
        <v>0.10299999999999999</v>
      </c>
      <c r="F72">
        <v>9.7000000000000003E-2</v>
      </c>
      <c r="G72">
        <v>8.0000000000000002E-3</v>
      </c>
      <c r="H72">
        <v>8.4</v>
      </c>
      <c r="I72">
        <v>243</v>
      </c>
      <c r="J72">
        <v>23.559000000000001</v>
      </c>
    </row>
    <row r="73" spans="1:10" x14ac:dyDescent="0.3">
      <c r="A73" t="s">
        <v>21</v>
      </c>
      <c r="B73" t="s">
        <v>121</v>
      </c>
      <c r="C73">
        <v>0.27900000000000003</v>
      </c>
      <c r="E73">
        <v>9.0999999999999998E-2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9.2999999999999999E-2</v>
      </c>
      <c r="E74">
        <v>1.7000000000000001E-2</v>
      </c>
      <c r="F74">
        <v>1.9E-2</v>
      </c>
      <c r="G74">
        <v>3.0000000000000001E-3</v>
      </c>
      <c r="H74">
        <v>14.3</v>
      </c>
      <c r="I74">
        <v>729</v>
      </c>
      <c r="J74">
        <v>13.927</v>
      </c>
    </row>
    <row r="75" spans="1:10" x14ac:dyDescent="0.3">
      <c r="A75" t="s">
        <v>21</v>
      </c>
      <c r="B75" t="s">
        <v>122</v>
      </c>
      <c r="C75">
        <v>0.10199999999999999</v>
      </c>
      <c r="E75">
        <v>2.1000000000000001E-2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5.3999999999999999E-2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5.5E-2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5.2999999999999999E-2</v>
      </c>
      <c r="E78" t="s">
        <v>19</v>
      </c>
      <c r="F78">
        <v>4.0000000000000001E-3</v>
      </c>
      <c r="G78">
        <v>0</v>
      </c>
      <c r="H78">
        <v>0</v>
      </c>
      <c r="I78">
        <v>6561</v>
      </c>
      <c r="J78">
        <v>28.756</v>
      </c>
    </row>
    <row r="79" spans="1:10" x14ac:dyDescent="0.3">
      <c r="A79" t="s">
        <v>21</v>
      </c>
      <c r="B79" t="s">
        <v>124</v>
      </c>
      <c r="C79">
        <v>6.5000000000000002E-2</v>
      </c>
      <c r="E79">
        <v>4.0000000000000001E-3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3.778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3.8410000000000002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3.7549999999999999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3.7650000000000001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3.6789999999999998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3.7690000000000001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5.5E-2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0.05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2.9550000000000001</v>
      </c>
      <c r="E88">
        <v>4.1829999999999998</v>
      </c>
      <c r="F88">
        <v>4.8840000000000003</v>
      </c>
      <c r="G88">
        <v>0.99099999999999999</v>
      </c>
      <c r="H88">
        <v>20.3</v>
      </c>
      <c r="I88">
        <v>27</v>
      </c>
      <c r="J88">
        <v>131.857</v>
      </c>
    </row>
    <row r="89" spans="1:10" x14ac:dyDescent="0.3">
      <c r="A89" t="s">
        <v>21</v>
      </c>
      <c r="B89" t="s">
        <v>179</v>
      </c>
      <c r="C89">
        <v>3.1030000000000002</v>
      </c>
      <c r="E89">
        <v>5.5839999999999996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0.95399999999999996</v>
      </c>
      <c r="E90">
        <v>0.38800000000000001</v>
      </c>
      <c r="F90">
        <v>0.54900000000000004</v>
      </c>
      <c r="G90">
        <v>0.22700000000000001</v>
      </c>
      <c r="H90">
        <v>41.4</v>
      </c>
      <c r="I90">
        <v>81</v>
      </c>
      <c r="J90">
        <v>44.494999999999997</v>
      </c>
    </row>
    <row r="91" spans="1:10" x14ac:dyDescent="0.3">
      <c r="A91" t="s">
        <v>21</v>
      </c>
      <c r="B91" t="s">
        <v>180</v>
      </c>
      <c r="C91">
        <v>1.466</v>
      </c>
      <c r="E91">
        <v>0.71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0.20899999999999999</v>
      </c>
      <c r="E92">
        <v>6.4000000000000001E-2</v>
      </c>
      <c r="F92">
        <v>0.06</v>
      </c>
      <c r="G92">
        <v>5.0000000000000001E-3</v>
      </c>
      <c r="H92">
        <v>8.6</v>
      </c>
      <c r="I92">
        <v>243</v>
      </c>
      <c r="J92">
        <v>14.634</v>
      </c>
    </row>
    <row r="93" spans="1:10" x14ac:dyDescent="0.3">
      <c r="A93" t="s">
        <v>21</v>
      </c>
      <c r="B93" t="s">
        <v>181</v>
      </c>
      <c r="C93">
        <v>0.19</v>
      </c>
      <c r="E93">
        <v>5.7000000000000002E-2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7.5999999999999998E-2</v>
      </c>
      <c r="E94">
        <v>0.01</v>
      </c>
      <c r="F94">
        <v>1.2999999999999999E-2</v>
      </c>
      <c r="G94">
        <v>4.0000000000000001E-3</v>
      </c>
      <c r="H94">
        <v>34.5</v>
      </c>
      <c r="I94">
        <v>729</v>
      </c>
      <c r="J94">
        <v>9.4079999999999995</v>
      </c>
    </row>
    <row r="95" spans="1:10" x14ac:dyDescent="0.3">
      <c r="A95" t="s">
        <v>21</v>
      </c>
      <c r="B95" t="s">
        <v>182</v>
      </c>
      <c r="C95">
        <v>0.09</v>
      </c>
      <c r="E95">
        <v>1.6E-2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5.5E-2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5.5E-2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4.5999999999999999E-2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5.6000000000000001E-2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4.4999999999999998E-2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4.8000000000000001E-2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4.9000000000000002E-2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4.9000000000000002E-2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4.4999999999999998E-2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4.8000000000000001E-2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3.8660000000000001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3.8929999999999998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0.05</v>
      </c>
      <c r="D108" t="s">
        <v>65</v>
      </c>
      <c r="E108" t="s">
        <v>19</v>
      </c>
      <c r="F108">
        <v>6.0000000000000001E-3</v>
      </c>
      <c r="G108">
        <v>0</v>
      </c>
      <c r="H108">
        <v>0</v>
      </c>
      <c r="I108">
        <v>59049</v>
      </c>
      <c r="J108">
        <v>343.32400000000001</v>
      </c>
    </row>
    <row r="109" spans="1:10" x14ac:dyDescent="0.3">
      <c r="A109" t="s">
        <v>21</v>
      </c>
      <c r="B109" t="s">
        <v>126</v>
      </c>
      <c r="C109">
        <v>6.8000000000000005E-2</v>
      </c>
      <c r="E109">
        <v>6.0000000000000001E-3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3.7530000000000001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3.8010000000000002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3.706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3.762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3.149</v>
      </c>
      <c r="E114">
        <v>6.202</v>
      </c>
      <c r="F114">
        <v>5.524</v>
      </c>
      <c r="G114">
        <v>0.95799999999999996</v>
      </c>
      <c r="H114">
        <v>17.399999999999999</v>
      </c>
      <c r="I114">
        <v>27</v>
      </c>
      <c r="J114">
        <v>149.15199999999999</v>
      </c>
    </row>
    <row r="115" spans="1:10" x14ac:dyDescent="0.3">
      <c r="A115" t="s">
        <v>21</v>
      </c>
      <c r="B115" t="s">
        <v>227</v>
      </c>
      <c r="C115">
        <v>3.0339999999999998</v>
      </c>
      <c r="E115">
        <v>4.8460000000000001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1.0649999999999999</v>
      </c>
      <c r="E116">
        <v>0.44900000000000001</v>
      </c>
      <c r="F116">
        <v>0.59299999999999997</v>
      </c>
      <c r="G116">
        <v>0.20399999999999999</v>
      </c>
      <c r="H116">
        <v>34.4</v>
      </c>
      <c r="I116">
        <v>81</v>
      </c>
      <c r="J116">
        <v>48.06</v>
      </c>
    </row>
    <row r="117" spans="1:10" x14ac:dyDescent="0.3">
      <c r="A117" t="s">
        <v>21</v>
      </c>
      <c r="B117" t="s">
        <v>228</v>
      </c>
      <c r="C117">
        <v>1.5009999999999999</v>
      </c>
      <c r="E117">
        <v>0.73799999999999999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0.24</v>
      </c>
      <c r="E118">
        <v>7.5999999999999998E-2</v>
      </c>
      <c r="F118">
        <v>7.5999999999999998E-2</v>
      </c>
      <c r="G118">
        <v>1E-3</v>
      </c>
      <c r="H118">
        <v>0.8</v>
      </c>
      <c r="I118">
        <v>243</v>
      </c>
      <c r="J118">
        <v>18.347999999999999</v>
      </c>
    </row>
    <row r="119" spans="1:10" x14ac:dyDescent="0.3">
      <c r="A119" t="s">
        <v>21</v>
      </c>
      <c r="B119" t="s">
        <v>229</v>
      </c>
      <c r="C119">
        <v>0.23799999999999999</v>
      </c>
      <c r="E119">
        <v>7.4999999999999997E-2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8.5999999999999993E-2</v>
      </c>
      <c r="E120">
        <v>1.4E-2</v>
      </c>
      <c r="F120">
        <v>1.7999999999999999E-2</v>
      </c>
      <c r="G120">
        <v>4.0000000000000001E-3</v>
      </c>
      <c r="H120">
        <v>24.4</v>
      </c>
      <c r="I120">
        <v>729</v>
      </c>
      <c r="J120">
        <v>12.763999999999999</v>
      </c>
    </row>
    <row r="121" spans="1:10" x14ac:dyDescent="0.3">
      <c r="A121" t="s">
        <v>21</v>
      </c>
      <c r="B121" t="s">
        <v>230</v>
      </c>
      <c r="C121">
        <v>0.10100000000000001</v>
      </c>
      <c r="E121">
        <v>2.1000000000000001E-2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5.8999999999999997E-2</v>
      </c>
      <c r="E122">
        <v>1E-3</v>
      </c>
      <c r="F122">
        <v>1E-3</v>
      </c>
      <c r="G122">
        <v>0</v>
      </c>
      <c r="H122">
        <v>0</v>
      </c>
      <c r="I122">
        <v>2187</v>
      </c>
      <c r="J122">
        <v>2.4289999999999998</v>
      </c>
    </row>
    <row r="123" spans="1:10" x14ac:dyDescent="0.3">
      <c r="A123" t="s">
        <v>21</v>
      </c>
      <c r="B123" t="s">
        <v>231</v>
      </c>
      <c r="C123">
        <v>5.3999999999999999E-2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4.9000000000000002E-2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0.05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4.7E-2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4.7E-2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5.2999999999999999E-2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5.1999999999999998E-2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7.9000000000000001E-2</v>
      </c>
      <c r="E130">
        <v>1.0999999999999999E-2</v>
      </c>
      <c r="F130">
        <v>1.0999999999999999E-2</v>
      </c>
      <c r="G130">
        <v>0</v>
      </c>
      <c r="H130">
        <v>0</v>
      </c>
      <c r="I130">
        <v>177147</v>
      </c>
      <c r="J130">
        <v>1937.682</v>
      </c>
    </row>
    <row r="131" spans="1:10" x14ac:dyDescent="0.3">
      <c r="A131" t="s">
        <v>21</v>
      </c>
      <c r="B131" t="s">
        <v>127</v>
      </c>
      <c r="C131">
        <v>5.1999999999999998E-2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4.9000000000000002E-2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0.05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3.7210000000000001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3.7839999999999998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3.4750000000000001</v>
      </c>
      <c r="E136">
        <v>21.931000000000001</v>
      </c>
      <c r="F136">
        <v>21.931000000000001</v>
      </c>
      <c r="G136">
        <v>0</v>
      </c>
      <c r="H136">
        <v>0</v>
      </c>
      <c r="I136">
        <v>3</v>
      </c>
      <c r="J136">
        <v>65.792000000000002</v>
      </c>
    </row>
    <row r="137" spans="1:10" x14ac:dyDescent="0.3">
      <c r="A137" t="s">
        <v>21</v>
      </c>
      <c r="B137" t="s">
        <v>273</v>
      </c>
      <c r="C137">
        <v>3.6509999999999998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3.4929999999999999</v>
      </c>
      <c r="E138">
        <v>25.16</v>
      </c>
      <c r="F138">
        <v>25.16</v>
      </c>
      <c r="G138">
        <v>0</v>
      </c>
      <c r="H138">
        <v>0</v>
      </c>
      <c r="I138">
        <v>9</v>
      </c>
      <c r="J138">
        <v>226.44399999999999</v>
      </c>
    </row>
    <row r="139" spans="1:10" x14ac:dyDescent="0.3">
      <c r="A139" t="s">
        <v>21</v>
      </c>
      <c r="B139" t="s">
        <v>274</v>
      </c>
      <c r="C139">
        <v>3.6840000000000002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2.2829999999999999</v>
      </c>
      <c r="E140">
        <v>1.6819999999999999</v>
      </c>
      <c r="F140">
        <v>2.1469999999999998</v>
      </c>
      <c r="G140">
        <v>0.65800000000000003</v>
      </c>
      <c r="H140">
        <v>30.6</v>
      </c>
      <c r="I140">
        <v>27</v>
      </c>
      <c r="J140">
        <v>57.96</v>
      </c>
    </row>
    <row r="141" spans="1:10" x14ac:dyDescent="0.3">
      <c r="A141" t="s">
        <v>21</v>
      </c>
      <c r="B141" t="s">
        <v>275</v>
      </c>
      <c r="C141">
        <v>2.6459999999999999</v>
      </c>
      <c r="E141">
        <v>2.6120000000000001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0.76300000000000001</v>
      </c>
      <c r="E142">
        <v>0.29399999999999998</v>
      </c>
      <c r="F142">
        <v>0.313</v>
      </c>
      <c r="G142">
        <v>2.5999999999999999E-2</v>
      </c>
      <c r="H142">
        <v>8.4</v>
      </c>
      <c r="I142">
        <v>81</v>
      </c>
      <c r="J142">
        <v>25.36</v>
      </c>
    </row>
    <row r="143" spans="1:10" x14ac:dyDescent="0.3">
      <c r="A143" t="s">
        <v>21</v>
      </c>
      <c r="B143" t="s">
        <v>276</v>
      </c>
      <c r="C143">
        <v>0.84099999999999997</v>
      </c>
      <c r="E143">
        <v>0.33200000000000002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0.249</v>
      </c>
      <c r="E144">
        <v>7.9000000000000001E-2</v>
      </c>
      <c r="F144">
        <v>6.5000000000000002E-2</v>
      </c>
      <c r="G144">
        <v>2.1000000000000001E-2</v>
      </c>
      <c r="H144">
        <v>32.6</v>
      </c>
      <c r="I144">
        <v>243</v>
      </c>
      <c r="J144">
        <v>15.695</v>
      </c>
    </row>
    <row r="145" spans="1:10" x14ac:dyDescent="0.3">
      <c r="A145" t="s">
        <v>21</v>
      </c>
      <c r="B145" t="s">
        <v>277</v>
      </c>
      <c r="C145">
        <v>0.17299999999999999</v>
      </c>
      <c r="E145">
        <v>0.05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6.8000000000000005E-2</v>
      </c>
      <c r="E146">
        <v>6.0000000000000001E-3</v>
      </c>
      <c r="F146">
        <v>8.9999999999999993E-3</v>
      </c>
      <c r="G146">
        <v>4.0000000000000001E-3</v>
      </c>
      <c r="H146">
        <v>41.7</v>
      </c>
      <c r="I146">
        <v>729</v>
      </c>
      <c r="J146">
        <v>6.3609999999999998</v>
      </c>
    </row>
    <row r="147" spans="1:10" x14ac:dyDescent="0.3">
      <c r="A147" t="s">
        <v>21</v>
      </c>
      <c r="B147" t="s">
        <v>278</v>
      </c>
      <c r="C147">
        <v>7.9000000000000001E-2</v>
      </c>
      <c r="E147">
        <v>1.0999999999999999E-2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5.2999999999999999E-2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5.1999999999999998E-2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0.107</v>
      </c>
      <c r="E150">
        <v>2.3E-2</v>
      </c>
      <c r="F150">
        <v>2.3E-2</v>
      </c>
      <c r="G150">
        <v>0</v>
      </c>
      <c r="H150">
        <v>0</v>
      </c>
      <c r="I150">
        <v>6561</v>
      </c>
      <c r="J150">
        <v>151.20599999999999</v>
      </c>
    </row>
    <row r="151" spans="1:10" x14ac:dyDescent="0.3">
      <c r="A151" t="s">
        <v>21</v>
      </c>
      <c r="B151" t="s">
        <v>280</v>
      </c>
      <c r="C151">
        <v>0.05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3.819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3.8079999999999998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9.4E-2</v>
      </c>
      <c r="E154">
        <v>1.7999999999999999E-2</v>
      </c>
      <c r="F154">
        <v>1.7999999999999999E-2</v>
      </c>
      <c r="G154">
        <v>0</v>
      </c>
      <c r="H154">
        <v>0</v>
      </c>
      <c r="I154">
        <v>19683</v>
      </c>
      <c r="J154">
        <v>351.476</v>
      </c>
    </row>
    <row r="155" spans="1:10" x14ac:dyDescent="0.3">
      <c r="A155" t="s">
        <v>21</v>
      </c>
      <c r="B155" t="s">
        <v>281</v>
      </c>
      <c r="C155">
        <v>4.7E-2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6.8000000000000005E-2</v>
      </c>
      <c r="E156">
        <v>6.0000000000000001E-3</v>
      </c>
      <c r="F156">
        <v>1.2E-2</v>
      </c>
      <c r="G156">
        <v>8.9999999999999993E-3</v>
      </c>
      <c r="H156">
        <v>70.099999999999994</v>
      </c>
      <c r="I156">
        <v>59049</v>
      </c>
      <c r="J156">
        <v>731.88099999999997</v>
      </c>
    </row>
    <row r="157" spans="1:10" x14ac:dyDescent="0.3">
      <c r="A157" t="s">
        <v>21</v>
      </c>
      <c r="B157" t="s">
        <v>282</v>
      </c>
      <c r="C157">
        <v>9.6000000000000002E-2</v>
      </c>
      <c r="E157">
        <v>1.9E-2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6.2E-2</v>
      </c>
      <c r="E158">
        <v>3.0000000000000001E-3</v>
      </c>
      <c r="F158">
        <v>3.0000000000000001E-3</v>
      </c>
      <c r="G158">
        <v>0</v>
      </c>
      <c r="H158">
        <v>0</v>
      </c>
      <c r="I158">
        <v>177147</v>
      </c>
      <c r="J158">
        <v>521.37900000000002</v>
      </c>
    </row>
    <row r="159" spans="1:10" x14ac:dyDescent="0.3">
      <c r="A159" t="s">
        <v>21</v>
      </c>
      <c r="B159" t="s">
        <v>283</v>
      </c>
      <c r="C159">
        <v>4.8000000000000001E-2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3.9820000000000002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4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3.4940000000000002</v>
      </c>
      <c r="E162">
        <v>25.433</v>
      </c>
      <c r="F162">
        <v>18.484999999999999</v>
      </c>
      <c r="G162">
        <v>9.8260000000000005</v>
      </c>
      <c r="H162">
        <v>53.2</v>
      </c>
      <c r="I162">
        <v>3</v>
      </c>
      <c r="J162">
        <v>55.454000000000001</v>
      </c>
    </row>
    <row r="163" spans="1:10" x14ac:dyDescent="0.3">
      <c r="A163" t="s">
        <v>21</v>
      </c>
      <c r="B163" t="s">
        <v>321</v>
      </c>
      <c r="C163">
        <v>3.3540000000000001</v>
      </c>
      <c r="E163">
        <v>11.536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1.7749999999999999</v>
      </c>
      <c r="E164">
        <v>0.98099999999999998</v>
      </c>
      <c r="F164">
        <v>1.454</v>
      </c>
      <c r="G164">
        <v>0.66800000000000004</v>
      </c>
      <c r="H164">
        <v>46</v>
      </c>
      <c r="I164">
        <v>9</v>
      </c>
      <c r="J164">
        <v>13.085000000000001</v>
      </c>
    </row>
    <row r="165" spans="1:10" x14ac:dyDescent="0.3">
      <c r="A165" t="s">
        <v>21</v>
      </c>
      <c r="B165" t="s">
        <v>322</v>
      </c>
      <c r="C165">
        <v>2.4020000000000001</v>
      </c>
      <c r="E165">
        <v>1.927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0.441</v>
      </c>
      <c r="E166">
        <v>0.155</v>
      </c>
      <c r="F166">
        <v>0.16300000000000001</v>
      </c>
      <c r="G166">
        <v>1.2E-2</v>
      </c>
      <c r="H166">
        <v>7.1</v>
      </c>
      <c r="I166">
        <v>27</v>
      </c>
      <c r="J166">
        <v>4.4059999999999997</v>
      </c>
    </row>
    <row r="167" spans="1:10" x14ac:dyDescent="0.3">
      <c r="A167" t="s">
        <v>21</v>
      </c>
      <c r="B167" t="s">
        <v>323</v>
      </c>
      <c r="C167">
        <v>0.48099999999999998</v>
      </c>
      <c r="E167">
        <v>0.17100000000000001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0.124</v>
      </c>
      <c r="E168">
        <v>0.03</v>
      </c>
      <c r="F168">
        <v>3.5000000000000003E-2</v>
      </c>
      <c r="G168">
        <v>7.0000000000000001E-3</v>
      </c>
      <c r="H168">
        <v>21</v>
      </c>
      <c r="I168">
        <v>81</v>
      </c>
      <c r="J168">
        <v>2.8620000000000001</v>
      </c>
    </row>
    <row r="169" spans="1:10" x14ac:dyDescent="0.3">
      <c r="A169" t="s">
        <v>21</v>
      </c>
      <c r="B169" t="s">
        <v>324</v>
      </c>
      <c r="C169">
        <v>0.15</v>
      </c>
      <c r="E169">
        <v>4.1000000000000002E-2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6.7000000000000004E-2</v>
      </c>
      <c r="E170">
        <v>6.0000000000000001E-3</v>
      </c>
      <c r="F170">
        <v>6.0000000000000001E-3</v>
      </c>
      <c r="G170">
        <v>1E-3</v>
      </c>
      <c r="H170">
        <v>13.2</v>
      </c>
      <c r="I170">
        <v>243</v>
      </c>
      <c r="J170">
        <v>1.506</v>
      </c>
    </row>
    <row r="171" spans="1:10" x14ac:dyDescent="0.3">
      <c r="A171" t="s">
        <v>21</v>
      </c>
      <c r="B171" t="s">
        <v>325</v>
      </c>
      <c r="C171">
        <v>7.0000000000000007E-2</v>
      </c>
      <c r="E171">
        <v>7.0000000000000001E-3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5.0999999999999997E-2</v>
      </c>
      <c r="D172" t="s">
        <v>65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5.5E-2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3.7839999999999998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3.7210000000000001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4.9000000000000002E-2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5.1999999999999998E-2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4.9000000000000002E-2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5.0999999999999997E-2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4.8000000000000001E-2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5.0999999999999997E-2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5.1999999999999998E-2</v>
      </c>
      <c r="D182" t="s">
        <v>65</v>
      </c>
      <c r="E182" t="s">
        <v>19</v>
      </c>
      <c r="F182">
        <v>6.0000000000000001E-3</v>
      </c>
      <c r="G182">
        <v>0</v>
      </c>
      <c r="H182">
        <v>0</v>
      </c>
      <c r="I182">
        <v>59049</v>
      </c>
      <c r="J182">
        <v>343.32400000000001</v>
      </c>
    </row>
    <row r="183" spans="1:10" x14ac:dyDescent="0.3">
      <c r="A183" t="s">
        <v>21</v>
      </c>
      <c r="B183" t="s">
        <v>330</v>
      </c>
      <c r="C183">
        <v>6.8000000000000005E-2</v>
      </c>
      <c r="E183">
        <v>6.0000000000000001E-3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6.0999999999999999E-2</v>
      </c>
      <c r="E184">
        <v>3.0000000000000001E-3</v>
      </c>
      <c r="F184">
        <v>5.0000000000000001E-3</v>
      </c>
      <c r="G184">
        <v>3.0000000000000001E-3</v>
      </c>
      <c r="H184">
        <v>67.400000000000006</v>
      </c>
      <c r="I184">
        <v>177147</v>
      </c>
      <c r="J184">
        <v>869.94100000000003</v>
      </c>
    </row>
    <row r="185" spans="1:10" x14ac:dyDescent="0.3">
      <c r="A185" t="s">
        <v>21</v>
      </c>
      <c r="B185" t="s">
        <v>331</v>
      </c>
      <c r="C185">
        <v>7.0000000000000007E-2</v>
      </c>
      <c r="E185">
        <v>7.0000000000000001E-3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3.8039999999999998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3.6739999999999999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2.94</v>
      </c>
      <c r="E188">
        <v>4.069</v>
      </c>
      <c r="F188">
        <v>2.944</v>
      </c>
      <c r="G188">
        <v>1.5920000000000001</v>
      </c>
      <c r="H188">
        <v>54.1</v>
      </c>
      <c r="I188">
        <v>3</v>
      </c>
      <c r="J188">
        <v>8.8309999999999995</v>
      </c>
    </row>
    <row r="189" spans="1:10" x14ac:dyDescent="0.3">
      <c r="A189" t="s">
        <v>21</v>
      </c>
      <c r="B189" t="s">
        <v>369</v>
      </c>
      <c r="C189">
        <v>2.3519999999999999</v>
      </c>
      <c r="E189">
        <v>1.8180000000000001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1.099</v>
      </c>
      <c r="E190">
        <v>0.46800000000000003</v>
      </c>
      <c r="F190">
        <v>0.54500000000000004</v>
      </c>
      <c r="G190">
        <v>0.108</v>
      </c>
      <c r="H190">
        <v>19.8</v>
      </c>
      <c r="I190">
        <v>9</v>
      </c>
      <c r="J190">
        <v>4.9009999999999998</v>
      </c>
    </row>
    <row r="191" spans="1:10" x14ac:dyDescent="0.3">
      <c r="A191" t="s">
        <v>21</v>
      </c>
      <c r="B191" t="s">
        <v>370</v>
      </c>
      <c r="C191">
        <v>1.3420000000000001</v>
      </c>
      <c r="E191">
        <v>0.621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0.245</v>
      </c>
      <c r="E192">
        <v>7.8E-2</v>
      </c>
      <c r="F192">
        <v>8.2000000000000003E-2</v>
      </c>
      <c r="G192">
        <v>6.0000000000000001E-3</v>
      </c>
      <c r="H192">
        <v>6.9</v>
      </c>
      <c r="I192">
        <v>27</v>
      </c>
      <c r="J192">
        <v>2.2090000000000001</v>
      </c>
    </row>
    <row r="193" spans="1:10" x14ac:dyDescent="0.3">
      <c r="A193" t="s">
        <v>21</v>
      </c>
      <c r="B193" t="s">
        <v>371</v>
      </c>
      <c r="C193">
        <v>0.26600000000000001</v>
      </c>
      <c r="E193">
        <v>8.5999999999999993E-2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8.3000000000000004E-2</v>
      </c>
      <c r="E194">
        <v>1.2999999999999999E-2</v>
      </c>
      <c r="F194">
        <v>1.6E-2</v>
      </c>
      <c r="G194">
        <v>5.0000000000000001E-3</v>
      </c>
      <c r="H194">
        <v>28.4</v>
      </c>
      <c r="I194">
        <v>81</v>
      </c>
      <c r="J194">
        <v>1.331</v>
      </c>
    </row>
    <row r="195" spans="1:10" x14ac:dyDescent="0.3">
      <c r="A195" t="s">
        <v>21</v>
      </c>
      <c r="B195" t="s">
        <v>372</v>
      </c>
      <c r="C195">
        <v>9.9000000000000005E-2</v>
      </c>
      <c r="E195">
        <v>0.02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3.6459999999999999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3.6469999999999998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5.8999999999999997E-2</v>
      </c>
      <c r="E198">
        <v>2E-3</v>
      </c>
      <c r="F198">
        <v>3.0000000000000001E-3</v>
      </c>
      <c r="G198">
        <v>2E-3</v>
      </c>
      <c r="H198">
        <v>69.400000000000006</v>
      </c>
      <c r="I198">
        <v>243</v>
      </c>
      <c r="J198">
        <v>0.78</v>
      </c>
    </row>
    <row r="199" spans="1:10" x14ac:dyDescent="0.3">
      <c r="A199" t="s">
        <v>21</v>
      </c>
      <c r="B199" t="s">
        <v>373</v>
      </c>
      <c r="C199">
        <v>6.5000000000000002E-2</v>
      </c>
      <c r="E199">
        <v>5.0000000000000001E-3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4.3999999999999997E-2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4.5999999999999999E-2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4.5999999999999999E-2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4.3999999999999997E-2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4.2999999999999997E-2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4.4999999999999998E-2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4.3999999999999997E-2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4.4999999999999998E-2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4.4999999999999998E-2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4.3999999999999997E-2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6.3E-2</v>
      </c>
      <c r="E212">
        <v>4.0000000000000001E-3</v>
      </c>
      <c r="F212">
        <v>4.0000000000000001E-3</v>
      </c>
      <c r="G212">
        <v>0</v>
      </c>
      <c r="H212">
        <v>0</v>
      </c>
      <c r="I212">
        <v>1</v>
      </c>
      <c r="J212">
        <v>4.0000000000000001E-3</v>
      </c>
    </row>
    <row r="213" spans="1:10" x14ac:dyDescent="0.3">
      <c r="A213" t="s">
        <v>21</v>
      </c>
      <c r="B213" t="s">
        <v>416</v>
      </c>
      <c r="C213">
        <v>5.0999999999999997E-2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4.4999999999999998E-2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5.0999999999999997E-2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4.9000000000000002E-2</v>
      </c>
      <c r="D216" t="s">
        <v>65</v>
      </c>
      <c r="E216" t="s">
        <v>19</v>
      </c>
      <c r="F216" t="s">
        <v>19</v>
      </c>
      <c r="G216" t="s">
        <v>19</v>
      </c>
      <c r="H216" t="s">
        <v>19</v>
      </c>
      <c r="I216">
        <v>9</v>
      </c>
      <c r="J216" t="s">
        <v>19</v>
      </c>
    </row>
    <row r="217" spans="1:10" x14ac:dyDescent="0.3">
      <c r="A217" t="s">
        <v>21</v>
      </c>
      <c r="B217" t="s">
        <v>418</v>
      </c>
      <c r="C217">
        <v>4.8000000000000001E-2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2.306</v>
      </c>
      <c r="E218">
        <v>1.726</v>
      </c>
      <c r="F218">
        <v>1.611</v>
      </c>
      <c r="G218">
        <v>0.16300000000000001</v>
      </c>
      <c r="H218">
        <v>10.1</v>
      </c>
      <c r="I218">
        <v>27</v>
      </c>
      <c r="J218">
        <v>43.497</v>
      </c>
    </row>
    <row r="219" spans="1:10" x14ac:dyDescent="0.3">
      <c r="A219" t="s">
        <v>21</v>
      </c>
      <c r="B219" t="s">
        <v>167</v>
      </c>
      <c r="C219">
        <v>2.1760000000000002</v>
      </c>
      <c r="E219">
        <v>1.496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5.0999999999999997E-2</v>
      </c>
      <c r="D220" t="s">
        <v>65</v>
      </c>
      <c r="E220" t="s">
        <v>19</v>
      </c>
      <c r="F220" t="s">
        <v>19</v>
      </c>
      <c r="G220" t="s">
        <v>19</v>
      </c>
      <c r="H220" t="s">
        <v>19</v>
      </c>
      <c r="I220">
        <v>27</v>
      </c>
      <c r="J220" t="s">
        <v>19</v>
      </c>
    </row>
    <row r="221" spans="1:10" x14ac:dyDescent="0.3">
      <c r="A221" t="s">
        <v>21</v>
      </c>
      <c r="B221" t="s">
        <v>419</v>
      </c>
      <c r="C221">
        <v>4.7E-2</v>
      </c>
      <c r="D221" t="s">
        <v>65</v>
      </c>
      <c r="E221" t="s">
        <v>19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4.4999999999999998E-2</v>
      </c>
      <c r="D222" t="s">
        <v>65</v>
      </c>
      <c r="E222" t="s">
        <v>19</v>
      </c>
      <c r="F222" t="s">
        <v>19</v>
      </c>
      <c r="G222" t="s">
        <v>19</v>
      </c>
      <c r="H222" t="s">
        <v>19</v>
      </c>
      <c r="I222">
        <v>81</v>
      </c>
      <c r="J222" t="s">
        <v>19</v>
      </c>
    </row>
    <row r="223" spans="1:10" x14ac:dyDescent="0.3">
      <c r="A223" t="s">
        <v>21</v>
      </c>
      <c r="B223" t="s">
        <v>420</v>
      </c>
      <c r="C223">
        <v>4.9000000000000002E-2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4.9000000000000002E-2</v>
      </c>
      <c r="D224" t="s">
        <v>65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0.05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4.3999999999999997E-2</v>
      </c>
      <c r="D226" t="s">
        <v>65</v>
      </c>
      <c r="E226" t="s">
        <v>19</v>
      </c>
      <c r="F226">
        <v>1E-3</v>
      </c>
      <c r="G226">
        <v>0</v>
      </c>
      <c r="H226">
        <v>0</v>
      </c>
      <c r="I226">
        <v>729</v>
      </c>
      <c r="J226">
        <v>0.76600000000000001</v>
      </c>
    </row>
    <row r="227" spans="1:10" x14ac:dyDescent="0.3">
      <c r="A227" t="s">
        <v>21</v>
      </c>
      <c r="B227" t="s">
        <v>422</v>
      </c>
      <c r="C227">
        <v>5.8000000000000003E-2</v>
      </c>
      <c r="E227">
        <v>1E-3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4.4999999999999998E-2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5.2999999999999999E-2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4.3999999999999997E-2</v>
      </c>
      <c r="D230" t="s">
        <v>65</v>
      </c>
      <c r="E230" t="s">
        <v>19</v>
      </c>
      <c r="F230">
        <v>6.0000000000000001E-3</v>
      </c>
      <c r="G230">
        <v>0</v>
      </c>
      <c r="H230">
        <v>0</v>
      </c>
      <c r="I230">
        <v>6561</v>
      </c>
      <c r="J230">
        <v>40.052999999999997</v>
      </c>
    </row>
    <row r="231" spans="1:10" x14ac:dyDescent="0.3">
      <c r="A231" t="s">
        <v>21</v>
      </c>
      <c r="B231" t="s">
        <v>424</v>
      </c>
      <c r="C231">
        <v>6.8000000000000005E-2</v>
      </c>
      <c r="E231">
        <v>6.0000000000000001E-3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4.5999999999999999E-2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5.3999999999999999E-2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5.0999999999999997E-2</v>
      </c>
      <c r="D234" t="s">
        <v>65</v>
      </c>
      <c r="E234" t="s">
        <v>19</v>
      </c>
      <c r="F234">
        <v>6.0000000000000001E-3</v>
      </c>
      <c r="G234">
        <v>0</v>
      </c>
      <c r="H234">
        <v>0</v>
      </c>
      <c r="I234">
        <v>59049</v>
      </c>
      <c r="J234">
        <v>343.32400000000001</v>
      </c>
    </row>
    <row r="235" spans="1:10" x14ac:dyDescent="0.3">
      <c r="A235" t="s">
        <v>21</v>
      </c>
      <c r="B235" t="s">
        <v>426</v>
      </c>
      <c r="C235">
        <v>6.8000000000000005E-2</v>
      </c>
      <c r="E235">
        <v>6.0000000000000001E-3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5.0999999999999997E-2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5.6000000000000001E-2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0.53100000000000003</v>
      </c>
      <c r="E238">
        <v>0.192</v>
      </c>
      <c r="F238">
        <v>0.2</v>
      </c>
      <c r="G238">
        <v>1.0999999999999999E-2</v>
      </c>
      <c r="H238">
        <v>5.4</v>
      </c>
      <c r="I238">
        <v>81</v>
      </c>
      <c r="J238">
        <v>16.170999999999999</v>
      </c>
    </row>
    <row r="239" spans="1:10" x14ac:dyDescent="0.3">
      <c r="A239" t="s">
        <v>21</v>
      </c>
      <c r="B239" t="s">
        <v>168</v>
      </c>
      <c r="C239">
        <v>0.56699999999999995</v>
      </c>
      <c r="E239">
        <v>0.20699999999999999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0.14199999999999999</v>
      </c>
      <c r="E240">
        <v>3.6999999999999998E-2</v>
      </c>
      <c r="F240">
        <v>3.7999999999999999E-2</v>
      </c>
      <c r="G240">
        <v>1E-3</v>
      </c>
      <c r="H240">
        <v>3.7</v>
      </c>
      <c r="I240">
        <v>243</v>
      </c>
      <c r="J240">
        <v>9.343</v>
      </c>
    </row>
    <row r="241" spans="1:10" x14ac:dyDescent="0.3">
      <c r="A241" t="s">
        <v>21</v>
      </c>
      <c r="B241" t="s">
        <v>169</v>
      </c>
      <c r="C241">
        <v>0.14699999999999999</v>
      </c>
      <c r="E241">
        <v>3.9E-2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6.6000000000000003E-2</v>
      </c>
      <c r="E242">
        <v>5.0000000000000001E-3</v>
      </c>
      <c r="F242">
        <v>5.0000000000000001E-3</v>
      </c>
      <c r="G242">
        <v>0</v>
      </c>
      <c r="H242">
        <v>4.9000000000000004</v>
      </c>
      <c r="I242">
        <v>729</v>
      </c>
      <c r="J242">
        <v>3.649</v>
      </c>
    </row>
    <row r="243" spans="1:10" x14ac:dyDescent="0.3">
      <c r="A243" t="s">
        <v>21</v>
      </c>
      <c r="B243" t="s">
        <v>170</v>
      </c>
      <c r="C243">
        <v>6.6000000000000003E-2</v>
      </c>
      <c r="E243">
        <v>5.0000000000000001E-3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4.9000000000000002E-2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4.9000000000000002E-2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4.4999999999999998E-2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0.05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4.3999999999999997E-2</v>
      </c>
      <c r="D250" t="s">
        <v>65</v>
      </c>
      <c r="E250" t="s">
        <v>19</v>
      </c>
      <c r="F250">
        <v>2E-3</v>
      </c>
      <c r="G250">
        <v>0</v>
      </c>
      <c r="H250">
        <v>0</v>
      </c>
      <c r="I250">
        <v>59049</v>
      </c>
      <c r="J250">
        <v>89.725999999999999</v>
      </c>
    </row>
    <row r="251" spans="1:10" x14ac:dyDescent="0.3">
      <c r="A251" t="s">
        <v>21</v>
      </c>
      <c r="B251" t="s">
        <v>174</v>
      </c>
      <c r="C251">
        <v>5.8999999999999997E-2</v>
      </c>
      <c r="E251">
        <v>2E-3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4.2000000000000003E-2</v>
      </c>
      <c r="D252" t="s">
        <v>65</v>
      </c>
      <c r="E252" t="s">
        <v>19</v>
      </c>
      <c r="F252">
        <v>0</v>
      </c>
      <c r="G252">
        <v>0</v>
      </c>
      <c r="H252">
        <v>0</v>
      </c>
      <c r="I252">
        <v>177147</v>
      </c>
      <c r="J252">
        <v>23.553000000000001</v>
      </c>
    </row>
    <row r="253" spans="1:10" x14ac:dyDescent="0.3">
      <c r="A253" t="s">
        <v>21</v>
      </c>
      <c r="B253" t="s">
        <v>175</v>
      </c>
      <c r="C253">
        <v>5.7000000000000002E-2</v>
      </c>
      <c r="E253">
        <v>0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3.9889999999999999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3.8220000000000001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3.61</v>
      </c>
      <c r="D256" t="s">
        <v>65</v>
      </c>
      <c r="E256">
        <v>464.22300000000001</v>
      </c>
      <c r="F256">
        <v>464.22300000000001</v>
      </c>
      <c r="G256">
        <v>0</v>
      </c>
      <c r="H256">
        <v>0</v>
      </c>
      <c r="I256">
        <v>3</v>
      </c>
      <c r="J256">
        <v>1392.6690000000001</v>
      </c>
    </row>
    <row r="257" spans="1:10" x14ac:dyDescent="0.3">
      <c r="A257" t="s">
        <v>21</v>
      </c>
      <c r="B257" t="s">
        <v>213</v>
      </c>
      <c r="C257">
        <v>3.661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1.992</v>
      </c>
      <c r="E258">
        <v>1.23</v>
      </c>
      <c r="F258">
        <v>1.4179999999999999</v>
      </c>
      <c r="G258">
        <v>0.26600000000000001</v>
      </c>
      <c r="H258">
        <v>18.8</v>
      </c>
      <c r="I258">
        <v>9</v>
      </c>
      <c r="J258">
        <v>12.763</v>
      </c>
    </row>
    <row r="259" spans="1:10" x14ac:dyDescent="0.3">
      <c r="A259" t="s">
        <v>21</v>
      </c>
      <c r="B259" t="s">
        <v>214</v>
      </c>
      <c r="C259">
        <v>2.242</v>
      </c>
      <c r="E259">
        <v>1.6060000000000001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0.5</v>
      </c>
      <c r="E260">
        <v>0.17899999999999999</v>
      </c>
      <c r="F260">
        <v>0.17599999999999999</v>
      </c>
      <c r="G260">
        <v>5.0000000000000001E-3</v>
      </c>
      <c r="H260">
        <v>2.6</v>
      </c>
      <c r="I260">
        <v>27</v>
      </c>
      <c r="J260">
        <v>4.7519999999999998</v>
      </c>
    </row>
    <row r="261" spans="1:10" x14ac:dyDescent="0.3">
      <c r="A261" t="s">
        <v>21</v>
      </c>
      <c r="B261" t="s">
        <v>215</v>
      </c>
      <c r="C261">
        <v>0.48399999999999999</v>
      </c>
      <c r="E261">
        <v>0.17299999999999999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0.14799999999999999</v>
      </c>
      <c r="E262">
        <v>0.04</v>
      </c>
      <c r="F262">
        <v>4.2999999999999997E-2</v>
      </c>
      <c r="G262">
        <v>5.0000000000000001E-3</v>
      </c>
      <c r="H262">
        <v>11.1</v>
      </c>
      <c r="I262">
        <v>81</v>
      </c>
      <c r="J262">
        <v>3.4910000000000001</v>
      </c>
    </row>
    <row r="263" spans="1:10" x14ac:dyDescent="0.3">
      <c r="A263" t="s">
        <v>21</v>
      </c>
      <c r="B263" t="s">
        <v>216</v>
      </c>
      <c r="C263">
        <v>0.16500000000000001</v>
      </c>
      <c r="E263">
        <v>4.5999999999999999E-2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7.3999999999999996E-2</v>
      </c>
      <c r="E264">
        <v>8.9999999999999993E-3</v>
      </c>
      <c r="F264">
        <v>0.01</v>
      </c>
      <c r="G264">
        <v>1E-3</v>
      </c>
      <c r="H264">
        <v>11.6</v>
      </c>
      <c r="I264">
        <v>243</v>
      </c>
      <c r="J264">
        <v>2.3149999999999999</v>
      </c>
    </row>
    <row r="265" spans="1:10" x14ac:dyDescent="0.3">
      <c r="A265" t="s">
        <v>21</v>
      </c>
      <c r="B265" t="s">
        <v>217</v>
      </c>
      <c r="C265">
        <v>7.6999999999999999E-2</v>
      </c>
      <c r="E265">
        <v>0.01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5.8000000000000003E-2</v>
      </c>
      <c r="E266">
        <v>1E-3</v>
      </c>
      <c r="F266">
        <v>1E-3</v>
      </c>
      <c r="G266">
        <v>0</v>
      </c>
      <c r="H266">
        <v>0</v>
      </c>
      <c r="I266">
        <v>729</v>
      </c>
      <c r="J266">
        <v>0.67800000000000005</v>
      </c>
    </row>
    <row r="267" spans="1:10" x14ac:dyDescent="0.3">
      <c r="A267" t="s">
        <v>21</v>
      </c>
      <c r="B267" t="s">
        <v>218</v>
      </c>
      <c r="C267">
        <v>5.0999999999999997E-2</v>
      </c>
      <c r="D267" t="s">
        <v>65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5.2999999999999999E-2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4.8000000000000001E-2</v>
      </c>
      <c r="D269" t="s">
        <v>65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5.0999999999999997E-2</v>
      </c>
      <c r="D270" t="s">
        <v>65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5.6000000000000001E-2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5.3999999999999999E-2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5.1999999999999998E-2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7.3999999999999996E-2</v>
      </c>
      <c r="E274">
        <v>8.9999999999999993E-3</v>
      </c>
      <c r="F274">
        <v>6.0000000000000001E-3</v>
      </c>
      <c r="G274">
        <v>5.0000000000000001E-3</v>
      </c>
      <c r="H274">
        <v>85.7</v>
      </c>
      <c r="I274">
        <v>59049</v>
      </c>
      <c r="J274">
        <v>328.40699999999998</v>
      </c>
    </row>
    <row r="275" spans="1:10" x14ac:dyDescent="0.3">
      <c r="A275" t="s">
        <v>21</v>
      </c>
      <c r="B275" t="s">
        <v>222</v>
      </c>
      <c r="C275">
        <v>0.06</v>
      </c>
      <c r="E275">
        <v>2E-3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0.126</v>
      </c>
      <c r="E276">
        <v>3.1E-2</v>
      </c>
      <c r="F276">
        <v>1.9E-2</v>
      </c>
      <c r="G276">
        <v>1.7000000000000001E-2</v>
      </c>
      <c r="H276">
        <v>92.7</v>
      </c>
      <c r="I276">
        <v>177147</v>
      </c>
      <c r="J276">
        <v>3336.8690000000001</v>
      </c>
    </row>
    <row r="277" spans="1:10" x14ac:dyDescent="0.3">
      <c r="A277" t="s">
        <v>21</v>
      </c>
      <c r="B277" t="s">
        <v>223</v>
      </c>
      <c r="C277">
        <v>6.9000000000000006E-2</v>
      </c>
      <c r="E277">
        <v>6.0000000000000001E-3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4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3.956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3.2850000000000001</v>
      </c>
      <c r="E280">
        <v>9.0329999999999995</v>
      </c>
      <c r="F280">
        <v>6.7060000000000004</v>
      </c>
      <c r="G280">
        <v>3.2909999999999999</v>
      </c>
      <c r="H280">
        <v>49.1</v>
      </c>
      <c r="I280">
        <v>3</v>
      </c>
      <c r="J280">
        <v>20.119</v>
      </c>
    </row>
    <row r="281" spans="1:10" x14ac:dyDescent="0.3">
      <c r="A281" t="s">
        <v>21</v>
      </c>
      <c r="B281" t="s">
        <v>261</v>
      </c>
      <c r="C281">
        <v>2.9809999999999999</v>
      </c>
      <c r="E281">
        <v>4.38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1.0349999999999999</v>
      </c>
      <c r="E282">
        <v>0.432</v>
      </c>
      <c r="F282">
        <v>0.45600000000000002</v>
      </c>
      <c r="G282">
        <v>3.4000000000000002E-2</v>
      </c>
      <c r="H282">
        <v>7.4</v>
      </c>
      <c r="I282">
        <v>9</v>
      </c>
      <c r="J282">
        <v>4.101</v>
      </c>
    </row>
    <row r="283" spans="1:10" x14ac:dyDescent="0.3">
      <c r="A283" t="s">
        <v>21</v>
      </c>
      <c r="B283" t="s">
        <v>262</v>
      </c>
      <c r="C283">
        <v>1.119</v>
      </c>
      <c r="E283">
        <v>0.47899999999999998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0.27</v>
      </c>
      <c r="E284">
        <v>8.7999999999999995E-2</v>
      </c>
      <c r="F284">
        <v>8.4000000000000005E-2</v>
      </c>
      <c r="G284">
        <v>6.0000000000000001E-3</v>
      </c>
      <c r="H284">
        <v>7.1</v>
      </c>
      <c r="I284">
        <v>27</v>
      </c>
      <c r="J284">
        <v>2.2549999999999999</v>
      </c>
    </row>
    <row r="285" spans="1:10" x14ac:dyDescent="0.3">
      <c r="A285" t="s">
        <v>21</v>
      </c>
      <c r="B285" t="s">
        <v>263</v>
      </c>
      <c r="C285">
        <v>0.249</v>
      </c>
      <c r="E285">
        <v>7.9000000000000001E-2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0.112</v>
      </c>
      <c r="E286">
        <v>2.5000000000000001E-2</v>
      </c>
      <c r="F286">
        <v>2.3E-2</v>
      </c>
      <c r="G286">
        <v>4.0000000000000001E-3</v>
      </c>
      <c r="H286">
        <v>18.100000000000001</v>
      </c>
      <c r="I286">
        <v>81</v>
      </c>
      <c r="J286">
        <v>1.8280000000000001</v>
      </c>
    </row>
    <row r="287" spans="1:10" x14ac:dyDescent="0.3">
      <c r="A287" t="s">
        <v>21</v>
      </c>
      <c r="B287" t="s">
        <v>264</v>
      </c>
      <c r="C287">
        <v>9.9000000000000005E-2</v>
      </c>
      <c r="E287">
        <v>0.02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8.1000000000000003E-2</v>
      </c>
      <c r="E288">
        <v>1.2E-2</v>
      </c>
      <c r="F288">
        <v>1.2E-2</v>
      </c>
      <c r="G288">
        <v>0</v>
      </c>
      <c r="H288">
        <v>0</v>
      </c>
      <c r="I288">
        <v>243</v>
      </c>
      <c r="J288">
        <v>2.887</v>
      </c>
    </row>
    <row r="289" spans="1:10" x14ac:dyDescent="0.3">
      <c r="A289" t="s">
        <v>21</v>
      </c>
      <c r="B289" t="s">
        <v>265</v>
      </c>
      <c r="C289">
        <v>5.3999999999999999E-2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5.1999999999999998E-2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4.8000000000000001E-2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5.0999999999999997E-2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4.5999999999999999E-2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5.1999999999999998E-2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4.4999999999999998E-2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4.5999999999999999E-2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6.4000000000000001E-2</v>
      </c>
      <c r="E298">
        <v>4.0000000000000001E-3</v>
      </c>
      <c r="F298">
        <v>1.0999999999999999E-2</v>
      </c>
      <c r="G298">
        <v>0.01</v>
      </c>
      <c r="H298">
        <v>90.5</v>
      </c>
      <c r="I298">
        <v>59049</v>
      </c>
      <c r="J298">
        <v>661.30200000000002</v>
      </c>
    </row>
    <row r="299" spans="1:10" x14ac:dyDescent="0.3">
      <c r="A299" t="s">
        <v>21</v>
      </c>
      <c r="B299" t="s">
        <v>270</v>
      </c>
      <c r="C299">
        <v>9.6000000000000002E-2</v>
      </c>
      <c r="E299">
        <v>1.7999999999999999E-2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6.4000000000000001E-2</v>
      </c>
      <c r="E300">
        <v>4.0000000000000001E-3</v>
      </c>
      <c r="F300">
        <v>4.0000000000000001E-3</v>
      </c>
      <c r="G300">
        <v>0</v>
      </c>
      <c r="H300">
        <v>0</v>
      </c>
      <c r="I300">
        <v>177147</v>
      </c>
      <c r="J300">
        <v>722.76400000000001</v>
      </c>
    </row>
    <row r="301" spans="1:10" x14ac:dyDescent="0.3">
      <c r="A301" t="s">
        <v>21</v>
      </c>
      <c r="B301" t="s">
        <v>271</v>
      </c>
      <c r="C301">
        <v>5.5E-2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5.7000000000000002E-2</v>
      </c>
      <c r="E302" t="s">
        <v>19</v>
      </c>
      <c r="F302">
        <v>1.4E-2</v>
      </c>
      <c r="G302">
        <v>0</v>
      </c>
      <c r="H302">
        <v>0</v>
      </c>
      <c r="I302">
        <v>1</v>
      </c>
      <c r="J302">
        <v>1.4E-2</v>
      </c>
    </row>
    <row r="303" spans="1:10" x14ac:dyDescent="0.3">
      <c r="A303" t="s">
        <v>21</v>
      </c>
      <c r="B303" t="s">
        <v>308</v>
      </c>
      <c r="C303">
        <v>8.5000000000000006E-2</v>
      </c>
      <c r="E303">
        <v>1.4E-2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0.28499999999999998</v>
      </c>
      <c r="E304">
        <v>9.2999999999999999E-2</v>
      </c>
      <c r="F304">
        <v>4.8000000000000001E-2</v>
      </c>
      <c r="G304">
        <v>6.3E-2</v>
      </c>
      <c r="H304">
        <v>130.6</v>
      </c>
      <c r="I304">
        <v>3</v>
      </c>
      <c r="J304">
        <v>0.14499999999999999</v>
      </c>
    </row>
    <row r="305" spans="1:10" x14ac:dyDescent="0.3">
      <c r="A305" t="s">
        <v>21</v>
      </c>
      <c r="B305" t="s">
        <v>309</v>
      </c>
      <c r="C305">
        <v>6.3E-2</v>
      </c>
      <c r="E305">
        <v>4.0000000000000001E-3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4.8000000000000001E-2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5.5E-2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5.1999999999999998E-2</v>
      </c>
      <c r="D308" t="s">
        <v>65</v>
      </c>
      <c r="E308" t="s">
        <v>19</v>
      </c>
      <c r="F308">
        <v>3.5999999999999997E-2</v>
      </c>
      <c r="G308">
        <v>0</v>
      </c>
      <c r="H308">
        <v>0</v>
      </c>
      <c r="I308">
        <v>27</v>
      </c>
      <c r="J308">
        <v>0.96299999999999997</v>
      </c>
    </row>
    <row r="309" spans="1:10" x14ac:dyDescent="0.3">
      <c r="A309" t="s">
        <v>21</v>
      </c>
      <c r="B309" t="s">
        <v>311</v>
      </c>
      <c r="C309">
        <v>0.13800000000000001</v>
      </c>
      <c r="E309">
        <v>3.5999999999999997E-2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4.8000000000000001E-2</v>
      </c>
      <c r="D310" t="s">
        <v>65</v>
      </c>
      <c r="E310" t="s">
        <v>19</v>
      </c>
      <c r="F310">
        <v>5.0000000000000001E-3</v>
      </c>
      <c r="G310">
        <v>0</v>
      </c>
      <c r="H310">
        <v>0</v>
      </c>
      <c r="I310">
        <v>81</v>
      </c>
      <c r="J310">
        <v>0.39900000000000002</v>
      </c>
    </row>
    <row r="311" spans="1:10" x14ac:dyDescent="0.3">
      <c r="A311" t="s">
        <v>21</v>
      </c>
      <c r="B311" t="s">
        <v>312</v>
      </c>
      <c r="C311">
        <v>6.6000000000000003E-2</v>
      </c>
      <c r="E311">
        <v>5.0000000000000001E-3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5.3999999999999999E-2</v>
      </c>
      <c r="E312" t="s">
        <v>19</v>
      </c>
      <c r="F312">
        <v>1.7000000000000001E-2</v>
      </c>
      <c r="G312">
        <v>0</v>
      </c>
      <c r="H312">
        <v>0</v>
      </c>
      <c r="I312">
        <v>243</v>
      </c>
      <c r="J312">
        <v>4.1520000000000001</v>
      </c>
    </row>
    <row r="313" spans="1:10" x14ac:dyDescent="0.3">
      <c r="A313" t="s">
        <v>21</v>
      </c>
      <c r="B313" t="s">
        <v>313</v>
      </c>
      <c r="C313">
        <v>9.1999999999999998E-2</v>
      </c>
      <c r="E313">
        <v>1.7000000000000001E-2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4.5999999999999999E-2</v>
      </c>
      <c r="D314" t="s">
        <v>65</v>
      </c>
      <c r="E314" t="s">
        <v>19</v>
      </c>
      <c r="F314">
        <v>1.2999999999999999E-2</v>
      </c>
      <c r="G314">
        <v>0</v>
      </c>
      <c r="H314">
        <v>0</v>
      </c>
      <c r="I314">
        <v>729</v>
      </c>
      <c r="J314">
        <v>9.5359999999999996</v>
      </c>
    </row>
    <row r="315" spans="1:10" x14ac:dyDescent="0.3">
      <c r="A315" t="s">
        <v>21</v>
      </c>
      <c r="B315" t="s">
        <v>314</v>
      </c>
      <c r="C315">
        <v>8.3000000000000004E-2</v>
      </c>
      <c r="E315">
        <v>1.2999999999999999E-2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4.5999999999999999E-2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5.1999999999999998E-2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4.5999999999999999E-2</v>
      </c>
      <c r="D318" t="s">
        <v>65</v>
      </c>
      <c r="E318" t="s">
        <v>19</v>
      </c>
      <c r="F318">
        <v>3.4000000000000002E-2</v>
      </c>
      <c r="G318">
        <v>0</v>
      </c>
      <c r="H318">
        <v>0</v>
      </c>
      <c r="I318">
        <v>6561</v>
      </c>
      <c r="J318">
        <v>224.23599999999999</v>
      </c>
    </row>
    <row r="319" spans="1:10" x14ac:dyDescent="0.3">
      <c r="A319" t="s">
        <v>21</v>
      </c>
      <c r="B319" t="s">
        <v>316</v>
      </c>
      <c r="C319">
        <v>0.13400000000000001</v>
      </c>
      <c r="E319">
        <v>3.4000000000000002E-2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4.8000000000000001E-2</v>
      </c>
      <c r="D320" t="s">
        <v>65</v>
      </c>
      <c r="E320" t="s">
        <v>19</v>
      </c>
      <c r="F320">
        <v>7.0000000000000001E-3</v>
      </c>
      <c r="G320">
        <v>0</v>
      </c>
      <c r="H320">
        <v>0</v>
      </c>
      <c r="I320">
        <v>19683</v>
      </c>
      <c r="J320">
        <v>142.72300000000001</v>
      </c>
    </row>
    <row r="321" spans="1:10" x14ac:dyDescent="0.3">
      <c r="A321" t="s">
        <v>21</v>
      </c>
      <c r="B321" t="s">
        <v>317</v>
      </c>
      <c r="C321">
        <v>7.0000000000000007E-2</v>
      </c>
      <c r="E321">
        <v>7.0000000000000001E-3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0.05</v>
      </c>
      <c r="D322" t="s">
        <v>65</v>
      </c>
      <c r="E322" t="s">
        <v>19</v>
      </c>
      <c r="F322">
        <v>3.2000000000000001E-2</v>
      </c>
      <c r="G322">
        <v>0</v>
      </c>
      <c r="H322">
        <v>0</v>
      </c>
      <c r="I322">
        <v>59049</v>
      </c>
      <c r="J322">
        <v>1908.4079999999999</v>
      </c>
    </row>
    <row r="323" spans="1:10" x14ac:dyDescent="0.3">
      <c r="A323" t="s">
        <v>21</v>
      </c>
      <c r="B323" t="s">
        <v>318</v>
      </c>
      <c r="C323">
        <v>0.129</v>
      </c>
      <c r="E323">
        <v>3.2000000000000001E-2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4.8000000000000001E-2</v>
      </c>
      <c r="D324" t="s">
        <v>65</v>
      </c>
      <c r="E324" t="s">
        <v>19</v>
      </c>
      <c r="F324">
        <v>4.5999999999999999E-2</v>
      </c>
      <c r="G324">
        <v>0</v>
      </c>
      <c r="H324">
        <v>0</v>
      </c>
      <c r="I324">
        <v>177147</v>
      </c>
      <c r="J324">
        <v>8102.9769999999999</v>
      </c>
    </row>
    <row r="325" spans="1:10" x14ac:dyDescent="0.3">
      <c r="A325" t="s">
        <v>21</v>
      </c>
      <c r="B325" t="s">
        <v>319</v>
      </c>
      <c r="C325">
        <v>0.16300000000000001</v>
      </c>
      <c r="E325">
        <v>4.5999999999999999E-2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2.4169999999999998</v>
      </c>
      <c r="E326">
        <v>1.9610000000000001</v>
      </c>
      <c r="F326">
        <v>2.08</v>
      </c>
      <c r="G326">
        <v>0.16800000000000001</v>
      </c>
      <c r="H326">
        <v>8.1</v>
      </c>
      <c r="I326">
        <v>1</v>
      </c>
      <c r="J326">
        <v>2.08</v>
      </c>
    </row>
    <row r="327" spans="1:10" x14ac:dyDescent="0.3">
      <c r="A327" t="s">
        <v>21</v>
      </c>
      <c r="B327" t="s">
        <v>356</v>
      </c>
      <c r="C327">
        <v>2.512</v>
      </c>
      <c r="E327">
        <v>2.1989999999999998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0.78700000000000003</v>
      </c>
      <c r="E328">
        <v>0.30599999999999999</v>
      </c>
      <c r="F328">
        <v>0.28799999999999998</v>
      </c>
      <c r="G328">
        <v>2.5000000000000001E-2</v>
      </c>
      <c r="H328">
        <v>8.8000000000000007</v>
      </c>
      <c r="I328">
        <v>3</v>
      </c>
      <c r="J328">
        <v>0.86399999999999999</v>
      </c>
    </row>
    <row r="329" spans="1:10" x14ac:dyDescent="0.3">
      <c r="A329" t="s">
        <v>21</v>
      </c>
      <c r="B329" t="s">
        <v>357</v>
      </c>
      <c r="C329">
        <v>0.71</v>
      </c>
      <c r="E329">
        <v>0.27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0.19400000000000001</v>
      </c>
      <c r="E330">
        <v>5.8000000000000003E-2</v>
      </c>
      <c r="F330">
        <v>5.3999999999999999E-2</v>
      </c>
      <c r="G330">
        <v>5.0000000000000001E-3</v>
      </c>
      <c r="H330">
        <v>9.6999999999999993</v>
      </c>
      <c r="I330">
        <v>9</v>
      </c>
      <c r="J330">
        <v>0.49</v>
      </c>
    </row>
    <row r="331" spans="1:10" x14ac:dyDescent="0.3">
      <c r="A331" t="s">
        <v>21</v>
      </c>
      <c r="B331" t="s">
        <v>358</v>
      </c>
      <c r="C331">
        <v>0.17499999999999999</v>
      </c>
      <c r="E331">
        <v>5.0999999999999997E-2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8.5000000000000006E-2</v>
      </c>
      <c r="E332">
        <v>1.4E-2</v>
      </c>
      <c r="F332">
        <v>1.0999999999999999E-2</v>
      </c>
      <c r="G332">
        <v>3.0000000000000001E-3</v>
      </c>
      <c r="H332">
        <v>28.5</v>
      </c>
      <c r="I332">
        <v>27</v>
      </c>
      <c r="J332">
        <v>0.307</v>
      </c>
    </row>
    <row r="333" spans="1:10" x14ac:dyDescent="0.3">
      <c r="A333" t="s">
        <v>21</v>
      </c>
      <c r="B333" t="s">
        <v>359</v>
      </c>
      <c r="C333">
        <v>7.3999999999999996E-2</v>
      </c>
      <c r="E333">
        <v>8.9999999999999993E-3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9.4E-2</v>
      </c>
      <c r="E334">
        <v>1.7999999999999999E-2</v>
      </c>
      <c r="F334">
        <v>1.7999999999999999E-2</v>
      </c>
      <c r="G334">
        <v>0</v>
      </c>
      <c r="H334">
        <v>0</v>
      </c>
      <c r="I334">
        <v>81</v>
      </c>
      <c r="J334">
        <v>1.4259999999999999</v>
      </c>
    </row>
    <row r="335" spans="1:10" x14ac:dyDescent="0.3">
      <c r="A335" t="s">
        <v>21</v>
      </c>
      <c r="B335" t="s">
        <v>360</v>
      </c>
      <c r="C335">
        <v>5.0999999999999997E-2</v>
      </c>
      <c r="D335" t="s">
        <v>65</v>
      </c>
      <c r="E335" t="s">
        <v>19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7.8E-2</v>
      </c>
      <c r="E336">
        <v>1.0999999999999999E-2</v>
      </c>
      <c r="F336">
        <v>1.0999999999999999E-2</v>
      </c>
      <c r="G336">
        <v>0</v>
      </c>
      <c r="H336">
        <v>0</v>
      </c>
      <c r="I336">
        <v>243</v>
      </c>
      <c r="J336">
        <v>2.6030000000000002</v>
      </c>
    </row>
    <row r="337" spans="1:10" x14ac:dyDescent="0.3">
      <c r="A337" t="s">
        <v>21</v>
      </c>
      <c r="B337" t="s">
        <v>361</v>
      </c>
      <c r="C337">
        <v>5.3999999999999999E-2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5.8999999999999997E-2</v>
      </c>
      <c r="E338">
        <v>1E-3</v>
      </c>
      <c r="F338">
        <v>1E-3</v>
      </c>
      <c r="G338">
        <v>0</v>
      </c>
      <c r="H338">
        <v>0</v>
      </c>
      <c r="I338">
        <v>729</v>
      </c>
      <c r="J338">
        <v>0.85299999999999998</v>
      </c>
    </row>
    <row r="339" spans="1:10" x14ac:dyDescent="0.3">
      <c r="A339" t="s">
        <v>21</v>
      </c>
      <c r="B339" t="s">
        <v>362</v>
      </c>
      <c r="C339">
        <v>4.2999999999999997E-2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6.6000000000000003E-2</v>
      </c>
      <c r="E340">
        <v>5.0000000000000001E-3</v>
      </c>
      <c r="F340">
        <v>5.0000000000000001E-3</v>
      </c>
      <c r="G340">
        <v>0</v>
      </c>
      <c r="H340">
        <v>0</v>
      </c>
      <c r="I340">
        <v>2187</v>
      </c>
      <c r="J340">
        <v>10.894</v>
      </c>
    </row>
    <row r="341" spans="1:10" x14ac:dyDescent="0.3">
      <c r="A341" t="s">
        <v>21</v>
      </c>
      <c r="B341" t="s">
        <v>363</v>
      </c>
      <c r="C341">
        <v>4.3999999999999997E-2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9.4E-2</v>
      </c>
      <c r="E342">
        <v>1.7999999999999999E-2</v>
      </c>
      <c r="F342">
        <v>1.7999999999999999E-2</v>
      </c>
      <c r="G342">
        <v>0</v>
      </c>
      <c r="H342">
        <v>0</v>
      </c>
      <c r="I342">
        <v>6561</v>
      </c>
      <c r="J342">
        <v>115.755</v>
      </c>
    </row>
    <row r="343" spans="1:10" x14ac:dyDescent="0.3">
      <c r="A343" t="s">
        <v>21</v>
      </c>
      <c r="B343" t="s">
        <v>364</v>
      </c>
      <c r="C343">
        <v>4.5999999999999999E-2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9.2999999999999999E-2</v>
      </c>
      <c r="E344">
        <v>1.7000000000000001E-2</v>
      </c>
      <c r="F344">
        <v>1.7000000000000001E-2</v>
      </c>
      <c r="G344">
        <v>0</v>
      </c>
      <c r="H344">
        <v>0</v>
      </c>
      <c r="I344">
        <v>19683</v>
      </c>
      <c r="J344">
        <v>343.89299999999997</v>
      </c>
    </row>
    <row r="345" spans="1:10" x14ac:dyDescent="0.3">
      <c r="A345" t="s">
        <v>21</v>
      </c>
      <c r="B345" t="s">
        <v>365</v>
      </c>
      <c r="C345">
        <v>4.3999999999999997E-2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8.7999999999999995E-2</v>
      </c>
      <c r="E346">
        <v>1.4999999999999999E-2</v>
      </c>
      <c r="F346">
        <v>1.4999999999999999E-2</v>
      </c>
      <c r="G346">
        <v>0</v>
      </c>
      <c r="H346">
        <v>0</v>
      </c>
      <c r="I346">
        <v>59049</v>
      </c>
      <c r="J346">
        <v>901.74199999999996</v>
      </c>
    </row>
    <row r="347" spans="1:10" x14ac:dyDescent="0.3">
      <c r="A347" t="s">
        <v>21</v>
      </c>
      <c r="B347" t="s">
        <v>366</v>
      </c>
      <c r="C347">
        <v>5.3999999999999999E-2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7.9000000000000001E-2</v>
      </c>
      <c r="E348">
        <v>1.0999999999999999E-2</v>
      </c>
      <c r="F348">
        <v>1.0999999999999999E-2</v>
      </c>
      <c r="G348">
        <v>0</v>
      </c>
      <c r="H348">
        <v>0</v>
      </c>
      <c r="I348">
        <v>177147</v>
      </c>
      <c r="J348">
        <v>2001.463</v>
      </c>
    </row>
    <row r="349" spans="1:10" x14ac:dyDescent="0.3">
      <c r="A349" t="s">
        <v>21</v>
      </c>
      <c r="B349" t="s">
        <v>367</v>
      </c>
      <c r="C349">
        <v>4.8000000000000001E-2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2.9980000000000002</v>
      </c>
      <c r="E350">
        <v>4.5220000000000002</v>
      </c>
      <c r="F350">
        <v>7.4340000000000002</v>
      </c>
      <c r="G350">
        <v>4.117</v>
      </c>
      <c r="H350">
        <v>55.4</v>
      </c>
      <c r="I350">
        <v>1</v>
      </c>
      <c r="J350">
        <v>7.4340000000000002</v>
      </c>
    </row>
    <row r="351" spans="1:10" x14ac:dyDescent="0.3">
      <c r="A351" t="s">
        <v>21</v>
      </c>
      <c r="B351" t="s">
        <v>404</v>
      </c>
      <c r="C351">
        <v>3.3250000000000002</v>
      </c>
      <c r="E351">
        <v>10.345000000000001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0.57899999999999996</v>
      </c>
      <c r="E352">
        <v>0.21199999999999999</v>
      </c>
      <c r="F352">
        <v>0.22600000000000001</v>
      </c>
      <c r="G352">
        <v>0.02</v>
      </c>
      <c r="H352">
        <v>8.8000000000000007</v>
      </c>
      <c r="I352">
        <v>3</v>
      </c>
      <c r="J352">
        <v>0.67900000000000005</v>
      </c>
    </row>
    <row r="353" spans="1:10" x14ac:dyDescent="0.3">
      <c r="A353" t="s">
        <v>21</v>
      </c>
      <c r="B353" t="s">
        <v>405</v>
      </c>
      <c r="C353">
        <v>0.64400000000000002</v>
      </c>
      <c r="E353">
        <v>0.24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0.14599999999999999</v>
      </c>
      <c r="E354">
        <v>3.9E-2</v>
      </c>
      <c r="F354">
        <v>4.2999999999999997E-2</v>
      </c>
      <c r="G354">
        <v>6.0000000000000001E-3</v>
      </c>
      <c r="H354">
        <v>13.4</v>
      </c>
      <c r="I354">
        <v>9</v>
      </c>
      <c r="J354">
        <v>0.39100000000000001</v>
      </c>
    </row>
    <row r="355" spans="1:10" x14ac:dyDescent="0.3">
      <c r="A355" t="s">
        <v>21</v>
      </c>
      <c r="B355" t="s">
        <v>406</v>
      </c>
      <c r="C355">
        <v>0.16700000000000001</v>
      </c>
      <c r="E355">
        <v>4.8000000000000001E-2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6.8000000000000005E-2</v>
      </c>
      <c r="E356">
        <v>6.0000000000000001E-3</v>
      </c>
      <c r="F356">
        <v>7.0000000000000001E-3</v>
      </c>
      <c r="G356">
        <v>1E-3</v>
      </c>
      <c r="H356">
        <v>19.899999999999999</v>
      </c>
      <c r="I356">
        <v>27</v>
      </c>
      <c r="J356">
        <v>0.183</v>
      </c>
    </row>
    <row r="357" spans="1:10" x14ac:dyDescent="0.3">
      <c r="A357" t="s">
        <v>21</v>
      </c>
      <c r="B357" t="s">
        <v>407</v>
      </c>
      <c r="C357">
        <v>7.0999999999999994E-2</v>
      </c>
      <c r="E357">
        <v>8.0000000000000002E-3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4.9000000000000002E-2</v>
      </c>
      <c r="D358" t="s">
        <v>65</v>
      </c>
      <c r="E358" t="s">
        <v>19</v>
      </c>
      <c r="F358" t="s">
        <v>19</v>
      </c>
      <c r="G358" t="s">
        <v>19</v>
      </c>
      <c r="H358" t="s">
        <v>19</v>
      </c>
      <c r="I358">
        <v>81</v>
      </c>
      <c r="J358" t="s">
        <v>19</v>
      </c>
    </row>
    <row r="359" spans="1:10" x14ac:dyDescent="0.3">
      <c r="A359" t="s">
        <v>21</v>
      </c>
      <c r="B359" t="s">
        <v>408</v>
      </c>
      <c r="C359">
        <v>5.5E-2</v>
      </c>
      <c r="E359" t="s">
        <v>19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5.1999999999999998E-2</v>
      </c>
      <c r="E360" t="s">
        <v>19</v>
      </c>
      <c r="F360">
        <v>1E-3</v>
      </c>
      <c r="G360">
        <v>0</v>
      </c>
      <c r="H360">
        <v>0</v>
      </c>
      <c r="I360">
        <v>243</v>
      </c>
      <c r="J360">
        <v>0.34100000000000003</v>
      </c>
    </row>
    <row r="361" spans="1:10" x14ac:dyDescent="0.3">
      <c r="A361" t="s">
        <v>21</v>
      </c>
      <c r="B361" t="s">
        <v>409</v>
      </c>
      <c r="C361">
        <v>5.8999999999999997E-2</v>
      </c>
      <c r="E361">
        <v>1E-3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4.4999999999999998E-2</v>
      </c>
      <c r="D362" t="s">
        <v>65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4.7E-2</v>
      </c>
      <c r="D363" t="s">
        <v>65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4.3999999999999997E-2</v>
      </c>
      <c r="D364" t="s">
        <v>65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0.05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4.7E-2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4.8000000000000001E-2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4.4999999999999998E-2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4.7E-2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0.05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5.3999999999999999E-2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5.2999999999999999E-2</v>
      </c>
      <c r="E372" t="s">
        <v>19</v>
      </c>
      <c r="F372">
        <v>8.9999999999999993E-3</v>
      </c>
      <c r="G372">
        <v>0</v>
      </c>
      <c r="H372">
        <v>0</v>
      </c>
      <c r="I372">
        <v>177147</v>
      </c>
      <c r="J372">
        <v>1647.5419999999999</v>
      </c>
    </row>
    <row r="373" spans="1:10" x14ac:dyDescent="0.3">
      <c r="A373" t="s">
        <v>21</v>
      </c>
      <c r="B373" t="s">
        <v>415</v>
      </c>
      <c r="C373">
        <v>7.4999999999999997E-2</v>
      </c>
      <c r="E373">
        <v>8.9999999999999993E-3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3.7879999999999998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3.7839999999999998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3.7669999999999999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3.774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3.6960000000000002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3.7320000000000002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3.5409999999999999</v>
      </c>
      <c r="E380">
        <v>41.363</v>
      </c>
      <c r="F380">
        <v>80.046999999999997</v>
      </c>
      <c r="G380">
        <v>54.707999999999998</v>
      </c>
      <c r="H380">
        <v>68.3</v>
      </c>
      <c r="I380">
        <v>27</v>
      </c>
      <c r="J380">
        <v>2161.2579999999998</v>
      </c>
    </row>
    <row r="381" spans="1:10" x14ac:dyDescent="0.3">
      <c r="A381" t="s">
        <v>21</v>
      </c>
      <c r="B381" t="s">
        <v>131</v>
      </c>
      <c r="C381">
        <v>3.59</v>
      </c>
      <c r="D381" t="s">
        <v>65</v>
      </c>
      <c r="E381">
        <v>118.73099999999999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2.3140000000000001</v>
      </c>
      <c r="E382">
        <v>1.742</v>
      </c>
      <c r="F382">
        <v>2.1560000000000001</v>
      </c>
      <c r="G382">
        <v>0.58599999999999997</v>
      </c>
      <c r="H382">
        <v>27.2</v>
      </c>
      <c r="I382">
        <v>81</v>
      </c>
      <c r="J382">
        <v>174.61500000000001</v>
      </c>
    </row>
    <row r="383" spans="1:10" x14ac:dyDescent="0.3">
      <c r="A383" t="s">
        <v>21</v>
      </c>
      <c r="B383" t="s">
        <v>132</v>
      </c>
      <c r="C383">
        <v>2.6339999999999999</v>
      </c>
      <c r="E383">
        <v>2.57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0.71599999999999997</v>
      </c>
      <c r="E384">
        <v>0.27300000000000002</v>
      </c>
      <c r="F384">
        <v>0.253</v>
      </c>
      <c r="G384">
        <v>2.8000000000000001E-2</v>
      </c>
      <c r="H384">
        <v>11.2</v>
      </c>
      <c r="I384">
        <v>243</v>
      </c>
      <c r="J384">
        <v>61.411000000000001</v>
      </c>
    </row>
    <row r="385" spans="1:10" x14ac:dyDescent="0.3">
      <c r="A385" t="s">
        <v>21</v>
      </c>
      <c r="B385" t="s">
        <v>133</v>
      </c>
      <c r="C385">
        <v>0.626</v>
      </c>
      <c r="E385">
        <v>0.23300000000000001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0.14000000000000001</v>
      </c>
      <c r="E386">
        <v>3.6999999999999998E-2</v>
      </c>
      <c r="F386">
        <v>4.7E-2</v>
      </c>
      <c r="G386">
        <v>1.4E-2</v>
      </c>
      <c r="H386">
        <v>30.5</v>
      </c>
      <c r="I386">
        <v>729</v>
      </c>
      <c r="J386">
        <v>34.194000000000003</v>
      </c>
    </row>
    <row r="387" spans="1:10" x14ac:dyDescent="0.3">
      <c r="A387" t="s">
        <v>21</v>
      </c>
      <c r="B387" t="s">
        <v>134</v>
      </c>
      <c r="C387">
        <v>0.192</v>
      </c>
      <c r="E387">
        <v>5.7000000000000002E-2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6.7000000000000004E-2</v>
      </c>
      <c r="E388">
        <v>6.0000000000000001E-3</v>
      </c>
      <c r="F388">
        <v>8.0000000000000002E-3</v>
      </c>
      <c r="G388">
        <v>3.0000000000000001E-3</v>
      </c>
      <c r="H388">
        <v>41.1</v>
      </c>
      <c r="I388">
        <v>2187</v>
      </c>
      <c r="J388">
        <v>17.466999999999999</v>
      </c>
    </row>
    <row r="389" spans="1:10" x14ac:dyDescent="0.3">
      <c r="A389" t="s">
        <v>21</v>
      </c>
      <c r="B389" t="s">
        <v>135</v>
      </c>
      <c r="C389">
        <v>7.6999999999999999E-2</v>
      </c>
      <c r="E389">
        <v>0.01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5.0999999999999997E-2</v>
      </c>
      <c r="D390" t="s">
        <v>65</v>
      </c>
      <c r="E390" t="s">
        <v>19</v>
      </c>
      <c r="F390">
        <v>1.7000000000000001E-2</v>
      </c>
      <c r="G390">
        <v>0</v>
      </c>
      <c r="H390">
        <v>0</v>
      </c>
      <c r="I390">
        <v>6561</v>
      </c>
      <c r="J390">
        <v>108.99299999999999</v>
      </c>
    </row>
    <row r="391" spans="1:10" x14ac:dyDescent="0.3">
      <c r="A391" t="s">
        <v>21</v>
      </c>
      <c r="B391" t="s">
        <v>136</v>
      </c>
      <c r="C391">
        <v>9.0999999999999998E-2</v>
      </c>
      <c r="E391">
        <v>1.7000000000000001E-2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5.5E-2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4.9000000000000002E-2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8.2000000000000003E-2</v>
      </c>
      <c r="E394">
        <v>1.2E-2</v>
      </c>
      <c r="F394">
        <v>1.0999999999999999E-2</v>
      </c>
      <c r="G394">
        <v>1E-3</v>
      </c>
      <c r="H394">
        <v>11.7</v>
      </c>
      <c r="I394">
        <v>59049</v>
      </c>
      <c r="J394">
        <v>672.19799999999998</v>
      </c>
    </row>
    <row r="395" spans="1:10" x14ac:dyDescent="0.3">
      <c r="A395" t="s">
        <v>21</v>
      </c>
      <c r="B395" t="s">
        <v>138</v>
      </c>
      <c r="C395">
        <v>7.6999999999999999E-2</v>
      </c>
      <c r="E395">
        <v>0.01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5.7000000000000002E-2</v>
      </c>
      <c r="E396">
        <v>0</v>
      </c>
      <c r="F396">
        <v>0</v>
      </c>
      <c r="G396">
        <v>0</v>
      </c>
      <c r="H396">
        <v>0</v>
      </c>
      <c r="I396">
        <v>177147</v>
      </c>
      <c r="J396">
        <v>36.981000000000002</v>
      </c>
    </row>
    <row r="397" spans="1:10" x14ac:dyDescent="0.3">
      <c r="A397" t="s">
        <v>21</v>
      </c>
      <c r="B397" t="s">
        <v>139</v>
      </c>
      <c r="C397">
        <v>5.6000000000000001E-2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333.9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458</v>
      </c>
    </row>
  </sheetData>
  <conditionalFormatting sqref="Q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O5 R4:AC5 R7:AC8 D7:O8 D10:O11 R10:AC11 R13:AC14 D13:O14 D16:O17 R16:AC17 R19:AC20 D19:O20 D22:O23 R22:AC23 R25:AC26 D25:O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O5 D7:O8 D10:O11 D13:O14 D16:O17 D19:O20 D22:O23 D25:O26">
    <cfRule type="cellIs" dxfId="179" priority="18" operator="greaterThan">
      <formula>20</formula>
    </cfRule>
  </conditionalFormatting>
  <conditionalFormatting sqref="R4:AC5 R7:AC8 R10:AC11 R13:AC14 R16:AC17 R19:AC20 R22:AC23 R25:AC26">
    <cfRule type="cellIs" dxfId="178" priority="17" operator="greaterThan">
      <formula>20</formula>
    </cfRule>
  </conditionalFormatting>
  <conditionalFormatting sqref="D6:O6">
    <cfRule type="cellIs" dxfId="177" priority="16" operator="greaterThan">
      <formula>20</formula>
    </cfRule>
  </conditionalFormatting>
  <conditionalFormatting sqref="R6:AC6">
    <cfRule type="cellIs" dxfId="176" priority="15" operator="greaterThan">
      <formula>20</formula>
    </cfRule>
  </conditionalFormatting>
  <conditionalFormatting sqref="D9:O9">
    <cfRule type="cellIs" dxfId="175" priority="14" operator="greaterThan">
      <formula>20</formula>
    </cfRule>
  </conditionalFormatting>
  <conditionalFormatting sqref="R9:AC9">
    <cfRule type="cellIs" dxfId="174" priority="13" operator="greaterThan">
      <formula>20</formula>
    </cfRule>
  </conditionalFormatting>
  <conditionalFormatting sqref="D12:O12">
    <cfRule type="cellIs" dxfId="173" priority="12" operator="greaterThan">
      <formula>20</formula>
    </cfRule>
  </conditionalFormatting>
  <conditionalFormatting sqref="R12:AC12">
    <cfRule type="cellIs" dxfId="172" priority="11" operator="greaterThan">
      <formula>20</formula>
    </cfRule>
  </conditionalFormatting>
  <conditionalFormatting sqref="D15:O15">
    <cfRule type="cellIs" dxfId="171" priority="10" operator="greaterThan">
      <formula>20</formula>
    </cfRule>
  </conditionalFormatting>
  <conditionalFormatting sqref="R15:AC15">
    <cfRule type="cellIs" dxfId="170" priority="9" operator="greaterThan">
      <formula>20</formula>
    </cfRule>
  </conditionalFormatting>
  <conditionalFormatting sqref="D18:O18">
    <cfRule type="cellIs" dxfId="169" priority="8" operator="greaterThan">
      <formula>20</formula>
    </cfRule>
  </conditionalFormatting>
  <conditionalFormatting sqref="R18:AC18">
    <cfRule type="cellIs" dxfId="168" priority="7" operator="greaterThan">
      <formula>20</formula>
    </cfRule>
  </conditionalFormatting>
  <conditionalFormatting sqref="D21:O21">
    <cfRule type="cellIs" dxfId="167" priority="6" operator="greaterThan">
      <formula>20</formula>
    </cfRule>
  </conditionalFormatting>
  <conditionalFormatting sqref="R21:AC21">
    <cfRule type="cellIs" dxfId="166" priority="5" operator="greaterThan">
      <formula>20</formula>
    </cfRule>
  </conditionalFormatting>
  <conditionalFormatting sqref="D24:O24">
    <cfRule type="cellIs" dxfId="165" priority="4" operator="greaterThan">
      <formula>20</formula>
    </cfRule>
  </conditionalFormatting>
  <conditionalFormatting sqref="R24:AC24">
    <cfRule type="cellIs" dxfId="164" priority="3" operator="greaterThan">
      <formula>20</formula>
    </cfRule>
  </conditionalFormatting>
  <conditionalFormatting sqref="D27:O27">
    <cfRule type="cellIs" dxfId="163" priority="2" operator="greaterThan">
      <formula>20</formula>
    </cfRule>
  </conditionalFormatting>
  <conditionalFormatting sqref="R27:AC27">
    <cfRule type="cellIs" dxfId="162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5" customWidth="1"/>
    <col min="17" max="17" width="14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ht="15.05" customHeight="1" x14ac:dyDescent="0.3">
      <c r="B4">
        <v>25.1</v>
      </c>
      <c r="C4" s="1" t="s">
        <v>432</v>
      </c>
      <c r="D4">
        <v>0.10299999999999999</v>
      </c>
      <c r="E4">
        <v>0.24049999999999999</v>
      </c>
      <c r="F4">
        <v>9.8299999999999998E-2</v>
      </c>
      <c r="G4">
        <v>7.85E-2</v>
      </c>
      <c r="H4">
        <v>0.20200000000000001</v>
      </c>
      <c r="I4">
        <v>5.2200000000000003E-2</v>
      </c>
      <c r="J4">
        <v>0.1487</v>
      </c>
      <c r="K4">
        <v>8.1500000000000003E-2</v>
      </c>
      <c r="L4">
        <v>6.2E-2</v>
      </c>
      <c r="M4">
        <v>4.6699999999999998E-2</v>
      </c>
      <c r="N4">
        <v>5.4300000000000001E-2</v>
      </c>
      <c r="O4">
        <v>4.2799999999999998E-2</v>
      </c>
      <c r="Q4" s="1" t="s">
        <v>439</v>
      </c>
      <c r="R4">
        <v>3.3733</v>
      </c>
      <c r="S4">
        <v>3.1103999999999998</v>
      </c>
      <c r="T4">
        <v>3.1055999999999999</v>
      </c>
      <c r="U4">
        <v>2.9169999999999998</v>
      </c>
      <c r="V4">
        <v>2.1579999999999999</v>
      </c>
      <c r="W4">
        <v>0.77649999999999997</v>
      </c>
      <c r="X4">
        <v>0.28249999999999997</v>
      </c>
      <c r="Y4">
        <v>0.12709999999999999</v>
      </c>
      <c r="Z4">
        <v>6.83E-2</v>
      </c>
      <c r="AA4">
        <v>5.5599999999999997E-2</v>
      </c>
      <c r="AB4">
        <v>4.6300000000000001E-2</v>
      </c>
      <c r="AC4">
        <v>4.9700000000000001E-2</v>
      </c>
    </row>
    <row r="5" spans="1:29" ht="15.05" customHeight="1" x14ac:dyDescent="0.3">
      <c r="C5" s="1"/>
      <c r="D5">
        <v>5.0599999999999999E-2</v>
      </c>
      <c r="E5">
        <v>4.7500000000000001E-2</v>
      </c>
      <c r="F5">
        <v>6.1800000000000001E-2</v>
      </c>
      <c r="G5">
        <v>4.5999999999999999E-2</v>
      </c>
      <c r="H5">
        <v>4.53E-2</v>
      </c>
      <c r="I5">
        <v>4.3200000000000002E-2</v>
      </c>
      <c r="J5">
        <v>4.48E-2</v>
      </c>
      <c r="K5">
        <v>4.3900000000000002E-2</v>
      </c>
      <c r="L5">
        <v>4.3799999999999999E-2</v>
      </c>
      <c r="M5">
        <v>4.3299999999999998E-2</v>
      </c>
      <c r="N5">
        <v>4.8599999999999997E-2</v>
      </c>
      <c r="O5">
        <v>4.3299999999999998E-2</v>
      </c>
      <c r="Q5" s="1"/>
      <c r="R5">
        <v>3.456</v>
      </c>
      <c r="S5">
        <v>3.0106999999999999</v>
      </c>
      <c r="T5">
        <v>2.9060999999999999</v>
      </c>
      <c r="U5">
        <v>2.9535999999999998</v>
      </c>
      <c r="V5">
        <v>2.3748</v>
      </c>
      <c r="W5">
        <v>0.94899999999999995</v>
      </c>
      <c r="X5">
        <v>0.34250000000000003</v>
      </c>
      <c r="Y5">
        <v>0.12720000000000001</v>
      </c>
      <c r="Z5">
        <v>7.1199999999999999E-2</v>
      </c>
      <c r="AA5">
        <v>5.4100000000000002E-2</v>
      </c>
      <c r="AB5">
        <v>4.7500000000000001E-2</v>
      </c>
      <c r="AC5">
        <v>4.2900000000000001E-2</v>
      </c>
    </row>
    <row r="6" spans="1:29" s="10" customFormat="1" x14ac:dyDescent="0.3">
      <c r="C6" s="11" t="s">
        <v>518</v>
      </c>
      <c r="D6" s="10">
        <f>_xlfn.STDEV.S(D4:D5)/AVERAGE(D4:D5)*100</f>
        <v>48.245306424707159</v>
      </c>
      <c r="E6" s="10">
        <f t="shared" ref="E6:O6" si="0">_xlfn.STDEV.S(E4:E5)/AVERAGE(E4:E5)*100</f>
        <v>94.771950534030353</v>
      </c>
      <c r="F6" s="10">
        <f t="shared" si="0"/>
        <v>32.241595894202398</v>
      </c>
      <c r="G6" s="10">
        <f t="shared" si="0"/>
        <v>36.917221507731426</v>
      </c>
      <c r="H6" s="10">
        <f t="shared" si="0"/>
        <v>89.61070166755519</v>
      </c>
      <c r="I6" s="10">
        <f t="shared" si="0"/>
        <v>13.341637380878254</v>
      </c>
      <c r="J6" s="10">
        <f t="shared" si="0"/>
        <v>75.936325132074671</v>
      </c>
      <c r="K6" s="10">
        <f t="shared" si="0"/>
        <v>42.403851630963615</v>
      </c>
      <c r="L6" s="10">
        <f t="shared" si="0"/>
        <v>24.327681318705352</v>
      </c>
      <c r="M6" s="10">
        <f t="shared" si="0"/>
        <v>5.3425845689650266</v>
      </c>
      <c r="N6" s="10">
        <f t="shared" si="0"/>
        <v>7.8338360597926604</v>
      </c>
      <c r="O6" s="10">
        <f t="shared" si="0"/>
        <v>0.8212622313432616</v>
      </c>
      <c r="Q6" s="11" t="s">
        <v>518</v>
      </c>
      <c r="R6" s="10">
        <f>_xlfn.STDEV.S(R4:R5)/AVERAGE(R4:R5)*100</f>
        <v>1.7125541652622516</v>
      </c>
      <c r="S6" s="10">
        <f t="shared" ref="S6:AC6" si="1">_xlfn.STDEV.S(S4:S5)/AVERAGE(S4:S5)*100</f>
        <v>2.3034600344480149</v>
      </c>
      <c r="T6" s="10">
        <f t="shared" si="1"/>
        <v>4.6931085332507037</v>
      </c>
      <c r="U6" s="10">
        <f t="shared" si="1"/>
        <v>0.88168528570938631</v>
      </c>
      <c r="V6" s="10">
        <f t="shared" si="1"/>
        <v>6.764064161720948</v>
      </c>
      <c r="W6" s="10">
        <f t="shared" si="1"/>
        <v>14.13803764180579</v>
      </c>
      <c r="X6" s="10">
        <f t="shared" si="1"/>
        <v>13.576450198781725</v>
      </c>
      <c r="Y6" s="10">
        <f t="shared" si="1"/>
        <v>5.5612015822781434E-2</v>
      </c>
      <c r="Z6" s="10">
        <f t="shared" si="1"/>
        <v>2.9399421726752508</v>
      </c>
      <c r="AA6" s="10">
        <f t="shared" si="1"/>
        <v>1.933746894767215</v>
      </c>
      <c r="AB6" s="10">
        <f t="shared" si="1"/>
        <v>1.8092284380039594</v>
      </c>
      <c r="AC6" s="10">
        <f t="shared" si="1"/>
        <v>10.385153589780828</v>
      </c>
    </row>
    <row r="7" spans="1:29" ht="15.05" customHeight="1" x14ac:dyDescent="0.3">
      <c r="C7" s="1" t="s">
        <v>474</v>
      </c>
      <c r="D7">
        <v>0.1951</v>
      </c>
      <c r="E7">
        <v>0.13569999999999999</v>
      </c>
      <c r="F7">
        <v>5.4699999999999999E-2</v>
      </c>
      <c r="G7">
        <v>4.9700000000000001E-2</v>
      </c>
      <c r="H7">
        <v>4.6899999999999997E-2</v>
      </c>
      <c r="I7">
        <v>5.0099999999999999E-2</v>
      </c>
      <c r="J7">
        <v>4.9299999999999997E-2</v>
      </c>
      <c r="K7">
        <v>4.2500000000000003E-2</v>
      </c>
      <c r="L7">
        <v>4.2900000000000001E-2</v>
      </c>
      <c r="M7">
        <v>4.41E-2</v>
      </c>
      <c r="N7">
        <v>4.6300000000000001E-2</v>
      </c>
      <c r="O7">
        <v>6.6299999999999998E-2</v>
      </c>
      <c r="Q7" s="1" t="s">
        <v>475</v>
      </c>
      <c r="R7">
        <v>3.5207000000000002</v>
      </c>
      <c r="S7">
        <v>2.9201999999999999</v>
      </c>
      <c r="T7">
        <v>1.0103</v>
      </c>
      <c r="U7">
        <v>0.27210000000000001</v>
      </c>
      <c r="V7">
        <v>9.6699999999999994E-2</v>
      </c>
      <c r="W7">
        <v>6.88E-2</v>
      </c>
      <c r="X7">
        <v>5.11E-2</v>
      </c>
      <c r="Y7">
        <v>4.6800000000000001E-2</v>
      </c>
      <c r="Z7">
        <v>4.58E-2</v>
      </c>
      <c r="AA7">
        <v>4.7199999999999999E-2</v>
      </c>
      <c r="AB7">
        <v>4.6699999999999998E-2</v>
      </c>
      <c r="AC7">
        <v>4.7100000000000003E-2</v>
      </c>
    </row>
    <row r="8" spans="1:29" ht="15.05" customHeight="1" x14ac:dyDescent="0.3">
      <c r="C8" s="1"/>
      <c r="D8">
        <v>0.17180000000000001</v>
      </c>
      <c r="E8">
        <v>8.2299999999999998E-2</v>
      </c>
      <c r="F8">
        <v>5.1400000000000001E-2</v>
      </c>
      <c r="G8">
        <v>4.5600000000000002E-2</v>
      </c>
      <c r="H8">
        <v>4.2700000000000002E-2</v>
      </c>
      <c r="I8">
        <v>4.2500000000000003E-2</v>
      </c>
      <c r="J8">
        <v>4.1599999999999998E-2</v>
      </c>
      <c r="K8">
        <v>4.2799999999999998E-2</v>
      </c>
      <c r="L8">
        <v>4.4400000000000002E-2</v>
      </c>
      <c r="M8">
        <v>4.53E-2</v>
      </c>
      <c r="N8">
        <v>4.5400000000000003E-2</v>
      </c>
      <c r="O8">
        <v>4.3900000000000002E-2</v>
      </c>
      <c r="Q8" s="1"/>
      <c r="R8">
        <v>3.4464999999999999</v>
      </c>
      <c r="S8">
        <v>2.9752000000000001</v>
      </c>
      <c r="T8">
        <v>1.1674</v>
      </c>
      <c r="U8">
        <v>0.28320000000000001</v>
      </c>
      <c r="V8">
        <v>9.9400000000000002E-2</v>
      </c>
      <c r="W8">
        <v>6.1699999999999998E-2</v>
      </c>
      <c r="X8">
        <v>5.4699999999999999E-2</v>
      </c>
      <c r="Y8">
        <v>5.3100000000000001E-2</v>
      </c>
      <c r="Z8">
        <v>4.9700000000000001E-2</v>
      </c>
      <c r="AA8">
        <v>4.4499999999999998E-2</v>
      </c>
      <c r="AB8">
        <v>4.3400000000000001E-2</v>
      </c>
      <c r="AC8">
        <v>4.5100000000000001E-2</v>
      </c>
    </row>
    <row r="9" spans="1:29" s="10" customFormat="1" x14ac:dyDescent="0.3">
      <c r="C9" s="11" t="s">
        <v>518</v>
      </c>
      <c r="D9" s="10">
        <f>_xlfn.STDEV.S(D7:D8)/AVERAGE(D7:D8)*100</f>
        <v>8.980969202314828</v>
      </c>
      <c r="E9" s="10">
        <f t="shared" ref="E9:O9" si="2">_xlfn.STDEV.S(E7:E8)/AVERAGE(E7:E8)*100</f>
        <v>34.641745059964784</v>
      </c>
      <c r="F9" s="10">
        <f t="shared" si="2"/>
        <v>4.3985907218013285</v>
      </c>
      <c r="G9" s="10">
        <f t="shared" si="2"/>
        <v>6.084234633504396</v>
      </c>
      <c r="H9" s="10">
        <f t="shared" si="2"/>
        <v>6.6291260736238753</v>
      </c>
      <c r="I9" s="10">
        <f t="shared" si="2"/>
        <v>11.606936365049153</v>
      </c>
      <c r="J9" s="10">
        <f t="shared" si="2"/>
        <v>11.979586831983312</v>
      </c>
      <c r="K9" s="10">
        <f t="shared" si="2"/>
        <v>0.49737874409369409</v>
      </c>
      <c r="L9" s="10">
        <f t="shared" si="2"/>
        <v>2.4299202102630519</v>
      </c>
      <c r="M9" s="10">
        <f t="shared" si="2"/>
        <v>1.8982732380846907</v>
      </c>
      <c r="N9" s="10">
        <f t="shared" si="2"/>
        <v>1.3879958627434925</v>
      </c>
      <c r="O9" s="10">
        <f t="shared" si="2"/>
        <v>28.74626478870907</v>
      </c>
      <c r="Q9" s="11" t="s">
        <v>518</v>
      </c>
      <c r="R9" s="10">
        <f>_xlfn.STDEV.S(R7:R8)/AVERAGE(R7:R8)*100</f>
        <v>1.5061236411770011</v>
      </c>
      <c r="S9" s="10">
        <f t="shared" ref="S9:AC9" si="3">_xlfn.STDEV.S(S7:S8)/AVERAGE(S7:S8)*100</f>
        <v>1.3193633329463725</v>
      </c>
      <c r="T9" s="10">
        <f t="shared" si="3"/>
        <v>10.202183526142869</v>
      </c>
      <c r="U9" s="10">
        <f t="shared" si="3"/>
        <v>2.8268990711941928</v>
      </c>
      <c r="V9" s="10">
        <f t="shared" si="3"/>
        <v>1.9471578880200755</v>
      </c>
      <c r="W9" s="10">
        <f t="shared" si="3"/>
        <v>7.6941887301524741</v>
      </c>
      <c r="X9" s="10">
        <f t="shared" si="3"/>
        <v>4.8120688322713994</v>
      </c>
      <c r="Y9" s="10">
        <f t="shared" si="3"/>
        <v>8.9184639068573563</v>
      </c>
      <c r="Z9" s="10">
        <f t="shared" si="3"/>
        <v>5.7753224013142104</v>
      </c>
      <c r="AA9" s="10">
        <f t="shared" si="3"/>
        <v>4.163987588230488</v>
      </c>
      <c r="AB9" s="10">
        <f t="shared" si="3"/>
        <v>5.1796945125762592</v>
      </c>
      <c r="AC9" s="10">
        <f t="shared" si="3"/>
        <v>3.0677083782496664</v>
      </c>
    </row>
    <row r="10" spans="1:29" ht="15.05" customHeight="1" x14ac:dyDescent="0.3">
      <c r="C10" s="1" t="s">
        <v>476</v>
      </c>
      <c r="D10">
        <v>3.3513000000000002</v>
      </c>
      <c r="E10">
        <v>1.5914999999999999</v>
      </c>
      <c r="F10">
        <v>0.43230000000000002</v>
      </c>
      <c r="G10">
        <v>0.13159999999999999</v>
      </c>
      <c r="H10">
        <v>6.1600000000000002E-2</v>
      </c>
      <c r="I10">
        <v>0.05</v>
      </c>
      <c r="J10">
        <v>5.57E-2</v>
      </c>
      <c r="K10">
        <v>4.5999999999999999E-2</v>
      </c>
      <c r="L10">
        <v>4.3499999999999997E-2</v>
      </c>
      <c r="M10">
        <v>4.3299999999999998E-2</v>
      </c>
      <c r="N10">
        <v>4.3499999999999997E-2</v>
      </c>
      <c r="O10">
        <v>4.3400000000000001E-2</v>
      </c>
      <c r="Q10" s="1" t="s">
        <v>482</v>
      </c>
      <c r="R10">
        <v>4.4900000000000002E-2</v>
      </c>
      <c r="S10">
        <v>6.7400000000000002E-2</v>
      </c>
      <c r="T10">
        <v>4.4699999999999997E-2</v>
      </c>
      <c r="U10">
        <v>4.2599999999999999E-2</v>
      </c>
      <c r="V10">
        <v>4.2099999999999999E-2</v>
      </c>
      <c r="W10">
        <v>4.2999999999999997E-2</v>
      </c>
      <c r="X10">
        <v>5.0599999999999999E-2</v>
      </c>
      <c r="Y10">
        <v>4.4200000000000003E-2</v>
      </c>
      <c r="Z10">
        <v>4.4299999999999999E-2</v>
      </c>
      <c r="AA10">
        <v>4.3299999999999998E-2</v>
      </c>
      <c r="AB10">
        <v>4.3099999999999999E-2</v>
      </c>
      <c r="AC10">
        <v>4.3499999999999997E-2</v>
      </c>
    </row>
    <row r="11" spans="1:29" ht="15.05" customHeight="1" x14ac:dyDescent="0.3">
      <c r="C11" s="1"/>
      <c r="D11">
        <v>3.3079000000000001</v>
      </c>
      <c r="E11">
        <v>1.6297999999999999</v>
      </c>
      <c r="F11">
        <v>0.4299</v>
      </c>
      <c r="G11">
        <v>0.1676</v>
      </c>
      <c r="H11">
        <v>6.3500000000000001E-2</v>
      </c>
      <c r="I11">
        <v>6.1699999999999998E-2</v>
      </c>
      <c r="J11">
        <v>0.15559999999999999</v>
      </c>
      <c r="K11">
        <v>0.10440000000000001</v>
      </c>
      <c r="L11">
        <v>4.3900000000000002E-2</v>
      </c>
      <c r="M11">
        <v>6.5600000000000006E-2</v>
      </c>
      <c r="N11">
        <v>8.1199999999999994E-2</v>
      </c>
      <c r="O11">
        <v>4.3999999999999997E-2</v>
      </c>
      <c r="Q11" s="1"/>
      <c r="R11">
        <v>6.7400000000000002E-2</v>
      </c>
      <c r="S11">
        <v>8.5300000000000001E-2</v>
      </c>
      <c r="T11">
        <v>4.3200000000000002E-2</v>
      </c>
      <c r="U11">
        <v>4.3099999999999999E-2</v>
      </c>
      <c r="V11">
        <v>4.3900000000000002E-2</v>
      </c>
      <c r="W11">
        <v>4.4600000000000001E-2</v>
      </c>
      <c r="X11">
        <v>4.2000000000000003E-2</v>
      </c>
      <c r="Y11">
        <v>4.6399999999999997E-2</v>
      </c>
      <c r="Z11">
        <v>5.6300000000000003E-2</v>
      </c>
      <c r="AA11">
        <v>5.0799999999999998E-2</v>
      </c>
      <c r="AB11">
        <v>4.3400000000000001E-2</v>
      </c>
      <c r="AC11">
        <v>4.8099999999999997E-2</v>
      </c>
    </row>
    <row r="12" spans="1:29" s="10" customFormat="1" x14ac:dyDescent="0.3">
      <c r="C12" s="11" t="s">
        <v>518</v>
      </c>
      <c r="D12" s="10">
        <f>_xlfn.STDEV.S(D10:D11)/AVERAGE(D10:D11)*100</f>
        <v>0.92168531665954567</v>
      </c>
      <c r="E12" s="10">
        <f t="shared" ref="E12:O12" si="4">_xlfn.STDEV.S(E10:E11)/AVERAGE(E10:E11)*100</f>
        <v>1.6814447409086251</v>
      </c>
      <c r="F12" s="10">
        <f t="shared" si="4"/>
        <v>0.39365721986725194</v>
      </c>
      <c r="G12" s="10">
        <f t="shared" si="4"/>
        <v>17.015938584702958</v>
      </c>
      <c r="H12" s="10">
        <f t="shared" si="4"/>
        <v>2.1478863057624933</v>
      </c>
      <c r="I12" s="10">
        <f t="shared" si="4"/>
        <v>14.813159068724582</v>
      </c>
      <c r="J12" s="10">
        <f t="shared" si="4"/>
        <v>66.862250298661706</v>
      </c>
      <c r="K12" s="10">
        <f t="shared" si="4"/>
        <v>54.913611730444678</v>
      </c>
      <c r="L12" s="10">
        <f t="shared" si="4"/>
        <v>0.64723732831721326</v>
      </c>
      <c r="M12" s="10">
        <f t="shared" si="4"/>
        <v>28.95956147008274</v>
      </c>
      <c r="N12" s="10">
        <f t="shared" si="4"/>
        <v>42.755293746163346</v>
      </c>
      <c r="O12" s="10">
        <f t="shared" si="4"/>
        <v>0.97085599247580312</v>
      </c>
      <c r="Q12" s="11" t="s">
        <v>518</v>
      </c>
      <c r="R12" s="10">
        <f>_xlfn.STDEV.S(R10:R11)/AVERAGE(R10:R11)*100</f>
        <v>28.334643947813511</v>
      </c>
      <c r="S12" s="10">
        <f t="shared" ref="S12:AC12" si="5">_xlfn.STDEV.S(S10:S11)/AVERAGE(S10:S11)*100</f>
        <v>16.577880004242481</v>
      </c>
      <c r="T12" s="10">
        <f t="shared" si="5"/>
        <v>2.4133337241861597</v>
      </c>
      <c r="U12" s="10">
        <f t="shared" si="5"/>
        <v>0.82509542728885432</v>
      </c>
      <c r="V12" s="10">
        <f t="shared" si="5"/>
        <v>2.9599818747343902</v>
      </c>
      <c r="W12" s="10">
        <f t="shared" si="5"/>
        <v>2.5830384700878519</v>
      </c>
      <c r="X12" s="10">
        <f t="shared" si="5"/>
        <v>13.134164834134571</v>
      </c>
      <c r="Y12" s="10">
        <f t="shared" si="5"/>
        <v>3.4340726680141285</v>
      </c>
      <c r="Z12" s="10">
        <f t="shared" si="5"/>
        <v>16.869346668466445</v>
      </c>
      <c r="AA12" s="10">
        <f t="shared" si="5"/>
        <v>11.271627755364735</v>
      </c>
      <c r="AB12" s="10">
        <f t="shared" si="5"/>
        <v>0.49047869215252127</v>
      </c>
      <c r="AC12" s="10">
        <f t="shared" si="5"/>
        <v>7.1019458372448012</v>
      </c>
    </row>
    <row r="13" spans="1:29" ht="15.05" customHeight="1" x14ac:dyDescent="0.3">
      <c r="C13" s="1" t="s">
        <v>477</v>
      </c>
      <c r="D13">
        <v>3.9041000000000001</v>
      </c>
      <c r="E13">
        <v>3.871</v>
      </c>
      <c r="F13">
        <v>3.7631000000000001</v>
      </c>
      <c r="G13">
        <v>2.6415000000000002</v>
      </c>
      <c r="H13">
        <v>1.6871</v>
      </c>
      <c r="I13">
        <v>0.371</v>
      </c>
      <c r="J13">
        <v>0.2238</v>
      </c>
      <c r="K13">
        <v>7.2599999999999998E-2</v>
      </c>
      <c r="L13">
        <v>5.2400000000000002E-2</v>
      </c>
      <c r="M13">
        <v>4.6199999999999998E-2</v>
      </c>
      <c r="N13">
        <v>4.5499999999999999E-2</v>
      </c>
      <c r="O13">
        <v>4.7800000000000002E-2</v>
      </c>
      <c r="Q13" s="1" t="s">
        <v>483</v>
      </c>
      <c r="R13">
        <v>1.3010999999999999</v>
      </c>
      <c r="S13">
        <v>0.20100000000000001</v>
      </c>
      <c r="T13">
        <v>7.9699999999999993E-2</v>
      </c>
      <c r="U13">
        <v>5.2299999999999999E-2</v>
      </c>
      <c r="V13">
        <v>5.5300000000000002E-2</v>
      </c>
      <c r="W13">
        <v>5.1700000000000003E-2</v>
      </c>
      <c r="X13">
        <v>5.4300000000000001E-2</v>
      </c>
      <c r="Y13">
        <v>5.9900000000000002E-2</v>
      </c>
      <c r="Z13">
        <v>5.2400000000000002E-2</v>
      </c>
      <c r="AA13">
        <v>5.6800000000000003E-2</v>
      </c>
      <c r="AB13">
        <v>0.05</v>
      </c>
      <c r="AC13">
        <v>0.1037</v>
      </c>
    </row>
    <row r="14" spans="1:29" ht="15.05" customHeight="1" x14ac:dyDescent="0.3">
      <c r="C14" s="1"/>
      <c r="D14">
        <v>3.9809000000000001</v>
      </c>
      <c r="E14">
        <v>3.9418000000000002</v>
      </c>
      <c r="F14">
        <v>3.7827000000000002</v>
      </c>
      <c r="G14">
        <v>3.2633000000000001</v>
      </c>
      <c r="H14">
        <v>1.804</v>
      </c>
      <c r="I14">
        <v>0.41470000000000001</v>
      </c>
      <c r="J14">
        <v>0.1663</v>
      </c>
      <c r="K14">
        <v>6.7900000000000002E-2</v>
      </c>
      <c r="L14">
        <v>5.0500000000000003E-2</v>
      </c>
      <c r="M14">
        <v>0.26690000000000003</v>
      </c>
      <c r="N14">
        <v>4.6899999999999997E-2</v>
      </c>
      <c r="O14">
        <v>4.5400000000000003E-2</v>
      </c>
      <c r="Q14" s="1"/>
      <c r="R14">
        <v>1.0491999999999999</v>
      </c>
      <c r="S14">
        <v>0.219</v>
      </c>
      <c r="T14">
        <v>9.8900000000000002E-2</v>
      </c>
      <c r="U14">
        <v>5.3400000000000003E-2</v>
      </c>
      <c r="V14">
        <v>9.5399999999999999E-2</v>
      </c>
      <c r="W14">
        <v>6.4000000000000001E-2</v>
      </c>
      <c r="X14">
        <v>6.6500000000000004E-2</v>
      </c>
      <c r="Y14">
        <v>5.4800000000000001E-2</v>
      </c>
      <c r="Z14">
        <v>5.3699999999999998E-2</v>
      </c>
      <c r="AA14">
        <v>4.9500000000000002E-2</v>
      </c>
      <c r="AB14">
        <v>4.8399999999999999E-2</v>
      </c>
      <c r="AC14">
        <v>4.6399999999999997E-2</v>
      </c>
    </row>
    <row r="15" spans="1:29" s="10" customFormat="1" x14ac:dyDescent="0.3">
      <c r="C15" s="11" t="s">
        <v>518</v>
      </c>
      <c r="D15" s="10">
        <f>_xlfn.STDEV.S(D13:D14)/AVERAGE(D13:D14)*100</f>
        <v>1.3774458033006174</v>
      </c>
      <c r="E15" s="10">
        <f t="shared" ref="E15:O15" si="6">_xlfn.STDEV.S(E13:E14)/AVERAGE(E13:E14)*100</f>
        <v>1.281567686565833</v>
      </c>
      <c r="F15" s="10">
        <f t="shared" si="6"/>
        <v>0.36733793398331194</v>
      </c>
      <c r="G15" s="10">
        <f t="shared" si="6"/>
        <v>14.892257029596175</v>
      </c>
      <c r="H15" s="10">
        <f t="shared" si="6"/>
        <v>4.7355150365619663</v>
      </c>
      <c r="I15" s="10">
        <f t="shared" si="6"/>
        <v>7.8657417176663191</v>
      </c>
      <c r="J15" s="10">
        <f t="shared" si="6"/>
        <v>20.845239640208433</v>
      </c>
      <c r="K15" s="10">
        <f t="shared" si="6"/>
        <v>4.7308211695042992</v>
      </c>
      <c r="L15" s="10">
        <f t="shared" si="6"/>
        <v>2.6112786865975499</v>
      </c>
      <c r="M15" s="10">
        <f t="shared" si="6"/>
        <v>99.686021467819245</v>
      </c>
      <c r="N15" s="10">
        <f t="shared" si="6"/>
        <v>2.1427478217774145</v>
      </c>
      <c r="O15" s="10">
        <f t="shared" si="6"/>
        <v>3.6417516627633337</v>
      </c>
      <c r="Q15" s="11" t="s">
        <v>518</v>
      </c>
      <c r="R15" s="10">
        <f>_xlfn.STDEV.S(R13:R14)/AVERAGE(R13:R14)*100</f>
        <v>15.157230836990266</v>
      </c>
      <c r="S15" s="10">
        <f t="shared" ref="S15:AC15" si="7">_xlfn.STDEV.S(S13:S14)/AVERAGE(S13:S14)*100</f>
        <v>6.06091526731326</v>
      </c>
      <c r="T15" s="10">
        <f t="shared" si="7"/>
        <v>15.203191711961678</v>
      </c>
      <c r="U15" s="10">
        <f t="shared" si="7"/>
        <v>1.4717454291489214</v>
      </c>
      <c r="V15" s="10">
        <f t="shared" si="7"/>
        <v>37.631031089025285</v>
      </c>
      <c r="W15" s="10">
        <f t="shared" si="7"/>
        <v>15.034422486766704</v>
      </c>
      <c r="X15" s="10">
        <f t="shared" si="7"/>
        <v>14.282620414695202</v>
      </c>
      <c r="Y15" s="10">
        <f t="shared" si="7"/>
        <v>6.2881335380146339</v>
      </c>
      <c r="Z15" s="10">
        <f t="shared" si="7"/>
        <v>1.7327781631338524</v>
      </c>
      <c r="AA15" s="10">
        <f t="shared" si="7"/>
        <v>9.7119087538321693</v>
      </c>
      <c r="AB15" s="10">
        <f t="shared" si="7"/>
        <v>2.299534247761136</v>
      </c>
      <c r="AC15" s="10">
        <f t="shared" si="7"/>
        <v>53.986966771471202</v>
      </c>
    </row>
    <row r="16" spans="1:29" ht="15.05" customHeight="1" x14ac:dyDescent="0.3">
      <c r="C16" s="1" t="s">
        <v>478</v>
      </c>
      <c r="D16">
        <v>3.8412999999999999</v>
      </c>
      <c r="E16">
        <v>3.52</v>
      </c>
      <c r="F16">
        <v>3.0164</v>
      </c>
      <c r="G16">
        <v>1.5708</v>
      </c>
      <c r="H16">
        <v>0.4698</v>
      </c>
      <c r="I16">
        <v>0.15079999999999999</v>
      </c>
      <c r="J16">
        <v>0.14879999999999999</v>
      </c>
      <c r="K16">
        <v>8.3799999999999999E-2</v>
      </c>
      <c r="L16">
        <v>9.0700000000000003E-2</v>
      </c>
      <c r="M16">
        <v>0.17949999999999999</v>
      </c>
      <c r="N16">
        <v>9.5100000000000004E-2</v>
      </c>
      <c r="O16">
        <v>6.93E-2</v>
      </c>
      <c r="Q16" s="1" t="s">
        <v>484</v>
      </c>
      <c r="R16">
        <v>2.86</v>
      </c>
      <c r="S16">
        <v>1.1740999999999999</v>
      </c>
      <c r="T16">
        <v>0.25190000000000001</v>
      </c>
      <c r="U16">
        <v>0.18010000000000001</v>
      </c>
      <c r="V16">
        <v>9.4700000000000006E-2</v>
      </c>
      <c r="W16">
        <v>0.1888</v>
      </c>
      <c r="X16">
        <v>8.3599999999999994E-2</v>
      </c>
      <c r="Y16">
        <v>6.1499999999999999E-2</v>
      </c>
      <c r="Z16">
        <v>6.0699999999999997E-2</v>
      </c>
      <c r="AA16">
        <v>4.9399999999999999E-2</v>
      </c>
      <c r="AB16">
        <v>4.7899999999999998E-2</v>
      </c>
      <c r="AC16">
        <v>9.5000000000000001E-2</v>
      </c>
    </row>
    <row r="17" spans="1:29" ht="15.05" customHeight="1" x14ac:dyDescent="0.3">
      <c r="C17" s="1"/>
      <c r="D17">
        <v>3.8492000000000002</v>
      </c>
      <c r="E17">
        <v>3.8012999999999999</v>
      </c>
      <c r="F17">
        <v>3.3965999999999998</v>
      </c>
      <c r="G17">
        <v>1.6189</v>
      </c>
      <c r="H17">
        <v>0.54</v>
      </c>
      <c r="I17">
        <v>0.12609999999999999</v>
      </c>
      <c r="J17">
        <v>0.1065</v>
      </c>
      <c r="K17">
        <v>5.4899999999999997E-2</v>
      </c>
      <c r="L17">
        <v>6.2799999999999995E-2</v>
      </c>
      <c r="M17">
        <v>0.14990000000000001</v>
      </c>
      <c r="N17">
        <v>9.4799999999999995E-2</v>
      </c>
      <c r="O17">
        <v>5.2299999999999999E-2</v>
      </c>
      <c r="Q17" s="1"/>
      <c r="R17">
        <v>2.8544999999999998</v>
      </c>
      <c r="S17">
        <v>1.1520999999999999</v>
      </c>
      <c r="T17">
        <v>0.32650000000000001</v>
      </c>
      <c r="U17">
        <v>0.1237</v>
      </c>
      <c r="V17">
        <v>8.8700000000000001E-2</v>
      </c>
      <c r="W17">
        <v>7.4099999999999999E-2</v>
      </c>
      <c r="X17">
        <v>5.6899999999999999E-2</v>
      </c>
      <c r="Y17">
        <v>4.5199999999999997E-2</v>
      </c>
      <c r="Z17">
        <v>5.0900000000000001E-2</v>
      </c>
      <c r="AA17">
        <v>4.5199999999999997E-2</v>
      </c>
      <c r="AB17">
        <v>4.6899999999999997E-2</v>
      </c>
      <c r="AC17">
        <v>4.6800000000000001E-2</v>
      </c>
    </row>
    <row r="18" spans="1:29" s="10" customFormat="1" x14ac:dyDescent="0.3">
      <c r="C18" s="11" t="s">
        <v>518</v>
      </c>
      <c r="D18" s="10">
        <f>_xlfn.STDEV.S(D16:D17)/AVERAGE(D16:D17)*100</f>
        <v>0.14527387221569196</v>
      </c>
      <c r="E18" s="10">
        <f t="shared" ref="E18:O18" si="8">_xlfn.STDEV.S(E16:E17)/AVERAGE(E16:E17)*100</f>
        <v>5.4337108859840662</v>
      </c>
      <c r="F18" s="10">
        <f t="shared" si="8"/>
        <v>8.3842818714213401</v>
      </c>
      <c r="G18" s="10">
        <f t="shared" si="8"/>
        <v>2.1326040803256081</v>
      </c>
      <c r="H18" s="10">
        <f t="shared" si="8"/>
        <v>9.8314311822728602</v>
      </c>
      <c r="I18" s="10">
        <f t="shared" si="8"/>
        <v>12.615050556379723</v>
      </c>
      <c r="J18" s="10">
        <f t="shared" si="8"/>
        <v>23.431740575159477</v>
      </c>
      <c r="K18" s="10">
        <f t="shared" si="8"/>
        <v>29.467030967975798</v>
      </c>
      <c r="L18" s="10">
        <f t="shared" si="8"/>
        <v>25.704598299810659</v>
      </c>
      <c r="M18" s="10">
        <f t="shared" si="8"/>
        <v>12.708172873783724</v>
      </c>
      <c r="N18" s="10">
        <f t="shared" si="8"/>
        <v>0.22341446482987923</v>
      </c>
      <c r="O18" s="10">
        <f t="shared" si="8"/>
        <v>19.771077763439688</v>
      </c>
      <c r="Q18" s="11" t="s">
        <v>518</v>
      </c>
      <c r="R18" s="10">
        <f>_xlfn.STDEV.S(R16:R17)/AVERAGE(R16:R17)*100</f>
        <v>0.13611295114274405</v>
      </c>
      <c r="S18" s="10">
        <f t="shared" ref="S18:AC18" si="9">_xlfn.STDEV.S(S16:S17)/AVERAGE(S16:S17)*100</f>
        <v>1.3374902575964285</v>
      </c>
      <c r="T18" s="10">
        <f t="shared" si="9"/>
        <v>18.24002969450769</v>
      </c>
      <c r="U18" s="10">
        <f t="shared" si="9"/>
        <v>26.254655996656524</v>
      </c>
      <c r="V18" s="10">
        <f t="shared" si="9"/>
        <v>4.6266528758116561</v>
      </c>
      <c r="W18" s="10">
        <f t="shared" si="9"/>
        <v>61.700378700720378</v>
      </c>
      <c r="X18" s="10">
        <f t="shared" si="9"/>
        <v>26.87509047356702</v>
      </c>
      <c r="Y18" s="10">
        <f t="shared" si="9"/>
        <v>21.604199687611583</v>
      </c>
      <c r="Z18" s="10">
        <f t="shared" si="9"/>
        <v>12.418721246645454</v>
      </c>
      <c r="AA18" s="10">
        <f t="shared" si="9"/>
        <v>6.2787494312547611</v>
      </c>
      <c r="AB18" s="10">
        <f t="shared" si="9"/>
        <v>1.4917864581994689</v>
      </c>
      <c r="AC18" s="10">
        <f t="shared" si="9"/>
        <v>48.07129316388091</v>
      </c>
    </row>
    <row r="19" spans="1:29" ht="15.05" customHeight="1" x14ac:dyDescent="0.3">
      <c r="C19" s="1" t="s">
        <v>479</v>
      </c>
      <c r="D19">
        <v>3.8529</v>
      </c>
      <c r="E19">
        <v>3.7235</v>
      </c>
      <c r="F19">
        <v>3.5691000000000002</v>
      </c>
      <c r="G19">
        <v>1.9996</v>
      </c>
      <c r="H19">
        <v>0.49030000000000001</v>
      </c>
      <c r="I19">
        <v>0.1246</v>
      </c>
      <c r="J19">
        <v>6.93E-2</v>
      </c>
      <c r="K19">
        <v>5.0799999999999998E-2</v>
      </c>
      <c r="L19">
        <v>4.6899999999999997E-2</v>
      </c>
      <c r="M19">
        <v>4.6300000000000001E-2</v>
      </c>
      <c r="N19">
        <v>4.53E-2</v>
      </c>
      <c r="O19">
        <v>4.7300000000000002E-2</v>
      </c>
      <c r="Q19" s="1" t="s">
        <v>485</v>
      </c>
      <c r="R19">
        <v>3.6511999999999998</v>
      </c>
      <c r="S19">
        <v>3.3641999999999999</v>
      </c>
      <c r="T19">
        <v>3.2259000000000002</v>
      </c>
      <c r="U19">
        <v>3.1576</v>
      </c>
      <c r="V19">
        <v>1.7873000000000001</v>
      </c>
      <c r="W19">
        <v>0.45429999999999998</v>
      </c>
      <c r="X19">
        <v>0.1651</v>
      </c>
      <c r="Y19">
        <v>6.7900000000000002E-2</v>
      </c>
      <c r="Z19">
        <v>5.6000000000000001E-2</v>
      </c>
      <c r="AA19">
        <v>4.65E-2</v>
      </c>
      <c r="AB19">
        <v>4.5100000000000001E-2</v>
      </c>
      <c r="AC19">
        <v>4.58E-2</v>
      </c>
    </row>
    <row r="20" spans="1:29" ht="15.05" customHeight="1" x14ac:dyDescent="0.3">
      <c r="C20" s="1"/>
      <c r="D20">
        <v>3.8016999999999999</v>
      </c>
      <c r="E20">
        <v>3.7193000000000001</v>
      </c>
      <c r="F20">
        <v>3.83</v>
      </c>
      <c r="G20">
        <v>2.2305999999999999</v>
      </c>
      <c r="H20">
        <v>0.5212</v>
      </c>
      <c r="I20">
        <v>0.1915</v>
      </c>
      <c r="J20">
        <v>8.0299999999999996E-2</v>
      </c>
      <c r="K20">
        <v>5.0299999999999997E-2</v>
      </c>
      <c r="L20">
        <v>4.5600000000000002E-2</v>
      </c>
      <c r="M20">
        <v>4.4400000000000002E-2</v>
      </c>
      <c r="N20">
        <v>4.3299999999999998E-2</v>
      </c>
      <c r="O20">
        <v>4.3400000000000001E-2</v>
      </c>
      <c r="Q20" s="1"/>
      <c r="R20">
        <v>3.4308000000000001</v>
      </c>
      <c r="S20">
        <v>3.4820000000000002</v>
      </c>
      <c r="T20">
        <v>3.3784999999999998</v>
      </c>
      <c r="U20">
        <v>3.0308999999999999</v>
      </c>
      <c r="V20">
        <v>1.8483000000000001</v>
      </c>
      <c r="W20">
        <v>0.62170000000000003</v>
      </c>
      <c r="X20">
        <v>0.16569999999999999</v>
      </c>
      <c r="Y20">
        <v>6.7900000000000002E-2</v>
      </c>
      <c r="Z20">
        <v>5.2499999999999998E-2</v>
      </c>
      <c r="AA20">
        <v>8.4000000000000005E-2</v>
      </c>
      <c r="AB20">
        <v>4.5199999999999997E-2</v>
      </c>
      <c r="AC20">
        <v>4.4600000000000001E-2</v>
      </c>
    </row>
    <row r="21" spans="1:29" s="10" customFormat="1" x14ac:dyDescent="0.3">
      <c r="C21" s="11" t="s">
        <v>518</v>
      </c>
      <c r="D21" s="10">
        <f>_xlfn.STDEV.S(D19:D20)/AVERAGE(D19:D20)*100</f>
        <v>0.94593753290181937</v>
      </c>
      <c r="E21" s="10">
        <f t="shared" ref="E21:O21" si="10">_xlfn.STDEV.S(E19:E20)/AVERAGE(E19:E20)*100</f>
        <v>7.9804602595353533E-2</v>
      </c>
      <c r="F21" s="10">
        <f t="shared" si="10"/>
        <v>4.9866648433341938</v>
      </c>
      <c r="G21" s="10">
        <f t="shared" si="10"/>
        <v>7.7226450973520118</v>
      </c>
      <c r="H21" s="10">
        <f t="shared" si="10"/>
        <v>4.3202371801610093</v>
      </c>
      <c r="I21" s="10">
        <f t="shared" si="10"/>
        <v>29.930682481101002</v>
      </c>
      <c r="J21" s="10">
        <f t="shared" si="10"/>
        <v>10.398629135096282</v>
      </c>
      <c r="K21" s="10">
        <f t="shared" si="10"/>
        <v>0.69941323559500312</v>
      </c>
      <c r="L21" s="10">
        <f t="shared" si="10"/>
        <v>1.9875433849567754</v>
      </c>
      <c r="M21" s="10">
        <f t="shared" si="10"/>
        <v>2.9625201416856437</v>
      </c>
      <c r="N21" s="10">
        <f t="shared" si="10"/>
        <v>3.1923556712710979</v>
      </c>
      <c r="O21" s="10">
        <f t="shared" si="10"/>
        <v>6.0809623960915893</v>
      </c>
      <c r="Q21" s="11" t="s">
        <v>518</v>
      </c>
      <c r="R21" s="10">
        <f>_xlfn.STDEV.S(R19:R20)/AVERAGE(R19:R20)*100</f>
        <v>4.4011955541800294</v>
      </c>
      <c r="S21" s="10">
        <f t="shared" ref="S21:AC21" si="11">_xlfn.STDEV.S(S19:S20)/AVERAGE(S19:S20)*100</f>
        <v>2.4333843248451856</v>
      </c>
      <c r="T21" s="10">
        <f t="shared" si="11"/>
        <v>3.2676547395393039</v>
      </c>
      <c r="U21" s="10">
        <f t="shared" si="11"/>
        <v>2.895384315305344</v>
      </c>
      <c r="V21" s="10">
        <f t="shared" si="11"/>
        <v>2.3728415476058617</v>
      </c>
      <c r="W21" s="10">
        <f t="shared" si="11"/>
        <v>22.001798358852724</v>
      </c>
      <c r="X21" s="10">
        <f t="shared" si="11"/>
        <v>0.25650790127685674</v>
      </c>
      <c r="Y21" s="10">
        <f t="shared" si="11"/>
        <v>0</v>
      </c>
      <c r="Z21" s="10">
        <f t="shared" si="11"/>
        <v>4.5619792334616012</v>
      </c>
      <c r="AA21" s="10">
        <f t="shared" si="11"/>
        <v>40.638320757847573</v>
      </c>
      <c r="AB21" s="10">
        <f t="shared" si="11"/>
        <v>0.15661279760498753</v>
      </c>
      <c r="AC21" s="10">
        <f t="shared" si="11"/>
        <v>1.8772746403182672</v>
      </c>
    </row>
    <row r="22" spans="1:29" ht="15.05" customHeight="1" x14ac:dyDescent="0.3">
      <c r="C22" s="1" t="s">
        <v>480</v>
      </c>
      <c r="D22">
        <v>3.8904999999999998</v>
      </c>
      <c r="E22">
        <v>3.7831999999999999</v>
      </c>
      <c r="F22">
        <v>3.6854</v>
      </c>
      <c r="G22">
        <v>2.0888</v>
      </c>
      <c r="H22">
        <v>0.55030000000000001</v>
      </c>
      <c r="I22">
        <v>0.1988</v>
      </c>
      <c r="J22">
        <v>8.14E-2</v>
      </c>
      <c r="K22">
        <v>5.3900000000000003E-2</v>
      </c>
      <c r="L22">
        <v>6.2899999999999998E-2</v>
      </c>
      <c r="M22">
        <v>4.7899999999999998E-2</v>
      </c>
      <c r="N22">
        <v>4.6100000000000002E-2</v>
      </c>
      <c r="O22">
        <v>4.6100000000000002E-2</v>
      </c>
      <c r="Q22" s="1" t="s">
        <v>486</v>
      </c>
      <c r="R22">
        <v>3.4597000000000002</v>
      </c>
      <c r="S22">
        <v>3.1366000000000001</v>
      </c>
      <c r="T22">
        <v>2.7987000000000002</v>
      </c>
      <c r="U22">
        <v>1.2977000000000001</v>
      </c>
      <c r="V22">
        <v>0.36609999999999998</v>
      </c>
      <c r="W22">
        <v>0.10680000000000001</v>
      </c>
      <c r="X22">
        <v>5.8099999999999999E-2</v>
      </c>
      <c r="Y22">
        <v>4.6100000000000002E-2</v>
      </c>
      <c r="Z22">
        <v>4.3299999999999998E-2</v>
      </c>
      <c r="AA22">
        <v>4.24E-2</v>
      </c>
      <c r="AB22">
        <v>4.1000000000000002E-2</v>
      </c>
      <c r="AC22">
        <v>4.1700000000000001E-2</v>
      </c>
    </row>
    <row r="23" spans="1:29" ht="15.75" customHeight="1" x14ac:dyDescent="0.3">
      <c r="C23" s="1"/>
      <c r="D23">
        <v>3.7559999999999998</v>
      </c>
      <c r="E23">
        <v>3.6884000000000001</v>
      </c>
      <c r="F23">
        <v>3.4129999999999998</v>
      </c>
      <c r="G23">
        <v>1.9665999999999999</v>
      </c>
      <c r="H23">
        <v>0.54110000000000003</v>
      </c>
      <c r="I23">
        <v>0.14000000000000001</v>
      </c>
      <c r="J23">
        <v>7.7299999999999994E-2</v>
      </c>
      <c r="K23">
        <v>5.4300000000000001E-2</v>
      </c>
      <c r="L23">
        <v>4.9599999999999998E-2</v>
      </c>
      <c r="M23">
        <v>4.5999999999999999E-2</v>
      </c>
      <c r="N23">
        <v>4.5100000000000001E-2</v>
      </c>
      <c r="O23">
        <v>4.6699999999999998E-2</v>
      </c>
      <c r="Q23" s="1"/>
      <c r="R23">
        <v>3.5981999999999998</v>
      </c>
      <c r="S23">
        <v>3.3178999999999998</v>
      </c>
      <c r="T23">
        <v>3.1680000000000001</v>
      </c>
      <c r="U23">
        <v>1.3557999999999999</v>
      </c>
      <c r="V23">
        <v>0.30430000000000001</v>
      </c>
      <c r="W23">
        <v>0.1147</v>
      </c>
      <c r="X23">
        <v>6.4199999999999993E-2</v>
      </c>
      <c r="Y23">
        <v>4.6399999999999997E-2</v>
      </c>
      <c r="Z23">
        <v>4.3700000000000003E-2</v>
      </c>
      <c r="AA23">
        <v>4.1599999999999998E-2</v>
      </c>
      <c r="AB23">
        <v>4.1399999999999999E-2</v>
      </c>
      <c r="AC23">
        <v>4.5100000000000001E-2</v>
      </c>
    </row>
    <row r="24" spans="1:29" s="10" customFormat="1" x14ac:dyDescent="0.3">
      <c r="C24" s="11" t="s">
        <v>518</v>
      </c>
      <c r="D24" s="10">
        <f>_xlfn.STDEV.S(D22:D23)/AVERAGE(D22:D23)*100</f>
        <v>2.4875658685566124</v>
      </c>
      <c r="E24" s="10">
        <f t="shared" ref="E24:O24" si="12">_xlfn.STDEV.S(E22:E23)/AVERAGE(E22:E23)*100</f>
        <v>1.7943605882671594</v>
      </c>
      <c r="F24" s="10">
        <f t="shared" si="12"/>
        <v>5.4270226303171336</v>
      </c>
      <c r="G24" s="10">
        <f t="shared" si="12"/>
        <v>4.261402015140118</v>
      </c>
      <c r="H24" s="10">
        <f t="shared" si="12"/>
        <v>1.1921169849580768</v>
      </c>
      <c r="I24" s="10">
        <f t="shared" si="12"/>
        <v>24.544202322177803</v>
      </c>
      <c r="J24" s="10">
        <f t="shared" si="12"/>
        <v>3.653607817094958</v>
      </c>
      <c r="K24" s="10">
        <f t="shared" si="12"/>
        <v>0.52281462564624259</v>
      </c>
      <c r="L24" s="10">
        <f t="shared" si="12"/>
        <v>16.719147004055372</v>
      </c>
      <c r="M24" s="10">
        <f t="shared" si="12"/>
        <v>2.8615609888273474</v>
      </c>
      <c r="N24" s="10">
        <f t="shared" si="12"/>
        <v>1.5506727657599739</v>
      </c>
      <c r="O24" s="10">
        <f t="shared" si="12"/>
        <v>0.91436221705156451</v>
      </c>
      <c r="Q24" s="11" t="s">
        <v>518</v>
      </c>
      <c r="R24" s="10">
        <f>_xlfn.STDEV.S(R22:R23)/AVERAGE(R22:R23)*100</f>
        <v>2.7751679449790045</v>
      </c>
      <c r="S24" s="10">
        <f t="shared" ref="S24:AC24" si="13">_xlfn.STDEV.S(S22:S23)/AVERAGE(S22:S23)*100</f>
        <v>3.9723746046671602</v>
      </c>
      <c r="T24" s="10">
        <f t="shared" si="13"/>
        <v>8.753063981503745</v>
      </c>
      <c r="U24" s="10">
        <f t="shared" si="13"/>
        <v>3.0965068013520463</v>
      </c>
      <c r="V24" s="10">
        <f t="shared" si="13"/>
        <v>13.03675390135102</v>
      </c>
      <c r="W24" s="10">
        <f t="shared" si="13"/>
        <v>5.0439219606083237</v>
      </c>
      <c r="X24" s="10">
        <f t="shared" si="13"/>
        <v>7.0537225923760198</v>
      </c>
      <c r="Y24" s="10">
        <f t="shared" si="13"/>
        <v>0.45866385806694165</v>
      </c>
      <c r="Z24" s="10">
        <f t="shared" si="13"/>
        <v>0.65021313212556842</v>
      </c>
      <c r="AA24" s="10">
        <f t="shared" si="13"/>
        <v>1.3468700594029515</v>
      </c>
      <c r="AB24" s="10">
        <f t="shared" si="13"/>
        <v>0.68651143804518755</v>
      </c>
      <c r="AC24" s="10">
        <f t="shared" si="13"/>
        <v>5.539546212060511</v>
      </c>
    </row>
    <row r="25" spans="1:29" x14ac:dyDescent="0.3">
      <c r="C25" s="1" t="s">
        <v>481</v>
      </c>
      <c r="D25">
        <v>3.5114999999999998</v>
      </c>
      <c r="E25">
        <v>2.1509</v>
      </c>
      <c r="F25">
        <v>0.68820000000000003</v>
      </c>
      <c r="G25">
        <v>0.25879999999999997</v>
      </c>
      <c r="H25">
        <v>8.4000000000000005E-2</v>
      </c>
      <c r="I25">
        <v>5.5E-2</v>
      </c>
      <c r="J25">
        <v>5.3100000000000001E-2</v>
      </c>
      <c r="K25">
        <v>4.6899999999999997E-2</v>
      </c>
      <c r="L25">
        <v>4.8599999999999997E-2</v>
      </c>
      <c r="M25">
        <v>4.53E-2</v>
      </c>
      <c r="N25">
        <v>4.8099999999999997E-2</v>
      </c>
      <c r="O25">
        <v>4.8000000000000001E-2</v>
      </c>
      <c r="Q25" s="1" t="s">
        <v>487</v>
      </c>
      <c r="R25">
        <v>3.4782999999999999</v>
      </c>
      <c r="S25">
        <v>3.3879000000000001</v>
      </c>
      <c r="T25">
        <v>3.2501000000000002</v>
      </c>
      <c r="U25">
        <v>1.4839</v>
      </c>
      <c r="V25">
        <v>0.4153</v>
      </c>
      <c r="W25">
        <v>0.14080000000000001</v>
      </c>
      <c r="X25">
        <v>7.6499999999999999E-2</v>
      </c>
      <c r="Y25">
        <v>5.1900000000000002E-2</v>
      </c>
      <c r="Z25">
        <v>5.3400000000000003E-2</v>
      </c>
      <c r="AA25">
        <v>4.6199999999999998E-2</v>
      </c>
      <c r="AB25">
        <v>4.6699999999999998E-2</v>
      </c>
      <c r="AC25">
        <v>4.8300000000000003E-2</v>
      </c>
    </row>
    <row r="26" spans="1:29" x14ac:dyDescent="0.3">
      <c r="C26" s="1"/>
      <c r="D26">
        <v>3.4367999999999999</v>
      </c>
      <c r="E26">
        <v>2.0407999999999999</v>
      </c>
      <c r="F26">
        <v>0.55779999999999996</v>
      </c>
      <c r="G26">
        <v>0.17469999999999999</v>
      </c>
      <c r="H26">
        <v>8.0500000000000002E-2</v>
      </c>
      <c r="I26">
        <v>8.9300000000000004E-2</v>
      </c>
      <c r="J26">
        <v>4.9299999999999997E-2</v>
      </c>
      <c r="K26">
        <v>4.58E-2</v>
      </c>
      <c r="L26">
        <v>4.5600000000000002E-2</v>
      </c>
      <c r="M26">
        <v>4.7699999999999999E-2</v>
      </c>
      <c r="N26">
        <v>4.7E-2</v>
      </c>
      <c r="O26">
        <v>4.58E-2</v>
      </c>
      <c r="Q26" s="1"/>
      <c r="R26">
        <v>3.7322000000000002</v>
      </c>
      <c r="S26">
        <v>3.3742999999999999</v>
      </c>
      <c r="T26">
        <v>3.2976999999999999</v>
      </c>
      <c r="U26">
        <v>1.9382999999999999</v>
      </c>
      <c r="V26">
        <v>0.46710000000000002</v>
      </c>
      <c r="W26">
        <v>0.13900000000000001</v>
      </c>
      <c r="X26">
        <v>7.1199999999999999E-2</v>
      </c>
      <c r="Y26">
        <v>5.2999999999999999E-2</v>
      </c>
      <c r="Z26">
        <v>5.33E-2</v>
      </c>
      <c r="AA26">
        <v>4.8399999999999999E-2</v>
      </c>
      <c r="AB26">
        <v>4.82E-2</v>
      </c>
      <c r="AC26">
        <v>4.4999999999999998E-2</v>
      </c>
    </row>
    <row r="27" spans="1:29" s="10" customFormat="1" x14ac:dyDescent="0.3">
      <c r="C27" s="11" t="s">
        <v>518</v>
      </c>
      <c r="D27" s="10">
        <f>_xlfn.STDEV.S(D25:D26)/AVERAGE(D25:D26)*100</f>
        <v>1.5203971202923043</v>
      </c>
      <c r="E27" s="10">
        <f t="shared" ref="E27:O27" si="14">_xlfn.STDEV.S(E25:E26)/AVERAGE(E25:E26)*100</f>
        <v>3.7146005968289217</v>
      </c>
      <c r="F27" s="10">
        <f t="shared" si="14"/>
        <v>14.800437281978528</v>
      </c>
      <c r="G27" s="10">
        <f t="shared" si="14"/>
        <v>27.436069341540293</v>
      </c>
      <c r="H27" s="10">
        <f t="shared" si="14"/>
        <v>3.0089650263257366</v>
      </c>
      <c r="I27" s="10">
        <f t="shared" si="14"/>
        <v>33.615748572000783</v>
      </c>
      <c r="J27" s="10">
        <f t="shared" si="14"/>
        <v>5.2480581416189143</v>
      </c>
      <c r="K27" s="10">
        <f t="shared" si="14"/>
        <v>1.6781390707771306</v>
      </c>
      <c r="L27" s="10">
        <f t="shared" si="14"/>
        <v>4.5038648483219523</v>
      </c>
      <c r="M27" s="10">
        <f t="shared" si="14"/>
        <v>3.6495833867692764</v>
      </c>
      <c r="N27" s="10">
        <f t="shared" si="14"/>
        <v>1.6357885579499478</v>
      </c>
      <c r="O27" s="10">
        <f t="shared" si="14"/>
        <v>3.3169188030072601</v>
      </c>
      <c r="Q27" s="11" t="s">
        <v>518</v>
      </c>
      <c r="R27" s="10">
        <f>_xlfn.STDEV.S(R25:R26)/AVERAGE(R25:R26)*100</f>
        <v>4.9798047775678418</v>
      </c>
      <c r="S27" s="10">
        <f t="shared" ref="S27:AC27" si="15">_xlfn.STDEV.S(S25:S26)/AVERAGE(S25:S26)*100</f>
        <v>0.28442377404209412</v>
      </c>
      <c r="T27" s="10">
        <f t="shared" si="15"/>
        <v>1.0280791345025628</v>
      </c>
      <c r="U27" s="10">
        <f t="shared" si="15"/>
        <v>18.777939417401985</v>
      </c>
      <c r="V27" s="10">
        <f t="shared" si="15"/>
        <v>8.3019336503769647</v>
      </c>
      <c r="W27" s="10">
        <f t="shared" si="15"/>
        <v>0.90978713805273947</v>
      </c>
      <c r="X27" s="10">
        <f t="shared" si="15"/>
        <v>5.0746999868499687</v>
      </c>
      <c r="Y27" s="10">
        <f t="shared" si="15"/>
        <v>1.4829694171691137</v>
      </c>
      <c r="Z27" s="10">
        <f t="shared" si="15"/>
        <v>0.13254110237798833</v>
      </c>
      <c r="AA27" s="10">
        <f t="shared" si="15"/>
        <v>3.2888687497048736</v>
      </c>
      <c r="AB27" s="10">
        <f t="shared" si="15"/>
        <v>2.2353217529606373</v>
      </c>
      <c r="AC27" s="10">
        <f t="shared" si="15"/>
        <v>5.0020415389402144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3.3730000000000002</v>
      </c>
      <c r="F32">
        <v>3.415</v>
      </c>
      <c r="G32">
        <v>5.8000000000000003E-2</v>
      </c>
      <c r="H32">
        <v>1.7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3.456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9.532</v>
      </c>
      <c r="D34" t="s">
        <v>24</v>
      </c>
      <c r="E34">
        <v>3.11</v>
      </c>
      <c r="F34">
        <v>3.0609999999999999</v>
      </c>
      <c r="G34">
        <v>7.0000000000000007E-2</v>
      </c>
      <c r="H34">
        <v>2.2999999999999998</v>
      </c>
    </row>
    <row r="35" spans="1:8" x14ac:dyDescent="0.3">
      <c r="A35" t="s">
        <v>21</v>
      </c>
      <c r="B35" t="s">
        <v>21</v>
      </c>
      <c r="C35">
        <v>5.3570000000000002</v>
      </c>
      <c r="D35" t="s">
        <v>25</v>
      </c>
      <c r="E35">
        <v>3.0110000000000001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9.1760000000000002</v>
      </c>
      <c r="D36" t="s">
        <v>27</v>
      </c>
      <c r="E36">
        <v>3.1059999999999999</v>
      </c>
      <c r="F36">
        <v>3.0059999999999998</v>
      </c>
      <c r="G36">
        <v>0.14099999999999999</v>
      </c>
      <c r="H36">
        <v>4.7</v>
      </c>
    </row>
    <row r="37" spans="1:8" x14ac:dyDescent="0.3">
      <c r="A37" t="s">
        <v>21</v>
      </c>
      <c r="B37" t="s">
        <v>21</v>
      </c>
      <c r="C37">
        <v>3.72</v>
      </c>
      <c r="D37" t="s">
        <v>28</v>
      </c>
      <c r="E37">
        <v>2.9060000000000001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3.8410000000000002</v>
      </c>
      <c r="D38" t="s">
        <v>30</v>
      </c>
      <c r="E38">
        <v>2.9169999999999998</v>
      </c>
      <c r="F38">
        <v>2.9350000000000001</v>
      </c>
      <c r="G38">
        <v>2.5999999999999999E-2</v>
      </c>
      <c r="H38">
        <v>0.9</v>
      </c>
    </row>
    <row r="39" spans="1:8" x14ac:dyDescent="0.3">
      <c r="A39" t="s">
        <v>21</v>
      </c>
      <c r="B39" t="s">
        <v>21</v>
      </c>
      <c r="C39">
        <v>4.3140000000000001</v>
      </c>
      <c r="D39" t="s">
        <v>31</v>
      </c>
      <c r="E39">
        <v>2.9540000000000002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1.1659999999999999</v>
      </c>
      <c r="D40" t="s">
        <v>33</v>
      </c>
      <c r="E40">
        <v>2.1579999999999999</v>
      </c>
      <c r="F40">
        <v>2.266</v>
      </c>
      <c r="G40">
        <v>0.153</v>
      </c>
      <c r="H40">
        <v>6.8</v>
      </c>
    </row>
    <row r="41" spans="1:8" x14ac:dyDescent="0.3">
      <c r="A41" t="s">
        <v>21</v>
      </c>
      <c r="B41" t="s">
        <v>21</v>
      </c>
      <c r="C41">
        <v>1.472</v>
      </c>
      <c r="D41" t="s">
        <v>34</v>
      </c>
      <c r="E41">
        <v>2.375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0.35499999999999998</v>
      </c>
      <c r="D42" t="s">
        <v>36</v>
      </c>
      <c r="E42">
        <v>0.77600000000000002</v>
      </c>
      <c r="F42">
        <v>0.86299999999999999</v>
      </c>
      <c r="G42">
        <v>0.122</v>
      </c>
      <c r="H42">
        <v>14.1</v>
      </c>
    </row>
    <row r="43" spans="1:8" x14ac:dyDescent="0.3">
      <c r="A43" t="s">
        <v>21</v>
      </c>
      <c r="B43" t="s">
        <v>21</v>
      </c>
      <c r="C43">
        <v>0.41899999999999998</v>
      </c>
      <c r="D43" t="s">
        <v>37</v>
      </c>
      <c r="E43">
        <v>0.94899999999999995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0.16700000000000001</v>
      </c>
      <c r="D44" t="s">
        <v>39</v>
      </c>
      <c r="E44">
        <v>0.28199999999999997</v>
      </c>
      <c r="F44">
        <v>0.313</v>
      </c>
      <c r="G44">
        <v>4.2000000000000003E-2</v>
      </c>
      <c r="H44">
        <v>13.6</v>
      </c>
    </row>
    <row r="45" spans="1:8" x14ac:dyDescent="0.3">
      <c r="A45" t="s">
        <v>21</v>
      </c>
      <c r="B45" t="s">
        <v>21</v>
      </c>
      <c r="C45">
        <v>0.193</v>
      </c>
      <c r="D45" t="s">
        <v>40</v>
      </c>
      <c r="E45">
        <v>0.34300000000000003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7.9000000000000001E-2</v>
      </c>
      <c r="D46" t="s">
        <v>42</v>
      </c>
      <c r="E46">
        <v>0.127</v>
      </c>
      <c r="F46">
        <v>0.127</v>
      </c>
      <c r="G46">
        <v>0</v>
      </c>
      <c r="H46">
        <v>0.1</v>
      </c>
    </row>
    <row r="47" spans="1:8" x14ac:dyDescent="0.3">
      <c r="A47" t="s">
        <v>21</v>
      </c>
      <c r="B47" t="s">
        <v>21</v>
      </c>
      <c r="C47">
        <v>7.9000000000000001E-2</v>
      </c>
      <c r="D47" t="s">
        <v>43</v>
      </c>
      <c r="E47">
        <v>0.127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 t="s">
        <v>19</v>
      </c>
      <c r="D48" t="s">
        <v>45</v>
      </c>
      <c r="E48">
        <v>6.8000000000000005E-2</v>
      </c>
      <c r="F48">
        <v>7.0000000000000007E-2</v>
      </c>
      <c r="G48">
        <v>2E-3</v>
      </c>
      <c r="H48">
        <v>2.9</v>
      </c>
    </row>
    <row r="49" spans="1:10" x14ac:dyDescent="0.3">
      <c r="A49" t="s">
        <v>21</v>
      </c>
      <c r="B49" t="s">
        <v>21</v>
      </c>
      <c r="C49" t="s">
        <v>19</v>
      </c>
      <c r="D49" t="s">
        <v>46</v>
      </c>
      <c r="E49">
        <v>7.0999999999999994E-2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5.6000000000000001E-2</v>
      </c>
      <c r="F50">
        <v>5.5E-2</v>
      </c>
      <c r="G50">
        <v>1E-3</v>
      </c>
      <c r="H50">
        <v>1.9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5.3999999999999999E-2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4.5999999999999999E-2</v>
      </c>
      <c r="F52">
        <v>4.7E-2</v>
      </c>
      <c r="G52">
        <v>1E-3</v>
      </c>
      <c r="H52">
        <v>1.8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4.8000000000000001E-2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0.05</v>
      </c>
      <c r="F54">
        <v>4.5999999999999999E-2</v>
      </c>
      <c r="G54">
        <v>5.0000000000000001E-3</v>
      </c>
      <c r="H54">
        <v>10.4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4.2999999999999997E-2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4.5999999999999999E-2</v>
      </c>
      <c r="D57" t="s">
        <v>59</v>
      </c>
    </row>
    <row r="58" spans="1:10" x14ac:dyDescent="0.3">
      <c r="A58" t="s">
        <v>60</v>
      </c>
      <c r="B58" t="s">
        <v>61</v>
      </c>
      <c r="C58">
        <v>3.415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0.19500000000000001</v>
      </c>
      <c r="E62">
        <v>0.123</v>
      </c>
      <c r="F62">
        <v>0.11600000000000001</v>
      </c>
      <c r="G62">
        <v>0.01</v>
      </c>
      <c r="H62">
        <v>8.1999999999999993</v>
      </c>
      <c r="I62">
        <v>1</v>
      </c>
      <c r="J62">
        <v>0.11600000000000001</v>
      </c>
    </row>
    <row r="63" spans="1:10" x14ac:dyDescent="0.3">
      <c r="A63" t="s">
        <v>21</v>
      </c>
      <c r="B63" t="s">
        <v>116</v>
      </c>
      <c r="C63">
        <v>0.17199999999999999</v>
      </c>
      <c r="E63">
        <v>0.11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0.13600000000000001</v>
      </c>
      <c r="E64">
        <v>8.5000000000000006E-2</v>
      </c>
      <c r="F64">
        <v>5.6000000000000001E-2</v>
      </c>
      <c r="G64">
        <v>4.1000000000000002E-2</v>
      </c>
      <c r="H64">
        <v>73.2</v>
      </c>
      <c r="I64">
        <v>3</v>
      </c>
      <c r="J64">
        <v>0.16900000000000001</v>
      </c>
    </row>
    <row r="65" spans="1:10" x14ac:dyDescent="0.3">
      <c r="A65" t="s">
        <v>21</v>
      </c>
      <c r="B65" t="s">
        <v>117</v>
      </c>
      <c r="C65">
        <v>8.2000000000000003E-2</v>
      </c>
      <c r="E65">
        <v>2.7E-2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5.5E-2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5.0999999999999997E-2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0.05</v>
      </c>
      <c r="E68" t="s">
        <v>19</v>
      </c>
      <c r="F68" t="s">
        <v>19</v>
      </c>
      <c r="G68" t="s">
        <v>19</v>
      </c>
      <c r="H68" t="s">
        <v>19</v>
      </c>
      <c r="I68">
        <v>27</v>
      </c>
      <c r="J68" t="s">
        <v>19</v>
      </c>
    </row>
    <row r="69" spans="1:10" x14ac:dyDescent="0.3">
      <c r="A69" t="s">
        <v>21</v>
      </c>
      <c r="B69" t="s">
        <v>119</v>
      </c>
      <c r="C69">
        <v>4.5999999999999999E-2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4.7E-2</v>
      </c>
      <c r="E70" t="s">
        <v>19</v>
      </c>
      <c r="F70" t="s">
        <v>19</v>
      </c>
      <c r="G70" t="s">
        <v>19</v>
      </c>
      <c r="H70" t="s">
        <v>19</v>
      </c>
      <c r="I70">
        <v>81</v>
      </c>
      <c r="J70" t="s">
        <v>19</v>
      </c>
    </row>
    <row r="71" spans="1:10" x14ac:dyDescent="0.3">
      <c r="A71" t="s">
        <v>21</v>
      </c>
      <c r="B71" t="s">
        <v>120</v>
      </c>
      <c r="C71">
        <v>4.2999999999999997E-2</v>
      </c>
      <c r="D71" t="s">
        <v>65</v>
      </c>
      <c r="E71" t="s">
        <v>19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0.05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4.2999999999999997E-2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4.9000000000000002E-2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4.2000000000000003E-2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4.2999999999999997E-2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4.2999999999999997E-2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4.2999999999999997E-2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4.3999999999999997E-2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4.4999999999999998E-2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6.7000000000000004E-2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6.7000000000000004E-2</v>
      </c>
      <c r="E82" t="s">
        <v>19</v>
      </c>
      <c r="F82">
        <v>3.3000000000000002E-2</v>
      </c>
      <c r="G82">
        <v>0</v>
      </c>
      <c r="H82">
        <v>0</v>
      </c>
      <c r="I82">
        <v>3</v>
      </c>
      <c r="J82">
        <v>9.9000000000000005E-2</v>
      </c>
    </row>
    <row r="83" spans="1:10" x14ac:dyDescent="0.3">
      <c r="A83" t="s">
        <v>21</v>
      </c>
      <c r="B83" t="s">
        <v>177</v>
      </c>
      <c r="C83">
        <v>8.5000000000000006E-2</v>
      </c>
      <c r="E83">
        <v>3.3000000000000002E-2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4.4999999999999998E-2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4.2999999999999997E-2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4.3999999999999997E-2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4.4999999999999998E-2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4.2999999999999997E-2</v>
      </c>
      <c r="D88" t="s">
        <v>65</v>
      </c>
      <c r="E88" t="s">
        <v>19</v>
      </c>
      <c r="F88" t="s">
        <v>19</v>
      </c>
      <c r="G88" t="s">
        <v>19</v>
      </c>
      <c r="H88" t="s">
        <v>19</v>
      </c>
      <c r="I88">
        <v>27</v>
      </c>
      <c r="J88" t="s">
        <v>19</v>
      </c>
    </row>
    <row r="89" spans="1:10" x14ac:dyDescent="0.3">
      <c r="A89" t="s">
        <v>21</v>
      </c>
      <c r="B89" t="s">
        <v>179</v>
      </c>
      <c r="C89">
        <v>4.2999999999999997E-2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4.2000000000000003E-2</v>
      </c>
      <c r="D90" t="s">
        <v>65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4.3999999999999997E-2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4.2999999999999997E-2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4.4999999999999998E-2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5.0999999999999997E-2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4.2000000000000003E-2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4.3999999999999997E-2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4.5999999999999999E-2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4.3999999999999997E-2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5.6000000000000001E-2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4.2999999999999997E-2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5.0999999999999997E-2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4.2999999999999997E-2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4.2999999999999997E-2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4.2999999999999997E-2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4.8000000000000001E-2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1.3009999999999999</v>
      </c>
      <c r="E106">
        <v>0.56499999999999995</v>
      </c>
      <c r="F106">
        <v>0.51100000000000001</v>
      </c>
      <c r="G106">
        <v>7.4999999999999997E-2</v>
      </c>
      <c r="H106">
        <v>14.7</v>
      </c>
      <c r="I106">
        <v>1</v>
      </c>
      <c r="J106">
        <v>0.51100000000000001</v>
      </c>
    </row>
    <row r="107" spans="1:10" x14ac:dyDescent="0.3">
      <c r="A107" t="s">
        <v>21</v>
      </c>
      <c r="B107" t="s">
        <v>224</v>
      </c>
      <c r="C107">
        <v>1.0489999999999999</v>
      </c>
      <c r="E107">
        <v>0.45800000000000002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4.5999999999999999E-2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4.4999999999999998E-2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0.20100000000000001</v>
      </c>
      <c r="E110">
        <v>0.126</v>
      </c>
      <c r="F110">
        <v>0.13100000000000001</v>
      </c>
      <c r="G110">
        <v>7.0000000000000001E-3</v>
      </c>
      <c r="H110">
        <v>5.2</v>
      </c>
      <c r="I110">
        <v>3</v>
      </c>
      <c r="J110">
        <v>0.39400000000000002</v>
      </c>
    </row>
    <row r="111" spans="1:10" x14ac:dyDescent="0.3">
      <c r="A111" t="s">
        <v>21</v>
      </c>
      <c r="B111" t="s">
        <v>225</v>
      </c>
      <c r="C111">
        <v>0.219</v>
      </c>
      <c r="E111">
        <v>0.13600000000000001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0.08</v>
      </c>
      <c r="E112">
        <v>2.1000000000000001E-2</v>
      </c>
      <c r="F112">
        <v>3.5999999999999997E-2</v>
      </c>
      <c r="G112">
        <v>2.1999999999999999E-2</v>
      </c>
      <c r="H112">
        <v>60.2</v>
      </c>
      <c r="I112">
        <v>9</v>
      </c>
      <c r="J112">
        <v>0.32800000000000001</v>
      </c>
    </row>
    <row r="113" spans="1:10" x14ac:dyDescent="0.3">
      <c r="A113" t="s">
        <v>21</v>
      </c>
      <c r="B113" t="s">
        <v>226</v>
      </c>
      <c r="C113">
        <v>9.9000000000000005E-2</v>
      </c>
      <c r="E113">
        <v>5.1999999999999998E-2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5.1999999999999998E-2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5.2999999999999999E-2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5.5E-2</v>
      </c>
      <c r="E116" t="s">
        <v>19</v>
      </c>
      <c r="F116">
        <v>4.8000000000000001E-2</v>
      </c>
      <c r="G116">
        <v>0</v>
      </c>
      <c r="H116">
        <v>0</v>
      </c>
      <c r="I116">
        <v>81</v>
      </c>
      <c r="J116">
        <v>3.87</v>
      </c>
    </row>
    <row r="117" spans="1:10" x14ac:dyDescent="0.3">
      <c r="A117" t="s">
        <v>21</v>
      </c>
      <c r="B117" t="s">
        <v>228</v>
      </c>
      <c r="C117">
        <v>9.5000000000000001E-2</v>
      </c>
      <c r="E117">
        <v>4.8000000000000001E-2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5.1999999999999998E-2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6.4000000000000001E-2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5.3999999999999999E-2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6.7000000000000004E-2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0.06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5.5E-2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5.1999999999999998E-2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5.3999999999999999E-2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5.7000000000000002E-2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0.05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0.05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4.8000000000000001E-2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6.6000000000000003E-2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4.3999999999999997E-2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0.104</v>
      </c>
      <c r="E132">
        <v>5.7000000000000002E-2</v>
      </c>
      <c r="F132">
        <v>5.7000000000000002E-2</v>
      </c>
      <c r="G132">
        <v>0</v>
      </c>
      <c r="H132">
        <v>0</v>
      </c>
      <c r="I132">
        <v>177147</v>
      </c>
      <c r="J132">
        <v>10156.056</v>
      </c>
    </row>
    <row r="133" spans="1:10" x14ac:dyDescent="0.3">
      <c r="A133" t="s">
        <v>21</v>
      </c>
      <c r="B133" t="s">
        <v>235</v>
      </c>
      <c r="C133">
        <v>4.5999999999999999E-2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2.86</v>
      </c>
      <c r="E134">
        <v>3.2839999999999998</v>
      </c>
      <c r="F134">
        <v>3.262</v>
      </c>
      <c r="G134">
        <v>3.2000000000000001E-2</v>
      </c>
      <c r="H134">
        <v>1</v>
      </c>
      <c r="I134">
        <v>1</v>
      </c>
      <c r="J134">
        <v>3.262</v>
      </c>
    </row>
    <row r="135" spans="1:10" x14ac:dyDescent="0.3">
      <c r="A135" t="s">
        <v>21</v>
      </c>
      <c r="B135" t="s">
        <v>272</v>
      </c>
      <c r="C135">
        <v>2.8540000000000001</v>
      </c>
      <c r="E135">
        <v>3.2389999999999999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1.1739999999999999</v>
      </c>
      <c r="E136">
        <v>0.50900000000000001</v>
      </c>
      <c r="F136">
        <v>0.504</v>
      </c>
      <c r="G136">
        <v>7.0000000000000001E-3</v>
      </c>
      <c r="H136">
        <v>1.3</v>
      </c>
      <c r="I136">
        <v>3</v>
      </c>
      <c r="J136">
        <v>1.5129999999999999</v>
      </c>
    </row>
    <row r="137" spans="1:10" x14ac:dyDescent="0.3">
      <c r="A137" t="s">
        <v>21</v>
      </c>
      <c r="B137" t="s">
        <v>273</v>
      </c>
      <c r="C137">
        <v>1.1519999999999999</v>
      </c>
      <c r="E137">
        <v>0.5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0.252</v>
      </c>
      <c r="E138">
        <v>0.152</v>
      </c>
      <c r="F138">
        <v>0.16900000000000001</v>
      </c>
      <c r="G138">
        <v>2.4E-2</v>
      </c>
      <c r="H138">
        <v>14</v>
      </c>
      <c r="I138">
        <v>9</v>
      </c>
      <c r="J138">
        <v>1.522</v>
      </c>
    </row>
    <row r="139" spans="1:10" x14ac:dyDescent="0.3">
      <c r="A139" t="s">
        <v>21</v>
      </c>
      <c r="B139" t="s">
        <v>274</v>
      </c>
      <c r="C139">
        <v>0.32700000000000001</v>
      </c>
      <c r="E139">
        <v>0.186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0.18</v>
      </c>
      <c r="E140">
        <v>0.115</v>
      </c>
      <c r="F140">
        <v>9.5000000000000001E-2</v>
      </c>
      <c r="G140">
        <v>2.7E-2</v>
      </c>
      <c r="H140">
        <v>28.7</v>
      </c>
      <c r="I140">
        <v>27</v>
      </c>
      <c r="J140">
        <v>2.5720000000000001</v>
      </c>
    </row>
    <row r="141" spans="1:10" x14ac:dyDescent="0.3">
      <c r="A141" t="s">
        <v>21</v>
      </c>
      <c r="B141" t="s">
        <v>275</v>
      </c>
      <c r="C141">
        <v>0.124</v>
      </c>
      <c r="E141">
        <v>7.5999999999999998E-2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9.5000000000000001E-2</v>
      </c>
      <c r="E142">
        <v>4.7E-2</v>
      </c>
      <c r="F142">
        <v>4.2999999999999997E-2</v>
      </c>
      <c r="G142">
        <v>6.0000000000000001E-3</v>
      </c>
      <c r="H142">
        <v>13.8</v>
      </c>
      <c r="I142">
        <v>81</v>
      </c>
      <c r="J142">
        <v>3.46</v>
      </c>
    </row>
    <row r="143" spans="1:10" x14ac:dyDescent="0.3">
      <c r="A143" t="s">
        <v>21</v>
      </c>
      <c r="B143" t="s">
        <v>276</v>
      </c>
      <c r="C143">
        <v>8.8999999999999996E-2</v>
      </c>
      <c r="E143">
        <v>3.9E-2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0.189</v>
      </c>
      <c r="E144">
        <v>0.12</v>
      </c>
      <c r="F144">
        <v>0.12</v>
      </c>
      <c r="G144">
        <v>0</v>
      </c>
      <c r="H144">
        <v>0</v>
      </c>
      <c r="I144">
        <v>243</v>
      </c>
      <c r="J144">
        <v>29.061</v>
      </c>
    </row>
    <row r="145" spans="1:10" x14ac:dyDescent="0.3">
      <c r="A145" t="s">
        <v>21</v>
      </c>
      <c r="B145" t="s">
        <v>277</v>
      </c>
      <c r="C145">
        <v>7.3999999999999996E-2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8.4000000000000005E-2</v>
      </c>
      <c r="E146">
        <v>0.03</v>
      </c>
      <c r="F146">
        <v>0.03</v>
      </c>
      <c r="G146">
        <v>0</v>
      </c>
      <c r="H146">
        <v>0</v>
      </c>
      <c r="I146">
        <v>729</v>
      </c>
      <c r="J146">
        <v>21.716999999999999</v>
      </c>
    </row>
    <row r="147" spans="1:10" x14ac:dyDescent="0.3">
      <c r="A147" t="s">
        <v>21</v>
      </c>
      <c r="B147" t="s">
        <v>278</v>
      </c>
      <c r="C147">
        <v>5.7000000000000002E-2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6.0999999999999999E-2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4.4999999999999998E-2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6.0999999999999999E-2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5.0999999999999997E-2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3.351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3.3079999999999998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4.9000000000000002E-2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4.4999999999999998E-2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4.8000000000000001E-2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4.7E-2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9.5000000000000001E-2</v>
      </c>
      <c r="E158">
        <v>4.7E-2</v>
      </c>
      <c r="F158">
        <v>4.7E-2</v>
      </c>
      <c r="G158">
        <v>0</v>
      </c>
      <c r="H158">
        <v>0</v>
      </c>
      <c r="I158">
        <v>177147</v>
      </c>
      <c r="J158">
        <v>8374.1299999999992</v>
      </c>
    </row>
    <row r="159" spans="1:10" x14ac:dyDescent="0.3">
      <c r="A159" t="s">
        <v>21</v>
      </c>
      <c r="B159" t="s">
        <v>283</v>
      </c>
      <c r="C159">
        <v>4.7E-2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3.6509999999999998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3.431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3.3639999999999999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3.4820000000000002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3.226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3.3780000000000001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3.1579999999999999</v>
      </c>
      <c r="E166">
        <v>15.667</v>
      </c>
      <c r="F166">
        <v>10.766999999999999</v>
      </c>
      <c r="G166">
        <v>6.93</v>
      </c>
      <c r="H166">
        <v>64.400000000000006</v>
      </c>
      <c r="I166">
        <v>27</v>
      </c>
      <c r="J166">
        <v>290.7</v>
      </c>
    </row>
    <row r="167" spans="1:10" x14ac:dyDescent="0.3">
      <c r="A167" t="s">
        <v>21</v>
      </c>
      <c r="B167" t="s">
        <v>323</v>
      </c>
      <c r="C167">
        <v>3.0310000000000001</v>
      </c>
      <c r="E167">
        <v>5.867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1.7869999999999999</v>
      </c>
      <c r="E168">
        <v>0.83599999999999997</v>
      </c>
      <c r="F168">
        <v>0.85799999999999998</v>
      </c>
      <c r="G168">
        <v>3.1E-2</v>
      </c>
      <c r="H168">
        <v>3.6</v>
      </c>
      <c r="I168">
        <v>81</v>
      </c>
      <c r="J168">
        <v>69.47</v>
      </c>
    </row>
    <row r="169" spans="1:10" x14ac:dyDescent="0.3">
      <c r="A169" t="s">
        <v>21</v>
      </c>
      <c r="B169" t="s">
        <v>324</v>
      </c>
      <c r="C169">
        <v>1.8480000000000001</v>
      </c>
      <c r="E169">
        <v>0.88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0.45400000000000001</v>
      </c>
      <c r="E170">
        <v>0.23699999999999999</v>
      </c>
      <c r="F170">
        <v>0.26800000000000002</v>
      </c>
      <c r="G170">
        <v>4.3999999999999997E-2</v>
      </c>
      <c r="H170">
        <v>16.399999999999999</v>
      </c>
      <c r="I170">
        <v>243</v>
      </c>
      <c r="J170">
        <v>65.125</v>
      </c>
    </row>
    <row r="171" spans="1:10" x14ac:dyDescent="0.3">
      <c r="A171" t="s">
        <v>21</v>
      </c>
      <c r="B171" t="s">
        <v>325</v>
      </c>
      <c r="C171">
        <v>0.622</v>
      </c>
      <c r="E171">
        <v>0.29899999999999999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0.16500000000000001</v>
      </c>
      <c r="E172">
        <v>0.105</v>
      </c>
      <c r="F172">
        <v>0.106</v>
      </c>
      <c r="G172">
        <v>0</v>
      </c>
      <c r="H172">
        <v>0.3</v>
      </c>
      <c r="I172">
        <v>729</v>
      </c>
      <c r="J172">
        <v>76.998000000000005</v>
      </c>
    </row>
    <row r="173" spans="1:10" x14ac:dyDescent="0.3">
      <c r="A173" t="s">
        <v>21</v>
      </c>
      <c r="B173" t="s">
        <v>326</v>
      </c>
      <c r="C173">
        <v>0.16600000000000001</v>
      </c>
      <c r="E173">
        <v>0.106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1.591</v>
      </c>
      <c r="E174">
        <v>0.71199999999999997</v>
      </c>
      <c r="F174">
        <v>0.72299999999999998</v>
      </c>
      <c r="G174">
        <v>1.6E-2</v>
      </c>
      <c r="H174">
        <v>2.2000000000000002</v>
      </c>
      <c r="I174">
        <v>3</v>
      </c>
      <c r="J174">
        <v>2.17</v>
      </c>
    </row>
    <row r="175" spans="1:10" x14ac:dyDescent="0.3">
      <c r="A175" t="s">
        <v>21</v>
      </c>
      <c r="B175" t="s">
        <v>165</v>
      </c>
      <c r="C175">
        <v>1.63</v>
      </c>
      <c r="E175">
        <v>0.73399999999999999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6.8000000000000005E-2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6.8000000000000005E-2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5.6000000000000001E-2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5.1999999999999998E-2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4.7E-2</v>
      </c>
      <c r="E180" t="s">
        <v>19</v>
      </c>
      <c r="F180">
        <v>3.1E-2</v>
      </c>
      <c r="G180">
        <v>0</v>
      </c>
      <c r="H180">
        <v>0</v>
      </c>
      <c r="I180">
        <v>19683</v>
      </c>
      <c r="J180">
        <v>601.50800000000004</v>
      </c>
    </row>
    <row r="181" spans="1:10" x14ac:dyDescent="0.3">
      <c r="A181" t="s">
        <v>21</v>
      </c>
      <c r="B181" t="s">
        <v>329</v>
      </c>
      <c r="C181">
        <v>8.4000000000000005E-2</v>
      </c>
      <c r="E181">
        <v>3.1E-2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4.4999999999999998E-2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4.4999999999999998E-2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4.5999999999999999E-2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3.46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3.5979999999999999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3.137</v>
      </c>
      <c r="E188">
        <v>12.135999999999999</v>
      </c>
      <c r="F188">
        <v>12.135999999999999</v>
      </c>
      <c r="G188">
        <v>0</v>
      </c>
      <c r="H188">
        <v>0</v>
      </c>
      <c r="I188">
        <v>3</v>
      </c>
      <c r="J188">
        <v>36.408000000000001</v>
      </c>
    </row>
    <row r="189" spans="1:10" x14ac:dyDescent="0.3">
      <c r="A189" t="s">
        <v>21</v>
      </c>
      <c r="B189" t="s">
        <v>369</v>
      </c>
      <c r="C189">
        <v>3.3180000000000001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2.7989999999999999</v>
      </c>
      <c r="E190">
        <v>2.8450000000000002</v>
      </c>
      <c r="F190">
        <v>10.613</v>
      </c>
      <c r="G190">
        <v>10.986000000000001</v>
      </c>
      <c r="H190">
        <v>103.5</v>
      </c>
      <c r="I190">
        <v>9</v>
      </c>
      <c r="J190">
        <v>95.518000000000001</v>
      </c>
    </row>
    <row r="191" spans="1:10" x14ac:dyDescent="0.3">
      <c r="A191" t="s">
        <v>21</v>
      </c>
      <c r="B191" t="s">
        <v>370</v>
      </c>
      <c r="C191">
        <v>3.1680000000000001</v>
      </c>
      <c r="E191">
        <v>18.381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1.298</v>
      </c>
      <c r="E192">
        <v>0.56299999999999994</v>
      </c>
      <c r="F192">
        <v>0.57699999999999996</v>
      </c>
      <c r="G192">
        <v>1.9E-2</v>
      </c>
      <c r="H192">
        <v>3.3</v>
      </c>
      <c r="I192">
        <v>27</v>
      </c>
      <c r="J192">
        <v>15.567</v>
      </c>
    </row>
    <row r="193" spans="1:10" x14ac:dyDescent="0.3">
      <c r="A193" t="s">
        <v>21</v>
      </c>
      <c r="B193" t="s">
        <v>371</v>
      </c>
      <c r="C193">
        <v>1.3560000000000001</v>
      </c>
      <c r="E193">
        <v>0.59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0.36599999999999999</v>
      </c>
      <c r="E194">
        <v>0.20200000000000001</v>
      </c>
      <c r="F194">
        <v>0.189</v>
      </c>
      <c r="G194">
        <v>1.7999999999999999E-2</v>
      </c>
      <c r="H194">
        <v>9.6999999999999993</v>
      </c>
      <c r="I194">
        <v>81</v>
      </c>
      <c r="J194">
        <v>15.334</v>
      </c>
    </row>
    <row r="195" spans="1:10" x14ac:dyDescent="0.3">
      <c r="A195" t="s">
        <v>21</v>
      </c>
      <c r="B195" t="s">
        <v>372</v>
      </c>
      <c r="C195">
        <v>0.30399999999999999</v>
      </c>
      <c r="E195">
        <v>0.17599999999999999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0.432</v>
      </c>
      <c r="E196">
        <v>0.22900000000000001</v>
      </c>
      <c r="F196">
        <v>0.22800000000000001</v>
      </c>
      <c r="G196">
        <v>1E-3</v>
      </c>
      <c r="H196">
        <v>0.3</v>
      </c>
      <c r="I196">
        <v>9</v>
      </c>
      <c r="J196">
        <v>2.0529999999999999</v>
      </c>
    </row>
    <row r="197" spans="1:10" x14ac:dyDescent="0.3">
      <c r="A197" t="s">
        <v>21</v>
      </c>
      <c r="B197" t="s">
        <v>166</v>
      </c>
      <c r="C197">
        <v>0.43</v>
      </c>
      <c r="E197">
        <v>0.22800000000000001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0.107</v>
      </c>
      <c r="E198">
        <v>6.0999999999999999E-2</v>
      </c>
      <c r="F198">
        <v>6.4000000000000001E-2</v>
      </c>
      <c r="G198">
        <v>5.0000000000000001E-3</v>
      </c>
      <c r="H198">
        <v>8.3000000000000007</v>
      </c>
      <c r="I198">
        <v>243</v>
      </c>
      <c r="J198">
        <v>15.632999999999999</v>
      </c>
    </row>
    <row r="199" spans="1:10" x14ac:dyDescent="0.3">
      <c r="A199" t="s">
        <v>21</v>
      </c>
      <c r="B199" t="s">
        <v>373</v>
      </c>
      <c r="C199">
        <v>0.115</v>
      </c>
      <c r="E199">
        <v>6.8000000000000005E-2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5.8000000000000003E-2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6.4000000000000001E-2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4.5999999999999999E-2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4.5999999999999999E-2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4.2999999999999997E-2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4.3999999999999997E-2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4.2000000000000003E-2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4.2000000000000003E-2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4.1000000000000002E-2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4.1000000000000002E-2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4.2000000000000003E-2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4.4999999999999998E-2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3.4780000000000002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3.7320000000000002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3.3879999999999999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3.3740000000000001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3.25</v>
      </c>
      <c r="E216" t="s">
        <v>19</v>
      </c>
      <c r="F216" t="s">
        <v>19</v>
      </c>
      <c r="G216" t="s">
        <v>19</v>
      </c>
      <c r="H216" t="s">
        <v>19</v>
      </c>
      <c r="I216">
        <v>9</v>
      </c>
      <c r="J216" t="s">
        <v>19</v>
      </c>
    </row>
    <row r="217" spans="1:10" x14ac:dyDescent="0.3">
      <c r="A217" t="s">
        <v>21</v>
      </c>
      <c r="B217" t="s">
        <v>418</v>
      </c>
      <c r="C217">
        <v>3.298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0.13200000000000001</v>
      </c>
      <c r="E218">
        <v>8.2000000000000003E-2</v>
      </c>
      <c r="F218">
        <v>9.5000000000000001E-2</v>
      </c>
      <c r="G218">
        <v>1.7999999999999999E-2</v>
      </c>
      <c r="H218">
        <v>18.5</v>
      </c>
      <c r="I218">
        <v>27</v>
      </c>
      <c r="J218">
        <v>2.5550000000000002</v>
      </c>
    </row>
    <row r="219" spans="1:10" x14ac:dyDescent="0.3">
      <c r="A219" t="s">
        <v>21</v>
      </c>
      <c r="B219" t="s">
        <v>167</v>
      </c>
      <c r="C219">
        <v>0.16800000000000001</v>
      </c>
      <c r="E219">
        <v>0.107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1.484</v>
      </c>
      <c r="E220">
        <v>0.65300000000000002</v>
      </c>
      <c r="F220">
        <v>0.80200000000000005</v>
      </c>
      <c r="G220">
        <v>0.21</v>
      </c>
      <c r="H220">
        <v>26.2</v>
      </c>
      <c r="I220">
        <v>27</v>
      </c>
      <c r="J220">
        <v>21.658999999999999</v>
      </c>
    </row>
    <row r="221" spans="1:10" x14ac:dyDescent="0.3">
      <c r="A221" t="s">
        <v>21</v>
      </c>
      <c r="B221" t="s">
        <v>419</v>
      </c>
      <c r="C221">
        <v>1.9379999999999999</v>
      </c>
      <c r="E221">
        <v>0.95099999999999996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0.41499999999999998</v>
      </c>
      <c r="E222">
        <v>0.222</v>
      </c>
      <c r="F222">
        <v>0.23200000000000001</v>
      </c>
      <c r="G222">
        <v>1.4E-2</v>
      </c>
      <c r="H222">
        <v>6.1</v>
      </c>
      <c r="I222">
        <v>81</v>
      </c>
      <c r="J222">
        <v>18.786000000000001</v>
      </c>
    </row>
    <row r="223" spans="1:10" x14ac:dyDescent="0.3">
      <c r="A223" t="s">
        <v>21</v>
      </c>
      <c r="B223" t="s">
        <v>420</v>
      </c>
      <c r="C223">
        <v>0.46700000000000003</v>
      </c>
      <c r="E223">
        <v>0.24199999999999999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0.14099999999999999</v>
      </c>
      <c r="E224">
        <v>8.8999999999999996E-2</v>
      </c>
      <c r="F224">
        <v>8.7999999999999995E-2</v>
      </c>
      <c r="G224">
        <v>1E-3</v>
      </c>
      <c r="H224">
        <v>1</v>
      </c>
      <c r="I224">
        <v>243</v>
      </c>
      <c r="J224">
        <v>21.495999999999999</v>
      </c>
    </row>
    <row r="225" spans="1:10" x14ac:dyDescent="0.3">
      <c r="A225" t="s">
        <v>21</v>
      </c>
      <c r="B225" t="s">
        <v>421</v>
      </c>
      <c r="C225">
        <v>0.13900000000000001</v>
      </c>
      <c r="E225">
        <v>8.7999999999999995E-2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7.5999999999999998E-2</v>
      </c>
      <c r="E226">
        <v>8.9999999999999993E-3</v>
      </c>
      <c r="F226">
        <v>8.9999999999999993E-3</v>
      </c>
      <c r="G226">
        <v>0</v>
      </c>
      <c r="H226">
        <v>0</v>
      </c>
      <c r="I226">
        <v>729</v>
      </c>
      <c r="J226">
        <v>6.5430000000000001</v>
      </c>
    </row>
    <row r="227" spans="1:10" x14ac:dyDescent="0.3">
      <c r="A227" t="s">
        <v>21</v>
      </c>
      <c r="B227" t="s">
        <v>422</v>
      </c>
      <c r="C227">
        <v>7.0999999999999994E-2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5.1999999999999998E-2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5.2999999999999999E-2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5.2999999999999999E-2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5.2999999999999999E-2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4.5999999999999999E-2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4.8000000000000001E-2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4.7E-2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4.8000000000000001E-2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4.8000000000000001E-2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4.4999999999999998E-2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6.2E-2</v>
      </c>
      <c r="E238" t="s">
        <v>19</v>
      </c>
      <c r="F238" t="s">
        <v>19</v>
      </c>
      <c r="G238" t="s">
        <v>19</v>
      </c>
      <c r="H238" t="s">
        <v>19</v>
      </c>
      <c r="I238">
        <v>81</v>
      </c>
      <c r="J238" t="s">
        <v>19</v>
      </c>
    </row>
    <row r="239" spans="1:10" x14ac:dyDescent="0.3">
      <c r="A239" t="s">
        <v>21</v>
      </c>
      <c r="B239" t="s">
        <v>168</v>
      </c>
      <c r="C239">
        <v>6.4000000000000001E-2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0.05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6.2E-2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5.6000000000000001E-2</v>
      </c>
      <c r="E242" t="s">
        <v>19</v>
      </c>
      <c r="F242">
        <v>9.9000000000000005E-2</v>
      </c>
      <c r="G242">
        <v>0</v>
      </c>
      <c r="H242">
        <v>0</v>
      </c>
      <c r="I242">
        <v>729</v>
      </c>
      <c r="J242">
        <v>72.402000000000001</v>
      </c>
    </row>
    <row r="243" spans="1:10" x14ac:dyDescent="0.3">
      <c r="A243" t="s">
        <v>21</v>
      </c>
      <c r="B243" t="s">
        <v>170</v>
      </c>
      <c r="C243">
        <v>0.156</v>
      </c>
      <c r="E243">
        <v>9.9000000000000005E-2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4.5999999999999999E-2</v>
      </c>
      <c r="D244" t="s">
        <v>65</v>
      </c>
      <c r="E244" t="s">
        <v>19</v>
      </c>
      <c r="F244">
        <v>5.8000000000000003E-2</v>
      </c>
      <c r="G244">
        <v>0</v>
      </c>
      <c r="H244">
        <v>0</v>
      </c>
      <c r="I244">
        <v>2187</v>
      </c>
      <c r="J244">
        <v>127.002</v>
      </c>
    </row>
    <row r="245" spans="1:10" x14ac:dyDescent="0.3">
      <c r="A245" t="s">
        <v>21</v>
      </c>
      <c r="B245" t="s">
        <v>171</v>
      </c>
      <c r="C245">
        <v>0.104</v>
      </c>
      <c r="E245">
        <v>5.8000000000000003E-2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4.2999999999999997E-2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4.3999999999999997E-2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6.6000000000000003E-2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4.2999999999999997E-2</v>
      </c>
      <c r="D250" t="s">
        <v>65</v>
      </c>
      <c r="E250" t="s">
        <v>19</v>
      </c>
      <c r="F250">
        <v>2.5000000000000001E-2</v>
      </c>
      <c r="G250">
        <v>0</v>
      </c>
      <c r="H250">
        <v>0</v>
      </c>
      <c r="I250">
        <v>59049</v>
      </c>
      <c r="J250">
        <v>1458.6790000000001</v>
      </c>
    </row>
    <row r="251" spans="1:10" x14ac:dyDescent="0.3">
      <c r="A251" t="s">
        <v>21</v>
      </c>
      <c r="B251" t="s">
        <v>174</v>
      </c>
      <c r="C251">
        <v>8.1000000000000003E-2</v>
      </c>
      <c r="E251">
        <v>2.5000000000000001E-2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4.3999999999999997E-2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3.9039999999999999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3.9809999999999999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3.871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3.9420000000000002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3.7629999999999999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3.7829999999999999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2.6419999999999999</v>
      </c>
      <c r="E260">
        <v>2.12</v>
      </c>
      <c r="F260">
        <v>2.12</v>
      </c>
      <c r="G260">
        <v>0</v>
      </c>
      <c r="H260">
        <v>0</v>
      </c>
      <c r="I260">
        <v>27</v>
      </c>
      <c r="J260">
        <v>57.234999999999999</v>
      </c>
    </row>
    <row r="261" spans="1:10" x14ac:dyDescent="0.3">
      <c r="A261" t="s">
        <v>21</v>
      </c>
      <c r="B261" t="s">
        <v>215</v>
      </c>
      <c r="C261">
        <v>3.2629999999999999</v>
      </c>
      <c r="E261" t="s">
        <v>19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1.6870000000000001</v>
      </c>
      <c r="E262">
        <v>0.76900000000000002</v>
      </c>
      <c r="F262">
        <v>0.80800000000000005</v>
      </c>
      <c r="G262">
        <v>5.5E-2</v>
      </c>
      <c r="H262">
        <v>6.8</v>
      </c>
      <c r="I262">
        <v>81</v>
      </c>
      <c r="J262">
        <v>65.478999999999999</v>
      </c>
    </row>
    <row r="263" spans="1:10" x14ac:dyDescent="0.3">
      <c r="A263" t="s">
        <v>21</v>
      </c>
      <c r="B263" t="s">
        <v>216</v>
      </c>
      <c r="C263">
        <v>1.804</v>
      </c>
      <c r="E263">
        <v>0.84699999999999998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0.371</v>
      </c>
      <c r="E264">
        <v>0.20399999999999999</v>
      </c>
      <c r="F264">
        <v>0.21299999999999999</v>
      </c>
      <c r="G264">
        <v>1.2E-2</v>
      </c>
      <c r="H264">
        <v>5.8</v>
      </c>
      <c r="I264">
        <v>243</v>
      </c>
      <c r="J264">
        <v>51.764000000000003</v>
      </c>
    </row>
    <row r="265" spans="1:10" x14ac:dyDescent="0.3">
      <c r="A265" t="s">
        <v>21</v>
      </c>
      <c r="B265" t="s">
        <v>217</v>
      </c>
      <c r="C265">
        <v>0.41499999999999998</v>
      </c>
      <c r="E265">
        <v>0.222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0.224</v>
      </c>
      <c r="E266">
        <v>0.13800000000000001</v>
      </c>
      <c r="F266">
        <v>0.122</v>
      </c>
      <c r="G266">
        <v>2.3E-2</v>
      </c>
      <c r="H266">
        <v>18.600000000000001</v>
      </c>
      <c r="I266">
        <v>729</v>
      </c>
      <c r="J266">
        <v>89.165999999999997</v>
      </c>
    </row>
    <row r="267" spans="1:10" x14ac:dyDescent="0.3">
      <c r="A267" t="s">
        <v>21</v>
      </c>
      <c r="B267" t="s">
        <v>218</v>
      </c>
      <c r="C267">
        <v>0.16600000000000001</v>
      </c>
      <c r="E267">
        <v>0.106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7.2999999999999995E-2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6.8000000000000005E-2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5.1999999999999998E-2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5.0999999999999997E-2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4.5999999999999999E-2</v>
      </c>
      <c r="D272" t="s">
        <v>65</v>
      </c>
      <c r="E272" t="s">
        <v>19</v>
      </c>
      <c r="F272">
        <v>0.159</v>
      </c>
      <c r="G272">
        <v>0</v>
      </c>
      <c r="H272">
        <v>0</v>
      </c>
      <c r="I272">
        <v>19683</v>
      </c>
      <c r="J272">
        <v>3137.9189999999999</v>
      </c>
    </row>
    <row r="273" spans="1:10" x14ac:dyDescent="0.3">
      <c r="A273" t="s">
        <v>21</v>
      </c>
      <c r="B273" t="s">
        <v>221</v>
      </c>
      <c r="C273">
        <v>0.26700000000000002</v>
      </c>
      <c r="E273">
        <v>0.159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4.4999999999999998E-2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4.7E-2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4.8000000000000001E-2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4.4999999999999998E-2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3.8410000000000002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3.8490000000000002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3.52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3.8010000000000002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3.016</v>
      </c>
      <c r="E282">
        <v>5.4909999999999997</v>
      </c>
      <c r="F282">
        <v>5.4909999999999997</v>
      </c>
      <c r="G282">
        <v>0</v>
      </c>
      <c r="H282">
        <v>0</v>
      </c>
      <c r="I282">
        <v>9</v>
      </c>
      <c r="J282">
        <v>49.421999999999997</v>
      </c>
    </row>
    <row r="283" spans="1:10" x14ac:dyDescent="0.3">
      <c r="A283" t="s">
        <v>21</v>
      </c>
      <c r="B283" t="s">
        <v>262</v>
      </c>
      <c r="C283">
        <v>3.3969999999999998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1.571</v>
      </c>
      <c r="E284">
        <v>0.7</v>
      </c>
      <c r="F284">
        <v>0.71399999999999997</v>
      </c>
      <c r="G284">
        <v>0.02</v>
      </c>
      <c r="H284">
        <v>2.7</v>
      </c>
      <c r="I284">
        <v>27</v>
      </c>
      <c r="J284">
        <v>19.283999999999999</v>
      </c>
    </row>
    <row r="285" spans="1:10" x14ac:dyDescent="0.3">
      <c r="A285" t="s">
        <v>21</v>
      </c>
      <c r="B285" t="s">
        <v>263</v>
      </c>
      <c r="C285">
        <v>1.619</v>
      </c>
      <c r="E285">
        <v>0.72799999999999998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0.47</v>
      </c>
      <c r="E286">
        <v>0.24299999999999999</v>
      </c>
      <c r="F286">
        <v>0.25600000000000001</v>
      </c>
      <c r="G286">
        <v>1.9E-2</v>
      </c>
      <c r="H286">
        <v>7.2</v>
      </c>
      <c r="I286">
        <v>81</v>
      </c>
      <c r="J286">
        <v>20.736999999999998</v>
      </c>
    </row>
    <row r="287" spans="1:10" x14ac:dyDescent="0.3">
      <c r="A287" t="s">
        <v>21</v>
      </c>
      <c r="B287" t="s">
        <v>264</v>
      </c>
      <c r="C287">
        <v>0.54</v>
      </c>
      <c r="E287">
        <v>0.26900000000000002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0.151</v>
      </c>
      <c r="E288">
        <v>9.6000000000000002E-2</v>
      </c>
      <c r="F288">
        <v>8.6999999999999994E-2</v>
      </c>
      <c r="G288">
        <v>1.2999999999999999E-2</v>
      </c>
      <c r="H288">
        <v>14.8</v>
      </c>
      <c r="I288">
        <v>243</v>
      </c>
      <c r="J288">
        <v>21.140999999999998</v>
      </c>
    </row>
    <row r="289" spans="1:10" x14ac:dyDescent="0.3">
      <c r="A289" t="s">
        <v>21</v>
      </c>
      <c r="B289" t="s">
        <v>265</v>
      </c>
      <c r="C289">
        <v>0.126</v>
      </c>
      <c r="E289">
        <v>7.8E-2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0.14899999999999999</v>
      </c>
      <c r="E290">
        <v>9.5000000000000001E-2</v>
      </c>
      <c r="F290">
        <v>7.6999999999999999E-2</v>
      </c>
      <c r="G290">
        <v>2.4E-2</v>
      </c>
      <c r="H290">
        <v>31.5</v>
      </c>
      <c r="I290">
        <v>729</v>
      </c>
      <c r="J290">
        <v>56.491999999999997</v>
      </c>
    </row>
    <row r="291" spans="1:10" x14ac:dyDescent="0.3">
      <c r="A291" t="s">
        <v>21</v>
      </c>
      <c r="B291" t="s">
        <v>266</v>
      </c>
      <c r="C291">
        <v>0.107</v>
      </c>
      <c r="E291">
        <v>0.06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8.4000000000000005E-2</v>
      </c>
      <c r="E292">
        <v>0.03</v>
      </c>
      <c r="F292">
        <v>0.03</v>
      </c>
      <c r="G292">
        <v>0</v>
      </c>
      <c r="H292">
        <v>0</v>
      </c>
      <c r="I292">
        <v>2187</v>
      </c>
      <c r="J292">
        <v>65.997</v>
      </c>
    </row>
    <row r="293" spans="1:10" x14ac:dyDescent="0.3">
      <c r="A293" t="s">
        <v>21</v>
      </c>
      <c r="B293" t="s">
        <v>267</v>
      </c>
      <c r="C293">
        <v>5.5E-2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9.0999999999999998E-2</v>
      </c>
      <c r="E294">
        <v>4.1000000000000002E-2</v>
      </c>
      <c r="F294">
        <v>4.1000000000000002E-2</v>
      </c>
      <c r="G294">
        <v>0</v>
      </c>
      <c r="H294">
        <v>0</v>
      </c>
      <c r="I294">
        <v>6561</v>
      </c>
      <c r="J294">
        <v>272.233</v>
      </c>
    </row>
    <row r="295" spans="1:10" x14ac:dyDescent="0.3">
      <c r="A295" t="s">
        <v>21</v>
      </c>
      <c r="B295" t="s">
        <v>268</v>
      </c>
      <c r="C295">
        <v>6.3E-2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0.17899999999999999</v>
      </c>
      <c r="E296">
        <v>0.114</v>
      </c>
      <c r="F296">
        <v>0.105</v>
      </c>
      <c r="G296">
        <v>1.2999999999999999E-2</v>
      </c>
      <c r="H296">
        <v>12.6</v>
      </c>
      <c r="I296">
        <v>19683</v>
      </c>
      <c r="J296">
        <v>2063.7060000000001</v>
      </c>
    </row>
    <row r="297" spans="1:10" x14ac:dyDescent="0.3">
      <c r="A297" t="s">
        <v>21</v>
      </c>
      <c r="B297" t="s">
        <v>269</v>
      </c>
      <c r="C297">
        <v>0.15</v>
      </c>
      <c r="E297">
        <v>9.5000000000000001E-2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9.5000000000000001E-2</v>
      </c>
      <c r="E298">
        <v>4.7E-2</v>
      </c>
      <c r="F298">
        <v>4.7E-2</v>
      </c>
      <c r="G298">
        <v>0</v>
      </c>
      <c r="H298">
        <v>0.6</v>
      </c>
      <c r="I298">
        <v>59049</v>
      </c>
      <c r="J298">
        <v>2787.6089999999999</v>
      </c>
    </row>
    <row r="299" spans="1:10" x14ac:dyDescent="0.3">
      <c r="A299" t="s">
        <v>21</v>
      </c>
      <c r="B299" t="s">
        <v>270</v>
      </c>
      <c r="C299">
        <v>9.5000000000000001E-2</v>
      </c>
      <c r="E299">
        <v>4.7E-2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6.9000000000000006E-2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5.1999999999999998E-2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3.8530000000000002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3.802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3.7240000000000002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3.7189999999999999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3.569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3.83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2</v>
      </c>
      <c r="E308">
        <v>1.004</v>
      </c>
      <c r="F308">
        <v>1.1299999999999999</v>
      </c>
      <c r="G308">
        <v>0.17699999999999999</v>
      </c>
      <c r="H308">
        <v>15.7</v>
      </c>
      <c r="I308">
        <v>27</v>
      </c>
      <c r="J308">
        <v>30.504999999999999</v>
      </c>
    </row>
    <row r="309" spans="1:10" x14ac:dyDescent="0.3">
      <c r="A309" t="s">
        <v>21</v>
      </c>
      <c r="B309" t="s">
        <v>311</v>
      </c>
      <c r="C309">
        <v>2.2309999999999999</v>
      </c>
      <c r="E309">
        <v>1.2549999999999999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0.49</v>
      </c>
      <c r="E310">
        <v>0.251</v>
      </c>
      <c r="F310">
        <v>0.25600000000000001</v>
      </c>
      <c r="G310">
        <v>8.0000000000000002E-3</v>
      </c>
      <c r="H310">
        <v>3.2</v>
      </c>
      <c r="I310">
        <v>81</v>
      </c>
      <c r="J310">
        <v>20.768999999999998</v>
      </c>
    </row>
    <row r="311" spans="1:10" x14ac:dyDescent="0.3">
      <c r="A311" t="s">
        <v>21</v>
      </c>
      <c r="B311" t="s">
        <v>312</v>
      </c>
      <c r="C311">
        <v>0.52100000000000002</v>
      </c>
      <c r="E311">
        <v>0.26200000000000001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0.125</v>
      </c>
      <c r="E312">
        <v>7.6999999999999999E-2</v>
      </c>
      <c r="F312">
        <v>9.9000000000000005E-2</v>
      </c>
      <c r="G312">
        <v>3.1E-2</v>
      </c>
      <c r="H312">
        <v>31.8</v>
      </c>
      <c r="I312">
        <v>243</v>
      </c>
      <c r="J312">
        <v>24.032</v>
      </c>
    </row>
    <row r="313" spans="1:10" x14ac:dyDescent="0.3">
      <c r="A313" t="s">
        <v>21</v>
      </c>
      <c r="B313" t="s">
        <v>313</v>
      </c>
      <c r="C313">
        <v>0.192</v>
      </c>
      <c r="E313">
        <v>0.121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6.9000000000000006E-2</v>
      </c>
      <c r="E314" t="s">
        <v>19</v>
      </c>
      <c r="F314">
        <v>2.3E-2</v>
      </c>
      <c r="G314">
        <v>0</v>
      </c>
      <c r="H314">
        <v>0</v>
      </c>
      <c r="I314">
        <v>729</v>
      </c>
      <c r="J314">
        <v>16.417000000000002</v>
      </c>
    </row>
    <row r="315" spans="1:10" x14ac:dyDescent="0.3">
      <c r="A315" t="s">
        <v>21</v>
      </c>
      <c r="B315" t="s">
        <v>314</v>
      </c>
      <c r="C315">
        <v>0.08</v>
      </c>
      <c r="E315">
        <v>2.3E-2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5.0999999999999997E-2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0.05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4.7E-2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4.5999999999999999E-2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4.5999999999999999E-2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4.3999999999999997E-2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4.4999999999999998E-2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4.2999999999999997E-2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4.7E-2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4.2999999999999997E-2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3.89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3.7559999999999998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3.7829999999999999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3.6880000000000002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3.6850000000000001</v>
      </c>
      <c r="D330" t="s">
        <v>65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3.4129999999999998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2.089</v>
      </c>
      <c r="E332">
        <v>1.091</v>
      </c>
      <c r="F332">
        <v>1.0329999999999999</v>
      </c>
      <c r="G332">
        <v>8.2000000000000003E-2</v>
      </c>
      <c r="H332">
        <v>7.9</v>
      </c>
      <c r="I332">
        <v>27</v>
      </c>
      <c r="J332">
        <v>27.888000000000002</v>
      </c>
    </row>
    <row r="333" spans="1:10" x14ac:dyDescent="0.3">
      <c r="A333" t="s">
        <v>21</v>
      </c>
      <c r="B333" t="s">
        <v>359</v>
      </c>
      <c r="C333">
        <v>1.9670000000000001</v>
      </c>
      <c r="E333">
        <v>0.97499999999999998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0.55000000000000004</v>
      </c>
      <c r="E334">
        <v>0.27300000000000002</v>
      </c>
      <c r="F334">
        <v>0.27100000000000002</v>
      </c>
      <c r="G334">
        <v>2E-3</v>
      </c>
      <c r="H334">
        <v>0.9</v>
      </c>
      <c r="I334">
        <v>81</v>
      </c>
      <c r="J334">
        <v>21.969000000000001</v>
      </c>
    </row>
    <row r="335" spans="1:10" x14ac:dyDescent="0.3">
      <c r="A335" t="s">
        <v>21</v>
      </c>
      <c r="B335" t="s">
        <v>360</v>
      </c>
      <c r="C335">
        <v>0.54100000000000004</v>
      </c>
      <c r="E335">
        <v>0.27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0.19900000000000001</v>
      </c>
      <c r="E336">
        <v>0.125</v>
      </c>
      <c r="F336">
        <v>0.107</v>
      </c>
      <c r="G336">
        <v>2.5999999999999999E-2</v>
      </c>
      <c r="H336">
        <v>24.3</v>
      </c>
      <c r="I336">
        <v>243</v>
      </c>
      <c r="J336">
        <v>25.968</v>
      </c>
    </row>
    <row r="337" spans="1:10" x14ac:dyDescent="0.3">
      <c r="A337" t="s">
        <v>21</v>
      </c>
      <c r="B337" t="s">
        <v>361</v>
      </c>
      <c r="C337">
        <v>0.14000000000000001</v>
      </c>
      <c r="E337">
        <v>8.8999999999999996E-2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8.1000000000000003E-2</v>
      </c>
      <c r="E338">
        <v>2.5000000000000001E-2</v>
      </c>
      <c r="F338">
        <v>1.9E-2</v>
      </c>
      <c r="G338">
        <v>8.9999999999999993E-3</v>
      </c>
      <c r="H338">
        <v>45.1</v>
      </c>
      <c r="I338">
        <v>729</v>
      </c>
      <c r="J338">
        <v>13.904999999999999</v>
      </c>
    </row>
    <row r="339" spans="1:10" x14ac:dyDescent="0.3">
      <c r="A339" t="s">
        <v>21</v>
      </c>
      <c r="B339" t="s">
        <v>362</v>
      </c>
      <c r="C339">
        <v>7.6999999999999999E-2</v>
      </c>
      <c r="E339">
        <v>1.2999999999999999E-2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5.3999999999999999E-2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5.3999999999999999E-2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6.3E-2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0.05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4.8000000000000001E-2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4.5999999999999999E-2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4.5999999999999999E-2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4.4999999999999998E-2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4.5999999999999999E-2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4.7E-2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3.5110000000000001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3.4369999999999998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2.1509999999999998</v>
      </c>
      <c r="E352">
        <v>1.1579999999999999</v>
      </c>
      <c r="F352">
        <v>1.101</v>
      </c>
      <c r="G352">
        <v>8.2000000000000003E-2</v>
      </c>
      <c r="H352">
        <v>7.4</v>
      </c>
      <c r="I352">
        <v>3</v>
      </c>
      <c r="J352">
        <v>3.302</v>
      </c>
    </row>
    <row r="353" spans="1:10" x14ac:dyDescent="0.3">
      <c r="A353" t="s">
        <v>21</v>
      </c>
      <c r="B353" t="s">
        <v>405</v>
      </c>
      <c r="C353">
        <v>2.0409999999999999</v>
      </c>
      <c r="E353">
        <v>1.0429999999999999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0.68799999999999994</v>
      </c>
      <c r="E354">
        <v>0.32300000000000001</v>
      </c>
      <c r="F354">
        <v>0.29899999999999999</v>
      </c>
      <c r="G354">
        <v>3.4000000000000002E-2</v>
      </c>
      <c r="H354">
        <v>11.2</v>
      </c>
      <c r="I354">
        <v>9</v>
      </c>
      <c r="J354">
        <v>2.694</v>
      </c>
    </row>
    <row r="355" spans="1:10" x14ac:dyDescent="0.3">
      <c r="A355" t="s">
        <v>21</v>
      </c>
      <c r="B355" t="s">
        <v>406</v>
      </c>
      <c r="C355">
        <v>0.55800000000000005</v>
      </c>
      <c r="E355">
        <v>0.27600000000000002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0.25900000000000001</v>
      </c>
      <c r="E356">
        <v>0.156</v>
      </c>
      <c r="F356">
        <v>0.13300000000000001</v>
      </c>
      <c r="G356">
        <v>3.1E-2</v>
      </c>
      <c r="H356">
        <v>23.5</v>
      </c>
      <c r="I356">
        <v>27</v>
      </c>
      <c r="J356">
        <v>3.6040000000000001</v>
      </c>
    </row>
    <row r="357" spans="1:10" x14ac:dyDescent="0.3">
      <c r="A357" t="s">
        <v>21</v>
      </c>
      <c r="B357" t="s">
        <v>407</v>
      </c>
      <c r="C357">
        <v>0.17499999999999999</v>
      </c>
      <c r="E357">
        <v>0.111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8.4000000000000005E-2</v>
      </c>
      <c r="E358">
        <v>3.1E-2</v>
      </c>
      <c r="F358">
        <v>2.7E-2</v>
      </c>
      <c r="G358">
        <v>5.0000000000000001E-3</v>
      </c>
      <c r="H358">
        <v>19.899999999999999</v>
      </c>
      <c r="I358">
        <v>81</v>
      </c>
      <c r="J358">
        <v>2.17</v>
      </c>
    </row>
    <row r="359" spans="1:10" x14ac:dyDescent="0.3">
      <c r="A359" t="s">
        <v>21</v>
      </c>
      <c r="B359" t="s">
        <v>408</v>
      </c>
      <c r="C359">
        <v>8.1000000000000003E-2</v>
      </c>
      <c r="E359">
        <v>2.3E-2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5.5E-2</v>
      </c>
      <c r="E360" t="s">
        <v>19</v>
      </c>
      <c r="F360">
        <v>3.9E-2</v>
      </c>
      <c r="G360">
        <v>0</v>
      </c>
      <c r="H360">
        <v>0</v>
      </c>
      <c r="I360">
        <v>243</v>
      </c>
      <c r="J360">
        <v>9.5850000000000009</v>
      </c>
    </row>
    <row r="361" spans="1:10" x14ac:dyDescent="0.3">
      <c r="A361" t="s">
        <v>21</v>
      </c>
      <c r="B361" t="s">
        <v>409</v>
      </c>
      <c r="C361">
        <v>8.8999999999999996E-2</v>
      </c>
      <c r="E361">
        <v>3.9E-2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5.2999999999999999E-2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4.9000000000000002E-2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4.7E-2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4.5999999999999999E-2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4.9000000000000002E-2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4.5999999999999999E-2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4.4999999999999998E-2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4.8000000000000001E-2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4.8000000000000001E-2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4.7E-2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4.8000000000000001E-2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4.5999999999999999E-2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3.5209999999999999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3.4460000000000002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2.92</v>
      </c>
      <c r="E376">
        <v>3.8780000000000001</v>
      </c>
      <c r="F376">
        <v>4.266</v>
      </c>
      <c r="G376">
        <v>0.55000000000000004</v>
      </c>
      <c r="H376">
        <v>12.9</v>
      </c>
      <c r="I376">
        <v>3</v>
      </c>
      <c r="J376">
        <v>12.798</v>
      </c>
    </row>
    <row r="377" spans="1:10" x14ac:dyDescent="0.3">
      <c r="A377" t="s">
        <v>21</v>
      </c>
      <c r="B377" t="s">
        <v>129</v>
      </c>
      <c r="C377">
        <v>2.9750000000000001</v>
      </c>
      <c r="E377">
        <v>4.6550000000000002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1.01</v>
      </c>
      <c r="E378">
        <v>0.443</v>
      </c>
      <c r="F378">
        <v>0.47499999999999998</v>
      </c>
      <c r="G378">
        <v>4.4999999999999998E-2</v>
      </c>
      <c r="H378">
        <v>9.4</v>
      </c>
      <c r="I378">
        <v>9</v>
      </c>
      <c r="J378">
        <v>4.2709999999999999</v>
      </c>
    </row>
    <row r="379" spans="1:10" x14ac:dyDescent="0.3">
      <c r="A379" t="s">
        <v>21</v>
      </c>
      <c r="B379" t="s">
        <v>130</v>
      </c>
      <c r="C379">
        <v>1.167</v>
      </c>
      <c r="E379">
        <v>0.50600000000000001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0.27200000000000002</v>
      </c>
      <c r="E380">
        <v>0.16200000000000001</v>
      </c>
      <c r="F380">
        <v>0.16400000000000001</v>
      </c>
      <c r="G380">
        <v>4.0000000000000001E-3</v>
      </c>
      <c r="H380">
        <v>2.2000000000000002</v>
      </c>
      <c r="I380">
        <v>27</v>
      </c>
      <c r="J380">
        <v>4.4379999999999997</v>
      </c>
    </row>
    <row r="381" spans="1:10" x14ac:dyDescent="0.3">
      <c r="A381" t="s">
        <v>21</v>
      </c>
      <c r="B381" t="s">
        <v>131</v>
      </c>
      <c r="C381">
        <v>0.28299999999999997</v>
      </c>
      <c r="E381">
        <v>0.16700000000000001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9.7000000000000003E-2</v>
      </c>
      <c r="E382">
        <v>4.9000000000000002E-2</v>
      </c>
      <c r="F382">
        <v>5.0999999999999997E-2</v>
      </c>
      <c r="G382">
        <v>2E-3</v>
      </c>
      <c r="H382">
        <v>4.4000000000000004</v>
      </c>
      <c r="I382">
        <v>81</v>
      </c>
      <c r="J382">
        <v>4.13</v>
      </c>
    </row>
    <row r="383" spans="1:10" x14ac:dyDescent="0.3">
      <c r="A383" t="s">
        <v>21</v>
      </c>
      <c r="B383" t="s">
        <v>132</v>
      </c>
      <c r="C383">
        <v>9.9000000000000005E-2</v>
      </c>
      <c r="E383">
        <v>5.2999999999999999E-2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6.9000000000000006E-2</v>
      </c>
      <c r="E384" t="s">
        <v>19</v>
      </c>
      <c r="F384" t="s">
        <v>19</v>
      </c>
      <c r="G384" t="s">
        <v>19</v>
      </c>
      <c r="H384" t="s">
        <v>19</v>
      </c>
      <c r="I384">
        <v>243</v>
      </c>
      <c r="J384" t="s">
        <v>19</v>
      </c>
    </row>
    <row r="385" spans="1:10" x14ac:dyDescent="0.3">
      <c r="A385" t="s">
        <v>21</v>
      </c>
      <c r="B385" t="s">
        <v>133</v>
      </c>
      <c r="C385">
        <v>6.2E-2</v>
      </c>
      <c r="E385" t="s">
        <v>19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5.0999999999999997E-2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5.5E-2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4.7E-2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5.2999999999999999E-2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4.5999999999999999E-2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0.05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4.7E-2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4.3999999999999997E-2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4.7E-2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4.2999999999999997E-2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4.7E-2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4.4999999999999998E-2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456.73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473</v>
      </c>
    </row>
  </sheetData>
  <conditionalFormatting sqref="D4:P5 R4:AC5 R7:AC8 D7:P8 D10:P11 R10:AC11 R13:AC14 D13:P14 D16:P17 R16:AC17 R19:AC20 D19:P20 D22:P23 R22:AC23 R25:AC26 D25:P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61" priority="16" operator="greaterThan">
      <formula>20</formula>
    </cfRule>
  </conditionalFormatting>
  <conditionalFormatting sqref="R6:AC6">
    <cfRule type="cellIs" dxfId="160" priority="15" operator="greaterThan">
      <formula>20</formula>
    </cfRule>
  </conditionalFormatting>
  <conditionalFormatting sqref="D9:O9">
    <cfRule type="cellIs" dxfId="159" priority="14" operator="greaterThan">
      <formula>20</formula>
    </cfRule>
  </conditionalFormatting>
  <conditionalFormatting sqref="R9:AC9">
    <cfRule type="cellIs" dxfId="158" priority="13" operator="greaterThan">
      <formula>20</formula>
    </cfRule>
  </conditionalFormatting>
  <conditionalFormatting sqref="D12:O12">
    <cfRule type="cellIs" dxfId="157" priority="12" operator="greaterThan">
      <formula>20</formula>
    </cfRule>
  </conditionalFormatting>
  <conditionalFormatting sqref="R12:AC12">
    <cfRule type="cellIs" dxfId="156" priority="11" operator="greaterThan">
      <formula>20</formula>
    </cfRule>
  </conditionalFormatting>
  <conditionalFormatting sqref="D15:O15">
    <cfRule type="cellIs" dxfId="155" priority="10" operator="greaterThan">
      <formula>20</formula>
    </cfRule>
  </conditionalFormatting>
  <conditionalFormatting sqref="R15:AC15">
    <cfRule type="cellIs" dxfId="154" priority="9" operator="greaterThan">
      <formula>20</formula>
    </cfRule>
  </conditionalFormatting>
  <conditionalFormatting sqref="D18:O18">
    <cfRule type="cellIs" dxfId="153" priority="8" operator="greaterThan">
      <formula>20</formula>
    </cfRule>
  </conditionalFormatting>
  <conditionalFormatting sqref="R18:AC18">
    <cfRule type="cellIs" dxfId="152" priority="7" operator="greaterThan">
      <formula>20</formula>
    </cfRule>
  </conditionalFormatting>
  <conditionalFormatting sqref="D21:O21">
    <cfRule type="cellIs" dxfId="151" priority="6" operator="greaterThan">
      <formula>20</formula>
    </cfRule>
  </conditionalFormatting>
  <conditionalFormatting sqref="R21:AC21">
    <cfRule type="cellIs" dxfId="150" priority="5" operator="greaterThan">
      <formula>20</formula>
    </cfRule>
  </conditionalFormatting>
  <conditionalFormatting sqref="D24:O24">
    <cfRule type="cellIs" dxfId="149" priority="4" operator="greaterThan">
      <formula>20</formula>
    </cfRule>
  </conditionalFormatting>
  <conditionalFormatting sqref="R24:AC24">
    <cfRule type="cellIs" dxfId="148" priority="3" operator="greaterThan">
      <formula>20</formula>
    </cfRule>
  </conditionalFormatting>
  <conditionalFormatting sqref="D27:O27">
    <cfRule type="cellIs" dxfId="147" priority="2" operator="greaterThan">
      <formula>20</formula>
    </cfRule>
  </conditionalFormatting>
  <conditionalFormatting sqref="R27:AC27">
    <cfRule type="cellIs" dxfId="146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02"/>
  <sheetViews>
    <sheetView topLeftCell="B1" workbookViewId="0">
      <selection activeCell="D4" sqref="D4:O5"/>
    </sheetView>
  </sheetViews>
  <sheetFormatPr defaultRowHeight="14" x14ac:dyDescent="0.3"/>
  <cols>
    <col min="3" max="3" width="12.8984375" customWidth="1"/>
    <col min="16" max="16" width="6.59765625" customWidth="1"/>
    <col min="17" max="17" width="12.89843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27.2</v>
      </c>
      <c r="C4" s="1" t="s">
        <v>432</v>
      </c>
      <c r="D4">
        <v>5.4800000000000001E-2</v>
      </c>
      <c r="E4">
        <v>0.214</v>
      </c>
      <c r="F4">
        <v>8.0399999999999999E-2</v>
      </c>
      <c r="G4">
        <v>5.6000000000000001E-2</v>
      </c>
      <c r="H4">
        <v>5.5E-2</v>
      </c>
      <c r="I4">
        <v>4.9200000000000001E-2</v>
      </c>
      <c r="J4">
        <v>0.27589999999999998</v>
      </c>
      <c r="K4">
        <v>0.12</v>
      </c>
      <c r="L4">
        <v>5.9299999999999999E-2</v>
      </c>
      <c r="M4">
        <v>4.7800000000000002E-2</v>
      </c>
      <c r="N4">
        <v>8.6199999999999999E-2</v>
      </c>
      <c r="O4">
        <v>0.1061</v>
      </c>
      <c r="Q4" s="1" t="s">
        <v>439</v>
      </c>
      <c r="R4">
        <v>3.5341999999999998</v>
      </c>
      <c r="S4">
        <v>3.5617999999999999</v>
      </c>
      <c r="T4">
        <v>3.1314000000000002</v>
      </c>
      <c r="U4">
        <v>3.1063999999999998</v>
      </c>
      <c r="V4">
        <v>2.1221000000000001</v>
      </c>
      <c r="W4">
        <v>1.1692</v>
      </c>
      <c r="X4">
        <v>0.52590000000000003</v>
      </c>
      <c r="Y4">
        <v>0.2109</v>
      </c>
      <c r="Z4">
        <v>0.11459999999999999</v>
      </c>
      <c r="AA4">
        <v>7.7899999999999997E-2</v>
      </c>
      <c r="AB4">
        <v>5.5E-2</v>
      </c>
      <c r="AC4">
        <v>5.33E-2</v>
      </c>
    </row>
    <row r="5" spans="1:29" x14ac:dyDescent="0.3">
      <c r="C5" s="1"/>
      <c r="D5">
        <v>5.5599999999999997E-2</v>
      </c>
      <c r="E5">
        <v>4.5499999999999999E-2</v>
      </c>
      <c r="F5">
        <v>4.5900000000000003E-2</v>
      </c>
      <c r="G5">
        <v>4.53E-2</v>
      </c>
      <c r="H5">
        <v>4.3499999999999997E-2</v>
      </c>
      <c r="I5">
        <v>4.3400000000000001E-2</v>
      </c>
      <c r="J5">
        <v>4.3200000000000002E-2</v>
      </c>
      <c r="K5">
        <v>4.4600000000000001E-2</v>
      </c>
      <c r="L5">
        <v>4.2900000000000001E-2</v>
      </c>
      <c r="M5">
        <v>4.3499999999999997E-2</v>
      </c>
      <c r="N5">
        <v>5.9499999999999997E-2</v>
      </c>
      <c r="O5">
        <v>4.2599999999999999E-2</v>
      </c>
      <c r="Q5" s="1"/>
      <c r="R5">
        <v>3.5346000000000002</v>
      </c>
      <c r="S5">
        <v>3.4411999999999998</v>
      </c>
      <c r="T5">
        <v>3.1103000000000001</v>
      </c>
      <c r="U5">
        <v>2.3001</v>
      </c>
      <c r="V5">
        <v>1.8892</v>
      </c>
      <c r="W5">
        <v>1.1625000000000001</v>
      </c>
      <c r="X5">
        <v>0.45490000000000003</v>
      </c>
      <c r="Y5">
        <v>0.25269999999999998</v>
      </c>
      <c r="Z5">
        <v>0.1333</v>
      </c>
      <c r="AA5">
        <v>7.5600000000000001E-2</v>
      </c>
      <c r="AB5">
        <v>5.5300000000000002E-2</v>
      </c>
      <c r="AC5">
        <v>4.65E-2</v>
      </c>
    </row>
    <row r="6" spans="1:29" s="10" customFormat="1" x14ac:dyDescent="0.3">
      <c r="C6" s="11" t="s">
        <v>518</v>
      </c>
      <c r="D6" s="10">
        <f>_xlfn.STDEV.S(D4:D5)/AVERAGE(D4:D5)*100</f>
        <v>1.0247924365022365</v>
      </c>
      <c r="E6" s="10">
        <f t="shared" ref="E6:O6" si="0">_xlfn.STDEV.S(E4:E5)/AVERAGE(E4:E5)*100</f>
        <v>91.828510697443718</v>
      </c>
      <c r="F6" s="10">
        <f t="shared" si="0"/>
        <v>38.630536739407646</v>
      </c>
      <c r="G6" s="10">
        <f>_xlfn.STDEV.S(G4:G5)/AVERAGE(G4:G5)*100</f>
        <v>14.937892514701009</v>
      </c>
      <c r="H6" s="10">
        <f t="shared" si="0"/>
        <v>16.511122809431992</v>
      </c>
      <c r="I6" s="10">
        <f t="shared" si="0"/>
        <v>8.8579251206954108</v>
      </c>
      <c r="J6" s="10">
        <f t="shared" si="0"/>
        <v>103.12989531940431</v>
      </c>
      <c r="K6" s="10">
        <f t="shared" si="0"/>
        <v>64.782322359010564</v>
      </c>
      <c r="L6" s="10">
        <f t="shared" si="0"/>
        <v>22.693837987200293</v>
      </c>
      <c r="M6" s="10">
        <f t="shared" si="0"/>
        <v>6.6605896146816166</v>
      </c>
      <c r="N6" s="10">
        <f t="shared" si="0"/>
        <v>25.915924581579723</v>
      </c>
      <c r="O6" s="10">
        <f t="shared" si="0"/>
        <v>60.391769475918998</v>
      </c>
      <c r="Q6" s="11" t="s">
        <v>518</v>
      </c>
      <c r="R6" s="10">
        <f>_xlfn.STDEV.S(R4:R5)/AVERAGE(R4:R5)*100</f>
        <v>8.0025665593849559E-3</v>
      </c>
      <c r="S6" s="10">
        <f t="shared" ref="S6:AC6" si="1">_xlfn.STDEV.S(S4:S5)/AVERAGE(S4:S5)*100</f>
        <v>2.43544417567036</v>
      </c>
      <c r="T6" s="10">
        <f t="shared" si="1"/>
        <v>0.47807338010594036</v>
      </c>
      <c r="U6" s="10">
        <f t="shared" si="1"/>
        <v>21.090916403244858</v>
      </c>
      <c r="V6" s="10">
        <f t="shared" si="1"/>
        <v>8.2110622161567051</v>
      </c>
      <c r="W6" s="10">
        <f t="shared" si="1"/>
        <v>0.406365778955253</v>
      </c>
      <c r="X6" s="10">
        <f t="shared" si="1"/>
        <v>10.237475828761191</v>
      </c>
      <c r="Y6" s="10">
        <f t="shared" si="1"/>
        <v>12.751105890249208</v>
      </c>
      <c r="Z6" s="10">
        <f t="shared" si="1"/>
        <v>10.667928042104432</v>
      </c>
      <c r="AA6" s="10">
        <f t="shared" si="1"/>
        <v>2.1190170641420933</v>
      </c>
      <c r="AB6" s="10">
        <f t="shared" si="1"/>
        <v>0.38464557453484205</v>
      </c>
      <c r="AC6" s="10">
        <f t="shared" si="1"/>
        <v>9.6359240722816111</v>
      </c>
    </row>
    <row r="7" spans="1:29" x14ac:dyDescent="0.3">
      <c r="C7" s="1" t="s">
        <v>490</v>
      </c>
      <c r="D7">
        <v>3.7267000000000001</v>
      </c>
      <c r="E7">
        <v>3.6202000000000001</v>
      </c>
      <c r="F7">
        <v>3.3612000000000002</v>
      </c>
      <c r="G7">
        <v>1.4916</v>
      </c>
      <c r="H7">
        <v>0.37690000000000001</v>
      </c>
      <c r="I7">
        <v>0.1154</v>
      </c>
      <c r="J7">
        <v>6.2E-2</v>
      </c>
      <c r="K7">
        <v>5.0599999999999999E-2</v>
      </c>
      <c r="L7">
        <v>4.7199999999999999E-2</v>
      </c>
      <c r="M7">
        <v>4.7800000000000002E-2</v>
      </c>
      <c r="N7">
        <v>4.99E-2</v>
      </c>
      <c r="O7">
        <v>4.5999999999999999E-2</v>
      </c>
      <c r="Q7" s="1" t="s">
        <v>497</v>
      </c>
      <c r="R7">
        <v>3.7841</v>
      </c>
      <c r="S7">
        <v>3.7328000000000001</v>
      </c>
      <c r="T7">
        <v>3.6128999999999998</v>
      </c>
      <c r="U7">
        <v>2.5482</v>
      </c>
      <c r="V7">
        <v>1.2906</v>
      </c>
      <c r="W7">
        <v>0.34029999999999999</v>
      </c>
      <c r="X7">
        <v>0.12429999999999999</v>
      </c>
      <c r="Y7">
        <v>7.6499999999999999E-2</v>
      </c>
      <c r="Z7">
        <v>5.3999999999999999E-2</v>
      </c>
      <c r="AA7">
        <v>4.9000000000000002E-2</v>
      </c>
      <c r="AB7">
        <v>5.1499999999999997E-2</v>
      </c>
      <c r="AC7">
        <v>6.59E-2</v>
      </c>
    </row>
    <row r="8" spans="1:29" x14ac:dyDescent="0.3">
      <c r="C8" s="1"/>
      <c r="D8">
        <v>3.7642000000000002</v>
      </c>
      <c r="E8">
        <v>3.5872999999999999</v>
      </c>
      <c r="F8">
        <v>3.3083</v>
      </c>
      <c r="G8">
        <v>1.548</v>
      </c>
      <c r="H8">
        <v>0.3705</v>
      </c>
      <c r="I8">
        <v>0.1125</v>
      </c>
      <c r="J8">
        <v>6.1600000000000002E-2</v>
      </c>
      <c r="K8">
        <v>4.99E-2</v>
      </c>
      <c r="L8">
        <v>4.9200000000000001E-2</v>
      </c>
      <c r="M8">
        <v>4.6699999999999998E-2</v>
      </c>
      <c r="N8">
        <v>4.9799999999999997E-2</v>
      </c>
      <c r="O8">
        <v>4.5400000000000003E-2</v>
      </c>
      <c r="Q8" s="1"/>
      <c r="R8">
        <v>3.7907000000000002</v>
      </c>
      <c r="S8">
        <v>3.6932</v>
      </c>
      <c r="T8">
        <v>3.4639000000000002</v>
      </c>
      <c r="U8">
        <v>2.5918000000000001</v>
      </c>
      <c r="V8">
        <v>1.0672999999999999</v>
      </c>
      <c r="W8">
        <v>0.31909999999999999</v>
      </c>
      <c r="X8">
        <v>0.1318</v>
      </c>
      <c r="Y8">
        <v>7.0400000000000004E-2</v>
      </c>
      <c r="Z8">
        <v>5.3699999999999998E-2</v>
      </c>
      <c r="AA8">
        <v>5.0799999999999998E-2</v>
      </c>
      <c r="AB8">
        <v>5.8599999999999999E-2</v>
      </c>
      <c r="AC8">
        <v>5.57E-2</v>
      </c>
    </row>
    <row r="9" spans="1:29" s="10" customFormat="1" x14ac:dyDescent="0.3">
      <c r="C9" s="11" t="s">
        <v>518</v>
      </c>
      <c r="D9" s="10">
        <f>_xlfn.STDEV.S(D7:D8)/AVERAGE(D7:D8)*100</f>
        <v>0.70796577966587715</v>
      </c>
      <c r="E9" s="10">
        <f t="shared" ref="E9" si="2">_xlfn.STDEV.S(E7:E8)/AVERAGE(E7:E8)*100</f>
        <v>0.64554458830489136</v>
      </c>
      <c r="F9" s="10">
        <f t="shared" ref="F9" si="3">_xlfn.STDEV.S(F7:F8)/AVERAGE(F7:F8)*100</f>
        <v>1.1217017385041903</v>
      </c>
      <c r="G9" s="10">
        <f>_xlfn.STDEV.S(G7:G8)/AVERAGE(G7:G8)*100</f>
        <v>2.6240835938229559</v>
      </c>
      <c r="H9" s="10">
        <f t="shared" ref="H9" si="4">_xlfn.STDEV.S(H7:H8)/AVERAGE(H7:H8)*100</f>
        <v>1.210993684665217</v>
      </c>
      <c r="I9" s="10">
        <f t="shared" ref="I9" si="5">_xlfn.STDEV.S(I7:I8)/AVERAGE(I7:I8)*100</f>
        <v>1.7995696932347414</v>
      </c>
      <c r="J9" s="10">
        <f t="shared" ref="J9" si="6">_xlfn.STDEV.S(J7:J8)/AVERAGE(J7:J8)*100</f>
        <v>0.457674292030125</v>
      </c>
      <c r="K9" s="10">
        <f t="shared" ref="K9" si="7">_xlfn.STDEV.S(K7:K8)/AVERAGE(K7:K8)*100</f>
        <v>0.98502437180215463</v>
      </c>
      <c r="L9" s="10">
        <f t="shared" ref="L9" si="8">_xlfn.STDEV.S(L7:L8)/AVERAGE(L7:L8)*100</f>
        <v>2.9340530339690796</v>
      </c>
      <c r="M9" s="10">
        <f t="shared" ref="M9" si="9">_xlfn.STDEV.S(M7:M8)/AVERAGE(M7:M8)*100</f>
        <v>1.6461745170480528</v>
      </c>
      <c r="N9" s="10">
        <f t="shared" ref="N9" si="10">_xlfn.STDEV.S(N7:N8)/AVERAGE(N7:N8)*100</f>
        <v>0.14184689692809785</v>
      </c>
      <c r="O9" s="10">
        <f t="shared" ref="O9" si="11">_xlfn.STDEV.S(O7:O8)/AVERAGE(O7:O8)*100</f>
        <v>0.92836776523397346</v>
      </c>
      <c r="Q9" s="11" t="s">
        <v>518</v>
      </c>
      <c r="R9" s="10">
        <f>_xlfn.STDEV.S(R7:R8)/AVERAGE(R7:R8)*100</f>
        <v>0.12322186079715182</v>
      </c>
      <c r="S9" s="10">
        <f t="shared" ref="S9" si="12">_xlfn.STDEV.S(S7:S8)/AVERAGE(S7:S8)*100</f>
        <v>0.75414566482594503</v>
      </c>
      <c r="T9" s="10">
        <f t="shared" ref="T9" si="13">_xlfn.STDEV.S(T7:T8)/AVERAGE(T7:T8)*100</f>
        <v>2.9775862083652296</v>
      </c>
      <c r="U9" s="10">
        <f t="shared" ref="U9" si="14">_xlfn.STDEV.S(U7:U8)/AVERAGE(U7:U8)*100</f>
        <v>1.1996052785888531</v>
      </c>
      <c r="V9" s="10">
        <f t="shared" ref="V9" si="15">_xlfn.STDEV.S(V7:V8)/AVERAGE(V7:V8)*100</f>
        <v>13.393014482289841</v>
      </c>
      <c r="W9" s="10">
        <f t="shared" ref="W9" si="16">_xlfn.STDEV.S(W7:W8)/AVERAGE(W7:W8)*100</f>
        <v>4.5467587992583578</v>
      </c>
      <c r="X9" s="10">
        <f t="shared" ref="X9" si="17">_xlfn.STDEV.S(X7:X8)/AVERAGE(X7:X8)*100</f>
        <v>4.1415859889879822</v>
      </c>
      <c r="Y9" s="10">
        <f t="shared" ref="Y9" si="18">_xlfn.STDEV.S(Y7:Y8)/AVERAGE(Y7:Y8)*100</f>
        <v>5.8725001568930377</v>
      </c>
      <c r="Z9" s="10">
        <f t="shared" ref="Z9" si="19">_xlfn.STDEV.S(Z7:Z8)/AVERAGE(Z7:Z8)*100</f>
        <v>0.39393135442147714</v>
      </c>
      <c r="AA9" s="10">
        <f t="shared" ref="AA9" si="20">_xlfn.STDEV.S(AA7:AA8)/AVERAGE(AA7:AA8)*100</f>
        <v>2.5506857838392438</v>
      </c>
      <c r="AB9" s="10">
        <f t="shared" ref="AB9" si="21">_xlfn.STDEV.S(AB7:AB8)/AVERAGE(AB7:AB8)*100</f>
        <v>9.1198149798809975</v>
      </c>
      <c r="AC9" s="10">
        <f t="shared" ref="AC9" si="22">_xlfn.STDEV.S(AC7:AC8)/AVERAGE(AC7:AC8)*100</f>
        <v>11.862646658063792</v>
      </c>
    </row>
    <row r="10" spans="1:29" x14ac:dyDescent="0.3">
      <c r="C10" s="1" t="s">
        <v>491</v>
      </c>
      <c r="D10">
        <v>3.8233999999999999</v>
      </c>
      <c r="E10">
        <v>3.7046000000000001</v>
      </c>
      <c r="F10">
        <v>3.2081</v>
      </c>
      <c r="G10">
        <v>1.2299</v>
      </c>
      <c r="H10">
        <v>0.34210000000000002</v>
      </c>
      <c r="I10">
        <v>9.8799999999999999E-2</v>
      </c>
      <c r="J10">
        <v>6.0100000000000001E-2</v>
      </c>
      <c r="K10">
        <v>4.8500000000000001E-2</v>
      </c>
      <c r="L10">
        <v>4.5400000000000003E-2</v>
      </c>
      <c r="M10">
        <v>4.5699999999999998E-2</v>
      </c>
      <c r="N10">
        <v>4.4299999999999999E-2</v>
      </c>
      <c r="O10">
        <v>4.2299999999999997E-2</v>
      </c>
      <c r="Q10" s="1" t="s">
        <v>498</v>
      </c>
      <c r="R10">
        <v>3.8239000000000001</v>
      </c>
      <c r="S10">
        <v>3.7715000000000001</v>
      </c>
      <c r="T10">
        <v>3.7037</v>
      </c>
      <c r="U10">
        <v>3.3033000000000001</v>
      </c>
      <c r="V10">
        <v>1.8458000000000001</v>
      </c>
      <c r="W10">
        <v>0.46639999999999998</v>
      </c>
      <c r="X10">
        <v>0.14829999999999999</v>
      </c>
      <c r="Y10">
        <v>7.3099999999999998E-2</v>
      </c>
      <c r="Z10">
        <v>5.4199999999999998E-2</v>
      </c>
      <c r="AA10">
        <v>4.65E-2</v>
      </c>
      <c r="AB10">
        <v>4.5499999999999999E-2</v>
      </c>
      <c r="AC10">
        <v>4.53E-2</v>
      </c>
    </row>
    <row r="11" spans="1:29" x14ac:dyDescent="0.3">
      <c r="C11" s="1"/>
      <c r="D11">
        <v>3.8271000000000002</v>
      </c>
      <c r="E11">
        <v>3.6488</v>
      </c>
      <c r="F11">
        <v>3.3469000000000002</v>
      </c>
      <c r="G11">
        <v>1.2423</v>
      </c>
      <c r="H11">
        <v>0.33489999999999998</v>
      </c>
      <c r="I11">
        <v>9.8299999999999998E-2</v>
      </c>
      <c r="J11">
        <v>6.1499999999999999E-2</v>
      </c>
      <c r="K11">
        <v>4.9299999999999997E-2</v>
      </c>
      <c r="L11">
        <v>4.6600000000000003E-2</v>
      </c>
      <c r="M11">
        <v>4.3299999999999998E-2</v>
      </c>
      <c r="N11">
        <v>4.41E-2</v>
      </c>
      <c r="O11">
        <v>4.6300000000000001E-2</v>
      </c>
      <c r="Q11" s="1"/>
      <c r="R11">
        <v>3.7475999999999998</v>
      </c>
      <c r="S11">
        <v>3.7665000000000002</v>
      </c>
      <c r="T11">
        <v>3.6945000000000001</v>
      </c>
      <c r="U11">
        <v>3.0979000000000001</v>
      </c>
      <c r="V11">
        <v>1.5185999999999999</v>
      </c>
      <c r="W11">
        <v>0.46879999999999999</v>
      </c>
      <c r="X11">
        <v>0.14710000000000001</v>
      </c>
      <c r="Y11">
        <v>7.7499999999999999E-2</v>
      </c>
      <c r="Z11">
        <v>5.4199999999999998E-2</v>
      </c>
      <c r="AA11">
        <v>4.5999999999999999E-2</v>
      </c>
      <c r="AB11">
        <v>4.48E-2</v>
      </c>
      <c r="AC11">
        <v>4.4299999999999999E-2</v>
      </c>
    </row>
    <row r="12" spans="1:29" s="10" customFormat="1" x14ac:dyDescent="0.3">
      <c r="C12" s="11" t="s">
        <v>518</v>
      </c>
      <c r="D12" s="10">
        <f>_xlfn.STDEV.S(D10:D11)/AVERAGE(D10:D11)*100</f>
        <v>6.8395401356523319E-2</v>
      </c>
      <c r="E12" s="10">
        <f t="shared" ref="E12" si="23">_xlfn.STDEV.S(E10:E11)/AVERAGE(E10:E11)*100</f>
        <v>1.0731514235648654</v>
      </c>
      <c r="F12" s="10">
        <f t="shared" ref="F12" si="24">_xlfn.STDEV.S(F10:F11)/AVERAGE(F10:F11)*100</f>
        <v>2.9945513723476118</v>
      </c>
      <c r="G12" s="10">
        <f>_xlfn.STDEV.S(G10:G11)/AVERAGE(G10:G11)*100</f>
        <v>0.70933776286005712</v>
      </c>
      <c r="H12" s="10">
        <f t="shared" ref="H12" si="25">_xlfn.STDEV.S(H10:H11)/AVERAGE(H10:H11)*100</f>
        <v>1.504038057472133</v>
      </c>
      <c r="I12" s="10">
        <f t="shared" ref="I12" si="26">_xlfn.STDEV.S(I10:I11)/AVERAGE(I10:I11)*100</f>
        <v>0.35875534306775653</v>
      </c>
      <c r="J12" s="10">
        <f t="shared" ref="J12" si="27">_xlfn.STDEV.S(J10:J11)/AVERAGE(J10:J11)*100</f>
        <v>1.6282064040479696</v>
      </c>
      <c r="K12" s="10">
        <f t="shared" ref="K12" si="28">_xlfn.STDEV.S(K10:K11)/AVERAGE(K10:K11)*100</f>
        <v>1.1568209099166351</v>
      </c>
      <c r="L12" s="10">
        <f t="shared" ref="L12" si="29">_xlfn.STDEV.S(L10:L11)/AVERAGE(L10:L11)*100</f>
        <v>1.8446263857040366</v>
      </c>
      <c r="M12" s="10">
        <f t="shared" ref="M12" si="30">_xlfn.STDEV.S(M10:M11)/AVERAGE(M10:M11)*100</f>
        <v>3.8136096063993561</v>
      </c>
      <c r="N12" s="10">
        <f t="shared" ref="N12" si="31">_xlfn.STDEV.S(N10:N11)/AVERAGE(N10:N11)*100</f>
        <v>0.31995781954142222</v>
      </c>
      <c r="O12" s="10">
        <f t="shared" ref="O12" si="32">_xlfn.STDEV.S(O10:O11)/AVERAGE(O10:O11)*100</f>
        <v>6.3847113425421957</v>
      </c>
      <c r="Q12" s="11" t="s">
        <v>518</v>
      </c>
      <c r="R12" s="10">
        <f>_xlfn.STDEV.S(R10:R11)/AVERAGE(R10:R11)*100</f>
        <v>1.4251402603059831</v>
      </c>
      <c r="S12" s="10">
        <f t="shared" ref="S12" si="33">_xlfn.STDEV.S(S10:S11)/AVERAGE(S10:S11)*100</f>
        <v>9.3805622338356653E-2</v>
      </c>
      <c r="T12" s="10">
        <f t="shared" ref="T12" si="34">_xlfn.STDEV.S(T10:T11)/AVERAGE(T10:T11)*100</f>
        <v>0.17586392330340214</v>
      </c>
      <c r="U12" s="10">
        <f t="shared" ref="U12" si="35">_xlfn.STDEV.S(U10:U11)/AVERAGE(U10:U11)*100</f>
        <v>4.537890797216674</v>
      </c>
      <c r="V12" s="10">
        <f t="shared" ref="V12" si="36">_xlfn.STDEV.S(V10:V11)/AVERAGE(V10:V11)*100</f>
        <v>13.753735513270627</v>
      </c>
      <c r="W12" s="10">
        <f t="shared" ref="W12" si="37">_xlfn.STDEV.S(W10:W11)/AVERAGE(W10:W11)*100</f>
        <v>0.36292905792295194</v>
      </c>
      <c r="X12" s="10">
        <f t="shared" ref="X12" si="38">_xlfn.STDEV.S(X10:X11)/AVERAGE(X10:X11)*100</f>
        <v>0.57449433813394868</v>
      </c>
      <c r="Y12" s="10">
        <f t="shared" ref="Y12" si="39">_xlfn.STDEV.S(Y10:Y11)/AVERAGE(Y10:Y11)*100</f>
        <v>4.1318324531484851</v>
      </c>
      <c r="Z12" s="10">
        <f t="shared" ref="Z12" si="40">_xlfn.STDEV.S(Z10:Z11)/AVERAGE(Z10:Z11)*100</f>
        <v>0</v>
      </c>
      <c r="AA12" s="10">
        <f t="shared" ref="AA12" si="41">_xlfn.STDEV.S(AA10:AA11)/AVERAGE(AA10:AA11)*100</f>
        <v>0.76443976344491693</v>
      </c>
      <c r="AB12" s="10">
        <f t="shared" ref="AB12" si="42">_xlfn.STDEV.S(AB10:AB11)/AVERAGE(AB10:AB11)*100</f>
        <v>1.0962895832349562</v>
      </c>
      <c r="AC12" s="10">
        <f t="shared" ref="AC12" si="43">_xlfn.STDEV.S(AC10:AC11)/AVERAGE(AC10:AC11)*100</f>
        <v>1.5783633508628307</v>
      </c>
    </row>
    <row r="13" spans="1:29" x14ac:dyDescent="0.3">
      <c r="C13" s="1" t="s">
        <v>492</v>
      </c>
      <c r="D13">
        <v>3.8496000000000001</v>
      </c>
      <c r="E13">
        <v>3.4796999999999998</v>
      </c>
      <c r="F13">
        <v>2.7654000000000001</v>
      </c>
      <c r="G13">
        <v>1.0152000000000001</v>
      </c>
      <c r="H13">
        <v>0.30330000000000001</v>
      </c>
      <c r="I13">
        <v>0.1075</v>
      </c>
      <c r="J13">
        <v>5.8999999999999997E-2</v>
      </c>
      <c r="K13">
        <v>5.21E-2</v>
      </c>
      <c r="L13">
        <v>4.9500000000000002E-2</v>
      </c>
      <c r="M13">
        <v>5.3100000000000001E-2</v>
      </c>
      <c r="N13">
        <v>5.4899999999999997E-2</v>
      </c>
      <c r="O13">
        <v>0.1091</v>
      </c>
      <c r="Q13" s="1" t="s">
        <v>499</v>
      </c>
      <c r="R13">
        <v>3.7997999999999998</v>
      </c>
      <c r="S13">
        <v>3.8237999999999999</v>
      </c>
      <c r="T13">
        <v>3.6164999999999998</v>
      </c>
      <c r="U13">
        <v>3.1112000000000002</v>
      </c>
      <c r="V13">
        <v>1.2593000000000001</v>
      </c>
      <c r="W13">
        <v>0.31719999999999998</v>
      </c>
      <c r="X13">
        <v>0.1222</v>
      </c>
      <c r="Y13">
        <v>6.6900000000000001E-2</v>
      </c>
      <c r="Z13">
        <v>5.6399999999999999E-2</v>
      </c>
      <c r="AA13">
        <v>5.5300000000000002E-2</v>
      </c>
      <c r="AB13">
        <v>4.87E-2</v>
      </c>
      <c r="AC13">
        <v>4.7100000000000003E-2</v>
      </c>
    </row>
    <row r="14" spans="1:29" x14ac:dyDescent="0.3">
      <c r="C14" s="1"/>
      <c r="D14">
        <v>3.7669000000000001</v>
      </c>
      <c r="E14">
        <v>3.4605000000000001</v>
      </c>
      <c r="F14">
        <v>2.8791000000000002</v>
      </c>
      <c r="G14">
        <v>1.0528</v>
      </c>
      <c r="H14">
        <v>0.3322</v>
      </c>
      <c r="I14">
        <v>0.1096</v>
      </c>
      <c r="J14">
        <v>7.0199999999999999E-2</v>
      </c>
      <c r="K14">
        <v>6.6400000000000001E-2</v>
      </c>
      <c r="L14">
        <v>5.2499999999999998E-2</v>
      </c>
      <c r="M14">
        <v>5.4699999999999999E-2</v>
      </c>
      <c r="N14">
        <v>0.15959999999999999</v>
      </c>
      <c r="O14">
        <v>5.9900000000000002E-2</v>
      </c>
      <c r="Q14" s="1"/>
      <c r="R14">
        <v>3.8376000000000001</v>
      </c>
      <c r="S14">
        <v>3.7803</v>
      </c>
      <c r="T14">
        <v>3.5394000000000001</v>
      </c>
      <c r="U14">
        <v>2.9380000000000002</v>
      </c>
      <c r="V14">
        <v>1.0920000000000001</v>
      </c>
      <c r="W14">
        <v>0.32369999999999999</v>
      </c>
      <c r="X14">
        <v>0.1298</v>
      </c>
      <c r="Y14">
        <v>6.6699999999999995E-2</v>
      </c>
      <c r="Z14">
        <v>5.6599999999999998E-2</v>
      </c>
      <c r="AA14">
        <v>4.5400000000000003E-2</v>
      </c>
      <c r="AB14">
        <v>5.2200000000000003E-2</v>
      </c>
      <c r="AC14">
        <v>5.11E-2</v>
      </c>
    </row>
    <row r="15" spans="1:29" s="10" customFormat="1" x14ac:dyDescent="0.3">
      <c r="C15" s="11" t="s">
        <v>518</v>
      </c>
      <c r="D15" s="10">
        <f>_xlfn.STDEV.S(D13:D14)/AVERAGE(D13:D14)*100</f>
        <v>1.5355538844384553</v>
      </c>
      <c r="E15" s="10">
        <f t="shared" ref="E15" si="44">_xlfn.STDEV.S(E13:E14)/AVERAGE(E13:E14)*100</f>
        <v>0.39124089215819358</v>
      </c>
      <c r="F15" s="10">
        <f t="shared" ref="F15" si="45">_xlfn.STDEV.S(F13:F14)/AVERAGE(F13:F14)*100</f>
        <v>2.8487214463959796</v>
      </c>
      <c r="G15" s="10">
        <f>_xlfn.STDEV.S(G13:G14)/AVERAGE(G13:G14)*100</f>
        <v>2.5712973861328901</v>
      </c>
      <c r="H15" s="10">
        <f t="shared" ref="H15" si="46">_xlfn.STDEV.S(H13:H14)/AVERAGE(H13:H14)*100</f>
        <v>6.4312780413190289</v>
      </c>
      <c r="I15" s="10">
        <f t="shared" ref="I15" si="47">_xlfn.STDEV.S(I13:I14)/AVERAGE(I13:I14)*100</f>
        <v>1.367963372171122</v>
      </c>
      <c r="J15" s="10">
        <f t="shared" ref="J15" si="48">_xlfn.STDEV.S(J13:J14)/AVERAGE(J13:J14)*100</f>
        <v>12.259436454008259</v>
      </c>
      <c r="K15" s="10">
        <f t="shared" ref="K15" si="49">_xlfn.STDEV.S(K13:K14)/AVERAGE(K13:K14)*100</f>
        <v>17.066037081801973</v>
      </c>
      <c r="L15" s="10">
        <f t="shared" ref="L15" si="50">_xlfn.STDEV.S(L13:L14)/AVERAGE(L13:L14)*100</f>
        <v>4.1594516540385085</v>
      </c>
      <c r="M15" s="10">
        <f t="shared" ref="M15" si="51">_xlfn.STDEV.S(M13:M14)/AVERAGE(M13:M14)*100</f>
        <v>2.0990182743942003</v>
      </c>
      <c r="N15" s="10">
        <f t="shared" ref="N15" si="52">_xlfn.STDEV.S(N13:N14)/AVERAGE(N13:N14)*100</f>
        <v>69.02944521233708</v>
      </c>
      <c r="O15" s="10">
        <f t="shared" ref="O15" si="53">_xlfn.STDEV.S(O13:O14)/AVERAGE(O13:O14)*100</f>
        <v>41.171187732991861</v>
      </c>
      <c r="Q15" s="11" t="s">
        <v>518</v>
      </c>
      <c r="R15" s="10">
        <f>_xlfn.STDEV.S(R13:R14)/AVERAGE(R13:R14)*100</f>
        <v>0.69994072141963737</v>
      </c>
      <c r="S15" s="10">
        <f t="shared" ref="S15" si="54">_xlfn.STDEV.S(S13:S14)/AVERAGE(S13:S14)*100</f>
        <v>0.8090147415634914</v>
      </c>
      <c r="T15" s="10">
        <f t="shared" ref="T15" si="55">_xlfn.STDEV.S(T13:T14)/AVERAGE(T13:T14)*100</f>
        <v>1.5237198068581903</v>
      </c>
      <c r="U15" s="10">
        <f t="shared" ref="U15" si="56">_xlfn.STDEV.S(U13:U14)/AVERAGE(U13:U14)*100</f>
        <v>4.049160037740859</v>
      </c>
      <c r="V15" s="10">
        <f t="shared" ref="V15" si="57">_xlfn.STDEV.S(V13:V14)/AVERAGE(V13:V14)*100</f>
        <v>10.062430527155989</v>
      </c>
      <c r="W15" s="10">
        <f t="shared" ref="W15" si="58">_xlfn.STDEV.S(W13:W14)/AVERAGE(W13:W14)*100</f>
        <v>1.4342936738063856</v>
      </c>
      <c r="X15" s="10">
        <f t="shared" ref="X15" si="59">_xlfn.STDEV.S(X13:X14)/AVERAGE(X13:X14)*100</f>
        <v>4.2650885214426646</v>
      </c>
      <c r="Y15" s="10">
        <f t="shared" ref="Y15" si="60">_xlfn.STDEV.S(Y13:Y14)/AVERAGE(Y13:Y14)*100</f>
        <v>0.21170861712172689</v>
      </c>
      <c r="Z15" s="10">
        <f t="shared" ref="Z15" si="61">_xlfn.STDEV.S(Z13:Z14)/AVERAGE(Z13:Z14)*100</f>
        <v>0.25030328537576751</v>
      </c>
      <c r="AA15" s="10">
        <f t="shared" ref="AA15" si="62">_xlfn.STDEV.S(AA13:AA14)/AVERAGE(AA13:AA14)*100</f>
        <v>13.903390533757337</v>
      </c>
      <c r="AB15" s="10">
        <f t="shared" ref="AB15" si="63">_xlfn.STDEV.S(AB13:AB14)/AVERAGE(AB13:AB14)*100</f>
        <v>4.905597094455735</v>
      </c>
      <c r="AC15" s="10">
        <f t="shared" ref="AC15" si="64">_xlfn.STDEV.S(AC13:AC14)/AVERAGE(AC13:AC14)*100</f>
        <v>5.7605440422529277</v>
      </c>
    </row>
    <row r="16" spans="1:29" x14ac:dyDescent="0.3">
      <c r="C16" s="1" t="s">
        <v>493</v>
      </c>
      <c r="D16">
        <v>7.2999999999999995E-2</v>
      </c>
      <c r="E16">
        <v>5.5300000000000002E-2</v>
      </c>
      <c r="F16">
        <v>6.0299999999999999E-2</v>
      </c>
      <c r="G16">
        <v>4.4200000000000003E-2</v>
      </c>
      <c r="H16">
        <v>4.7399999999999998E-2</v>
      </c>
      <c r="I16">
        <v>4.7100000000000003E-2</v>
      </c>
      <c r="J16">
        <v>4.5400000000000003E-2</v>
      </c>
      <c r="K16">
        <v>4.4400000000000002E-2</v>
      </c>
      <c r="L16">
        <v>4.4299999999999999E-2</v>
      </c>
      <c r="M16">
        <v>5.1499999999999997E-2</v>
      </c>
      <c r="N16">
        <v>4.6399999999999997E-2</v>
      </c>
      <c r="O16">
        <v>4.5600000000000002E-2</v>
      </c>
      <c r="Q16" s="1" t="s">
        <v>500</v>
      </c>
      <c r="R16">
        <v>3.6694</v>
      </c>
      <c r="S16">
        <v>3.6433</v>
      </c>
      <c r="T16">
        <v>3.0228999999999999</v>
      </c>
      <c r="U16">
        <v>1.385</v>
      </c>
      <c r="V16">
        <v>0.44</v>
      </c>
      <c r="W16">
        <v>0.14480000000000001</v>
      </c>
      <c r="X16">
        <v>7.4399999999999994E-2</v>
      </c>
      <c r="Y16">
        <v>6.1800000000000001E-2</v>
      </c>
      <c r="Z16">
        <v>5.1799999999999999E-2</v>
      </c>
      <c r="AA16">
        <v>4.58E-2</v>
      </c>
      <c r="AB16">
        <v>7.0999999999999994E-2</v>
      </c>
      <c r="AC16">
        <v>5.5E-2</v>
      </c>
    </row>
    <row r="17" spans="1:29" x14ac:dyDescent="0.3">
      <c r="C17" s="1"/>
      <c r="D17">
        <v>6.1800000000000001E-2</v>
      </c>
      <c r="E17">
        <v>5.0599999999999999E-2</v>
      </c>
      <c r="F17">
        <v>5.2600000000000001E-2</v>
      </c>
      <c r="G17">
        <v>5.3900000000000003E-2</v>
      </c>
      <c r="H17">
        <v>5.9299999999999999E-2</v>
      </c>
      <c r="I17">
        <v>6.9099999999999995E-2</v>
      </c>
      <c r="J17">
        <v>4.48E-2</v>
      </c>
      <c r="K17">
        <v>4.5199999999999997E-2</v>
      </c>
      <c r="L17">
        <v>4.5999999999999999E-2</v>
      </c>
      <c r="M17">
        <v>5.8900000000000001E-2</v>
      </c>
      <c r="N17">
        <v>5.8700000000000002E-2</v>
      </c>
      <c r="O17">
        <v>5.4300000000000001E-2</v>
      </c>
      <c r="Q17" s="1"/>
      <c r="R17">
        <v>3.6726000000000001</v>
      </c>
      <c r="S17">
        <v>3.6524999999999999</v>
      </c>
      <c r="T17">
        <v>2.8626</v>
      </c>
      <c r="U17">
        <v>1.3079000000000001</v>
      </c>
      <c r="V17">
        <v>0.40529999999999999</v>
      </c>
      <c r="W17">
        <v>0.13930000000000001</v>
      </c>
      <c r="X17">
        <v>8.0399999999999999E-2</v>
      </c>
      <c r="Y17">
        <v>7.2900000000000006E-2</v>
      </c>
      <c r="Z17">
        <v>6.5699999999999995E-2</v>
      </c>
      <c r="AA17">
        <v>5.5E-2</v>
      </c>
      <c r="AB17">
        <v>4.8500000000000001E-2</v>
      </c>
      <c r="AC17">
        <v>5.11E-2</v>
      </c>
    </row>
    <row r="18" spans="1:29" s="10" customFormat="1" x14ac:dyDescent="0.3">
      <c r="C18" s="11" t="s">
        <v>518</v>
      </c>
      <c r="D18" s="10">
        <f>_xlfn.STDEV.S(D16:D17)/AVERAGE(D16:D17)*100</f>
        <v>11.750142357996037</v>
      </c>
      <c r="E18" s="10">
        <f t="shared" ref="E18" si="65">_xlfn.STDEV.S(E16:E17)/AVERAGE(E16:E17)*100</f>
        <v>6.2764907867361206</v>
      </c>
      <c r="F18" s="10">
        <f t="shared" ref="F18" si="66">_xlfn.STDEV.S(F16:F17)/AVERAGE(F16:F17)*100</f>
        <v>9.6452120728723028</v>
      </c>
      <c r="G18" s="10">
        <f>_xlfn.STDEV.S(G16:G17)/AVERAGE(G16:G17)*100</f>
        <v>13.983559179428157</v>
      </c>
      <c r="H18" s="10">
        <f t="shared" ref="H18" si="67">_xlfn.STDEV.S(H16:H17)/AVERAGE(H16:H17)*100</f>
        <v>15.772391182980181</v>
      </c>
      <c r="I18" s="10">
        <f t="shared" ref="I18" si="68">_xlfn.STDEV.S(I16:I17)/AVERAGE(I16:I17)*100</f>
        <v>26.775127686926069</v>
      </c>
      <c r="J18" s="10">
        <f t="shared" ref="J18" si="69">_xlfn.STDEV.S(J16:J17)/AVERAGE(J16:J17)*100</f>
        <v>0.94071855590228559</v>
      </c>
      <c r="K18" s="10">
        <f t="shared" ref="K18" si="70">_xlfn.STDEV.S(K16:K17)/AVERAGE(K16:K17)*100</f>
        <v>1.2626906806902558</v>
      </c>
      <c r="L18" s="10">
        <f t="shared" ref="L18" si="71">_xlfn.STDEV.S(L16:L17)/AVERAGE(L16:L17)*100</f>
        <v>2.6624175592848971</v>
      </c>
      <c r="M18" s="10">
        <f t="shared" ref="M18" si="72">_xlfn.STDEV.S(M16:M17)/AVERAGE(M16:M17)*100</f>
        <v>9.4793300376457523</v>
      </c>
      <c r="N18" s="10">
        <f t="shared" ref="N18" si="73">_xlfn.STDEV.S(N16:N17)/AVERAGE(N16:N17)*100</f>
        <v>16.550739121968675</v>
      </c>
      <c r="O18" s="10">
        <f t="shared" ref="O18" si="74">_xlfn.STDEV.S(O16:O17)/AVERAGE(O16:O17)*100</f>
        <v>12.315973966612539</v>
      </c>
      <c r="Q18" s="11" t="s">
        <v>518</v>
      </c>
      <c r="R18" s="10">
        <f>_xlfn.STDEV.S(R16:R17)/AVERAGE(R16:R17)*100</f>
        <v>6.1638292012994179E-2</v>
      </c>
      <c r="S18" s="10">
        <f t="shared" ref="S18" si="75">_xlfn.STDEV.S(S16:S17)/AVERAGE(S16:S17)*100</f>
        <v>0.17833225655626933</v>
      </c>
      <c r="T18" s="10">
        <f t="shared" ref="T18" si="76">_xlfn.STDEV.S(T16:T17)/AVERAGE(T16:T17)*100</f>
        <v>3.8518126590503265</v>
      </c>
      <c r="U18" s="10">
        <f t="shared" ref="U18" si="77">_xlfn.STDEV.S(U16:U17)/AVERAGE(U16:U17)*100</f>
        <v>4.0490127988029849</v>
      </c>
      <c r="V18" s="10">
        <f t="shared" ref="V18" si="78">_xlfn.STDEV.S(V16:V17)/AVERAGE(V16:V17)*100</f>
        <v>5.8054194504136287</v>
      </c>
      <c r="W18" s="10">
        <f t="shared" ref="W18" si="79">_xlfn.STDEV.S(W16:W17)/AVERAGE(W16:W17)*100</f>
        <v>2.7378298461992361</v>
      </c>
      <c r="X18" s="10">
        <f t="shared" ref="X18" si="80">_xlfn.STDEV.S(X16:X17)/AVERAGE(X16:X17)*100</f>
        <v>5.4814479161747931</v>
      </c>
      <c r="Y18" s="10">
        <f t="shared" ref="Y18" si="81">_xlfn.STDEV.S(Y16:Y17)/AVERAGE(Y16:Y17)*100</f>
        <v>11.653875681025509</v>
      </c>
      <c r="Z18" s="10">
        <f t="shared" ref="Z18" si="82">_xlfn.STDEV.S(Z16:Z17)/AVERAGE(Z16:Z17)*100</f>
        <v>16.729845546371049</v>
      </c>
      <c r="AA18" s="10">
        <f t="shared" ref="AA18" si="83">_xlfn.STDEV.S(AA16:AA17)/AVERAGE(AA16:AA17)*100</f>
        <v>12.907504735944917</v>
      </c>
      <c r="AB18" s="10">
        <f t="shared" ref="AB18" si="84">_xlfn.STDEV.S(AB16:AB17)/AVERAGE(AB16:AB17)*100</f>
        <v>26.627452011208895</v>
      </c>
      <c r="AC18" s="10">
        <f t="shared" ref="AC18" si="85">_xlfn.STDEV.S(AC16:AC17)/AVERAGE(AC16:AC17)*100</f>
        <v>5.1983344894015753</v>
      </c>
    </row>
    <row r="19" spans="1:29" x14ac:dyDescent="0.3">
      <c r="C19" s="1" t="s">
        <v>494</v>
      </c>
      <c r="D19">
        <v>2.8822000000000001</v>
      </c>
      <c r="E19">
        <v>1.1994</v>
      </c>
      <c r="F19">
        <v>0.36020000000000002</v>
      </c>
      <c r="G19">
        <v>0.1613</v>
      </c>
      <c r="H19">
        <v>0.1431</v>
      </c>
      <c r="I19">
        <v>5.9799999999999999E-2</v>
      </c>
      <c r="J19">
        <v>4.8300000000000003E-2</v>
      </c>
      <c r="K19">
        <v>5.11E-2</v>
      </c>
      <c r="L19">
        <v>4.6899999999999997E-2</v>
      </c>
      <c r="M19">
        <v>4.9200000000000001E-2</v>
      </c>
      <c r="N19">
        <v>5.7799999999999997E-2</v>
      </c>
      <c r="O19">
        <v>5.0900000000000001E-2</v>
      </c>
      <c r="Q19" s="1" t="s">
        <v>501</v>
      </c>
      <c r="R19">
        <v>3.5350000000000001</v>
      </c>
      <c r="S19">
        <v>3.3229000000000002</v>
      </c>
      <c r="T19">
        <v>2.1067999999999998</v>
      </c>
      <c r="U19">
        <v>0.88</v>
      </c>
      <c r="V19">
        <v>0.2258</v>
      </c>
      <c r="W19">
        <v>0.1038</v>
      </c>
      <c r="X19">
        <v>6.5199999999999994E-2</v>
      </c>
      <c r="Y19">
        <v>5.33E-2</v>
      </c>
      <c r="Z19">
        <v>5.2200000000000003E-2</v>
      </c>
      <c r="AA19">
        <v>7.17E-2</v>
      </c>
      <c r="AB19">
        <v>4.7500000000000001E-2</v>
      </c>
      <c r="AC19">
        <v>4.65E-2</v>
      </c>
    </row>
    <row r="20" spans="1:29" x14ac:dyDescent="0.3">
      <c r="C20" s="1"/>
      <c r="D20">
        <v>3.0870000000000002</v>
      </c>
      <c r="E20">
        <v>1.4503999999999999</v>
      </c>
      <c r="F20">
        <v>0.41510000000000002</v>
      </c>
      <c r="G20">
        <v>0.17030000000000001</v>
      </c>
      <c r="H20">
        <v>0.1187</v>
      </c>
      <c r="I20">
        <v>7.2999999999999995E-2</v>
      </c>
      <c r="J20">
        <v>5.04E-2</v>
      </c>
      <c r="K20">
        <v>5.0099999999999999E-2</v>
      </c>
      <c r="L20">
        <v>5.1499999999999997E-2</v>
      </c>
      <c r="M20">
        <v>4.9299999999999997E-2</v>
      </c>
      <c r="N20">
        <v>5.3199999999999997E-2</v>
      </c>
      <c r="O20">
        <v>4.8500000000000001E-2</v>
      </c>
      <c r="Q20" s="1"/>
      <c r="R20">
        <v>3.4432</v>
      </c>
      <c r="S20">
        <v>3.3715999999999999</v>
      </c>
      <c r="T20">
        <v>2.4741</v>
      </c>
      <c r="U20">
        <v>0.84019999999999995</v>
      </c>
      <c r="V20">
        <v>0.25729999999999997</v>
      </c>
      <c r="W20">
        <v>0.10349999999999999</v>
      </c>
      <c r="X20">
        <v>6.6699999999999995E-2</v>
      </c>
      <c r="Y20">
        <v>5.5100000000000003E-2</v>
      </c>
      <c r="Z20">
        <v>5.79E-2</v>
      </c>
      <c r="AA20">
        <v>5.4199999999999998E-2</v>
      </c>
      <c r="AB20">
        <v>5.0700000000000002E-2</v>
      </c>
      <c r="AC20">
        <v>4.8099999999999997E-2</v>
      </c>
    </row>
    <row r="21" spans="1:29" s="10" customFormat="1" x14ac:dyDescent="0.3">
      <c r="C21" s="11" t="s">
        <v>518</v>
      </c>
      <c r="D21" s="10">
        <f>_xlfn.STDEV.S(D19:D20)/AVERAGE(D19:D20)*100</f>
        <v>4.8520896866248409</v>
      </c>
      <c r="E21" s="10">
        <f t="shared" ref="E21" si="86">_xlfn.STDEV.S(E19:E20)/AVERAGE(E19:E20)*100</f>
        <v>13.396014950398019</v>
      </c>
      <c r="F21" s="10">
        <f t="shared" ref="F21" si="87">_xlfn.STDEV.S(F19:F20)/AVERAGE(F19:F20)*100</f>
        <v>10.014229920583375</v>
      </c>
      <c r="G21" s="10">
        <f>_xlfn.STDEV.S(G19:G20)/AVERAGE(G19:G20)*100</f>
        <v>3.8383359654275835</v>
      </c>
      <c r="H21" s="10">
        <f t="shared" ref="H21" si="88">_xlfn.STDEV.S(H19:H20)/AVERAGE(H19:H20)*100</f>
        <v>13.180600046563606</v>
      </c>
      <c r="I21" s="10">
        <f t="shared" ref="I21" si="89">_xlfn.STDEV.S(I19:I20)/AVERAGE(I19:I20)*100</f>
        <v>14.05694203563618</v>
      </c>
      <c r="J21" s="10">
        <f t="shared" ref="J21" si="90">_xlfn.STDEV.S(J19:J20)/AVERAGE(J19:J20)*100</f>
        <v>3.0089650263257304</v>
      </c>
      <c r="K21" s="10">
        <f t="shared" ref="K21" si="91">_xlfn.STDEV.S(K19:K20)/AVERAGE(K19:K20)*100</f>
        <v>1.3974442315939688</v>
      </c>
      <c r="L21" s="10">
        <f t="shared" ref="L21" si="92">_xlfn.STDEV.S(L19:L20)/AVERAGE(L19:L20)*100</f>
        <v>6.6111609623132503</v>
      </c>
      <c r="M21" s="10">
        <f t="shared" ref="M21" si="93">_xlfn.STDEV.S(M19:M20)/AVERAGE(M19:M20)*100</f>
        <v>0.14357498095157739</v>
      </c>
      <c r="N21" s="10">
        <f t="shared" ref="N21" si="94">_xlfn.STDEV.S(N19:N20)/AVERAGE(N19:N20)*100</f>
        <v>5.8607048530776922</v>
      </c>
      <c r="O21" s="10">
        <f t="shared" ref="O21" si="95">_xlfn.STDEV.S(O19:O20)/AVERAGE(O19:O20)*100</f>
        <v>3.4146001505990209</v>
      </c>
      <c r="Q21" s="11" t="s">
        <v>518</v>
      </c>
      <c r="R21" s="10">
        <f>_xlfn.STDEV.S(R19:R20)/AVERAGE(R19:R20)*100</f>
        <v>1.8604339948102702</v>
      </c>
      <c r="S21" s="10">
        <f t="shared" ref="S21" si="96">_xlfn.STDEV.S(S19:S20)/AVERAGE(S19:S20)*100</f>
        <v>1.0287878181726697</v>
      </c>
      <c r="T21" s="10">
        <f t="shared" ref="T21" si="97">_xlfn.STDEV.S(T19:T20)/AVERAGE(T19:T20)*100</f>
        <v>11.339270480901966</v>
      </c>
      <c r="U21" s="10">
        <f t="shared" ref="U21" si="98">_xlfn.STDEV.S(U19:U20)/AVERAGE(U19:U20)*100</f>
        <v>3.2720439357312676</v>
      </c>
      <c r="V21" s="10">
        <f t="shared" ref="V21" si="99">_xlfn.STDEV.S(V19:V20)/AVERAGE(V19:V20)*100</f>
        <v>9.2212227726666232</v>
      </c>
      <c r="W21" s="10">
        <f t="shared" ref="W21" si="100">_xlfn.STDEV.S(W19:W20)/AVERAGE(W19:W20)*100</f>
        <v>0.20466187588612672</v>
      </c>
      <c r="X21" s="10">
        <f t="shared" ref="X21" si="101">_xlfn.STDEV.S(X19:X20)/AVERAGE(X19:X20)*100</f>
        <v>1.6082792597116338</v>
      </c>
      <c r="Y21" s="10">
        <f t="shared" ref="Y21" si="102">_xlfn.STDEV.S(Y19:Y20)/AVERAGE(Y19:Y20)*100</f>
        <v>2.3483251035715642</v>
      </c>
      <c r="Z21" s="10">
        <f t="shared" ref="Z21" si="103">_xlfn.STDEV.S(Z19:Z20)/AVERAGE(Z19:Z20)*100</f>
        <v>7.3215416035664287</v>
      </c>
      <c r="AA21" s="10">
        <f t="shared" ref="AA21" si="104">_xlfn.STDEV.S(AA19:AA20)/AVERAGE(AA19:AA20)*100</f>
        <v>19.65745618866486</v>
      </c>
      <c r="AB21" s="10">
        <f t="shared" ref="AB21" si="105">_xlfn.STDEV.S(AB19:AB20)/AVERAGE(AB19:AB20)*100</f>
        <v>4.6084352338023482</v>
      </c>
      <c r="AC21" s="10">
        <f t="shared" ref="AC21" si="106">_xlfn.STDEV.S(AC19:AC20)/AVERAGE(AC19:AC20)*100</f>
        <v>2.3919045452399033</v>
      </c>
    </row>
    <row r="22" spans="1:29" x14ac:dyDescent="0.3">
      <c r="C22" s="1" t="s">
        <v>495</v>
      </c>
      <c r="D22">
        <v>2.5585</v>
      </c>
      <c r="E22">
        <v>0.85909999999999997</v>
      </c>
      <c r="F22">
        <v>0.26750000000000002</v>
      </c>
      <c r="G22">
        <v>0.114</v>
      </c>
      <c r="H22">
        <v>6.4100000000000004E-2</v>
      </c>
      <c r="I22">
        <v>5.04E-2</v>
      </c>
      <c r="J22">
        <v>4.4900000000000002E-2</v>
      </c>
      <c r="K22">
        <v>4.3499999999999997E-2</v>
      </c>
      <c r="L22">
        <v>4.4400000000000002E-2</v>
      </c>
      <c r="M22">
        <v>4.6800000000000001E-2</v>
      </c>
      <c r="N22">
        <v>4.3400000000000001E-2</v>
      </c>
      <c r="O22">
        <v>4.36E-2</v>
      </c>
      <c r="Q22" s="1" t="s">
        <v>502</v>
      </c>
      <c r="R22">
        <v>4.6600000000000003E-2</v>
      </c>
      <c r="S22">
        <v>4.4699999999999997E-2</v>
      </c>
      <c r="T22">
        <v>4.3400000000000001E-2</v>
      </c>
      <c r="U22">
        <v>4.3999999999999997E-2</v>
      </c>
      <c r="V22">
        <v>4.3099999999999999E-2</v>
      </c>
      <c r="W22">
        <v>4.5100000000000001E-2</v>
      </c>
      <c r="X22">
        <v>4.3200000000000002E-2</v>
      </c>
      <c r="Y22">
        <v>4.8800000000000003E-2</v>
      </c>
      <c r="Z22">
        <v>5.0799999999999998E-2</v>
      </c>
      <c r="AA22">
        <v>4.5400000000000003E-2</v>
      </c>
      <c r="AB22">
        <v>4.2700000000000002E-2</v>
      </c>
      <c r="AC22">
        <v>4.4200000000000003E-2</v>
      </c>
    </row>
    <row r="23" spans="1:29" x14ac:dyDescent="0.3">
      <c r="C23" s="1"/>
      <c r="D23">
        <v>2.5901000000000001</v>
      </c>
      <c r="E23">
        <v>0.89810000000000001</v>
      </c>
      <c r="F23">
        <v>0.28100000000000003</v>
      </c>
      <c r="G23">
        <v>0.11269999999999999</v>
      </c>
      <c r="H23">
        <v>6.2700000000000006E-2</v>
      </c>
      <c r="I23">
        <v>5.45E-2</v>
      </c>
      <c r="J23">
        <v>4.6100000000000002E-2</v>
      </c>
      <c r="K23">
        <v>4.8099999999999997E-2</v>
      </c>
      <c r="L23">
        <v>4.4200000000000003E-2</v>
      </c>
      <c r="M23">
        <v>4.2599999999999999E-2</v>
      </c>
      <c r="N23">
        <v>5.0200000000000002E-2</v>
      </c>
      <c r="O23">
        <v>4.8300000000000003E-2</v>
      </c>
      <c r="Q23" s="1"/>
      <c r="R23">
        <v>4.3700000000000003E-2</v>
      </c>
      <c r="S23">
        <v>4.4400000000000002E-2</v>
      </c>
      <c r="T23">
        <v>4.3700000000000003E-2</v>
      </c>
      <c r="U23">
        <v>4.3099999999999999E-2</v>
      </c>
      <c r="V23">
        <v>4.2599999999999999E-2</v>
      </c>
      <c r="W23">
        <v>4.4900000000000002E-2</v>
      </c>
      <c r="X23">
        <v>4.2799999999999998E-2</v>
      </c>
      <c r="Y23">
        <v>4.2500000000000003E-2</v>
      </c>
      <c r="Z23">
        <v>4.5999999999999999E-2</v>
      </c>
      <c r="AA23">
        <v>4.6600000000000003E-2</v>
      </c>
      <c r="AB23">
        <v>4.6800000000000001E-2</v>
      </c>
      <c r="AC23">
        <v>4.3299999999999998E-2</v>
      </c>
    </row>
    <row r="24" spans="1:29" s="10" customFormat="1" x14ac:dyDescent="0.3">
      <c r="C24" s="11" t="s">
        <v>518</v>
      </c>
      <c r="D24" s="10">
        <f>_xlfn.STDEV.S(D22:D23)/AVERAGE(D22:D23)*100</f>
        <v>0.86798641516120711</v>
      </c>
      <c r="E24" s="10">
        <f t="shared" ref="E24" si="107">_xlfn.STDEV.S(E22:E23)/AVERAGE(E22:E23)*100</f>
        <v>3.1387621746272911</v>
      </c>
      <c r="F24" s="10">
        <f t="shared" ref="F24" si="108">_xlfn.STDEV.S(F22:F23)/AVERAGE(F22:F23)*100</f>
        <v>3.4807444105810035</v>
      </c>
      <c r="G24" s="10">
        <f>_xlfn.STDEV.S(G22:G23)/AVERAGE(G22:G23)*100</f>
        <v>0.81097381168285698</v>
      </c>
      <c r="H24" s="10">
        <f t="shared" ref="H24" si="109">_xlfn.STDEV.S(H22:H23)/AVERAGE(H22:H23)*100</f>
        <v>1.5614345325885888</v>
      </c>
      <c r="I24" s="10">
        <f t="shared" ref="I24" si="110">_xlfn.STDEV.S(I22:I23)/AVERAGE(I22:I23)*100</f>
        <v>5.5274314639939846</v>
      </c>
      <c r="J24" s="10">
        <f t="shared" ref="J24" si="111">_xlfn.STDEV.S(J22:J23)/AVERAGE(J22:J23)*100</f>
        <v>1.8648970053271579</v>
      </c>
      <c r="K24" s="10">
        <f t="shared" ref="K24" si="112">_xlfn.STDEV.S(K22:K23)/AVERAGE(K22:K23)*100</f>
        <v>7.1019458372448012</v>
      </c>
      <c r="L24" s="10">
        <f t="shared" ref="L24" si="113">_xlfn.STDEV.S(L22:L23)/AVERAGE(L22:L23)*100</f>
        <v>0.31923556712710749</v>
      </c>
      <c r="M24" s="10">
        <f t="shared" ref="M24" si="114">_xlfn.STDEV.S(M22:M23)/AVERAGE(M22:M23)*100</f>
        <v>6.6439563332964235</v>
      </c>
      <c r="N24" s="10">
        <f t="shared" ref="N24" si="115">_xlfn.STDEV.S(N22:N23)/AVERAGE(N22:N23)*100</f>
        <v>10.27420109416351</v>
      </c>
      <c r="O24" s="10">
        <f t="shared" ref="O24" si="116">_xlfn.STDEV.S(O22:O23)/AVERAGE(O22:O23)*100</f>
        <v>7.232648251527257</v>
      </c>
      <c r="Q24" s="11" t="s">
        <v>518</v>
      </c>
      <c r="R24" s="10">
        <f>_xlfn.STDEV.S(R22:R23)/AVERAGE(R22:R23)*100</f>
        <v>4.5417711305448227</v>
      </c>
      <c r="S24" s="10">
        <f t="shared" ref="S24" si="117">_xlfn.STDEV.S(S22:S23)/AVERAGE(S22:S23)*100</f>
        <v>0.4761661826171954</v>
      </c>
      <c r="T24" s="10">
        <f t="shared" ref="T24" si="118">_xlfn.STDEV.S(T22:T23)/AVERAGE(T22:T23)*100</f>
        <v>0.48709996407799172</v>
      </c>
      <c r="U24" s="10">
        <f t="shared" ref="U24" si="119">_xlfn.STDEV.S(U22:U23)/AVERAGE(U22:U23)*100</f>
        <v>1.4612998922339642</v>
      </c>
      <c r="V24" s="10">
        <f t="shared" ref="V24" si="120">_xlfn.STDEV.S(V22:V23)/AVERAGE(V22:V23)*100</f>
        <v>0.82509542728885432</v>
      </c>
      <c r="W24" s="10">
        <f t="shared" ref="W24" si="121">_xlfn.STDEV.S(W22:W23)/AVERAGE(W22:W23)*100</f>
        <v>0.31426968052735255</v>
      </c>
      <c r="X24" s="10">
        <f t="shared" ref="X24" si="122">_xlfn.STDEV.S(X22:X23)/AVERAGE(X22:X23)*100</f>
        <v>0.65777374994098192</v>
      </c>
      <c r="Y24" s="10">
        <f t="shared" ref="Y24" si="123">_xlfn.STDEV.S(Y22:Y23)/AVERAGE(Y22:Y23)*100</f>
        <v>9.7585382726730536</v>
      </c>
      <c r="Z24" s="10">
        <f t="shared" ref="Z24" si="124">_xlfn.STDEV.S(Z22:Z23)/AVERAGE(Z22:Z23)*100</f>
        <v>7.0126292349079078</v>
      </c>
      <c r="AA24" s="10">
        <f t="shared" ref="AA24" si="125">_xlfn.STDEV.S(AA22:AA23)/AVERAGE(AA22:AA23)*100</f>
        <v>1.8446263857040366</v>
      </c>
      <c r="AB24" s="10">
        <f t="shared" ref="AB24" si="126">_xlfn.STDEV.S(AB22:AB23)/AVERAGE(AB22:AB23)*100</f>
        <v>6.4785202298655742</v>
      </c>
      <c r="AC24" s="10">
        <f t="shared" ref="AC24" si="127">_xlfn.STDEV.S(AC22:AC23)/AVERAGE(AC22:AC23)*100</f>
        <v>1.4546196641551918</v>
      </c>
    </row>
    <row r="25" spans="1:29" x14ac:dyDescent="0.3">
      <c r="C25" s="1" t="s">
        <v>496</v>
      </c>
      <c r="D25">
        <v>3.6922000000000001</v>
      </c>
      <c r="E25">
        <v>3.6579999999999999</v>
      </c>
      <c r="F25">
        <v>3.6211000000000002</v>
      </c>
      <c r="G25">
        <v>3.6000999999999999</v>
      </c>
      <c r="H25">
        <v>3.2974999999999999</v>
      </c>
      <c r="I25">
        <v>1.5666</v>
      </c>
      <c r="J25">
        <v>0.38369999999999999</v>
      </c>
      <c r="K25">
        <v>0.1497</v>
      </c>
      <c r="L25">
        <v>7.2300000000000003E-2</v>
      </c>
      <c r="M25">
        <v>5.5100000000000003E-2</v>
      </c>
      <c r="N25">
        <v>4.9599999999999998E-2</v>
      </c>
      <c r="O25">
        <v>4.7300000000000002E-2</v>
      </c>
      <c r="Q25" s="1" t="s">
        <v>503</v>
      </c>
      <c r="R25">
        <v>1.409</v>
      </c>
      <c r="S25">
        <v>0.37390000000000001</v>
      </c>
      <c r="T25">
        <v>0.13070000000000001</v>
      </c>
      <c r="U25">
        <v>7.3800000000000004E-2</v>
      </c>
      <c r="V25">
        <v>5.3600000000000002E-2</v>
      </c>
      <c r="W25">
        <v>5.5E-2</v>
      </c>
      <c r="X25">
        <v>4.6399999999999997E-2</v>
      </c>
      <c r="Y25">
        <v>4.7600000000000003E-2</v>
      </c>
      <c r="Z25">
        <v>4.6100000000000002E-2</v>
      </c>
      <c r="AA25">
        <v>5.0500000000000003E-2</v>
      </c>
      <c r="AB25">
        <v>4.4200000000000003E-2</v>
      </c>
      <c r="AC25">
        <v>4.4699999999999997E-2</v>
      </c>
    </row>
    <row r="26" spans="1:29" x14ac:dyDescent="0.3">
      <c r="C26" s="1"/>
      <c r="D26">
        <v>3.7641</v>
      </c>
      <c r="E26">
        <v>3.7303000000000002</v>
      </c>
      <c r="F26">
        <v>3.7473999999999998</v>
      </c>
      <c r="G26">
        <v>3.7138</v>
      </c>
      <c r="H26">
        <v>3.3841000000000001</v>
      </c>
      <c r="I26">
        <v>1.6633</v>
      </c>
      <c r="J26">
        <v>0.43459999999999999</v>
      </c>
      <c r="K26">
        <v>0.15110000000000001</v>
      </c>
      <c r="L26">
        <v>7.7799999999999994E-2</v>
      </c>
      <c r="M26">
        <v>6.0199999999999997E-2</v>
      </c>
      <c r="N26">
        <v>5.4399999999999997E-2</v>
      </c>
      <c r="O26">
        <v>4.8300000000000003E-2</v>
      </c>
      <c r="Q26" s="1"/>
      <c r="R26">
        <v>1.3087</v>
      </c>
      <c r="S26">
        <v>0.39610000000000001</v>
      </c>
      <c r="T26">
        <v>0.1489</v>
      </c>
      <c r="U26">
        <v>0.10249999999999999</v>
      </c>
      <c r="V26">
        <v>5.5E-2</v>
      </c>
      <c r="W26">
        <v>4.9799999999999997E-2</v>
      </c>
      <c r="X26">
        <v>5.3600000000000002E-2</v>
      </c>
      <c r="Y26">
        <v>4.7500000000000001E-2</v>
      </c>
      <c r="Z26">
        <v>4.8399999999999999E-2</v>
      </c>
      <c r="AA26">
        <v>4.9000000000000002E-2</v>
      </c>
      <c r="AB26">
        <v>4.4299999999999999E-2</v>
      </c>
      <c r="AC26">
        <v>6.3100000000000003E-2</v>
      </c>
    </row>
    <row r="27" spans="1:29" s="10" customFormat="1" x14ac:dyDescent="0.3">
      <c r="C27" s="11" t="s">
        <v>518</v>
      </c>
      <c r="D27" s="10">
        <f>_xlfn.STDEV.S(D25:D26)/AVERAGE(D25:D26)*100</f>
        <v>1.3637052577635733</v>
      </c>
      <c r="E27" s="10">
        <f t="shared" ref="E27" si="128">_xlfn.STDEV.S(E25:E26)/AVERAGE(E25:E26)*100</f>
        <v>1.3839129510113981</v>
      </c>
      <c r="F27" s="10">
        <f t="shared" ref="F27" si="129">_xlfn.STDEV.S(F25:F26)/AVERAGE(F25:F26)*100</f>
        <v>2.4240370893359757</v>
      </c>
      <c r="G27" s="10">
        <f>_xlfn.STDEV.S(G25:G26)/AVERAGE(G25:G26)*100</f>
        <v>2.1984998706821406</v>
      </c>
      <c r="H27" s="10">
        <f t="shared" ref="H27" si="130">_xlfn.STDEV.S(H25:H26)/AVERAGE(H25:H26)*100</f>
        <v>1.8329575925154211</v>
      </c>
      <c r="I27" s="10">
        <f t="shared" ref="I27" si="131">_xlfn.STDEV.S(I25:I26)/AVERAGE(I25:I26)*100</f>
        <v>4.2340150308516771</v>
      </c>
      <c r="J27" s="10">
        <f t="shared" ref="J27" si="132">_xlfn.STDEV.S(J25:J26)/AVERAGE(J25:J26)*100</f>
        <v>8.7967090706086442</v>
      </c>
      <c r="K27" s="10">
        <f t="shared" ref="K27" si="133">_xlfn.STDEV.S(K25:K26)/AVERAGE(K25:K26)*100</f>
        <v>0.65821109950876011</v>
      </c>
      <c r="L27" s="10">
        <f t="shared" ref="L27" si="134">_xlfn.STDEV.S(L25:L26)/AVERAGE(L25:L26)*100</f>
        <v>5.1819950653244566</v>
      </c>
      <c r="M27" s="10">
        <f t="shared" ref="M27" si="135">_xlfn.STDEV.S(M25:M26)/AVERAGE(M25:M26)*100</f>
        <v>6.2554112472704038</v>
      </c>
      <c r="N27" s="10">
        <f t="shared" ref="N27" si="136">_xlfn.STDEV.S(N25:N26)/AVERAGE(N25:N26)*100</f>
        <v>6.5271395186450514</v>
      </c>
      <c r="O27" s="10">
        <f t="shared" ref="O27" si="137">_xlfn.STDEV.S(O25:O26)/AVERAGE(O25:O26)*100</f>
        <v>1.4793028895116069</v>
      </c>
      <c r="Q27" s="11" t="s">
        <v>518</v>
      </c>
      <c r="R27" s="10">
        <f>_xlfn.STDEV.S(R25:R26)/AVERAGE(R25:R26)*100</f>
        <v>5.2193259118380073</v>
      </c>
      <c r="S27" s="10">
        <f t="shared" ref="S27" si="138">_xlfn.STDEV.S(S25:S26)/AVERAGE(S25:S26)*100</f>
        <v>4.0773429980107405</v>
      </c>
      <c r="T27" s="10">
        <f t="shared" ref="T27" si="139">_xlfn.STDEV.S(T25:T26)/AVERAGE(T25:T26)*100</f>
        <v>9.205538925318427</v>
      </c>
      <c r="U27" s="10">
        <f t="shared" ref="U27" si="140">_xlfn.STDEV.S(U25:U26)/AVERAGE(U25:U26)*100</f>
        <v>23.022081247933983</v>
      </c>
      <c r="V27" s="10">
        <f t="shared" ref="V27" si="141">_xlfn.STDEV.S(V25:V26)/AVERAGE(V25:V26)*100</f>
        <v>1.8231114063741536</v>
      </c>
      <c r="W27" s="10">
        <f t="shared" ref="W27" si="142">_xlfn.STDEV.S(W25:W26)/AVERAGE(W25:W26)*100</f>
        <v>7.0170901949810096</v>
      </c>
      <c r="X27" s="10">
        <f t="shared" ref="X27" si="143">_xlfn.STDEV.S(X25:X26)/AVERAGE(X25:X26)*100</f>
        <v>10.182337649086291</v>
      </c>
      <c r="Y27" s="10">
        <f t="shared" ref="Y27" si="144">_xlfn.STDEV.S(Y25:Y26)/AVERAGE(Y25:Y26)*100</f>
        <v>0.14870805072272716</v>
      </c>
      <c r="Z27" s="10">
        <f t="shared" ref="Z27" si="145">_xlfn.STDEV.S(Z25:Z26)/AVERAGE(Z25:Z26)*100</f>
        <v>3.4420012629186383</v>
      </c>
      <c r="AA27" s="10">
        <f t="shared" ref="AA27" si="146">_xlfn.STDEV.S(AA25:AA26)/AVERAGE(AA25:AA26)*100</f>
        <v>2.1319802447835623</v>
      </c>
      <c r="AB27" s="10">
        <f t="shared" ref="AB27" si="147">_xlfn.STDEV.S(AB25:AB26)/AVERAGE(AB25:AB26)*100</f>
        <v>0.15979814264102118</v>
      </c>
      <c r="AC27" s="10">
        <f t="shared" ref="AC27" si="148">_xlfn.STDEV.S(AC25:AC26)/AVERAGE(AC25:AC26)*100</f>
        <v>24.138710155533218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70.498999999999995</v>
      </c>
      <c r="D32" t="s">
        <v>20</v>
      </c>
      <c r="E32">
        <v>3.5339999999999998</v>
      </c>
      <c r="F32">
        <v>3.5339999999999998</v>
      </c>
      <c r="G32">
        <v>0</v>
      </c>
      <c r="H32">
        <v>0</v>
      </c>
    </row>
    <row r="33" spans="1:8" x14ac:dyDescent="0.3">
      <c r="A33" t="s">
        <v>21</v>
      </c>
      <c r="B33" t="s">
        <v>21</v>
      </c>
      <c r="C33">
        <v>70.739000000000004</v>
      </c>
      <c r="D33" t="s">
        <v>22</v>
      </c>
      <c r="E33">
        <v>3.5350000000000001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90.637</v>
      </c>
      <c r="D34" t="s">
        <v>24</v>
      </c>
      <c r="E34">
        <v>3.5619999999999998</v>
      </c>
      <c r="F34">
        <v>3.5019999999999998</v>
      </c>
      <c r="G34">
        <v>8.5000000000000006E-2</v>
      </c>
      <c r="H34">
        <v>2.4</v>
      </c>
    </row>
    <row r="35" spans="1:8" x14ac:dyDescent="0.3">
      <c r="A35" t="s">
        <v>21</v>
      </c>
      <c r="B35" t="s">
        <v>21</v>
      </c>
      <c r="C35">
        <v>36.491999999999997</v>
      </c>
      <c r="D35" t="s">
        <v>25</v>
      </c>
      <c r="E35">
        <v>3.4409999999999998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10.071999999999999</v>
      </c>
      <c r="D36" t="s">
        <v>27</v>
      </c>
      <c r="E36">
        <v>3.1309999999999998</v>
      </c>
      <c r="F36">
        <v>3.121</v>
      </c>
      <c r="G36">
        <v>1.4999999999999999E-2</v>
      </c>
      <c r="H36">
        <v>0.5</v>
      </c>
    </row>
    <row r="37" spans="1:8" x14ac:dyDescent="0.3">
      <c r="A37" t="s">
        <v>21</v>
      </c>
      <c r="B37" t="s">
        <v>21</v>
      </c>
      <c r="C37">
        <v>9.4570000000000007</v>
      </c>
      <c r="D37" t="s">
        <v>28</v>
      </c>
      <c r="E37">
        <v>3.11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9.35</v>
      </c>
      <c r="D38" t="s">
        <v>30</v>
      </c>
      <c r="E38">
        <v>3.1059999999999999</v>
      </c>
      <c r="F38">
        <v>2.7029999999999998</v>
      </c>
      <c r="G38">
        <v>0.56999999999999995</v>
      </c>
      <c r="H38">
        <v>21.1</v>
      </c>
    </row>
    <row r="39" spans="1:8" x14ac:dyDescent="0.3">
      <c r="A39" t="s">
        <v>21</v>
      </c>
      <c r="B39" t="s">
        <v>21</v>
      </c>
      <c r="C39">
        <v>1.8839999999999999</v>
      </c>
      <c r="D39" t="s">
        <v>31</v>
      </c>
      <c r="E39">
        <v>2.2999999999999998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1.4610000000000001</v>
      </c>
      <c r="D40" t="s">
        <v>33</v>
      </c>
      <c r="E40">
        <v>2.1219999999999999</v>
      </c>
      <c r="F40">
        <v>2.0059999999999998</v>
      </c>
      <c r="G40">
        <v>0.16500000000000001</v>
      </c>
      <c r="H40">
        <v>8.1999999999999993</v>
      </c>
    </row>
    <row r="41" spans="1:8" x14ac:dyDescent="0.3">
      <c r="A41" t="s">
        <v>21</v>
      </c>
      <c r="B41" t="s">
        <v>21</v>
      </c>
      <c r="C41">
        <v>1.069</v>
      </c>
      <c r="D41" t="s">
        <v>34</v>
      </c>
      <c r="E41">
        <v>1.889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0.42</v>
      </c>
      <c r="D42" t="s">
        <v>36</v>
      </c>
      <c r="E42">
        <v>1.169</v>
      </c>
      <c r="F42">
        <v>1.1659999999999999</v>
      </c>
      <c r="G42">
        <v>5.0000000000000001E-3</v>
      </c>
      <c r="H42">
        <v>0.4</v>
      </c>
    </row>
    <row r="43" spans="1:8" x14ac:dyDescent="0.3">
      <c r="A43" t="s">
        <v>21</v>
      </c>
      <c r="B43" t="s">
        <v>21</v>
      </c>
      <c r="C43">
        <v>0.41599999999999998</v>
      </c>
      <c r="D43" t="s">
        <v>37</v>
      </c>
      <c r="E43">
        <v>1.163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0.14000000000000001</v>
      </c>
      <c r="D44" t="s">
        <v>39</v>
      </c>
      <c r="E44">
        <v>0.52600000000000002</v>
      </c>
      <c r="F44">
        <v>0.49</v>
      </c>
      <c r="G44">
        <v>0.05</v>
      </c>
      <c r="H44">
        <v>10.199999999999999</v>
      </c>
    </row>
    <row r="45" spans="1:8" x14ac:dyDescent="0.3">
      <c r="A45" t="s">
        <v>21</v>
      </c>
      <c r="B45" t="s">
        <v>21</v>
      </c>
      <c r="C45">
        <v>0.11700000000000001</v>
      </c>
      <c r="D45" t="s">
        <v>40</v>
      </c>
      <c r="E45">
        <v>0.45500000000000002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4.4999999999999998E-2</v>
      </c>
      <c r="D46" t="s">
        <v>42</v>
      </c>
      <c r="E46">
        <v>0.21099999999999999</v>
      </c>
      <c r="F46">
        <v>0.23200000000000001</v>
      </c>
      <c r="G46">
        <v>0.03</v>
      </c>
      <c r="H46">
        <v>12.8</v>
      </c>
    </row>
    <row r="47" spans="1:8" x14ac:dyDescent="0.3">
      <c r="A47" t="s">
        <v>21</v>
      </c>
      <c r="B47" t="s">
        <v>21</v>
      </c>
      <c r="C47">
        <v>5.7000000000000002E-2</v>
      </c>
      <c r="D47" t="s">
        <v>43</v>
      </c>
      <c r="E47">
        <v>0.253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1.7000000000000001E-2</v>
      </c>
      <c r="D48" t="s">
        <v>45</v>
      </c>
      <c r="E48">
        <v>0.115</v>
      </c>
      <c r="F48">
        <v>0.124</v>
      </c>
      <c r="G48">
        <v>1.2999999999999999E-2</v>
      </c>
      <c r="H48">
        <v>10.7</v>
      </c>
    </row>
    <row r="49" spans="1:10" x14ac:dyDescent="0.3">
      <c r="A49" t="s">
        <v>21</v>
      </c>
      <c r="B49" t="s">
        <v>21</v>
      </c>
      <c r="C49">
        <v>2.3E-2</v>
      </c>
      <c r="D49" t="s">
        <v>46</v>
      </c>
      <c r="E49">
        <v>0.13300000000000001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6.0000000000000001E-3</v>
      </c>
      <c r="D50" t="s">
        <v>48</v>
      </c>
      <c r="E50">
        <v>7.8E-2</v>
      </c>
      <c r="F50">
        <v>7.6999999999999999E-2</v>
      </c>
      <c r="G50">
        <v>2E-3</v>
      </c>
      <c r="H50">
        <v>2.1</v>
      </c>
    </row>
    <row r="51" spans="1:10" x14ac:dyDescent="0.3">
      <c r="A51" t="s">
        <v>21</v>
      </c>
      <c r="B51" t="s">
        <v>21</v>
      </c>
      <c r="C51">
        <v>6.0000000000000001E-3</v>
      </c>
      <c r="D51" t="s">
        <v>49</v>
      </c>
      <c r="E51">
        <v>7.5999999999999998E-2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5.5E-2</v>
      </c>
      <c r="F52">
        <v>5.5E-2</v>
      </c>
      <c r="G52">
        <v>0</v>
      </c>
      <c r="H52">
        <v>0.4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5.5E-2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5.2999999999999999E-2</v>
      </c>
      <c r="F54">
        <v>0.05</v>
      </c>
      <c r="G54">
        <v>5.0000000000000001E-3</v>
      </c>
      <c r="H54">
        <v>9.6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0.05</v>
      </c>
      <c r="D57" t="s">
        <v>59</v>
      </c>
    </row>
    <row r="58" spans="1:10" x14ac:dyDescent="0.3">
      <c r="A58" t="s">
        <v>60</v>
      </c>
      <c r="B58" t="s">
        <v>61</v>
      </c>
      <c r="C58">
        <v>3.5339999999999998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3.7269999999999999</v>
      </c>
      <c r="D62" t="s">
        <v>65</v>
      </c>
      <c r="E62">
        <v>4393.3810000000003</v>
      </c>
      <c r="F62">
        <v>4393.3810000000003</v>
      </c>
      <c r="G62">
        <v>0</v>
      </c>
      <c r="H62">
        <v>0</v>
      </c>
      <c r="I62">
        <v>1</v>
      </c>
      <c r="J62">
        <v>4393.3810000000003</v>
      </c>
    </row>
    <row r="63" spans="1:10" x14ac:dyDescent="0.3">
      <c r="A63" t="s">
        <v>21</v>
      </c>
      <c r="B63" t="s">
        <v>116</v>
      </c>
      <c r="C63">
        <v>3.7639999999999998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3.62</v>
      </c>
      <c r="D64" t="s">
        <v>65</v>
      </c>
      <c r="E64">
        <v>179.34899999999999</v>
      </c>
      <c r="F64">
        <v>148.88399999999999</v>
      </c>
      <c r="G64">
        <v>43.084000000000003</v>
      </c>
      <c r="H64">
        <v>28.9</v>
      </c>
      <c r="I64">
        <v>3</v>
      </c>
      <c r="J64">
        <v>446.65300000000002</v>
      </c>
    </row>
    <row r="65" spans="1:10" x14ac:dyDescent="0.3">
      <c r="A65" t="s">
        <v>21</v>
      </c>
      <c r="B65" t="s">
        <v>117</v>
      </c>
      <c r="C65">
        <v>3.5870000000000002</v>
      </c>
      <c r="D65" t="s">
        <v>65</v>
      </c>
      <c r="E65">
        <v>118.42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3.3610000000000002</v>
      </c>
      <c r="E66">
        <v>23.87</v>
      </c>
      <c r="F66">
        <v>21.363</v>
      </c>
      <c r="G66">
        <v>3.5449999999999999</v>
      </c>
      <c r="H66">
        <v>16.600000000000001</v>
      </c>
      <c r="I66">
        <v>9</v>
      </c>
      <c r="J66">
        <v>192.26499999999999</v>
      </c>
    </row>
    <row r="67" spans="1:10" x14ac:dyDescent="0.3">
      <c r="A67" t="s">
        <v>21</v>
      </c>
      <c r="B67" t="s">
        <v>118</v>
      </c>
      <c r="C67">
        <v>3.3079999999999998</v>
      </c>
      <c r="E67">
        <v>18.856000000000002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1.492</v>
      </c>
      <c r="E68">
        <v>0.64200000000000002</v>
      </c>
      <c r="F68">
        <v>0.66600000000000004</v>
      </c>
      <c r="G68">
        <v>3.4000000000000002E-2</v>
      </c>
      <c r="H68">
        <v>5.0999999999999996</v>
      </c>
      <c r="I68">
        <v>27</v>
      </c>
      <c r="J68">
        <v>17.97</v>
      </c>
    </row>
    <row r="69" spans="1:10" x14ac:dyDescent="0.3">
      <c r="A69" t="s">
        <v>21</v>
      </c>
      <c r="B69" t="s">
        <v>119</v>
      </c>
      <c r="C69">
        <v>1.548</v>
      </c>
      <c r="E69">
        <v>0.69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0.377</v>
      </c>
      <c r="E70">
        <v>9.2999999999999999E-2</v>
      </c>
      <c r="F70">
        <v>9.1999999999999998E-2</v>
      </c>
      <c r="G70">
        <v>1E-3</v>
      </c>
      <c r="H70">
        <v>1.5</v>
      </c>
      <c r="I70">
        <v>81</v>
      </c>
      <c r="J70">
        <v>7.4530000000000003</v>
      </c>
    </row>
    <row r="71" spans="1:10" x14ac:dyDescent="0.3">
      <c r="A71" t="s">
        <v>21</v>
      </c>
      <c r="B71" t="s">
        <v>120</v>
      </c>
      <c r="C71">
        <v>0.371</v>
      </c>
      <c r="E71">
        <v>9.0999999999999998E-2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0.115</v>
      </c>
      <c r="E72">
        <v>1.7999999999999999E-2</v>
      </c>
      <c r="F72">
        <v>1.7000000000000001E-2</v>
      </c>
      <c r="G72">
        <v>1E-3</v>
      </c>
      <c r="H72">
        <v>3.5</v>
      </c>
      <c r="I72">
        <v>243</v>
      </c>
      <c r="J72">
        <v>4.1520000000000001</v>
      </c>
    </row>
    <row r="73" spans="1:10" x14ac:dyDescent="0.3">
      <c r="A73" t="s">
        <v>21</v>
      </c>
      <c r="B73" t="s">
        <v>121</v>
      </c>
      <c r="C73">
        <v>0.113</v>
      </c>
      <c r="E73">
        <v>1.7000000000000001E-2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6.2E-2</v>
      </c>
      <c r="E74">
        <v>1E-3</v>
      </c>
      <c r="F74">
        <v>1E-3</v>
      </c>
      <c r="G74">
        <v>0</v>
      </c>
      <c r="H74">
        <v>11.8</v>
      </c>
      <c r="I74">
        <v>729</v>
      </c>
      <c r="J74">
        <v>0.66800000000000004</v>
      </c>
    </row>
    <row r="75" spans="1:10" x14ac:dyDescent="0.3">
      <c r="A75" t="s">
        <v>21</v>
      </c>
      <c r="B75" t="s">
        <v>122</v>
      </c>
      <c r="C75">
        <v>6.2E-2</v>
      </c>
      <c r="E75">
        <v>1E-3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5.0999999999999997E-2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0.05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4.9000000000000002E-2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3.8239999999999998</v>
      </c>
      <c r="D80" t="s">
        <v>65</v>
      </c>
      <c r="E80" t="s">
        <v>19</v>
      </c>
      <c r="F80">
        <v>720472.13100000005</v>
      </c>
      <c r="G80">
        <v>0</v>
      </c>
      <c r="H80">
        <v>0</v>
      </c>
      <c r="I80">
        <v>1</v>
      </c>
      <c r="J80">
        <v>720472.13100000005</v>
      </c>
    </row>
    <row r="81" spans="1:10" x14ac:dyDescent="0.3">
      <c r="A81" t="s">
        <v>21</v>
      </c>
      <c r="B81" t="s">
        <v>176</v>
      </c>
      <c r="C81">
        <v>3.7480000000000002</v>
      </c>
      <c r="D81" t="s">
        <v>65</v>
      </c>
      <c r="E81">
        <v>720472.13100000005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3.7719999999999998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3.7669999999999999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3.7040000000000002</v>
      </c>
      <c r="D84" t="s">
        <v>65</v>
      </c>
      <c r="E84">
        <v>1205.7660000000001</v>
      </c>
      <c r="F84">
        <v>1033.2170000000001</v>
      </c>
      <c r="G84">
        <v>244.02199999999999</v>
      </c>
      <c r="H84">
        <v>23.6</v>
      </c>
      <c r="I84">
        <v>9</v>
      </c>
      <c r="J84">
        <v>9298.9519999999993</v>
      </c>
    </row>
    <row r="85" spans="1:10" x14ac:dyDescent="0.3">
      <c r="A85" t="s">
        <v>21</v>
      </c>
      <c r="B85" t="s">
        <v>178</v>
      </c>
      <c r="C85">
        <v>3.6949999999999998</v>
      </c>
      <c r="D85" t="s">
        <v>65</v>
      </c>
      <c r="E85">
        <v>860.66700000000003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4.8000000000000001E-2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4.7E-2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3.3029999999999999</v>
      </c>
      <c r="E88">
        <v>18.466999999999999</v>
      </c>
      <c r="F88">
        <v>13.795</v>
      </c>
      <c r="G88">
        <v>6.6079999999999997</v>
      </c>
      <c r="H88">
        <v>47.9</v>
      </c>
      <c r="I88">
        <v>27</v>
      </c>
      <c r="J88">
        <v>372.45400000000001</v>
      </c>
    </row>
    <row r="89" spans="1:10" x14ac:dyDescent="0.3">
      <c r="A89" t="s">
        <v>21</v>
      </c>
      <c r="B89" t="s">
        <v>179</v>
      </c>
      <c r="C89">
        <v>3.0979999999999999</v>
      </c>
      <c r="E89">
        <v>9.1219999999999999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1.8460000000000001</v>
      </c>
      <c r="E90">
        <v>1.01</v>
      </c>
      <c r="F90">
        <v>0.83699999999999997</v>
      </c>
      <c r="G90">
        <v>0.245</v>
      </c>
      <c r="H90">
        <v>29.2</v>
      </c>
      <c r="I90">
        <v>81</v>
      </c>
      <c r="J90">
        <v>67.799000000000007</v>
      </c>
    </row>
    <row r="91" spans="1:10" x14ac:dyDescent="0.3">
      <c r="A91" t="s">
        <v>21</v>
      </c>
      <c r="B91" t="s">
        <v>180</v>
      </c>
      <c r="C91">
        <v>1.5189999999999999</v>
      </c>
      <c r="E91">
        <v>0.66400000000000003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0.46600000000000003</v>
      </c>
      <c r="E92">
        <v>0.121</v>
      </c>
      <c r="F92">
        <v>0.121</v>
      </c>
      <c r="G92">
        <v>1E-3</v>
      </c>
      <c r="H92">
        <v>0.4</v>
      </c>
      <c r="I92">
        <v>243</v>
      </c>
      <c r="J92">
        <v>29.431000000000001</v>
      </c>
    </row>
    <row r="93" spans="1:10" x14ac:dyDescent="0.3">
      <c r="A93" t="s">
        <v>21</v>
      </c>
      <c r="B93" t="s">
        <v>181</v>
      </c>
      <c r="C93">
        <v>0.46899999999999997</v>
      </c>
      <c r="E93">
        <v>0.121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0.14799999999999999</v>
      </c>
      <c r="E94">
        <v>2.7E-2</v>
      </c>
      <c r="F94">
        <v>2.7E-2</v>
      </c>
      <c r="G94">
        <v>0</v>
      </c>
      <c r="H94">
        <v>0.9</v>
      </c>
      <c r="I94">
        <v>729</v>
      </c>
      <c r="J94">
        <v>19.503</v>
      </c>
    </row>
    <row r="95" spans="1:10" x14ac:dyDescent="0.3">
      <c r="A95" t="s">
        <v>21</v>
      </c>
      <c r="B95" t="s">
        <v>182</v>
      </c>
      <c r="C95">
        <v>0.14699999999999999</v>
      </c>
      <c r="E95">
        <v>2.7E-2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7.2999999999999995E-2</v>
      </c>
      <c r="E96">
        <v>5.0000000000000001E-3</v>
      </c>
      <c r="F96">
        <v>5.0000000000000001E-3</v>
      </c>
      <c r="G96">
        <v>1E-3</v>
      </c>
      <c r="H96">
        <v>18</v>
      </c>
      <c r="I96">
        <v>2187</v>
      </c>
      <c r="J96">
        <v>11.999000000000001</v>
      </c>
    </row>
    <row r="97" spans="1:10" x14ac:dyDescent="0.3">
      <c r="A97" t="s">
        <v>21</v>
      </c>
      <c r="B97" t="s">
        <v>183</v>
      </c>
      <c r="C97">
        <v>7.6999999999999999E-2</v>
      </c>
      <c r="E97">
        <v>6.0000000000000001E-3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5.3999999999999999E-2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5.3999999999999999E-2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4.5999999999999999E-2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4.4999999999999998E-2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4.4999999999999998E-2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4.4999999999999998E-2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4.3999999999999997E-2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3.8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3.8380000000000001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0.05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0.05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3.8239999999999998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3.78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3.6160000000000001</v>
      </c>
      <c r="D112" t="s">
        <v>65</v>
      </c>
      <c r="E112">
        <v>170.31800000000001</v>
      </c>
      <c r="F112">
        <v>122.023</v>
      </c>
      <c r="G112">
        <v>68.299000000000007</v>
      </c>
      <c r="H112">
        <v>56</v>
      </c>
      <c r="I112">
        <v>9</v>
      </c>
      <c r="J112">
        <v>1098.2049999999999</v>
      </c>
    </row>
    <row r="113" spans="1:10" x14ac:dyDescent="0.3">
      <c r="A113" t="s">
        <v>21</v>
      </c>
      <c r="B113" t="s">
        <v>226</v>
      </c>
      <c r="C113">
        <v>3.5390000000000001</v>
      </c>
      <c r="D113" t="s">
        <v>65</v>
      </c>
      <c r="E113">
        <v>73.727999999999994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3.1110000000000002</v>
      </c>
      <c r="E114">
        <v>9.4830000000000005</v>
      </c>
      <c r="F114">
        <v>7.7510000000000003</v>
      </c>
      <c r="G114">
        <v>2.4489999999999998</v>
      </c>
      <c r="H114">
        <v>31.6</v>
      </c>
      <c r="I114">
        <v>27</v>
      </c>
      <c r="J114">
        <v>209.27199999999999</v>
      </c>
    </row>
    <row r="115" spans="1:10" x14ac:dyDescent="0.3">
      <c r="A115" t="s">
        <v>21</v>
      </c>
      <c r="B115" t="s">
        <v>227</v>
      </c>
      <c r="C115">
        <v>2.9380000000000002</v>
      </c>
      <c r="E115">
        <v>6.0190000000000001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1.2589999999999999</v>
      </c>
      <c r="E116">
        <v>0.47399999999999998</v>
      </c>
      <c r="F116">
        <v>0.42499999999999999</v>
      </c>
      <c r="G116">
        <v>6.9000000000000006E-2</v>
      </c>
      <c r="H116">
        <v>16.100000000000001</v>
      </c>
      <c r="I116">
        <v>81</v>
      </c>
      <c r="J116">
        <v>34.457000000000001</v>
      </c>
    </row>
    <row r="117" spans="1:10" x14ac:dyDescent="0.3">
      <c r="A117" t="s">
        <v>21</v>
      </c>
      <c r="B117" t="s">
        <v>228</v>
      </c>
      <c r="C117">
        <v>1.0920000000000001</v>
      </c>
      <c r="E117">
        <v>0.377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0.317</v>
      </c>
      <c r="E118">
        <v>7.4999999999999997E-2</v>
      </c>
      <c r="F118">
        <v>7.5999999999999998E-2</v>
      </c>
      <c r="G118">
        <v>1E-3</v>
      </c>
      <c r="H118">
        <v>1.8</v>
      </c>
      <c r="I118">
        <v>243</v>
      </c>
      <c r="J118">
        <v>18.507000000000001</v>
      </c>
    </row>
    <row r="119" spans="1:10" x14ac:dyDescent="0.3">
      <c r="A119" t="s">
        <v>21</v>
      </c>
      <c r="B119" t="s">
        <v>229</v>
      </c>
      <c r="C119">
        <v>0.32400000000000001</v>
      </c>
      <c r="E119">
        <v>7.6999999999999999E-2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0.122</v>
      </c>
      <c r="E120">
        <v>1.9E-2</v>
      </c>
      <c r="F120">
        <v>2.1000000000000001E-2</v>
      </c>
      <c r="G120">
        <v>2E-3</v>
      </c>
      <c r="H120">
        <v>7.5</v>
      </c>
      <c r="I120">
        <v>729</v>
      </c>
      <c r="J120">
        <v>14.989000000000001</v>
      </c>
    </row>
    <row r="121" spans="1:10" x14ac:dyDescent="0.3">
      <c r="A121" t="s">
        <v>21</v>
      </c>
      <c r="B121" t="s">
        <v>230</v>
      </c>
      <c r="C121">
        <v>0.13</v>
      </c>
      <c r="E121">
        <v>2.1999999999999999E-2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6.7000000000000004E-2</v>
      </c>
      <c r="E122">
        <v>3.0000000000000001E-3</v>
      </c>
      <c r="F122">
        <v>3.0000000000000001E-3</v>
      </c>
      <c r="G122">
        <v>0</v>
      </c>
      <c r="H122">
        <v>1.8</v>
      </c>
      <c r="I122">
        <v>2187</v>
      </c>
      <c r="J122">
        <v>5.9130000000000003</v>
      </c>
    </row>
    <row r="123" spans="1:10" x14ac:dyDescent="0.3">
      <c r="A123" t="s">
        <v>21</v>
      </c>
      <c r="B123" t="s">
        <v>231</v>
      </c>
      <c r="C123">
        <v>6.7000000000000004E-2</v>
      </c>
      <c r="E123">
        <v>3.0000000000000001E-3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5.6000000000000001E-2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5.7000000000000002E-2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5.5E-2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4.4999999999999998E-2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4.9000000000000002E-2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5.1999999999999998E-2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4.5999999999999999E-2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4.4999999999999998E-2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4.7E-2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5.0999999999999997E-2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3.669</v>
      </c>
      <c r="D134" t="s">
        <v>65</v>
      </c>
      <c r="E134">
        <v>431.37900000000002</v>
      </c>
      <c r="F134">
        <v>448.13499999999999</v>
      </c>
      <c r="G134">
        <v>23.696000000000002</v>
      </c>
      <c r="H134">
        <v>5.3</v>
      </c>
      <c r="I134">
        <v>1</v>
      </c>
      <c r="J134">
        <v>448.13499999999999</v>
      </c>
    </row>
    <row r="135" spans="1:10" x14ac:dyDescent="0.3">
      <c r="A135" t="s">
        <v>21</v>
      </c>
      <c r="B135" t="s">
        <v>272</v>
      </c>
      <c r="C135">
        <v>3.673</v>
      </c>
      <c r="D135" t="s">
        <v>65</v>
      </c>
      <c r="E135">
        <v>464.89100000000002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3.6429999999999998</v>
      </c>
      <c r="D136" t="s">
        <v>65</v>
      </c>
      <c r="E136">
        <v>257.2</v>
      </c>
      <c r="F136">
        <v>280.43099999999998</v>
      </c>
      <c r="G136">
        <v>32.853999999999999</v>
      </c>
      <c r="H136">
        <v>11.7</v>
      </c>
      <c r="I136">
        <v>3</v>
      </c>
      <c r="J136">
        <v>841.29399999999998</v>
      </c>
    </row>
    <row r="137" spans="1:10" x14ac:dyDescent="0.3">
      <c r="A137" t="s">
        <v>21</v>
      </c>
      <c r="B137" t="s">
        <v>273</v>
      </c>
      <c r="C137">
        <v>3.6520000000000001</v>
      </c>
      <c r="D137" t="s">
        <v>65</v>
      </c>
      <c r="E137">
        <v>303.66300000000001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3.0230000000000001</v>
      </c>
      <c r="E138">
        <v>7.4279999999999999</v>
      </c>
      <c r="F138">
        <v>6.2510000000000003</v>
      </c>
      <c r="G138">
        <v>1.6639999999999999</v>
      </c>
      <c r="H138">
        <v>26.6</v>
      </c>
      <c r="I138">
        <v>9</v>
      </c>
      <c r="J138">
        <v>56.26</v>
      </c>
    </row>
    <row r="139" spans="1:10" x14ac:dyDescent="0.3">
      <c r="A139" t="s">
        <v>21</v>
      </c>
      <c r="B139" t="s">
        <v>274</v>
      </c>
      <c r="C139">
        <v>2.863</v>
      </c>
      <c r="E139">
        <v>5.0750000000000002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1.385</v>
      </c>
      <c r="E140">
        <v>0.55900000000000005</v>
      </c>
      <c r="F140">
        <v>0.53200000000000003</v>
      </c>
      <c r="G140">
        <v>3.7999999999999999E-2</v>
      </c>
      <c r="H140">
        <v>7.1</v>
      </c>
      <c r="I140">
        <v>27</v>
      </c>
      <c r="J140">
        <v>14.372999999999999</v>
      </c>
    </row>
    <row r="141" spans="1:10" x14ac:dyDescent="0.3">
      <c r="A141" t="s">
        <v>21</v>
      </c>
      <c r="B141" t="s">
        <v>275</v>
      </c>
      <c r="C141">
        <v>1.3080000000000001</v>
      </c>
      <c r="E141">
        <v>0.50600000000000001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0.44</v>
      </c>
      <c r="E142">
        <v>0.112</v>
      </c>
      <c r="F142">
        <v>0.107</v>
      </c>
      <c r="G142">
        <v>8.0000000000000002E-3</v>
      </c>
      <c r="H142">
        <v>7.1</v>
      </c>
      <c r="I142">
        <v>81</v>
      </c>
      <c r="J142">
        <v>8.6679999999999993</v>
      </c>
    </row>
    <row r="143" spans="1:10" x14ac:dyDescent="0.3">
      <c r="A143" t="s">
        <v>21</v>
      </c>
      <c r="B143" t="s">
        <v>276</v>
      </c>
      <c r="C143">
        <v>0.40500000000000003</v>
      </c>
      <c r="E143">
        <v>0.10199999999999999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0.14499999999999999</v>
      </c>
      <c r="E144">
        <v>2.5999999999999999E-2</v>
      </c>
      <c r="F144">
        <v>2.5000000000000001E-2</v>
      </c>
      <c r="G144">
        <v>1E-3</v>
      </c>
      <c r="H144">
        <v>4.4000000000000004</v>
      </c>
      <c r="I144">
        <v>243</v>
      </c>
      <c r="J144">
        <v>6.1109999999999998</v>
      </c>
    </row>
    <row r="145" spans="1:10" x14ac:dyDescent="0.3">
      <c r="A145" t="s">
        <v>21</v>
      </c>
      <c r="B145" t="s">
        <v>277</v>
      </c>
      <c r="C145">
        <v>0.13900000000000001</v>
      </c>
      <c r="E145">
        <v>2.4E-2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7.3999999999999996E-2</v>
      </c>
      <c r="E146">
        <v>5.0000000000000001E-3</v>
      </c>
      <c r="F146">
        <v>6.0000000000000001E-3</v>
      </c>
      <c r="G146">
        <v>1E-3</v>
      </c>
      <c r="H146">
        <v>21.7</v>
      </c>
      <c r="I146">
        <v>729</v>
      </c>
      <c r="J146">
        <v>4.4820000000000002</v>
      </c>
    </row>
    <row r="147" spans="1:10" x14ac:dyDescent="0.3">
      <c r="A147" t="s">
        <v>21</v>
      </c>
      <c r="B147" t="s">
        <v>278</v>
      </c>
      <c r="C147">
        <v>0.08</v>
      </c>
      <c r="E147">
        <v>7.0000000000000001E-3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6.2E-2</v>
      </c>
      <c r="E148">
        <v>1E-3</v>
      </c>
      <c r="F148">
        <v>3.0000000000000001E-3</v>
      </c>
      <c r="G148">
        <v>3.0000000000000001E-3</v>
      </c>
      <c r="H148">
        <v>95.4</v>
      </c>
      <c r="I148">
        <v>2187</v>
      </c>
      <c r="J148">
        <v>6.1660000000000004</v>
      </c>
    </row>
    <row r="149" spans="1:10" x14ac:dyDescent="0.3">
      <c r="A149" t="s">
        <v>21</v>
      </c>
      <c r="B149" t="s">
        <v>279</v>
      </c>
      <c r="C149">
        <v>7.2999999999999995E-2</v>
      </c>
      <c r="E149">
        <v>5.0000000000000001E-3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5.1999999999999998E-2</v>
      </c>
      <c r="E150" t="s">
        <v>19</v>
      </c>
      <c r="F150">
        <v>2E-3</v>
      </c>
      <c r="G150">
        <v>0</v>
      </c>
      <c r="H150">
        <v>0</v>
      </c>
      <c r="I150">
        <v>6561</v>
      </c>
      <c r="J150">
        <v>15.257999999999999</v>
      </c>
    </row>
    <row r="151" spans="1:10" x14ac:dyDescent="0.3">
      <c r="A151" t="s">
        <v>21</v>
      </c>
      <c r="B151" t="s">
        <v>280</v>
      </c>
      <c r="C151">
        <v>6.6000000000000003E-2</v>
      </c>
      <c r="E151">
        <v>2E-3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3.823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3.827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4.5999999999999999E-2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5.5E-2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7.0999999999999994E-2</v>
      </c>
      <c r="E156">
        <v>4.0000000000000001E-3</v>
      </c>
      <c r="F156">
        <v>4.0000000000000001E-3</v>
      </c>
      <c r="G156">
        <v>0</v>
      </c>
      <c r="H156">
        <v>0</v>
      </c>
      <c r="I156">
        <v>59049</v>
      </c>
      <c r="J156">
        <v>242.387</v>
      </c>
    </row>
    <row r="157" spans="1:10" x14ac:dyDescent="0.3">
      <c r="A157" t="s">
        <v>21</v>
      </c>
      <c r="B157" t="s">
        <v>282</v>
      </c>
      <c r="C157">
        <v>4.9000000000000002E-2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5.5E-2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5.0999999999999997E-2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3.5350000000000001</v>
      </c>
      <c r="D160" t="s">
        <v>65</v>
      </c>
      <c r="E160">
        <v>70.980999999999995</v>
      </c>
      <c r="F160">
        <v>53.956000000000003</v>
      </c>
      <c r="G160">
        <v>24.077000000000002</v>
      </c>
      <c r="H160">
        <v>44.6</v>
      </c>
      <c r="I160">
        <v>1</v>
      </c>
      <c r="J160">
        <v>53.956000000000003</v>
      </c>
    </row>
    <row r="161" spans="1:10" x14ac:dyDescent="0.3">
      <c r="A161" t="s">
        <v>21</v>
      </c>
      <c r="B161" t="s">
        <v>320</v>
      </c>
      <c r="C161">
        <v>3.4430000000000001</v>
      </c>
      <c r="E161">
        <v>36.930999999999997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3.323</v>
      </c>
      <c r="E162">
        <v>20.065999999999999</v>
      </c>
      <c r="F162">
        <v>22.58</v>
      </c>
      <c r="G162">
        <v>3.556</v>
      </c>
      <c r="H162">
        <v>15.7</v>
      </c>
      <c r="I162">
        <v>3</v>
      </c>
      <c r="J162">
        <v>67.741</v>
      </c>
    </row>
    <row r="163" spans="1:10" x14ac:dyDescent="0.3">
      <c r="A163" t="s">
        <v>21</v>
      </c>
      <c r="B163" t="s">
        <v>321</v>
      </c>
      <c r="C163">
        <v>3.3719999999999999</v>
      </c>
      <c r="E163">
        <v>25.094999999999999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2.1070000000000002</v>
      </c>
      <c r="E164">
        <v>1.43</v>
      </c>
      <c r="F164">
        <v>1.9470000000000001</v>
      </c>
      <c r="G164">
        <v>0.73199999999999998</v>
      </c>
      <c r="H164">
        <v>37.6</v>
      </c>
      <c r="I164">
        <v>9</v>
      </c>
      <c r="J164">
        <v>17.527000000000001</v>
      </c>
    </row>
    <row r="165" spans="1:10" x14ac:dyDescent="0.3">
      <c r="A165" t="s">
        <v>21</v>
      </c>
      <c r="B165" t="s">
        <v>322</v>
      </c>
      <c r="C165">
        <v>2.4740000000000002</v>
      </c>
      <c r="E165">
        <v>2.4649999999999999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0.88</v>
      </c>
      <c r="E166">
        <v>0.27500000000000002</v>
      </c>
      <c r="F166">
        <v>0.26600000000000001</v>
      </c>
      <c r="G166">
        <v>1.2E-2</v>
      </c>
      <c r="H166">
        <v>4.5</v>
      </c>
      <c r="I166">
        <v>27</v>
      </c>
      <c r="J166">
        <v>7.181</v>
      </c>
    </row>
    <row r="167" spans="1:10" x14ac:dyDescent="0.3">
      <c r="A167" t="s">
        <v>21</v>
      </c>
      <c r="B167" t="s">
        <v>323</v>
      </c>
      <c r="C167">
        <v>0.84</v>
      </c>
      <c r="E167">
        <v>0.25700000000000001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0.22600000000000001</v>
      </c>
      <c r="E168">
        <v>4.9000000000000002E-2</v>
      </c>
      <c r="F168">
        <v>5.2999999999999999E-2</v>
      </c>
      <c r="G168">
        <v>6.0000000000000001E-3</v>
      </c>
      <c r="H168">
        <v>11.9</v>
      </c>
      <c r="I168">
        <v>81</v>
      </c>
      <c r="J168">
        <v>4.3220000000000001</v>
      </c>
    </row>
    <row r="169" spans="1:10" x14ac:dyDescent="0.3">
      <c r="A169" t="s">
        <v>21</v>
      </c>
      <c r="B169" t="s">
        <v>324</v>
      </c>
      <c r="C169">
        <v>0.25700000000000001</v>
      </c>
      <c r="E169">
        <v>5.8000000000000003E-2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0.104</v>
      </c>
      <c r="E170">
        <v>1.4E-2</v>
      </c>
      <c r="F170">
        <v>1.4E-2</v>
      </c>
      <c r="G170">
        <v>0</v>
      </c>
      <c r="H170">
        <v>0.4</v>
      </c>
      <c r="I170">
        <v>243</v>
      </c>
      <c r="J170">
        <v>3.4220000000000002</v>
      </c>
    </row>
    <row r="171" spans="1:10" x14ac:dyDescent="0.3">
      <c r="A171" t="s">
        <v>21</v>
      </c>
      <c r="B171" t="s">
        <v>325</v>
      </c>
      <c r="C171">
        <v>0.10299999999999999</v>
      </c>
      <c r="E171">
        <v>1.4E-2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6.5000000000000002E-2</v>
      </c>
      <c r="E172">
        <v>2E-3</v>
      </c>
      <c r="F172">
        <v>2E-3</v>
      </c>
      <c r="G172">
        <v>0</v>
      </c>
      <c r="H172">
        <v>15.2</v>
      </c>
      <c r="I172">
        <v>729</v>
      </c>
      <c r="J172">
        <v>1.7569999999999999</v>
      </c>
    </row>
    <row r="173" spans="1:10" x14ac:dyDescent="0.3">
      <c r="A173" t="s">
        <v>21</v>
      </c>
      <c r="B173" t="s">
        <v>326</v>
      </c>
      <c r="C173">
        <v>6.7000000000000004E-2</v>
      </c>
      <c r="E173">
        <v>3.0000000000000001E-3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3.7050000000000001</v>
      </c>
      <c r="D174" t="s">
        <v>65</v>
      </c>
      <c r="E174">
        <v>1250.711</v>
      </c>
      <c r="F174">
        <v>767.11900000000003</v>
      </c>
      <c r="G174">
        <v>683.90300000000002</v>
      </c>
      <c r="H174">
        <v>89.2</v>
      </c>
      <c r="I174">
        <v>3</v>
      </c>
      <c r="J174">
        <v>2301.3560000000002</v>
      </c>
    </row>
    <row r="175" spans="1:10" x14ac:dyDescent="0.3">
      <c r="A175" t="s">
        <v>21</v>
      </c>
      <c r="B175" t="s">
        <v>165</v>
      </c>
      <c r="C175">
        <v>3.649</v>
      </c>
      <c r="D175" t="s">
        <v>65</v>
      </c>
      <c r="E175">
        <v>283.52600000000001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5.2999999999999999E-2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5.5E-2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5.1999999999999998E-2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5.8000000000000003E-2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7.1999999999999995E-2</v>
      </c>
      <c r="E180">
        <v>4.0000000000000001E-3</v>
      </c>
      <c r="F180">
        <v>4.0000000000000001E-3</v>
      </c>
      <c r="G180">
        <v>0</v>
      </c>
      <c r="H180">
        <v>0</v>
      </c>
      <c r="I180">
        <v>19683</v>
      </c>
      <c r="J180">
        <v>85.290999999999997</v>
      </c>
    </row>
    <row r="181" spans="1:10" x14ac:dyDescent="0.3">
      <c r="A181" t="s">
        <v>21</v>
      </c>
      <c r="B181" t="s">
        <v>329</v>
      </c>
      <c r="C181">
        <v>5.3999999999999999E-2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4.8000000000000001E-2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5.0999999999999997E-2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4.7E-2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4.8000000000000001E-2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4.7E-2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4.3999999999999997E-2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4.4999999999999998E-2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4.3999999999999997E-2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4.2999999999999997E-2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9</v>
      </c>
      <c r="J190" t="s">
        <v>19</v>
      </c>
    </row>
    <row r="191" spans="1:10" x14ac:dyDescent="0.3">
      <c r="A191" t="s">
        <v>21</v>
      </c>
      <c r="B191" t="s">
        <v>370</v>
      </c>
      <c r="C191">
        <v>4.3999999999999997E-2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4.3999999999999997E-2</v>
      </c>
      <c r="D192" t="s">
        <v>65</v>
      </c>
      <c r="E192" t="s">
        <v>19</v>
      </c>
      <c r="F192" t="s">
        <v>19</v>
      </c>
      <c r="G192" t="s">
        <v>19</v>
      </c>
      <c r="H192" t="s">
        <v>19</v>
      </c>
      <c r="I192">
        <v>27</v>
      </c>
      <c r="J192" t="s">
        <v>19</v>
      </c>
    </row>
    <row r="193" spans="1:10" x14ac:dyDescent="0.3">
      <c r="A193" t="s">
        <v>21</v>
      </c>
      <c r="B193" t="s">
        <v>371</v>
      </c>
      <c r="C193">
        <v>4.2999999999999997E-2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4.2999999999999997E-2</v>
      </c>
      <c r="D194" t="s">
        <v>65</v>
      </c>
      <c r="E194" t="s">
        <v>19</v>
      </c>
      <c r="F194" t="s">
        <v>19</v>
      </c>
      <c r="G194" t="s">
        <v>19</v>
      </c>
      <c r="H194" t="s">
        <v>19</v>
      </c>
      <c r="I194">
        <v>81</v>
      </c>
      <c r="J194" t="s">
        <v>19</v>
      </c>
    </row>
    <row r="195" spans="1:10" x14ac:dyDescent="0.3">
      <c r="A195" t="s">
        <v>21</v>
      </c>
      <c r="B195" t="s">
        <v>372</v>
      </c>
      <c r="C195">
        <v>4.2999999999999997E-2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3.2080000000000002</v>
      </c>
      <c r="E196">
        <v>12.898999999999999</v>
      </c>
      <c r="F196">
        <v>17.614999999999998</v>
      </c>
      <c r="G196">
        <v>6.6680000000000001</v>
      </c>
      <c r="H196">
        <v>37.9</v>
      </c>
      <c r="I196">
        <v>9</v>
      </c>
      <c r="J196">
        <v>158.53100000000001</v>
      </c>
    </row>
    <row r="197" spans="1:10" x14ac:dyDescent="0.3">
      <c r="A197" t="s">
        <v>21</v>
      </c>
      <c r="B197" t="s">
        <v>166</v>
      </c>
      <c r="C197">
        <v>3.347</v>
      </c>
      <c r="E197">
        <v>22.33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4.4999999999999998E-2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4.4999999999999998E-2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4.2999999999999997E-2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4.2999999999999997E-2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4.9000000000000002E-2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4.2999999999999997E-2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5.0999999999999997E-2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4.5999999999999999E-2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4.4999999999999998E-2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4.2999999999999997E-2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4.7E-2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4.3999999999999997E-2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4.2999999999999997E-2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1.409</v>
      </c>
      <c r="E212">
        <v>0.57699999999999996</v>
      </c>
      <c r="F212">
        <v>0.54100000000000004</v>
      </c>
      <c r="G212">
        <v>0.05</v>
      </c>
      <c r="H212">
        <v>9.1999999999999993</v>
      </c>
      <c r="I212">
        <v>1</v>
      </c>
      <c r="J212">
        <v>0.54100000000000004</v>
      </c>
    </row>
    <row r="213" spans="1:10" x14ac:dyDescent="0.3">
      <c r="A213" t="s">
        <v>21</v>
      </c>
      <c r="B213" t="s">
        <v>416</v>
      </c>
      <c r="C213">
        <v>1.3089999999999999</v>
      </c>
      <c r="E213">
        <v>0.50600000000000001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0.374</v>
      </c>
      <c r="E214">
        <v>9.1999999999999998E-2</v>
      </c>
      <c r="F214">
        <v>9.5000000000000001E-2</v>
      </c>
      <c r="G214">
        <v>5.0000000000000001E-3</v>
      </c>
      <c r="H214">
        <v>5</v>
      </c>
      <c r="I214">
        <v>3</v>
      </c>
      <c r="J214">
        <v>0.28599999999999998</v>
      </c>
    </row>
    <row r="215" spans="1:10" x14ac:dyDescent="0.3">
      <c r="A215" t="s">
        <v>21</v>
      </c>
      <c r="B215" t="s">
        <v>417</v>
      </c>
      <c r="C215">
        <v>0.39600000000000002</v>
      </c>
      <c r="E215">
        <v>9.9000000000000005E-2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0.13100000000000001</v>
      </c>
      <c r="E216">
        <v>2.1999999999999999E-2</v>
      </c>
      <c r="F216">
        <v>2.5000000000000001E-2</v>
      </c>
      <c r="G216">
        <v>4.0000000000000001E-3</v>
      </c>
      <c r="H216">
        <v>15</v>
      </c>
      <c r="I216">
        <v>9</v>
      </c>
      <c r="J216">
        <v>0.221</v>
      </c>
    </row>
    <row r="217" spans="1:10" x14ac:dyDescent="0.3">
      <c r="A217" t="s">
        <v>21</v>
      </c>
      <c r="B217" t="s">
        <v>418</v>
      </c>
      <c r="C217">
        <v>0.14899999999999999</v>
      </c>
      <c r="E217">
        <v>2.7E-2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1.23</v>
      </c>
      <c r="E218">
        <v>0.45600000000000002</v>
      </c>
      <c r="F218">
        <v>0.45900000000000002</v>
      </c>
      <c r="G218">
        <v>5.0000000000000001E-3</v>
      </c>
      <c r="H218">
        <v>1.2</v>
      </c>
      <c r="I218">
        <v>27</v>
      </c>
      <c r="J218">
        <v>12.406000000000001</v>
      </c>
    </row>
    <row r="219" spans="1:10" x14ac:dyDescent="0.3">
      <c r="A219" t="s">
        <v>21</v>
      </c>
      <c r="B219" t="s">
        <v>167</v>
      </c>
      <c r="C219">
        <v>1.242</v>
      </c>
      <c r="E219">
        <v>0.46300000000000002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7.3999999999999996E-2</v>
      </c>
      <c r="E220">
        <v>5.0000000000000001E-3</v>
      </c>
      <c r="F220">
        <v>8.9999999999999993E-3</v>
      </c>
      <c r="G220">
        <v>6.0000000000000001E-3</v>
      </c>
      <c r="H220">
        <v>65.8</v>
      </c>
      <c r="I220">
        <v>27</v>
      </c>
      <c r="J220">
        <v>0.253</v>
      </c>
    </row>
    <row r="221" spans="1:10" x14ac:dyDescent="0.3">
      <c r="A221" t="s">
        <v>21</v>
      </c>
      <c r="B221" t="s">
        <v>419</v>
      </c>
      <c r="C221">
        <v>0.10199999999999999</v>
      </c>
      <c r="E221">
        <v>1.4E-2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5.3999999999999999E-2</v>
      </c>
      <c r="E222" t="s">
        <v>19</v>
      </c>
      <c r="F222" t="s">
        <v>19</v>
      </c>
      <c r="G222" t="s">
        <v>19</v>
      </c>
      <c r="H222" t="s">
        <v>19</v>
      </c>
      <c r="I222">
        <v>81</v>
      </c>
      <c r="J222" t="s">
        <v>19</v>
      </c>
    </row>
    <row r="223" spans="1:10" x14ac:dyDescent="0.3">
      <c r="A223" t="s">
        <v>21</v>
      </c>
      <c r="B223" t="s">
        <v>420</v>
      </c>
      <c r="C223">
        <v>5.5E-2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5.5E-2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0.05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4.5999999999999999E-2</v>
      </c>
      <c r="D226" t="s">
        <v>65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5.3999999999999999E-2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4.8000000000000001E-2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4.8000000000000001E-2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4.5999999999999999E-2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4.8000000000000001E-2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5.0999999999999997E-2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4.9000000000000002E-2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4.3999999999999997E-2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4.3999999999999997E-2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4.4999999999999998E-2</v>
      </c>
      <c r="D236" t="s">
        <v>65</v>
      </c>
      <c r="E236" t="s">
        <v>19</v>
      </c>
      <c r="F236">
        <v>1E-3</v>
      </c>
      <c r="G236">
        <v>0</v>
      </c>
      <c r="H236">
        <v>0</v>
      </c>
      <c r="I236">
        <v>177147</v>
      </c>
      <c r="J236">
        <v>248.42</v>
      </c>
    </row>
    <row r="237" spans="1:10" x14ac:dyDescent="0.3">
      <c r="A237" t="s">
        <v>21</v>
      </c>
      <c r="B237" t="s">
        <v>427</v>
      </c>
      <c r="C237">
        <v>6.3E-2</v>
      </c>
      <c r="E237">
        <v>1E-3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0.34200000000000003</v>
      </c>
      <c r="E238">
        <v>8.3000000000000004E-2</v>
      </c>
      <c r="F238">
        <v>8.1000000000000003E-2</v>
      </c>
      <c r="G238">
        <v>2E-3</v>
      </c>
      <c r="H238">
        <v>1.9</v>
      </c>
      <c r="I238">
        <v>81</v>
      </c>
      <c r="J238">
        <v>6.6</v>
      </c>
    </row>
    <row r="239" spans="1:10" x14ac:dyDescent="0.3">
      <c r="A239" t="s">
        <v>21</v>
      </c>
      <c r="B239" t="s">
        <v>168</v>
      </c>
      <c r="C239">
        <v>0.33500000000000002</v>
      </c>
      <c r="E239">
        <v>0.08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9.9000000000000005E-2</v>
      </c>
      <c r="E240">
        <v>1.2999999999999999E-2</v>
      </c>
      <c r="F240">
        <v>1.2999999999999999E-2</v>
      </c>
      <c r="G240">
        <v>0</v>
      </c>
      <c r="H240">
        <v>0.8</v>
      </c>
      <c r="I240">
        <v>243</v>
      </c>
      <c r="J240">
        <v>3.0569999999999999</v>
      </c>
    </row>
    <row r="241" spans="1:10" x14ac:dyDescent="0.3">
      <c r="A241" t="s">
        <v>21</v>
      </c>
      <c r="B241" t="s">
        <v>169</v>
      </c>
      <c r="C241">
        <v>9.8000000000000004E-2</v>
      </c>
      <c r="E241">
        <v>1.2999999999999999E-2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0.06</v>
      </c>
      <c r="E242">
        <v>0</v>
      </c>
      <c r="F242">
        <v>1E-3</v>
      </c>
      <c r="G242">
        <v>0</v>
      </c>
      <c r="H242">
        <v>78.7</v>
      </c>
      <c r="I242">
        <v>729</v>
      </c>
      <c r="J242">
        <v>0.375</v>
      </c>
    </row>
    <row r="243" spans="1:10" x14ac:dyDescent="0.3">
      <c r="A243" t="s">
        <v>21</v>
      </c>
      <c r="B243" t="s">
        <v>170</v>
      </c>
      <c r="C243">
        <v>6.0999999999999999E-2</v>
      </c>
      <c r="E243">
        <v>1E-3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4.9000000000000002E-2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4.9000000000000002E-2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4.4999999999999998E-2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4.5999999999999999E-2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4.3999999999999997E-2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4.3999999999999997E-2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4.2000000000000003E-2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4.5999999999999999E-2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3.85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3.7669999999999999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3.48</v>
      </c>
      <c r="E256">
        <v>46.616</v>
      </c>
      <c r="F256">
        <v>43.853999999999999</v>
      </c>
      <c r="G256">
        <v>3.907</v>
      </c>
      <c r="H256">
        <v>8.9</v>
      </c>
      <c r="I256">
        <v>3</v>
      </c>
      <c r="J256">
        <v>131.56200000000001</v>
      </c>
    </row>
    <row r="257" spans="1:10" x14ac:dyDescent="0.3">
      <c r="A257" t="s">
        <v>21</v>
      </c>
      <c r="B257" t="s">
        <v>213</v>
      </c>
      <c r="C257">
        <v>3.4609999999999999</v>
      </c>
      <c r="E257">
        <v>41.091999999999999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2.7650000000000001</v>
      </c>
      <c r="E258">
        <v>4.1459999999999999</v>
      </c>
      <c r="F258">
        <v>4.7039999999999997</v>
      </c>
      <c r="G258">
        <v>0.78900000000000003</v>
      </c>
      <c r="H258">
        <v>16.8</v>
      </c>
      <c r="I258">
        <v>9</v>
      </c>
      <c r="J258">
        <v>42.334000000000003</v>
      </c>
    </row>
    <row r="259" spans="1:10" x14ac:dyDescent="0.3">
      <c r="A259" t="s">
        <v>21</v>
      </c>
      <c r="B259" t="s">
        <v>214</v>
      </c>
      <c r="C259">
        <v>2.879</v>
      </c>
      <c r="E259">
        <v>5.2619999999999996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1.0149999999999999</v>
      </c>
      <c r="E260">
        <v>0.33700000000000002</v>
      </c>
      <c r="F260">
        <v>0.34699999999999998</v>
      </c>
      <c r="G260">
        <v>1.2999999999999999E-2</v>
      </c>
      <c r="H260">
        <v>3.9</v>
      </c>
      <c r="I260">
        <v>27</v>
      </c>
      <c r="J260">
        <v>9.3659999999999997</v>
      </c>
    </row>
    <row r="261" spans="1:10" x14ac:dyDescent="0.3">
      <c r="A261" t="s">
        <v>21</v>
      </c>
      <c r="B261" t="s">
        <v>215</v>
      </c>
      <c r="C261">
        <v>1.0529999999999999</v>
      </c>
      <c r="E261">
        <v>0.35599999999999998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0.30299999999999999</v>
      </c>
      <c r="E262">
        <v>7.0999999999999994E-2</v>
      </c>
      <c r="F262">
        <v>7.4999999999999997E-2</v>
      </c>
      <c r="G262">
        <v>6.0000000000000001E-3</v>
      </c>
      <c r="H262">
        <v>8</v>
      </c>
      <c r="I262">
        <v>81</v>
      </c>
      <c r="J262">
        <v>6.1059999999999999</v>
      </c>
    </row>
    <row r="263" spans="1:10" x14ac:dyDescent="0.3">
      <c r="A263" t="s">
        <v>21</v>
      </c>
      <c r="B263" t="s">
        <v>216</v>
      </c>
      <c r="C263">
        <v>0.33200000000000002</v>
      </c>
      <c r="E263">
        <v>0.08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0.108</v>
      </c>
      <c r="E264">
        <v>1.4999999999999999E-2</v>
      </c>
      <c r="F264">
        <v>1.6E-2</v>
      </c>
      <c r="G264">
        <v>0</v>
      </c>
      <c r="H264">
        <v>2.8</v>
      </c>
      <c r="I264">
        <v>243</v>
      </c>
      <c r="J264">
        <v>3.77</v>
      </c>
    </row>
    <row r="265" spans="1:10" x14ac:dyDescent="0.3">
      <c r="A265" t="s">
        <v>21</v>
      </c>
      <c r="B265" t="s">
        <v>217</v>
      </c>
      <c r="C265">
        <v>0.11</v>
      </c>
      <c r="E265">
        <v>1.6E-2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5.8999999999999997E-2</v>
      </c>
      <c r="E266" t="s">
        <v>19</v>
      </c>
      <c r="F266">
        <v>4.0000000000000001E-3</v>
      </c>
      <c r="G266">
        <v>0</v>
      </c>
      <c r="H266">
        <v>0</v>
      </c>
      <c r="I266">
        <v>729</v>
      </c>
      <c r="J266">
        <v>2.8010000000000002</v>
      </c>
    </row>
    <row r="267" spans="1:10" x14ac:dyDescent="0.3">
      <c r="A267" t="s">
        <v>21</v>
      </c>
      <c r="B267" t="s">
        <v>218</v>
      </c>
      <c r="C267">
        <v>7.0000000000000007E-2</v>
      </c>
      <c r="E267">
        <v>4.0000000000000001E-3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5.1999999999999998E-2</v>
      </c>
      <c r="E268" t="s">
        <v>19</v>
      </c>
      <c r="F268">
        <v>3.0000000000000001E-3</v>
      </c>
      <c r="G268">
        <v>0</v>
      </c>
      <c r="H268">
        <v>0</v>
      </c>
      <c r="I268">
        <v>2187</v>
      </c>
      <c r="J268">
        <v>5.6139999999999999</v>
      </c>
    </row>
    <row r="269" spans="1:10" x14ac:dyDescent="0.3">
      <c r="A269" t="s">
        <v>21</v>
      </c>
      <c r="B269" t="s">
        <v>219</v>
      </c>
      <c r="C269">
        <v>6.6000000000000003E-2</v>
      </c>
      <c r="E269">
        <v>3.0000000000000001E-3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0.05</v>
      </c>
      <c r="D270" t="s">
        <v>65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5.1999999999999998E-2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5.2999999999999999E-2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5.5E-2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5.5E-2</v>
      </c>
      <c r="E274" t="s">
        <v>19</v>
      </c>
      <c r="F274">
        <v>0.03</v>
      </c>
      <c r="G274">
        <v>0</v>
      </c>
      <c r="H274">
        <v>0</v>
      </c>
      <c r="I274">
        <v>59049</v>
      </c>
      <c r="J274">
        <v>1779.009</v>
      </c>
    </row>
    <row r="275" spans="1:10" x14ac:dyDescent="0.3">
      <c r="A275" t="s">
        <v>21</v>
      </c>
      <c r="B275" t="s">
        <v>222</v>
      </c>
      <c r="C275">
        <v>0.16</v>
      </c>
      <c r="E275">
        <v>0.03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0.109</v>
      </c>
      <c r="E276">
        <v>1.6E-2</v>
      </c>
      <c r="F276">
        <v>8.0000000000000002E-3</v>
      </c>
      <c r="G276">
        <v>1.0999999999999999E-2</v>
      </c>
      <c r="H276">
        <v>139</v>
      </c>
      <c r="I276">
        <v>177147</v>
      </c>
      <c r="J276">
        <v>1400.673</v>
      </c>
    </row>
    <row r="277" spans="1:10" x14ac:dyDescent="0.3">
      <c r="A277" t="s">
        <v>21</v>
      </c>
      <c r="B277" t="s">
        <v>223</v>
      </c>
      <c r="C277">
        <v>0.06</v>
      </c>
      <c r="E277">
        <v>0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7.2999999999999995E-2</v>
      </c>
      <c r="E278">
        <v>5.0000000000000001E-3</v>
      </c>
      <c r="F278">
        <v>3.0000000000000001E-3</v>
      </c>
      <c r="G278">
        <v>3.0000000000000001E-3</v>
      </c>
      <c r="H278">
        <v>95.7</v>
      </c>
      <c r="I278">
        <v>1</v>
      </c>
      <c r="J278">
        <v>3.0000000000000001E-3</v>
      </c>
    </row>
    <row r="279" spans="1:10" x14ac:dyDescent="0.3">
      <c r="A279" t="s">
        <v>21</v>
      </c>
      <c r="B279" t="s">
        <v>260</v>
      </c>
      <c r="C279">
        <v>6.2E-2</v>
      </c>
      <c r="E279">
        <v>1E-3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5.5E-2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5.0999999999999997E-2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0.06</v>
      </c>
      <c r="E282">
        <v>0</v>
      </c>
      <c r="F282">
        <v>0</v>
      </c>
      <c r="G282">
        <v>0</v>
      </c>
      <c r="H282">
        <v>0</v>
      </c>
      <c r="I282">
        <v>9</v>
      </c>
      <c r="J282">
        <v>3.0000000000000001E-3</v>
      </c>
    </row>
    <row r="283" spans="1:10" x14ac:dyDescent="0.3">
      <c r="A283" t="s">
        <v>21</v>
      </c>
      <c r="B283" t="s">
        <v>262</v>
      </c>
      <c r="C283">
        <v>5.2999999999999999E-2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4.3999999999999997E-2</v>
      </c>
      <c r="D284" t="s">
        <v>65</v>
      </c>
      <c r="E284" t="s">
        <v>19</v>
      </c>
      <c r="F284" t="s">
        <v>19</v>
      </c>
      <c r="G284" t="s">
        <v>19</v>
      </c>
      <c r="H284" t="s">
        <v>19</v>
      </c>
      <c r="I284">
        <v>27</v>
      </c>
      <c r="J284" t="s">
        <v>19</v>
      </c>
    </row>
    <row r="285" spans="1:10" x14ac:dyDescent="0.3">
      <c r="A285" t="s">
        <v>21</v>
      </c>
      <c r="B285" t="s">
        <v>263</v>
      </c>
      <c r="C285">
        <v>5.3999999999999999E-2</v>
      </c>
      <c r="E285" t="s">
        <v>19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4.7E-2</v>
      </c>
      <c r="D286" t="s">
        <v>65</v>
      </c>
      <c r="E286" t="s">
        <v>19</v>
      </c>
      <c r="F286" t="s">
        <v>19</v>
      </c>
      <c r="G286" t="s">
        <v>19</v>
      </c>
      <c r="H286" t="s">
        <v>19</v>
      </c>
      <c r="I286">
        <v>81</v>
      </c>
      <c r="J286" t="s">
        <v>19</v>
      </c>
    </row>
    <row r="287" spans="1:10" x14ac:dyDescent="0.3">
      <c r="A287" t="s">
        <v>21</v>
      </c>
      <c r="B287" t="s">
        <v>264</v>
      </c>
      <c r="C287">
        <v>5.8999999999999997E-2</v>
      </c>
      <c r="E287" t="s">
        <v>19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4.7E-2</v>
      </c>
      <c r="D288" t="s">
        <v>65</v>
      </c>
      <c r="E288" t="s">
        <v>19</v>
      </c>
      <c r="F288">
        <v>3.0000000000000001E-3</v>
      </c>
      <c r="G288">
        <v>0</v>
      </c>
      <c r="H288">
        <v>0</v>
      </c>
      <c r="I288">
        <v>243</v>
      </c>
      <c r="J288">
        <v>0.84499999999999997</v>
      </c>
    </row>
    <row r="289" spans="1:10" x14ac:dyDescent="0.3">
      <c r="A289" t="s">
        <v>21</v>
      </c>
      <c r="B289" t="s">
        <v>265</v>
      </c>
      <c r="C289">
        <v>6.9000000000000006E-2</v>
      </c>
      <c r="E289">
        <v>3.0000000000000001E-3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4.4999999999999998E-2</v>
      </c>
      <c r="D290" t="s">
        <v>65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4.4999999999999998E-2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4.3999999999999997E-2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4.4999999999999998E-2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4.3999999999999997E-2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4.5999999999999999E-2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5.0999999999999997E-2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5.8999999999999997E-2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4.5999999999999999E-2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5.8999999999999997E-2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4.5999999999999999E-2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5.3999999999999999E-2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2.8820000000000001</v>
      </c>
      <c r="E302">
        <v>5.298</v>
      </c>
      <c r="F302">
        <v>7.07</v>
      </c>
      <c r="G302">
        <v>2.5059999999999998</v>
      </c>
      <c r="H302">
        <v>35.4</v>
      </c>
      <c r="I302">
        <v>1</v>
      </c>
      <c r="J302">
        <v>7.07</v>
      </c>
    </row>
    <row r="303" spans="1:10" x14ac:dyDescent="0.3">
      <c r="A303" t="s">
        <v>21</v>
      </c>
      <c r="B303" t="s">
        <v>308</v>
      </c>
      <c r="C303">
        <v>3.0870000000000002</v>
      </c>
      <c r="E303">
        <v>8.8420000000000005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1.1990000000000001</v>
      </c>
      <c r="E304">
        <v>0.437</v>
      </c>
      <c r="F304">
        <v>0.52300000000000002</v>
      </c>
      <c r="G304">
        <v>0.121</v>
      </c>
      <c r="H304">
        <v>23.2</v>
      </c>
      <c r="I304">
        <v>3</v>
      </c>
      <c r="J304">
        <v>1.569</v>
      </c>
    </row>
    <row r="305" spans="1:10" x14ac:dyDescent="0.3">
      <c r="A305" t="s">
        <v>21</v>
      </c>
      <c r="B305" t="s">
        <v>309</v>
      </c>
      <c r="C305">
        <v>1.45</v>
      </c>
      <c r="E305">
        <v>0.60799999999999998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0.36</v>
      </c>
      <c r="E306">
        <v>8.7999999999999995E-2</v>
      </c>
      <c r="F306">
        <v>9.6000000000000002E-2</v>
      </c>
      <c r="G306">
        <v>1.2E-2</v>
      </c>
      <c r="H306">
        <v>12.3</v>
      </c>
      <c r="I306">
        <v>9</v>
      </c>
      <c r="J306">
        <v>0.86699999999999999</v>
      </c>
    </row>
    <row r="307" spans="1:10" x14ac:dyDescent="0.3">
      <c r="A307" t="s">
        <v>21</v>
      </c>
      <c r="B307" t="s">
        <v>310</v>
      </c>
      <c r="C307">
        <v>0.41499999999999998</v>
      </c>
      <c r="E307">
        <v>0.105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0.161</v>
      </c>
      <c r="E308">
        <v>3.1E-2</v>
      </c>
      <c r="F308">
        <v>3.2000000000000001E-2</v>
      </c>
      <c r="G308">
        <v>2E-3</v>
      </c>
      <c r="H308">
        <v>5.6</v>
      </c>
      <c r="I308">
        <v>27</v>
      </c>
      <c r="J308">
        <v>0.86099999999999999</v>
      </c>
    </row>
    <row r="309" spans="1:10" x14ac:dyDescent="0.3">
      <c r="A309" t="s">
        <v>21</v>
      </c>
      <c r="B309" t="s">
        <v>311</v>
      </c>
      <c r="C309">
        <v>0.17</v>
      </c>
      <c r="E309">
        <v>3.3000000000000002E-2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0.14299999999999999</v>
      </c>
      <c r="E310">
        <v>2.5000000000000001E-2</v>
      </c>
      <c r="F310">
        <v>2.1999999999999999E-2</v>
      </c>
      <c r="G310">
        <v>5.0000000000000001E-3</v>
      </c>
      <c r="H310">
        <v>22.5</v>
      </c>
      <c r="I310">
        <v>81</v>
      </c>
      <c r="J310">
        <v>1.778</v>
      </c>
    </row>
    <row r="311" spans="1:10" x14ac:dyDescent="0.3">
      <c r="A311" t="s">
        <v>21</v>
      </c>
      <c r="B311" t="s">
        <v>312</v>
      </c>
      <c r="C311">
        <v>0.11899999999999999</v>
      </c>
      <c r="E311">
        <v>1.7999999999999999E-2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0.06</v>
      </c>
      <c r="E312">
        <v>0</v>
      </c>
      <c r="F312">
        <v>2E-3</v>
      </c>
      <c r="G312">
        <v>3.0000000000000001E-3</v>
      </c>
      <c r="H312">
        <v>136.19999999999999</v>
      </c>
      <c r="I312">
        <v>243</v>
      </c>
      <c r="J312">
        <v>0.58799999999999997</v>
      </c>
    </row>
    <row r="313" spans="1:10" x14ac:dyDescent="0.3">
      <c r="A313" t="s">
        <v>21</v>
      </c>
      <c r="B313" t="s">
        <v>313</v>
      </c>
      <c r="C313">
        <v>7.2999999999999995E-2</v>
      </c>
      <c r="E313">
        <v>5.0000000000000001E-3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4.8000000000000001E-2</v>
      </c>
      <c r="D314" t="s">
        <v>65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0.05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5.0999999999999997E-2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0.05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4.7E-2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5.0999999999999997E-2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4.9000000000000002E-2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4.9000000000000002E-2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5.8000000000000003E-2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5.2999999999999999E-2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5.0999999999999997E-2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4.9000000000000002E-2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2.5590000000000002</v>
      </c>
      <c r="E326">
        <v>2.8359999999999999</v>
      </c>
      <c r="F326">
        <v>2.915</v>
      </c>
      <c r="G326">
        <v>0.112</v>
      </c>
      <c r="H326">
        <v>3.8</v>
      </c>
      <c r="I326">
        <v>1</v>
      </c>
      <c r="J326">
        <v>2.915</v>
      </c>
    </row>
    <row r="327" spans="1:10" x14ac:dyDescent="0.3">
      <c r="A327" t="s">
        <v>21</v>
      </c>
      <c r="B327" t="s">
        <v>356</v>
      </c>
      <c r="C327">
        <v>2.59</v>
      </c>
      <c r="E327">
        <v>2.9940000000000002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0.85899999999999999</v>
      </c>
      <c r="E328">
        <v>0.26500000000000001</v>
      </c>
      <c r="F328">
        <v>0.27400000000000002</v>
      </c>
      <c r="G328">
        <v>1.2E-2</v>
      </c>
      <c r="H328">
        <v>4.4000000000000004</v>
      </c>
      <c r="I328">
        <v>3</v>
      </c>
      <c r="J328">
        <v>0.82199999999999995</v>
      </c>
    </row>
    <row r="329" spans="1:10" x14ac:dyDescent="0.3">
      <c r="A329" t="s">
        <v>21</v>
      </c>
      <c r="B329" t="s">
        <v>357</v>
      </c>
      <c r="C329">
        <v>0.89800000000000002</v>
      </c>
      <c r="E329">
        <v>0.28199999999999997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0.26800000000000002</v>
      </c>
      <c r="E330">
        <v>6.0999999999999999E-2</v>
      </c>
      <c r="F330">
        <v>6.3E-2</v>
      </c>
      <c r="G330">
        <v>3.0000000000000001E-3</v>
      </c>
      <c r="H330">
        <v>4.4000000000000004</v>
      </c>
      <c r="I330">
        <v>9</v>
      </c>
      <c r="J330">
        <v>0.56399999999999995</v>
      </c>
    </row>
    <row r="331" spans="1:10" x14ac:dyDescent="0.3">
      <c r="A331" t="s">
        <v>21</v>
      </c>
      <c r="B331" t="s">
        <v>358</v>
      </c>
      <c r="C331">
        <v>0.28100000000000003</v>
      </c>
      <c r="E331">
        <v>6.5000000000000002E-2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0.114</v>
      </c>
      <c r="E332">
        <v>1.7000000000000001E-2</v>
      </c>
      <c r="F332">
        <v>1.7000000000000001E-2</v>
      </c>
      <c r="G332">
        <v>0</v>
      </c>
      <c r="H332">
        <v>1.6</v>
      </c>
      <c r="I332">
        <v>27</v>
      </c>
      <c r="J332">
        <v>0.45700000000000002</v>
      </c>
    </row>
    <row r="333" spans="1:10" x14ac:dyDescent="0.3">
      <c r="A333" t="s">
        <v>21</v>
      </c>
      <c r="B333" t="s">
        <v>359</v>
      </c>
      <c r="C333">
        <v>0.113</v>
      </c>
      <c r="E333">
        <v>1.7000000000000001E-2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6.4000000000000001E-2</v>
      </c>
      <c r="E334">
        <v>2E-3</v>
      </c>
      <c r="F334">
        <v>2E-3</v>
      </c>
      <c r="G334">
        <v>0</v>
      </c>
      <c r="H334">
        <v>23.8</v>
      </c>
      <c r="I334">
        <v>81</v>
      </c>
      <c r="J334">
        <v>0.122</v>
      </c>
    </row>
    <row r="335" spans="1:10" x14ac:dyDescent="0.3">
      <c r="A335" t="s">
        <v>21</v>
      </c>
      <c r="B335" t="s">
        <v>360</v>
      </c>
      <c r="C335">
        <v>6.3E-2</v>
      </c>
      <c r="E335">
        <v>1E-3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0.05</v>
      </c>
      <c r="E336" t="s">
        <v>19</v>
      </c>
      <c r="F336" t="s">
        <v>19</v>
      </c>
      <c r="G336" t="s">
        <v>19</v>
      </c>
      <c r="H336" t="s">
        <v>19</v>
      </c>
      <c r="I336">
        <v>243</v>
      </c>
      <c r="J336" t="s">
        <v>19</v>
      </c>
    </row>
    <row r="337" spans="1:10" x14ac:dyDescent="0.3">
      <c r="A337" t="s">
        <v>21</v>
      </c>
      <c r="B337" t="s">
        <v>361</v>
      </c>
      <c r="C337">
        <v>5.5E-2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4.4999999999999998E-2</v>
      </c>
      <c r="D338" t="s">
        <v>65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362</v>
      </c>
      <c r="C339">
        <v>4.5999999999999999E-2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4.2999999999999997E-2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4.8000000000000001E-2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4.3999999999999997E-2</v>
      </c>
      <c r="D342" t="s">
        <v>65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4.3999999999999997E-2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4.7E-2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4.2999999999999997E-2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4.2999999999999997E-2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0.05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4.3999999999999997E-2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4.8000000000000001E-2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3.6920000000000002</v>
      </c>
      <c r="D350" t="s">
        <v>65</v>
      </c>
      <c r="E350">
        <v>798.18100000000004</v>
      </c>
      <c r="F350">
        <v>798.18100000000004</v>
      </c>
      <c r="G350">
        <v>0</v>
      </c>
      <c r="H350">
        <v>0</v>
      </c>
      <c r="I350">
        <v>1</v>
      </c>
      <c r="J350">
        <v>798.18100000000004</v>
      </c>
    </row>
    <row r="351" spans="1:10" x14ac:dyDescent="0.3">
      <c r="A351" t="s">
        <v>21</v>
      </c>
      <c r="B351" t="s">
        <v>404</v>
      </c>
      <c r="C351">
        <v>3.7639999999999998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3.6579999999999999</v>
      </c>
      <c r="D352" t="s">
        <v>65</v>
      </c>
      <c r="E352">
        <v>337.96100000000001</v>
      </c>
      <c r="F352">
        <v>3198.4810000000002</v>
      </c>
      <c r="G352">
        <v>4045.386</v>
      </c>
      <c r="H352">
        <v>126.5</v>
      </c>
      <c r="I352">
        <v>3</v>
      </c>
      <c r="J352">
        <v>9595.4419999999991</v>
      </c>
    </row>
    <row r="353" spans="1:10" x14ac:dyDescent="0.3">
      <c r="A353" t="s">
        <v>21</v>
      </c>
      <c r="B353" t="s">
        <v>405</v>
      </c>
      <c r="C353">
        <v>3.73</v>
      </c>
      <c r="D353" t="s">
        <v>65</v>
      </c>
      <c r="E353">
        <v>6059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3.621</v>
      </c>
      <c r="D354" t="s">
        <v>65</v>
      </c>
      <c r="E354">
        <v>181.65799999999999</v>
      </c>
      <c r="F354">
        <v>280358.77600000001</v>
      </c>
      <c r="G354">
        <v>396230.28</v>
      </c>
      <c r="H354">
        <v>141.30000000000001</v>
      </c>
      <c r="I354">
        <v>9</v>
      </c>
      <c r="J354">
        <v>2523228.986</v>
      </c>
    </row>
    <row r="355" spans="1:10" x14ac:dyDescent="0.3">
      <c r="A355" t="s">
        <v>21</v>
      </c>
      <c r="B355" t="s">
        <v>406</v>
      </c>
      <c r="C355">
        <v>3.7469999999999999</v>
      </c>
      <c r="D355" t="s">
        <v>65</v>
      </c>
      <c r="E355">
        <v>560535.89500000002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3.6</v>
      </c>
      <c r="D356" t="s">
        <v>65</v>
      </c>
      <c r="E356">
        <v>137.655</v>
      </c>
      <c r="F356">
        <v>1023.924</v>
      </c>
      <c r="G356">
        <v>1253.374</v>
      </c>
      <c r="H356">
        <v>122.4</v>
      </c>
      <c r="I356">
        <v>27</v>
      </c>
      <c r="J356">
        <v>27645.940999999999</v>
      </c>
    </row>
    <row r="357" spans="1:10" x14ac:dyDescent="0.3">
      <c r="A357" t="s">
        <v>21</v>
      </c>
      <c r="B357" t="s">
        <v>407</v>
      </c>
      <c r="C357">
        <v>3.714</v>
      </c>
      <c r="D357" t="s">
        <v>65</v>
      </c>
      <c r="E357">
        <v>1910.193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3.2970000000000002</v>
      </c>
      <c r="E358">
        <v>18.030999999999999</v>
      </c>
      <c r="F358">
        <v>22.364999999999998</v>
      </c>
      <c r="G358">
        <v>6.1289999999999996</v>
      </c>
      <c r="H358">
        <v>27.4</v>
      </c>
      <c r="I358">
        <v>81</v>
      </c>
      <c r="J358">
        <v>1811.546</v>
      </c>
    </row>
    <row r="359" spans="1:10" x14ac:dyDescent="0.3">
      <c r="A359" t="s">
        <v>21</v>
      </c>
      <c r="B359" t="s">
        <v>408</v>
      </c>
      <c r="C359">
        <v>3.3839999999999999</v>
      </c>
      <c r="E359">
        <v>26.699000000000002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1.5669999999999999</v>
      </c>
      <c r="E360">
        <v>0.70599999999999996</v>
      </c>
      <c r="F360">
        <v>0.752</v>
      </c>
      <c r="G360">
        <v>6.6000000000000003E-2</v>
      </c>
      <c r="H360">
        <v>8.6999999999999993</v>
      </c>
      <c r="I360">
        <v>243</v>
      </c>
      <c r="J360">
        <v>182.852</v>
      </c>
    </row>
    <row r="361" spans="1:10" x14ac:dyDescent="0.3">
      <c r="A361" t="s">
        <v>21</v>
      </c>
      <c r="B361" t="s">
        <v>409</v>
      </c>
      <c r="C361">
        <v>1.663</v>
      </c>
      <c r="E361">
        <v>0.79900000000000004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0.38400000000000001</v>
      </c>
      <c r="E362">
        <v>9.5000000000000001E-2</v>
      </c>
      <c r="F362">
        <v>0.10299999999999999</v>
      </c>
      <c r="G362">
        <v>1.0999999999999999E-2</v>
      </c>
      <c r="H362">
        <v>10.8</v>
      </c>
      <c r="I362">
        <v>729</v>
      </c>
      <c r="J362">
        <v>74.991</v>
      </c>
    </row>
    <row r="363" spans="1:10" x14ac:dyDescent="0.3">
      <c r="A363" t="s">
        <v>21</v>
      </c>
      <c r="B363" t="s">
        <v>410</v>
      </c>
      <c r="C363">
        <v>0.435</v>
      </c>
      <c r="E363">
        <v>0.111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0.15</v>
      </c>
      <c r="E364">
        <v>2.7E-2</v>
      </c>
      <c r="F364">
        <v>2.8000000000000001E-2</v>
      </c>
      <c r="G364">
        <v>0</v>
      </c>
      <c r="H364">
        <v>1</v>
      </c>
      <c r="I364">
        <v>2187</v>
      </c>
      <c r="J364">
        <v>60.186</v>
      </c>
    </row>
    <row r="365" spans="1:10" x14ac:dyDescent="0.3">
      <c r="A365" t="s">
        <v>21</v>
      </c>
      <c r="B365" t="s">
        <v>411</v>
      </c>
      <c r="C365">
        <v>0.151</v>
      </c>
      <c r="E365">
        <v>2.8000000000000001E-2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7.1999999999999995E-2</v>
      </c>
      <c r="E366">
        <v>5.0000000000000001E-3</v>
      </c>
      <c r="F366">
        <v>5.0000000000000001E-3</v>
      </c>
      <c r="G366">
        <v>1E-3</v>
      </c>
      <c r="H366">
        <v>22.9</v>
      </c>
      <c r="I366">
        <v>6561</v>
      </c>
      <c r="J366">
        <v>35.457999999999998</v>
      </c>
    </row>
    <row r="367" spans="1:10" x14ac:dyDescent="0.3">
      <c r="A367" t="s">
        <v>21</v>
      </c>
      <c r="B367" t="s">
        <v>412</v>
      </c>
      <c r="C367">
        <v>7.8E-2</v>
      </c>
      <c r="E367">
        <v>6.0000000000000001E-3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5.5E-2</v>
      </c>
      <c r="E368" t="s">
        <v>19</v>
      </c>
      <c r="F368">
        <v>0</v>
      </c>
      <c r="G368">
        <v>0</v>
      </c>
      <c r="H368">
        <v>0</v>
      </c>
      <c r="I368">
        <v>19683</v>
      </c>
      <c r="J368">
        <v>5.359</v>
      </c>
    </row>
    <row r="369" spans="1:10" x14ac:dyDescent="0.3">
      <c r="A369" t="s">
        <v>21</v>
      </c>
      <c r="B369" t="s">
        <v>413</v>
      </c>
      <c r="C369">
        <v>0.06</v>
      </c>
      <c r="E369">
        <v>0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0.05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5.3999999999999999E-2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4.7E-2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4.8000000000000001E-2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3.7839999999999998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3.7909999999999999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3.7330000000000001</v>
      </c>
      <c r="D376" t="s">
        <v>65</v>
      </c>
      <c r="E376">
        <v>7874.7569999999996</v>
      </c>
      <c r="F376">
        <v>4349.607</v>
      </c>
      <c r="G376">
        <v>4985.3159999999998</v>
      </c>
      <c r="H376">
        <v>114.6</v>
      </c>
      <c r="I376">
        <v>3</v>
      </c>
      <c r="J376">
        <v>13048.82</v>
      </c>
    </row>
    <row r="377" spans="1:10" x14ac:dyDescent="0.3">
      <c r="A377" t="s">
        <v>21</v>
      </c>
      <c r="B377" t="s">
        <v>129</v>
      </c>
      <c r="C377">
        <v>3.6930000000000001</v>
      </c>
      <c r="D377" t="s">
        <v>65</v>
      </c>
      <c r="E377">
        <v>824.45600000000002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3.613</v>
      </c>
      <c r="D378" t="s">
        <v>65</v>
      </c>
      <c r="E378">
        <v>162.18799999999999</v>
      </c>
      <c r="F378">
        <v>102.09099999999999</v>
      </c>
      <c r="G378">
        <v>84.99</v>
      </c>
      <c r="H378">
        <v>83.2</v>
      </c>
      <c r="I378">
        <v>9</v>
      </c>
      <c r="J378">
        <v>918.82</v>
      </c>
    </row>
    <row r="379" spans="1:10" x14ac:dyDescent="0.3">
      <c r="A379" t="s">
        <v>21</v>
      </c>
      <c r="B379" t="s">
        <v>130</v>
      </c>
      <c r="C379">
        <v>3.464</v>
      </c>
      <c r="E379">
        <v>41.994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2.548</v>
      </c>
      <c r="E380">
        <v>2.786</v>
      </c>
      <c r="F380">
        <v>2.895</v>
      </c>
      <c r="G380">
        <v>0.153</v>
      </c>
      <c r="H380">
        <v>5.3</v>
      </c>
      <c r="I380">
        <v>27</v>
      </c>
      <c r="J380">
        <v>78.156000000000006</v>
      </c>
    </row>
    <row r="381" spans="1:10" x14ac:dyDescent="0.3">
      <c r="A381" t="s">
        <v>21</v>
      </c>
      <c r="B381" t="s">
        <v>131</v>
      </c>
      <c r="C381">
        <v>2.5920000000000001</v>
      </c>
      <c r="E381">
        <v>3.0030000000000001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1.2909999999999999</v>
      </c>
      <c r="E382">
        <v>0.49399999999999999</v>
      </c>
      <c r="F382">
        <v>0.42899999999999999</v>
      </c>
      <c r="G382">
        <v>9.1999999999999998E-2</v>
      </c>
      <c r="H382">
        <v>21.5</v>
      </c>
      <c r="I382">
        <v>81</v>
      </c>
      <c r="J382">
        <v>34.744999999999997</v>
      </c>
    </row>
    <row r="383" spans="1:10" x14ac:dyDescent="0.3">
      <c r="A383" t="s">
        <v>21</v>
      </c>
      <c r="B383" t="s">
        <v>132</v>
      </c>
      <c r="C383">
        <v>1.0669999999999999</v>
      </c>
      <c r="E383">
        <v>0.36399999999999999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0.34</v>
      </c>
      <c r="E384">
        <v>8.2000000000000003E-2</v>
      </c>
      <c r="F384">
        <v>7.9000000000000001E-2</v>
      </c>
      <c r="G384">
        <v>4.0000000000000001E-3</v>
      </c>
      <c r="H384">
        <v>5.6</v>
      </c>
      <c r="I384">
        <v>243</v>
      </c>
      <c r="J384">
        <v>19.170000000000002</v>
      </c>
    </row>
    <row r="385" spans="1:10" x14ac:dyDescent="0.3">
      <c r="A385" t="s">
        <v>21</v>
      </c>
      <c r="B385" t="s">
        <v>133</v>
      </c>
      <c r="C385">
        <v>0.31900000000000001</v>
      </c>
      <c r="E385">
        <v>7.5999999999999998E-2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0.124</v>
      </c>
      <c r="E386">
        <v>0.02</v>
      </c>
      <c r="F386">
        <v>2.1000000000000001E-2</v>
      </c>
      <c r="G386">
        <v>2E-3</v>
      </c>
      <c r="H386">
        <v>7.2</v>
      </c>
      <c r="I386">
        <v>729</v>
      </c>
      <c r="J386">
        <v>15.417999999999999</v>
      </c>
    </row>
    <row r="387" spans="1:10" x14ac:dyDescent="0.3">
      <c r="A387" t="s">
        <v>21</v>
      </c>
      <c r="B387" t="s">
        <v>134</v>
      </c>
      <c r="C387">
        <v>0.13200000000000001</v>
      </c>
      <c r="E387">
        <v>2.1999999999999999E-2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7.5999999999999998E-2</v>
      </c>
      <c r="E388">
        <v>6.0000000000000001E-3</v>
      </c>
      <c r="F388">
        <v>5.0000000000000001E-3</v>
      </c>
      <c r="G388">
        <v>1E-3</v>
      </c>
      <c r="H388">
        <v>28.4</v>
      </c>
      <c r="I388">
        <v>2187</v>
      </c>
      <c r="J388">
        <v>10.694000000000001</v>
      </c>
    </row>
    <row r="389" spans="1:10" x14ac:dyDescent="0.3">
      <c r="A389" t="s">
        <v>21</v>
      </c>
      <c r="B389" t="s">
        <v>135</v>
      </c>
      <c r="C389">
        <v>7.0000000000000007E-2</v>
      </c>
      <c r="E389">
        <v>4.0000000000000001E-3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5.3999999999999999E-2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5.3999999999999999E-2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4.9000000000000002E-2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5.0999999999999997E-2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5.0999999999999997E-2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5.8999999999999997E-2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6.6000000000000003E-2</v>
      </c>
      <c r="E396">
        <v>2E-3</v>
      </c>
      <c r="F396">
        <v>2E-3</v>
      </c>
      <c r="G396">
        <v>0</v>
      </c>
      <c r="H396">
        <v>0</v>
      </c>
      <c r="I396">
        <v>177147</v>
      </c>
      <c r="J396">
        <v>424.23500000000001</v>
      </c>
    </row>
    <row r="397" spans="1:10" x14ac:dyDescent="0.3">
      <c r="A397" t="s">
        <v>21</v>
      </c>
      <c r="B397" t="s">
        <v>139</v>
      </c>
      <c r="C397">
        <v>5.6000000000000001E-2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36919.120000000003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488</v>
      </c>
    </row>
  </sheetData>
  <conditionalFormatting sqref="D4:O5 R4:AC5 R7:AC8 D7:O8 D10:O11 R10:AC11 R13:AC14 D13:O14 D16:O17 R16:AC17 R19:AC20 D19:O20 D22:O23 R22:AC23 R25:AC26 D25:O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45" priority="16" operator="greaterThan">
      <formula>20</formula>
    </cfRule>
  </conditionalFormatting>
  <conditionalFormatting sqref="R6:AC6">
    <cfRule type="cellIs" dxfId="144" priority="15" operator="greaterThan">
      <formula>20</formula>
    </cfRule>
  </conditionalFormatting>
  <conditionalFormatting sqref="D9:O9">
    <cfRule type="cellIs" dxfId="143" priority="14" operator="greaterThan">
      <formula>20</formula>
    </cfRule>
  </conditionalFormatting>
  <conditionalFormatting sqref="R9:AC9">
    <cfRule type="cellIs" dxfId="142" priority="13" operator="greaterThan">
      <formula>20</formula>
    </cfRule>
  </conditionalFormatting>
  <conditionalFormatting sqref="D12:O12">
    <cfRule type="cellIs" dxfId="141" priority="12" operator="greaterThan">
      <formula>20</formula>
    </cfRule>
  </conditionalFormatting>
  <conditionalFormatting sqref="R12:AC12">
    <cfRule type="cellIs" dxfId="140" priority="11" operator="greaterThan">
      <formula>20</formula>
    </cfRule>
  </conditionalFormatting>
  <conditionalFormatting sqref="D15:O15">
    <cfRule type="cellIs" dxfId="139" priority="10" operator="greaterThan">
      <formula>20</formula>
    </cfRule>
  </conditionalFormatting>
  <conditionalFormatting sqref="R15:AC15">
    <cfRule type="cellIs" dxfId="138" priority="9" operator="greaterThan">
      <formula>20</formula>
    </cfRule>
  </conditionalFormatting>
  <conditionalFormatting sqref="D18:O18">
    <cfRule type="cellIs" dxfId="137" priority="8" operator="greaterThan">
      <formula>20</formula>
    </cfRule>
  </conditionalFormatting>
  <conditionalFormatting sqref="R18:AC18">
    <cfRule type="cellIs" dxfId="136" priority="7" operator="greaterThan">
      <formula>20</formula>
    </cfRule>
  </conditionalFormatting>
  <conditionalFormatting sqref="D21:O21">
    <cfRule type="cellIs" dxfId="135" priority="6" operator="greaterThan">
      <formula>20</formula>
    </cfRule>
  </conditionalFormatting>
  <conditionalFormatting sqref="R21:AC21">
    <cfRule type="cellIs" dxfId="134" priority="5" operator="greaterThan">
      <formula>20</formula>
    </cfRule>
  </conditionalFormatting>
  <conditionalFormatting sqref="D24:O24">
    <cfRule type="cellIs" dxfId="133" priority="4" operator="greaterThan">
      <formula>20</formula>
    </cfRule>
  </conditionalFormatting>
  <conditionalFormatting sqref="R24:AC24">
    <cfRule type="cellIs" dxfId="132" priority="3" operator="greaterThan">
      <formula>20</formula>
    </cfRule>
  </conditionalFormatting>
  <conditionalFormatting sqref="D27:O27">
    <cfRule type="cellIs" dxfId="131" priority="2" operator="greaterThan">
      <formula>20</formula>
    </cfRule>
  </conditionalFormatting>
  <conditionalFormatting sqref="R27:AC27">
    <cfRule type="cellIs" dxfId="130" priority="1" operator="greaterThan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02"/>
  <sheetViews>
    <sheetView topLeftCell="C1"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5.39843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24.4</v>
      </c>
      <c r="C4" s="1" t="s">
        <v>432</v>
      </c>
      <c r="D4">
        <v>5.5399999999999998E-2</v>
      </c>
      <c r="E4">
        <v>5.7000000000000002E-2</v>
      </c>
      <c r="F4">
        <v>5.3100000000000001E-2</v>
      </c>
      <c r="G4">
        <v>4.8099999999999997E-2</v>
      </c>
      <c r="H4">
        <v>4.7699999999999999E-2</v>
      </c>
      <c r="I4">
        <v>5.1799999999999999E-2</v>
      </c>
      <c r="J4">
        <v>6.25E-2</v>
      </c>
      <c r="K4">
        <v>5.3199999999999997E-2</v>
      </c>
      <c r="L4">
        <v>4.9799999999999997E-2</v>
      </c>
      <c r="M4">
        <v>0.05</v>
      </c>
      <c r="N4">
        <v>4.58E-2</v>
      </c>
      <c r="O4">
        <v>4.7E-2</v>
      </c>
      <c r="Q4" s="1" t="s">
        <v>439</v>
      </c>
      <c r="R4">
        <v>3.2774999999999999</v>
      </c>
      <c r="S4">
        <v>3.3818000000000001</v>
      </c>
      <c r="T4">
        <v>3.1573000000000002</v>
      </c>
      <c r="U4">
        <v>2.512</v>
      </c>
      <c r="V4">
        <v>1.5381</v>
      </c>
      <c r="W4">
        <v>0.68859999999999999</v>
      </c>
      <c r="X4">
        <v>0.29099999999999998</v>
      </c>
      <c r="Y4">
        <v>0.13519999999999999</v>
      </c>
      <c r="Z4">
        <v>7.7299999999999994E-2</v>
      </c>
      <c r="AA4">
        <v>5.57E-2</v>
      </c>
      <c r="AB4">
        <v>4.9299999999999997E-2</v>
      </c>
      <c r="AC4">
        <v>4.7300000000000002E-2</v>
      </c>
    </row>
    <row r="5" spans="1:29" x14ac:dyDescent="0.3">
      <c r="C5" s="1"/>
      <c r="D5">
        <v>4.9500000000000002E-2</v>
      </c>
      <c r="E5">
        <v>9.1999999999999998E-2</v>
      </c>
      <c r="F5">
        <v>4.5400000000000003E-2</v>
      </c>
      <c r="G5">
        <v>4.41E-2</v>
      </c>
      <c r="H5">
        <v>4.4699999999999997E-2</v>
      </c>
      <c r="I5">
        <v>4.36E-2</v>
      </c>
      <c r="J5">
        <v>4.6300000000000001E-2</v>
      </c>
      <c r="K5">
        <v>4.2999999999999997E-2</v>
      </c>
      <c r="L5">
        <v>4.3299999999999998E-2</v>
      </c>
      <c r="M5">
        <v>4.2599999999999999E-2</v>
      </c>
      <c r="N5">
        <v>4.5400000000000003E-2</v>
      </c>
      <c r="O5">
        <v>4.3099999999999999E-2</v>
      </c>
      <c r="Q5" s="1"/>
      <c r="R5">
        <v>3.3801999999999999</v>
      </c>
      <c r="S5">
        <v>3.3159999999999998</v>
      </c>
      <c r="T5">
        <v>3.1516999999999999</v>
      </c>
      <c r="U5">
        <v>2.7498</v>
      </c>
      <c r="V5">
        <v>1.7795000000000001</v>
      </c>
      <c r="W5">
        <v>0.7762</v>
      </c>
      <c r="X5">
        <v>0.30609999999999998</v>
      </c>
      <c r="Y5">
        <v>0.1358</v>
      </c>
      <c r="Z5">
        <v>7.2499999999999995E-2</v>
      </c>
      <c r="AA5">
        <v>5.4800000000000001E-2</v>
      </c>
      <c r="AB5">
        <v>4.7E-2</v>
      </c>
      <c r="AC5">
        <v>4.3200000000000002E-2</v>
      </c>
    </row>
    <row r="6" spans="1:29" s="10" customFormat="1" x14ac:dyDescent="0.3">
      <c r="C6" s="11" t="s">
        <v>518</v>
      </c>
      <c r="D6" s="10">
        <f>_xlfn.STDEV.S(D4:D5)/AVERAGE(D4:D5)*100</f>
        <v>7.9541086920888988</v>
      </c>
      <c r="E6" s="10">
        <f t="shared" ref="E6:O6" si="0">_xlfn.STDEV.S(E4:E5)/AVERAGE(E4:E5)*100</f>
        <v>33.219781666482099</v>
      </c>
      <c r="F6" s="10">
        <f t="shared" si="0"/>
        <v>11.055273533271908</v>
      </c>
      <c r="G6" s="10">
        <f>_xlfn.STDEV.S(G4:G5)/AVERAGE(G4:G5)*100</f>
        <v>6.1354167564993229</v>
      </c>
      <c r="H6" s="10">
        <f t="shared" si="0"/>
        <v>4.5916024752373259</v>
      </c>
      <c r="I6" s="10">
        <f t="shared" si="0"/>
        <v>12.155714058133519</v>
      </c>
      <c r="J6" s="10">
        <f t="shared" si="0"/>
        <v>21.057223998569949</v>
      </c>
      <c r="K6" s="10">
        <f t="shared" si="0"/>
        <v>14.994779975265644</v>
      </c>
      <c r="L6" s="10">
        <f t="shared" si="0"/>
        <v>9.8736714881043159</v>
      </c>
      <c r="M6" s="10">
        <f t="shared" si="0"/>
        <v>11.301490671232083</v>
      </c>
      <c r="N6" s="10">
        <f t="shared" si="0"/>
        <v>0.62026910630398524</v>
      </c>
      <c r="O6" s="10">
        <f t="shared" si="0"/>
        <v>6.1214571512264939</v>
      </c>
      <c r="Q6" s="11" t="s">
        <v>518</v>
      </c>
      <c r="R6" s="10">
        <f>_xlfn.STDEV.S(R4:R5)/AVERAGE(R4:R5)*100</f>
        <v>2.1815301508886988</v>
      </c>
      <c r="S6" s="10">
        <f t="shared" ref="S6:AC6" si="1">_xlfn.STDEV.S(S4:S5)/AVERAGE(S4:S5)*100</f>
        <v>1.3893405656208022</v>
      </c>
      <c r="T6" s="10">
        <f t="shared" si="1"/>
        <v>0.12552854571706634</v>
      </c>
      <c r="U6" s="10">
        <f t="shared" si="1"/>
        <v>6.3913486854749708</v>
      </c>
      <c r="V6" s="10">
        <f t="shared" si="1"/>
        <v>10.290304857633988</v>
      </c>
      <c r="W6" s="10">
        <f t="shared" si="1"/>
        <v>8.457475973776841</v>
      </c>
      <c r="X6" s="10">
        <f t="shared" si="1"/>
        <v>3.5763900170547211</v>
      </c>
      <c r="Y6" s="10">
        <f t="shared" si="1"/>
        <v>0.31311001380955028</v>
      </c>
      <c r="Z6" s="10">
        <f t="shared" si="1"/>
        <v>4.5315254335052435</v>
      </c>
      <c r="AA6" s="10">
        <f t="shared" si="1"/>
        <v>1.1518481503491245</v>
      </c>
      <c r="AB6" s="10">
        <f t="shared" si="1"/>
        <v>3.3776647907145518</v>
      </c>
      <c r="AC6" s="10">
        <f t="shared" si="1"/>
        <v>6.4069343709720323</v>
      </c>
    </row>
    <row r="7" spans="1:29" x14ac:dyDescent="0.3">
      <c r="C7" s="1" t="s">
        <v>504</v>
      </c>
      <c r="D7">
        <v>3.3649</v>
      </c>
      <c r="E7">
        <v>1.5419</v>
      </c>
      <c r="F7">
        <v>0.55800000000000005</v>
      </c>
      <c r="G7">
        <v>0.1396</v>
      </c>
      <c r="H7">
        <v>6.8099999999999994E-2</v>
      </c>
      <c r="I7">
        <v>5.3600000000000002E-2</v>
      </c>
      <c r="J7">
        <v>4.58E-2</v>
      </c>
      <c r="K7">
        <v>4.4299999999999999E-2</v>
      </c>
      <c r="L7">
        <v>5.0099999999999999E-2</v>
      </c>
      <c r="M7">
        <v>4.4499999999999998E-2</v>
      </c>
      <c r="N7">
        <v>5.67E-2</v>
      </c>
      <c r="O7">
        <v>4.4900000000000002E-2</v>
      </c>
      <c r="Q7" s="1" t="s">
        <v>511</v>
      </c>
      <c r="R7">
        <v>4.9700000000000001E-2</v>
      </c>
      <c r="S7">
        <v>4.7100000000000003E-2</v>
      </c>
      <c r="T7">
        <v>4.5600000000000002E-2</v>
      </c>
      <c r="U7">
        <v>4.5999999999999999E-2</v>
      </c>
      <c r="V7">
        <v>4.7399999999999998E-2</v>
      </c>
      <c r="W7">
        <v>4.4299999999999999E-2</v>
      </c>
      <c r="X7">
        <v>4.4600000000000001E-2</v>
      </c>
      <c r="Y7">
        <v>4.4600000000000001E-2</v>
      </c>
      <c r="Z7">
        <v>4.4699999999999997E-2</v>
      </c>
      <c r="AA7">
        <v>4.4999999999999998E-2</v>
      </c>
      <c r="AB7">
        <v>4.5999999999999999E-2</v>
      </c>
      <c r="AC7">
        <v>5.2499999999999998E-2</v>
      </c>
    </row>
    <row r="8" spans="1:29" x14ac:dyDescent="0.3">
      <c r="C8" s="1"/>
      <c r="D8">
        <v>3.3334000000000001</v>
      </c>
      <c r="E8">
        <v>1.5223</v>
      </c>
      <c r="F8">
        <v>0.48630000000000001</v>
      </c>
      <c r="G8">
        <v>0.1333</v>
      </c>
      <c r="H8">
        <v>7.2800000000000004E-2</v>
      </c>
      <c r="I8">
        <v>4.9700000000000001E-2</v>
      </c>
      <c r="J8">
        <v>5.0999999999999997E-2</v>
      </c>
      <c r="K8">
        <v>4.4299999999999999E-2</v>
      </c>
      <c r="L8">
        <v>4.5499999999999999E-2</v>
      </c>
      <c r="M8">
        <v>4.3799999999999999E-2</v>
      </c>
      <c r="N8">
        <v>4.5199999999999997E-2</v>
      </c>
      <c r="O8">
        <v>4.5100000000000001E-2</v>
      </c>
      <c r="Q8" s="1"/>
      <c r="R8">
        <v>4.7399999999999998E-2</v>
      </c>
      <c r="S8">
        <v>4.7699999999999999E-2</v>
      </c>
      <c r="T8">
        <v>4.8300000000000003E-2</v>
      </c>
      <c r="U8">
        <v>4.3799999999999999E-2</v>
      </c>
      <c r="V8">
        <v>4.6100000000000002E-2</v>
      </c>
      <c r="W8">
        <v>4.4299999999999999E-2</v>
      </c>
      <c r="X8">
        <v>4.3799999999999999E-2</v>
      </c>
      <c r="Y8">
        <v>4.3099999999999999E-2</v>
      </c>
      <c r="Z8">
        <v>4.4299999999999999E-2</v>
      </c>
      <c r="AA8">
        <v>4.36E-2</v>
      </c>
      <c r="AB8">
        <v>4.5100000000000001E-2</v>
      </c>
      <c r="AC8">
        <v>4.3900000000000002E-2</v>
      </c>
    </row>
    <row r="9" spans="1:29" s="10" customFormat="1" x14ac:dyDescent="0.3">
      <c r="C9" s="11" t="s">
        <v>518</v>
      </c>
      <c r="D9" s="10">
        <f>_xlfn.STDEV.S(D7:D8)/AVERAGE(D7:D8)*100</f>
        <v>0.66506019758374957</v>
      </c>
      <c r="E9" s="10">
        <f t="shared" ref="E9:O9" si="2">_xlfn.STDEV.S(E7:E8)/AVERAGE(E7:E8)*100</f>
        <v>0.90459453764482578</v>
      </c>
      <c r="F9" s="10">
        <f t="shared" si="2"/>
        <v>9.709768497764145</v>
      </c>
      <c r="G9" s="10">
        <f>_xlfn.STDEV.S(G7:G8)/AVERAGE(G7:G8)*100</f>
        <v>3.2647656441738726</v>
      </c>
      <c r="H9" s="10">
        <f t="shared" si="2"/>
        <v>4.717390875197701</v>
      </c>
      <c r="I9" s="10">
        <f t="shared" si="2"/>
        <v>5.3392380380010369</v>
      </c>
      <c r="J9" s="10">
        <f t="shared" si="2"/>
        <v>7.5970150044835636</v>
      </c>
      <c r="K9" s="10">
        <f t="shared" si="2"/>
        <v>0</v>
      </c>
      <c r="L9" s="10">
        <f t="shared" si="2"/>
        <v>6.8047932917533878</v>
      </c>
      <c r="M9" s="10">
        <f t="shared" si="2"/>
        <v>1.1211206043727808</v>
      </c>
      <c r="N9" s="10">
        <f t="shared" si="2"/>
        <v>15.960211940422697</v>
      </c>
      <c r="O9" s="10">
        <f t="shared" si="2"/>
        <v>0.31426968052735255</v>
      </c>
      <c r="Q9" s="11" t="s">
        <v>518</v>
      </c>
      <c r="R9" s="10">
        <f>_xlfn.STDEV.S(R7:R8)/AVERAGE(R7:R8)*100</f>
        <v>3.3498364505232998</v>
      </c>
      <c r="S9" s="10">
        <f t="shared" ref="S9:AC9" si="3">_xlfn.STDEV.S(S7:S8)/AVERAGE(S7:S8)*100</f>
        <v>0.89507187491967499</v>
      </c>
      <c r="T9" s="10">
        <f t="shared" si="3"/>
        <v>4.0664287735967601</v>
      </c>
      <c r="U9" s="10">
        <f t="shared" si="3"/>
        <v>3.464665743007584</v>
      </c>
      <c r="V9" s="10">
        <f t="shared" si="3"/>
        <v>1.9662862364545639</v>
      </c>
      <c r="W9" s="10">
        <f t="shared" si="3"/>
        <v>0</v>
      </c>
      <c r="X9" s="10">
        <f t="shared" si="3"/>
        <v>1.2798312781657002</v>
      </c>
      <c r="Y9" s="10">
        <f t="shared" si="3"/>
        <v>2.4188373358718867</v>
      </c>
      <c r="Z9" s="10">
        <f t="shared" si="3"/>
        <v>0.63560160106655572</v>
      </c>
      <c r="AA9" s="10">
        <f t="shared" si="3"/>
        <v>2.234648969889764</v>
      </c>
      <c r="AB9" s="10">
        <f t="shared" si="3"/>
        <v>1.3971374381292896</v>
      </c>
      <c r="AC9" s="10">
        <f t="shared" si="3"/>
        <v>12.616428046067025</v>
      </c>
    </row>
    <row r="10" spans="1:29" x14ac:dyDescent="0.3">
      <c r="C10" s="1" t="s">
        <v>505</v>
      </c>
      <c r="D10">
        <v>3.7679999999999998</v>
      </c>
      <c r="E10">
        <v>3.4838</v>
      </c>
      <c r="F10">
        <v>3.3723000000000001</v>
      </c>
      <c r="G10">
        <v>2.9992000000000001</v>
      </c>
      <c r="H10">
        <v>1.7766</v>
      </c>
      <c r="I10">
        <v>0.37219999999999998</v>
      </c>
      <c r="J10">
        <v>0.1426</v>
      </c>
      <c r="K10">
        <v>6.4500000000000002E-2</v>
      </c>
      <c r="L10">
        <v>5.1900000000000002E-2</v>
      </c>
      <c r="M10">
        <v>4.4699999999999997E-2</v>
      </c>
      <c r="N10">
        <v>4.4600000000000001E-2</v>
      </c>
      <c r="O10">
        <v>4.3900000000000002E-2</v>
      </c>
      <c r="Q10" s="1" t="s">
        <v>512</v>
      </c>
      <c r="R10">
        <v>0.96240000000000003</v>
      </c>
      <c r="S10">
        <v>0.18740000000000001</v>
      </c>
      <c r="T10">
        <v>7.9100000000000004E-2</v>
      </c>
      <c r="U10">
        <v>4.99E-2</v>
      </c>
      <c r="V10">
        <v>4.7100000000000003E-2</v>
      </c>
      <c r="W10">
        <v>4.2900000000000001E-2</v>
      </c>
      <c r="X10">
        <v>4.24E-2</v>
      </c>
      <c r="Y10">
        <v>4.2299999999999997E-2</v>
      </c>
      <c r="Z10">
        <v>4.24E-2</v>
      </c>
      <c r="AA10">
        <v>4.5699999999999998E-2</v>
      </c>
      <c r="AB10">
        <v>4.4200000000000003E-2</v>
      </c>
      <c r="AC10">
        <v>4.2099999999999999E-2</v>
      </c>
    </row>
    <row r="11" spans="1:29" x14ac:dyDescent="0.3">
      <c r="C11" s="1"/>
      <c r="D11">
        <v>3.7208000000000001</v>
      </c>
      <c r="E11">
        <v>3.6204000000000001</v>
      </c>
      <c r="F11">
        <v>3.5947</v>
      </c>
      <c r="G11">
        <v>2.6898</v>
      </c>
      <c r="H11">
        <v>1.7216</v>
      </c>
      <c r="I11">
        <v>0.37290000000000001</v>
      </c>
      <c r="J11">
        <v>0.14280000000000001</v>
      </c>
      <c r="K11">
        <v>6.1899999999999997E-2</v>
      </c>
      <c r="L11">
        <v>5.04E-2</v>
      </c>
      <c r="M11">
        <v>5.1499999999999997E-2</v>
      </c>
      <c r="N11">
        <v>4.3700000000000003E-2</v>
      </c>
      <c r="O11">
        <v>4.2500000000000003E-2</v>
      </c>
      <c r="Q11" s="1"/>
      <c r="R11">
        <v>0.82040000000000002</v>
      </c>
      <c r="S11">
        <v>0.16339999999999999</v>
      </c>
      <c r="T11">
        <v>7.5399999999999995E-2</v>
      </c>
      <c r="U11">
        <v>4.9000000000000002E-2</v>
      </c>
      <c r="V11">
        <v>4.3900000000000002E-2</v>
      </c>
      <c r="W11">
        <v>4.1700000000000001E-2</v>
      </c>
      <c r="X11">
        <v>4.2599999999999999E-2</v>
      </c>
      <c r="Y11">
        <v>4.1399999999999999E-2</v>
      </c>
      <c r="Z11">
        <v>4.3499999999999997E-2</v>
      </c>
      <c r="AA11">
        <v>4.3099999999999999E-2</v>
      </c>
      <c r="AB11">
        <v>4.3700000000000003E-2</v>
      </c>
      <c r="AC11">
        <v>4.19E-2</v>
      </c>
    </row>
    <row r="12" spans="1:29" s="10" customFormat="1" x14ac:dyDescent="0.3">
      <c r="C12" s="11" t="s">
        <v>518</v>
      </c>
      <c r="D12" s="10">
        <f>_xlfn.STDEV.S(D10:D11)/AVERAGE(D10:D11)*100</f>
        <v>0.89134280717884906</v>
      </c>
      <c r="E12" s="10">
        <f t="shared" ref="E12:O12" si="4">_xlfn.STDEV.S(E10:E11)/AVERAGE(E10:E11)*100</f>
        <v>2.7192586444661586</v>
      </c>
      <c r="F12" s="10">
        <f t="shared" si="4"/>
        <v>4.5144408823277766</v>
      </c>
      <c r="G12" s="10">
        <f>_xlfn.STDEV.S(G10:G11)/AVERAGE(G10:G11)*100</f>
        <v>7.6912933063497242</v>
      </c>
      <c r="H12" s="10">
        <f t="shared" si="4"/>
        <v>2.2234791015528024</v>
      </c>
      <c r="I12" s="10">
        <f t="shared" si="4"/>
        <v>0.13286129293533949</v>
      </c>
      <c r="J12" s="10">
        <f t="shared" si="4"/>
        <v>9.9103963726218339E-2</v>
      </c>
      <c r="K12" s="10">
        <f t="shared" si="4"/>
        <v>2.9089835934889665</v>
      </c>
      <c r="L12" s="10">
        <f t="shared" si="4"/>
        <v>2.0736269243007279</v>
      </c>
      <c r="M12" s="10">
        <f t="shared" si="4"/>
        <v>9.9965199835104457</v>
      </c>
      <c r="N12" s="10">
        <f t="shared" si="4"/>
        <v>1.4414407770507165</v>
      </c>
      <c r="O12" s="10">
        <f t="shared" si="4"/>
        <v>2.2915497538452905</v>
      </c>
      <c r="Q12" s="11" t="s">
        <v>518</v>
      </c>
      <c r="R12" s="10">
        <f>_xlfn.STDEV.S(R10:R11)/AVERAGE(R10:R11)*100</f>
        <v>11.264209437793333</v>
      </c>
      <c r="S12" s="10">
        <f t="shared" ref="S12:AC12" si="5">_xlfn.STDEV.S(S10:S11)/AVERAGE(S10:S11)*100</f>
        <v>9.6753493434875466</v>
      </c>
      <c r="T12" s="10">
        <f t="shared" si="5"/>
        <v>3.3867897610229543</v>
      </c>
      <c r="U12" s="10">
        <f t="shared" si="5"/>
        <v>1.2869486411888602</v>
      </c>
      <c r="V12" s="10">
        <f t="shared" si="5"/>
        <v>4.9730586808724251</v>
      </c>
      <c r="W12" s="10">
        <f t="shared" si="5"/>
        <v>2.0059766842171554</v>
      </c>
      <c r="X12" s="10">
        <f t="shared" si="5"/>
        <v>0.33275613232307916</v>
      </c>
      <c r="Y12" s="10">
        <f t="shared" si="5"/>
        <v>1.5206597444871957</v>
      </c>
      <c r="Z12" s="10">
        <f t="shared" si="5"/>
        <v>1.8109836072298022</v>
      </c>
      <c r="AA12" s="10">
        <f t="shared" si="5"/>
        <v>4.1407153853266276</v>
      </c>
      <c r="AB12" s="10">
        <f t="shared" si="5"/>
        <v>0.80444457472872366</v>
      </c>
      <c r="AC12" s="10">
        <f t="shared" si="5"/>
        <v>0.33671751485073487</v>
      </c>
    </row>
    <row r="13" spans="1:29" x14ac:dyDescent="0.3">
      <c r="C13" s="1" t="s">
        <v>506</v>
      </c>
      <c r="D13">
        <v>3.8088000000000002</v>
      </c>
      <c r="E13">
        <v>3.7602000000000002</v>
      </c>
      <c r="F13">
        <v>3.6101999999999999</v>
      </c>
      <c r="G13">
        <v>3.0840999999999998</v>
      </c>
      <c r="H13">
        <v>1.3482000000000001</v>
      </c>
      <c r="I13">
        <v>0.30170000000000002</v>
      </c>
      <c r="J13">
        <v>9.8500000000000004E-2</v>
      </c>
      <c r="K13">
        <v>5.6099999999999997E-2</v>
      </c>
      <c r="L13">
        <v>4.9500000000000002E-2</v>
      </c>
      <c r="M13">
        <v>4.5199999999999997E-2</v>
      </c>
      <c r="N13">
        <v>4.5600000000000002E-2</v>
      </c>
      <c r="O13">
        <v>4.4200000000000003E-2</v>
      </c>
      <c r="Q13" s="1" t="s">
        <v>513</v>
      </c>
      <c r="R13">
        <v>3.2425999999999999</v>
      </c>
      <c r="S13">
        <v>0.87960000000000005</v>
      </c>
      <c r="T13">
        <v>0.31430000000000002</v>
      </c>
      <c r="U13">
        <v>8.7499999999999994E-2</v>
      </c>
      <c r="V13">
        <v>5.57E-2</v>
      </c>
      <c r="W13">
        <v>4.5499999999999999E-2</v>
      </c>
      <c r="X13">
        <v>4.3999999999999997E-2</v>
      </c>
      <c r="Y13">
        <v>4.6199999999999998E-2</v>
      </c>
      <c r="Z13">
        <v>4.36E-2</v>
      </c>
      <c r="AA13">
        <v>4.9200000000000001E-2</v>
      </c>
      <c r="AB13">
        <v>6.1100000000000002E-2</v>
      </c>
      <c r="AC13">
        <v>4.3799999999999999E-2</v>
      </c>
    </row>
    <row r="14" spans="1:29" x14ac:dyDescent="0.3">
      <c r="C14" s="1"/>
      <c r="D14">
        <v>3.7046000000000001</v>
      </c>
      <c r="E14">
        <v>3.7054999999999998</v>
      </c>
      <c r="F14">
        <v>3.6394000000000002</v>
      </c>
      <c r="G14">
        <v>2.504</v>
      </c>
      <c r="H14">
        <v>1.115</v>
      </c>
      <c r="I14">
        <v>0.22950000000000001</v>
      </c>
      <c r="J14">
        <v>0.10059999999999999</v>
      </c>
      <c r="K14">
        <v>5.3400000000000003E-2</v>
      </c>
      <c r="L14">
        <v>4.8500000000000001E-2</v>
      </c>
      <c r="M14">
        <v>4.48E-2</v>
      </c>
      <c r="N14">
        <v>4.48E-2</v>
      </c>
      <c r="O14">
        <v>4.2900000000000001E-2</v>
      </c>
      <c r="Q14" s="1"/>
      <c r="R14">
        <v>3.1537999999999999</v>
      </c>
      <c r="S14">
        <v>0.85589999999999999</v>
      </c>
      <c r="T14">
        <v>0.2525</v>
      </c>
      <c r="U14">
        <v>8.4699999999999998E-2</v>
      </c>
      <c r="V14">
        <v>5.5800000000000002E-2</v>
      </c>
      <c r="W14">
        <v>4.58E-2</v>
      </c>
      <c r="X14">
        <v>4.3900000000000002E-2</v>
      </c>
      <c r="Y14">
        <v>4.2999999999999997E-2</v>
      </c>
      <c r="Z14">
        <v>5.6800000000000003E-2</v>
      </c>
      <c r="AA14">
        <v>6.8500000000000005E-2</v>
      </c>
      <c r="AB14">
        <v>0.1502</v>
      </c>
      <c r="AC14">
        <v>4.8000000000000001E-2</v>
      </c>
    </row>
    <row r="15" spans="1:29" s="10" customFormat="1" x14ac:dyDescent="0.3">
      <c r="C15" s="11" t="s">
        <v>518</v>
      </c>
      <c r="D15" s="10">
        <f>_xlfn.STDEV.S(D13:D14)/AVERAGE(D13:D14)*100</f>
        <v>1.9613098357504806</v>
      </c>
      <c r="E15" s="10">
        <f t="shared" ref="E15:O15" si="6">_xlfn.STDEV.S(E13:E14)/AVERAGE(E13:E14)*100</f>
        <v>1.0361718507549043</v>
      </c>
      <c r="F15" s="10">
        <f t="shared" si="6"/>
        <v>0.56961813094922265</v>
      </c>
      <c r="G15" s="10">
        <f>_xlfn.STDEV.S(G13:G14)/AVERAGE(G13:G14)*100</f>
        <v>14.680934262676635</v>
      </c>
      <c r="H15" s="10">
        <f t="shared" si="6"/>
        <v>13.388868250463048</v>
      </c>
      <c r="I15" s="10">
        <f t="shared" si="6"/>
        <v>19.221803313881292</v>
      </c>
      <c r="J15" s="10">
        <f t="shared" si="6"/>
        <v>1.4916366052152119</v>
      </c>
      <c r="K15" s="10">
        <f t="shared" si="6"/>
        <v>3.4871019346185834</v>
      </c>
      <c r="L15" s="10">
        <f t="shared" si="6"/>
        <v>1.4430750636460166</v>
      </c>
      <c r="M15" s="10">
        <f t="shared" si="6"/>
        <v>0.62853936105470509</v>
      </c>
      <c r="N15" s="10">
        <f t="shared" si="6"/>
        <v>1.2515164268788486</v>
      </c>
      <c r="O15" s="10">
        <f t="shared" si="6"/>
        <v>2.1107665110046234</v>
      </c>
      <c r="Q15" s="11" t="s">
        <v>518</v>
      </c>
      <c r="R15" s="10">
        <f>_xlfn.STDEV.S(R13:R14)/AVERAGE(R13:R14)*100</f>
        <v>1.9633256884924462</v>
      </c>
      <c r="S15" s="10">
        <f t="shared" ref="S15:AC15" si="7">_xlfn.STDEV.S(S13:S14)/AVERAGE(S13:S14)*100</f>
        <v>1.9312510186253198</v>
      </c>
      <c r="T15" s="10">
        <f t="shared" si="7"/>
        <v>15.4196185876249</v>
      </c>
      <c r="U15" s="10">
        <f t="shared" si="7"/>
        <v>2.299534247761128</v>
      </c>
      <c r="V15" s="10">
        <f t="shared" si="7"/>
        <v>0.12683529707382379</v>
      </c>
      <c r="W15" s="10">
        <f t="shared" si="7"/>
        <v>0.46469229869871947</v>
      </c>
      <c r="X15" s="10">
        <f t="shared" si="7"/>
        <v>0.16088891494573804</v>
      </c>
      <c r="Y15" s="10">
        <f t="shared" si="7"/>
        <v>5.0734118829528096</v>
      </c>
      <c r="Z15" s="10">
        <f t="shared" si="7"/>
        <v>18.593246039168136</v>
      </c>
      <c r="AA15" s="10">
        <f t="shared" si="7"/>
        <v>23.18973810858186</v>
      </c>
      <c r="AB15" s="10">
        <f t="shared" si="7"/>
        <v>59.633898915022634</v>
      </c>
      <c r="AC15" s="10">
        <f t="shared" si="7"/>
        <v>6.4702581285043612</v>
      </c>
    </row>
    <row r="16" spans="1:29" x14ac:dyDescent="0.3">
      <c r="C16" s="1" t="s">
        <v>507</v>
      </c>
      <c r="D16">
        <v>3.6715</v>
      </c>
      <c r="E16">
        <v>3.7029000000000001</v>
      </c>
      <c r="F16">
        <v>3.6844999999999999</v>
      </c>
      <c r="G16">
        <v>3.0987</v>
      </c>
      <c r="H16">
        <v>1.5064</v>
      </c>
      <c r="I16">
        <v>0.39269999999999999</v>
      </c>
      <c r="J16">
        <v>0.11020000000000001</v>
      </c>
      <c r="K16">
        <v>5.6500000000000002E-2</v>
      </c>
      <c r="L16">
        <v>4.9200000000000001E-2</v>
      </c>
      <c r="M16">
        <v>4.5100000000000001E-2</v>
      </c>
      <c r="N16">
        <v>4.48E-2</v>
      </c>
      <c r="O16">
        <v>4.5100000000000001E-2</v>
      </c>
      <c r="Q16" s="1" t="s">
        <v>514</v>
      </c>
      <c r="R16">
        <v>3.8563999999999998</v>
      </c>
      <c r="S16">
        <v>3.6882000000000001</v>
      </c>
      <c r="T16">
        <v>3.5377999999999998</v>
      </c>
      <c r="U16">
        <v>2.4742000000000002</v>
      </c>
      <c r="V16">
        <v>1.1862999999999999</v>
      </c>
      <c r="W16">
        <v>0.27629999999999999</v>
      </c>
      <c r="X16">
        <v>0.1061</v>
      </c>
      <c r="Y16">
        <v>6.0199999999999997E-2</v>
      </c>
      <c r="Z16">
        <v>6.3200000000000006E-2</v>
      </c>
      <c r="AA16">
        <v>6.1899999999999997E-2</v>
      </c>
      <c r="AB16">
        <v>5.6599999999999998E-2</v>
      </c>
      <c r="AC16">
        <v>5.96E-2</v>
      </c>
    </row>
    <row r="17" spans="1:29" x14ac:dyDescent="0.3">
      <c r="C17" s="1"/>
      <c r="D17">
        <v>3.6888000000000001</v>
      </c>
      <c r="E17">
        <v>3.6589</v>
      </c>
      <c r="F17">
        <v>3.7206000000000001</v>
      </c>
      <c r="G17">
        <v>2.8553000000000002</v>
      </c>
      <c r="H17">
        <v>1.6</v>
      </c>
      <c r="I17">
        <v>0.28449999999999998</v>
      </c>
      <c r="J17">
        <v>0.11650000000000001</v>
      </c>
      <c r="K17">
        <v>5.4100000000000002E-2</v>
      </c>
      <c r="L17">
        <v>4.9099999999999998E-2</v>
      </c>
      <c r="M17">
        <v>4.53E-2</v>
      </c>
      <c r="N17">
        <v>4.53E-2</v>
      </c>
      <c r="O17">
        <v>4.3999999999999997E-2</v>
      </c>
      <c r="Q17" s="1"/>
      <c r="R17">
        <v>3.7930999999999999</v>
      </c>
      <c r="S17">
        <v>3.2915000000000001</v>
      </c>
      <c r="T17">
        <v>3.5318000000000001</v>
      </c>
      <c r="U17">
        <v>2.6745999999999999</v>
      </c>
      <c r="V17">
        <v>1.1116999999999999</v>
      </c>
      <c r="W17">
        <v>0.24340000000000001</v>
      </c>
      <c r="X17">
        <v>0.1143</v>
      </c>
      <c r="Y17">
        <v>5.21E-2</v>
      </c>
      <c r="Z17">
        <v>4.99E-2</v>
      </c>
      <c r="AA17">
        <v>4.5499999999999999E-2</v>
      </c>
      <c r="AB17">
        <v>4.6199999999999998E-2</v>
      </c>
      <c r="AC17">
        <v>4.5100000000000001E-2</v>
      </c>
    </row>
    <row r="18" spans="1:29" s="10" customFormat="1" x14ac:dyDescent="0.3">
      <c r="C18" s="11" t="s">
        <v>518</v>
      </c>
      <c r="D18" s="10">
        <f>_xlfn.STDEV.S(D16:D17)/AVERAGE(D16:D17)*100</f>
        <v>0.3324034975348108</v>
      </c>
      <c r="E18" s="10">
        <f t="shared" ref="E18:O18" si="8">_xlfn.STDEV.S(E16:E17)/AVERAGE(E16:E17)*100</f>
        <v>0.84524704208775348</v>
      </c>
      <c r="F18" s="10">
        <f t="shared" si="8"/>
        <v>0.68943173760879761</v>
      </c>
      <c r="G18" s="10">
        <f>_xlfn.STDEV.S(G16:G17)/AVERAGE(G16:G17)*100</f>
        <v>5.7813164440982705</v>
      </c>
      <c r="H18" s="10">
        <f t="shared" si="8"/>
        <v>4.2612152149794582</v>
      </c>
      <c r="I18" s="10">
        <f t="shared" si="8"/>
        <v>22.595674460834104</v>
      </c>
      <c r="J18" s="10">
        <f t="shared" si="8"/>
        <v>3.9301038566168942</v>
      </c>
      <c r="K18" s="10">
        <f t="shared" si="8"/>
        <v>3.0688178568674744</v>
      </c>
      <c r="L18" s="10">
        <f t="shared" si="8"/>
        <v>0.14386709688434746</v>
      </c>
      <c r="M18" s="10">
        <f t="shared" si="8"/>
        <v>0.31287910671970937</v>
      </c>
      <c r="N18" s="10">
        <f t="shared" si="8"/>
        <v>0.7848021988751922</v>
      </c>
      <c r="O18" s="10">
        <f t="shared" si="8"/>
        <v>1.7459426695964195</v>
      </c>
      <c r="Q18" s="11" t="s">
        <v>518</v>
      </c>
      <c r="R18" s="10">
        <f>_xlfn.STDEV.S(R16:R17)/AVERAGE(R16:R17)*100</f>
        <v>1.1702688868320386</v>
      </c>
      <c r="S18" s="10">
        <f t="shared" ref="S18:AC18" si="9">_xlfn.STDEV.S(S16:S17)/AVERAGE(S16:S17)*100</f>
        <v>8.0378600827171223</v>
      </c>
      <c r="T18" s="10">
        <f t="shared" si="9"/>
        <v>0.12002491476516726</v>
      </c>
      <c r="U18" s="10">
        <f t="shared" si="9"/>
        <v>5.5043582562843341</v>
      </c>
      <c r="V18" s="10">
        <f t="shared" si="9"/>
        <v>4.5909630875993424</v>
      </c>
      <c r="W18" s="10">
        <f t="shared" si="9"/>
        <v>8.9527854920290171</v>
      </c>
      <c r="X18" s="10">
        <f t="shared" si="9"/>
        <v>5.2615931086476309</v>
      </c>
      <c r="Y18" s="10">
        <f t="shared" si="9"/>
        <v>10.200471821212881</v>
      </c>
      <c r="Z18" s="10">
        <f t="shared" si="9"/>
        <v>16.630451263980646</v>
      </c>
      <c r="AA18" s="10">
        <f t="shared" si="9"/>
        <v>21.595067432885269</v>
      </c>
      <c r="AB18" s="10">
        <f t="shared" si="9"/>
        <v>14.307218918949452</v>
      </c>
      <c r="AC18" s="10">
        <f t="shared" si="9"/>
        <v>19.585574646045668</v>
      </c>
    </row>
    <row r="19" spans="1:29" x14ac:dyDescent="0.3">
      <c r="C19" s="1" t="s">
        <v>508</v>
      </c>
      <c r="D19">
        <v>3.7334000000000001</v>
      </c>
      <c r="E19">
        <v>3.6488999999999998</v>
      </c>
      <c r="F19">
        <v>3.5373999999999999</v>
      </c>
      <c r="G19">
        <v>2.375</v>
      </c>
      <c r="H19">
        <v>1.0039</v>
      </c>
      <c r="I19">
        <v>0.17699999999999999</v>
      </c>
      <c r="J19">
        <v>8.5900000000000004E-2</v>
      </c>
      <c r="K19">
        <v>5.1299999999999998E-2</v>
      </c>
      <c r="L19">
        <v>4.8099999999999997E-2</v>
      </c>
      <c r="M19">
        <v>4.4699999999999997E-2</v>
      </c>
      <c r="N19">
        <v>4.48E-2</v>
      </c>
      <c r="O19">
        <v>5.5199999999999999E-2</v>
      </c>
      <c r="Q19" s="1" t="s">
        <v>515</v>
      </c>
      <c r="R19">
        <v>3.8824999999999998</v>
      </c>
      <c r="S19">
        <v>3.0061</v>
      </c>
      <c r="T19">
        <v>3.0541</v>
      </c>
      <c r="U19">
        <v>0.96840000000000004</v>
      </c>
      <c r="V19">
        <v>0.27610000000000001</v>
      </c>
      <c r="W19">
        <v>9.0899999999999995E-2</v>
      </c>
      <c r="X19">
        <v>6.2199999999999998E-2</v>
      </c>
      <c r="Y19">
        <v>4.7800000000000002E-2</v>
      </c>
      <c r="Z19">
        <v>4.48E-2</v>
      </c>
      <c r="AA19">
        <v>4.4600000000000001E-2</v>
      </c>
      <c r="AB19">
        <v>5.1499999999999997E-2</v>
      </c>
      <c r="AC19">
        <v>4.3999999999999997E-2</v>
      </c>
    </row>
    <row r="20" spans="1:29" x14ac:dyDescent="0.3">
      <c r="C20" s="1"/>
      <c r="D20">
        <v>3.6962000000000002</v>
      </c>
      <c r="E20">
        <v>3.6707999999999998</v>
      </c>
      <c r="F20">
        <v>3.5548999999999999</v>
      </c>
      <c r="G20">
        <v>2.3633999999999999</v>
      </c>
      <c r="H20">
        <v>0.90339999999999998</v>
      </c>
      <c r="I20">
        <v>0.15870000000000001</v>
      </c>
      <c r="J20">
        <v>8.0699999999999994E-2</v>
      </c>
      <c r="K20">
        <v>5.0299999999999997E-2</v>
      </c>
      <c r="L20">
        <v>4.7500000000000001E-2</v>
      </c>
      <c r="M20">
        <v>4.4600000000000001E-2</v>
      </c>
      <c r="N20">
        <v>4.8500000000000001E-2</v>
      </c>
      <c r="O20">
        <v>4.4400000000000002E-2</v>
      </c>
      <c r="Q20" s="1"/>
      <c r="R20">
        <v>3.7869000000000002</v>
      </c>
      <c r="S20">
        <v>3.6943000000000001</v>
      </c>
      <c r="T20">
        <v>2.5831</v>
      </c>
      <c r="U20">
        <v>0.97330000000000005</v>
      </c>
      <c r="V20">
        <v>0.2918</v>
      </c>
      <c r="W20">
        <v>8.6800000000000002E-2</v>
      </c>
      <c r="X20">
        <v>6.13E-2</v>
      </c>
      <c r="Y20">
        <v>4.7899999999999998E-2</v>
      </c>
      <c r="Z20">
        <v>4.6699999999999998E-2</v>
      </c>
      <c r="AA20">
        <v>4.5199999999999997E-2</v>
      </c>
      <c r="AB20">
        <v>4.6199999999999998E-2</v>
      </c>
      <c r="AC20">
        <v>4.6100000000000002E-2</v>
      </c>
    </row>
    <row r="21" spans="1:29" s="10" customFormat="1" x14ac:dyDescent="0.3">
      <c r="C21" s="11" t="s">
        <v>518</v>
      </c>
      <c r="D21" s="10">
        <f>_xlfn.STDEV.S(D19:D20)/AVERAGE(D19:D20)*100</f>
        <v>0.70809659362925315</v>
      </c>
      <c r="E21" s="10">
        <f t="shared" ref="E21:O21" si="10">_xlfn.STDEV.S(E19:E20)/AVERAGE(E19:E20)*100</f>
        <v>0.42312221834188318</v>
      </c>
      <c r="F21" s="10">
        <f t="shared" si="10"/>
        <v>0.34895220649900965</v>
      </c>
      <c r="G21" s="10">
        <f>_xlfn.STDEV.S(G19:G20)/AVERAGE(G19:G20)*100</f>
        <v>0.34621132288384221</v>
      </c>
      <c r="H21" s="10">
        <f t="shared" si="10"/>
        <v>7.4518147652962883</v>
      </c>
      <c r="I21" s="10">
        <f t="shared" si="10"/>
        <v>7.709296452614721</v>
      </c>
      <c r="J21" s="10">
        <f t="shared" si="10"/>
        <v>4.41411195938782</v>
      </c>
      <c r="K21" s="10">
        <f t="shared" si="10"/>
        <v>1.3919424826506854</v>
      </c>
      <c r="L21" s="10">
        <f t="shared" si="10"/>
        <v>0.88758173370695814</v>
      </c>
      <c r="M21" s="10">
        <f t="shared" si="10"/>
        <v>0.15836658033292694</v>
      </c>
      <c r="N21" s="10">
        <f t="shared" si="10"/>
        <v>5.608349604266297</v>
      </c>
      <c r="O21" s="10">
        <f t="shared" si="10"/>
        <v>15.334845857057736</v>
      </c>
      <c r="Q21" s="11" t="s">
        <v>518</v>
      </c>
      <c r="R21" s="10">
        <f>_xlfn.STDEV.S(R19:R20)/AVERAGE(R19:R20)*100</f>
        <v>1.7628343359697949</v>
      </c>
      <c r="S21" s="10">
        <f t="shared" ref="S21:AC21" si="11">_xlfn.STDEV.S(S19:S20)/AVERAGE(S19:S20)*100</f>
        <v>14.525427939006057</v>
      </c>
      <c r="T21" s="10">
        <f t="shared" si="11"/>
        <v>11.816053854355495</v>
      </c>
      <c r="U21" s="10">
        <f t="shared" si="11"/>
        <v>0.35688553616048757</v>
      </c>
      <c r="V21" s="10">
        <f t="shared" si="11"/>
        <v>3.9096941238347553</v>
      </c>
      <c r="W21" s="10">
        <f t="shared" si="11"/>
        <v>3.2629575721607651</v>
      </c>
      <c r="X21" s="10">
        <f t="shared" si="11"/>
        <v>1.0306009766281643</v>
      </c>
      <c r="Y21" s="10">
        <f t="shared" si="11"/>
        <v>0.14777571184671237</v>
      </c>
      <c r="Z21" s="10">
        <f t="shared" si="11"/>
        <v>2.9366183262392123</v>
      </c>
      <c r="AA21" s="10">
        <f t="shared" si="11"/>
        <v>0.94490883900206235</v>
      </c>
      <c r="AB21" s="10">
        <f t="shared" si="11"/>
        <v>7.6717828869778941</v>
      </c>
      <c r="AC21" s="10">
        <f t="shared" si="11"/>
        <v>3.2961692352758116</v>
      </c>
    </row>
    <row r="22" spans="1:29" x14ac:dyDescent="0.3">
      <c r="C22" s="1" t="s">
        <v>509</v>
      </c>
      <c r="D22">
        <v>3.5859999999999999</v>
      </c>
      <c r="E22">
        <v>3.5773999999999999</v>
      </c>
      <c r="F22">
        <v>3.3443999999999998</v>
      </c>
      <c r="G22">
        <v>1.4298</v>
      </c>
      <c r="H22">
        <v>0.44040000000000001</v>
      </c>
      <c r="I22">
        <v>0.1142</v>
      </c>
      <c r="J22">
        <v>6.7199999999999996E-2</v>
      </c>
      <c r="K22">
        <v>4.9200000000000001E-2</v>
      </c>
      <c r="L22">
        <v>4.6899999999999997E-2</v>
      </c>
      <c r="M22">
        <v>4.7300000000000002E-2</v>
      </c>
      <c r="N22">
        <v>4.8599999999999997E-2</v>
      </c>
      <c r="O22">
        <v>4.5400000000000003E-2</v>
      </c>
      <c r="Q22" s="1" t="s">
        <v>516</v>
      </c>
      <c r="R22">
        <v>3.6341999999999999</v>
      </c>
      <c r="S22">
        <v>3.7631999999999999</v>
      </c>
      <c r="T22">
        <v>3.4826000000000001</v>
      </c>
      <c r="U22">
        <v>1.9078999999999999</v>
      </c>
      <c r="V22">
        <v>0.59140000000000004</v>
      </c>
      <c r="W22">
        <v>0.15359999999999999</v>
      </c>
      <c r="X22">
        <v>7.5999999999999998E-2</v>
      </c>
      <c r="Y22">
        <v>4.9299999999999997E-2</v>
      </c>
      <c r="Z22">
        <v>4.5400000000000003E-2</v>
      </c>
      <c r="AA22">
        <v>4.1799999999999997E-2</v>
      </c>
      <c r="AB22">
        <v>4.2000000000000003E-2</v>
      </c>
      <c r="AC22">
        <v>4.1500000000000002E-2</v>
      </c>
    </row>
    <row r="23" spans="1:29" x14ac:dyDescent="0.3">
      <c r="C23" s="1"/>
      <c r="D23">
        <v>3.5506000000000002</v>
      </c>
      <c r="E23">
        <v>3.524</v>
      </c>
      <c r="F23">
        <v>3.2804000000000002</v>
      </c>
      <c r="G23">
        <v>1.3816999999999999</v>
      </c>
      <c r="H23">
        <v>0.432</v>
      </c>
      <c r="I23">
        <v>9.4899999999999998E-2</v>
      </c>
      <c r="J23">
        <v>6.25E-2</v>
      </c>
      <c r="K23">
        <v>4.6399999999999997E-2</v>
      </c>
      <c r="L23">
        <v>4.5100000000000001E-2</v>
      </c>
      <c r="M23">
        <v>4.2900000000000001E-2</v>
      </c>
      <c r="N23">
        <v>4.3299999999999998E-2</v>
      </c>
      <c r="O23">
        <v>4.2200000000000001E-2</v>
      </c>
      <c r="Q23" s="1"/>
      <c r="R23">
        <v>3.5379999999999998</v>
      </c>
      <c r="S23">
        <v>3.1351</v>
      </c>
      <c r="T23">
        <v>3.3472</v>
      </c>
      <c r="U23">
        <v>2.3420999999999998</v>
      </c>
      <c r="V23">
        <v>0.5272</v>
      </c>
      <c r="W23">
        <v>0.1653</v>
      </c>
      <c r="X23">
        <v>7.0999999999999994E-2</v>
      </c>
      <c r="Y23">
        <v>4.82E-2</v>
      </c>
      <c r="Z23">
        <v>4.41E-2</v>
      </c>
      <c r="AA23">
        <v>4.2799999999999998E-2</v>
      </c>
      <c r="AB23">
        <v>4.1700000000000001E-2</v>
      </c>
      <c r="AC23">
        <v>4.24E-2</v>
      </c>
    </row>
    <row r="24" spans="1:29" s="10" customFormat="1" x14ac:dyDescent="0.3">
      <c r="C24" s="11" t="s">
        <v>518</v>
      </c>
      <c r="D24" s="10">
        <f>_xlfn.STDEV.S(D22:D23)/AVERAGE(D22:D23)*100</f>
        <v>0.70149875442097187</v>
      </c>
      <c r="E24" s="10">
        <f t="shared" ref="E24:O24" si="12">_xlfn.STDEV.S(E22:E23)/AVERAGE(E22:E23)*100</f>
        <v>1.0634382548613388</v>
      </c>
      <c r="F24" s="10">
        <f t="shared" si="12"/>
        <v>1.3662249123275803</v>
      </c>
      <c r="G24" s="10">
        <f>_xlfn.STDEV.S(G22:G23)/AVERAGE(G22:G23)*100</f>
        <v>2.4194797207948047</v>
      </c>
      <c r="H24" s="10">
        <f t="shared" si="12"/>
        <v>1.3616911879795994</v>
      </c>
      <c r="I24" s="10">
        <f t="shared" si="12"/>
        <v>13.053238524055825</v>
      </c>
      <c r="J24" s="10">
        <f t="shared" si="12"/>
        <v>5.1247523077513817</v>
      </c>
      <c r="K24" s="10">
        <f t="shared" si="12"/>
        <v>4.1420480906325015</v>
      </c>
      <c r="L24" s="10">
        <f t="shared" si="12"/>
        <v>2.7669395785560496</v>
      </c>
      <c r="M24" s="10">
        <f t="shared" si="12"/>
        <v>6.8986027432833925</v>
      </c>
      <c r="N24" s="10">
        <f t="shared" si="12"/>
        <v>8.1559650495945633</v>
      </c>
      <c r="O24" s="10">
        <f t="shared" si="12"/>
        <v>5.1660769401756923</v>
      </c>
      <c r="Q24" s="11" t="s">
        <v>518</v>
      </c>
      <c r="R24" s="10">
        <f>_xlfn.STDEV.S(R22:R23)/AVERAGE(R22:R23)*100</f>
        <v>1.8968704818645858</v>
      </c>
      <c r="S24" s="10">
        <f t="shared" ref="S24:AC24" si="13">_xlfn.STDEV.S(S22:S23)/AVERAGE(S22:S23)*100</f>
        <v>12.876615086710361</v>
      </c>
      <c r="T24" s="10">
        <f t="shared" si="13"/>
        <v>2.8036621327903792</v>
      </c>
      <c r="U24" s="10">
        <f t="shared" si="13"/>
        <v>14.448271265468135</v>
      </c>
      <c r="V24" s="10">
        <f t="shared" si="13"/>
        <v>8.1166199449626983</v>
      </c>
      <c r="W24" s="10">
        <f t="shared" si="13"/>
        <v>5.1885539917733574</v>
      </c>
      <c r="X24" s="10">
        <f t="shared" si="13"/>
        <v>4.810250212153389</v>
      </c>
      <c r="Y24" s="10">
        <f t="shared" si="13"/>
        <v>1.5955229934465642</v>
      </c>
      <c r="Z24" s="10">
        <f t="shared" si="13"/>
        <v>2.0541649509329916</v>
      </c>
      <c r="AA24" s="10">
        <f t="shared" si="13"/>
        <v>1.6716472368476318</v>
      </c>
      <c r="AB24" s="10">
        <f t="shared" si="13"/>
        <v>0.50688658149573584</v>
      </c>
      <c r="AC24" s="10">
        <f t="shared" si="13"/>
        <v>1.5170348106505158</v>
      </c>
    </row>
    <row r="25" spans="1:29" x14ac:dyDescent="0.3">
      <c r="C25" s="1" t="s">
        <v>510</v>
      </c>
      <c r="D25">
        <v>3.5880000000000001</v>
      </c>
      <c r="E25">
        <v>3.1364999999999998</v>
      </c>
      <c r="F25">
        <v>1.931</v>
      </c>
      <c r="G25">
        <v>0.43159999999999998</v>
      </c>
      <c r="H25">
        <v>0.15290000000000001</v>
      </c>
      <c r="I25">
        <v>6.8500000000000005E-2</v>
      </c>
      <c r="J25">
        <v>5.45E-2</v>
      </c>
      <c r="K25">
        <v>4.53E-2</v>
      </c>
      <c r="L25">
        <v>4.4699999999999997E-2</v>
      </c>
      <c r="M25">
        <v>4.4400000000000002E-2</v>
      </c>
      <c r="N25">
        <v>4.5600000000000002E-2</v>
      </c>
      <c r="O25">
        <v>4.53E-2</v>
      </c>
      <c r="Q25" s="1" t="s">
        <v>517</v>
      </c>
      <c r="R25">
        <v>3.5821000000000001</v>
      </c>
      <c r="S25">
        <v>3.5049999999999999</v>
      </c>
      <c r="T25">
        <v>2.4725000000000001</v>
      </c>
      <c r="U25">
        <v>0.94610000000000005</v>
      </c>
      <c r="V25">
        <v>0.2072</v>
      </c>
      <c r="W25">
        <v>8.4500000000000006E-2</v>
      </c>
      <c r="X25">
        <v>5.6500000000000002E-2</v>
      </c>
      <c r="Y25">
        <v>4.9000000000000002E-2</v>
      </c>
      <c r="Z25">
        <v>4.4699999999999997E-2</v>
      </c>
      <c r="AA25">
        <v>4.6399999999999997E-2</v>
      </c>
      <c r="AB25">
        <v>4.4499999999999998E-2</v>
      </c>
      <c r="AC25">
        <v>4.5999999999999999E-2</v>
      </c>
    </row>
    <row r="26" spans="1:29" x14ac:dyDescent="0.3">
      <c r="C26" s="1"/>
      <c r="D26">
        <v>3.5979000000000001</v>
      </c>
      <c r="E26">
        <v>2.9401000000000002</v>
      </c>
      <c r="F26">
        <v>2.0266000000000002</v>
      </c>
      <c r="G26">
        <v>0.32200000000000001</v>
      </c>
      <c r="H26">
        <v>0.1527</v>
      </c>
      <c r="I26">
        <v>6.5799999999999997E-2</v>
      </c>
      <c r="J26">
        <v>6.0600000000000001E-2</v>
      </c>
      <c r="K26">
        <v>4.8099999999999997E-2</v>
      </c>
      <c r="L26">
        <v>5.21E-2</v>
      </c>
      <c r="M26">
        <v>5.1999999999999998E-2</v>
      </c>
      <c r="N26">
        <v>4.48E-2</v>
      </c>
      <c r="O26">
        <v>4.5499999999999999E-2</v>
      </c>
      <c r="Q26" s="1"/>
      <c r="R26">
        <v>3.6389999999999998</v>
      </c>
      <c r="S26">
        <v>3.4123999999999999</v>
      </c>
      <c r="T26">
        <v>2.8483999999999998</v>
      </c>
      <c r="U26">
        <v>1.0474000000000001</v>
      </c>
      <c r="V26">
        <v>0.23830000000000001</v>
      </c>
      <c r="W26">
        <v>8.6199999999999999E-2</v>
      </c>
      <c r="X26">
        <v>5.6300000000000003E-2</v>
      </c>
      <c r="Y26">
        <v>4.8000000000000001E-2</v>
      </c>
      <c r="Z26">
        <v>4.6300000000000001E-2</v>
      </c>
      <c r="AA26">
        <v>4.5199999999999997E-2</v>
      </c>
      <c r="AB26">
        <v>4.3700000000000003E-2</v>
      </c>
      <c r="AC26">
        <v>4.2900000000000001E-2</v>
      </c>
    </row>
    <row r="27" spans="1:29" s="10" customFormat="1" x14ac:dyDescent="0.3">
      <c r="C27" s="11" t="s">
        <v>518</v>
      </c>
      <c r="D27" s="10">
        <f>_xlfn.STDEV.S(D25:D26)/AVERAGE(D25:D26)*100</f>
        <v>0.19483591850003018</v>
      </c>
      <c r="E27" s="10">
        <f t="shared" ref="E27:O27" si="14">_xlfn.STDEV.S(E25:E26)/AVERAGE(E25:E26)*100</f>
        <v>4.5708380286685886</v>
      </c>
      <c r="F27" s="10">
        <f t="shared" si="14"/>
        <v>3.4161819426639393</v>
      </c>
      <c r="G27" s="10">
        <f>_xlfn.STDEV.S(G25:G26)/AVERAGE(G25:G26)*100</f>
        <v>20.567649474003559</v>
      </c>
      <c r="H27" s="10">
        <f t="shared" si="14"/>
        <v>9.2553243610807301E-2</v>
      </c>
      <c r="I27" s="10">
        <f t="shared" si="14"/>
        <v>2.8431694850389935</v>
      </c>
      <c r="J27" s="10">
        <f t="shared" si="14"/>
        <v>7.4949632758261346</v>
      </c>
      <c r="K27" s="10">
        <f t="shared" si="14"/>
        <v>4.2396123925531715</v>
      </c>
      <c r="L27" s="10">
        <f t="shared" si="14"/>
        <v>10.811136737149701</v>
      </c>
      <c r="M27" s="10">
        <f t="shared" si="14"/>
        <v>11.149401529082485</v>
      </c>
      <c r="N27" s="10">
        <f t="shared" si="14"/>
        <v>1.2515164268788486</v>
      </c>
      <c r="O27" s="10">
        <f t="shared" si="14"/>
        <v>0.31150078466367548</v>
      </c>
      <c r="Q27" s="11" t="s">
        <v>518</v>
      </c>
      <c r="R27" s="10">
        <f>_xlfn.STDEV.S(R25:R26)/AVERAGE(R25:R26)*100</f>
        <v>1.1143558695909035</v>
      </c>
      <c r="S27" s="10">
        <f t="shared" ref="S27:AC27" si="15">_xlfn.STDEV.S(S25:S26)/AVERAGE(S25:S26)*100</f>
        <v>1.8931415831923644</v>
      </c>
      <c r="T27" s="10">
        <f t="shared" si="15"/>
        <v>9.9908451219915051</v>
      </c>
      <c r="U27" s="10">
        <f t="shared" si="15"/>
        <v>7.1863473222169354</v>
      </c>
      <c r="V27" s="10">
        <f t="shared" si="15"/>
        <v>9.8725121862633625</v>
      </c>
      <c r="W27" s="10">
        <f t="shared" si="15"/>
        <v>1.4084142097447285</v>
      </c>
      <c r="X27" s="10">
        <f t="shared" si="15"/>
        <v>0.25074708552714298</v>
      </c>
      <c r="Y27" s="10">
        <f t="shared" si="15"/>
        <v>1.4579521261578312</v>
      </c>
      <c r="Z27" s="10">
        <f t="shared" si="15"/>
        <v>2.4865293404362179</v>
      </c>
      <c r="AA27" s="10">
        <f t="shared" si="15"/>
        <v>1.8526815227595133</v>
      </c>
      <c r="AB27" s="10">
        <f t="shared" si="15"/>
        <v>1.2827333899075615</v>
      </c>
      <c r="AC27" s="10">
        <f t="shared" si="15"/>
        <v>4.931453367105278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21.068999999999999</v>
      </c>
      <c r="D32" t="s">
        <v>20</v>
      </c>
      <c r="E32">
        <v>3.2770000000000001</v>
      </c>
      <c r="F32">
        <v>3.3290000000000002</v>
      </c>
      <c r="G32">
        <v>7.2999999999999995E-2</v>
      </c>
      <c r="H32">
        <v>2.2000000000000002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3.38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 t="s">
        <v>19</v>
      </c>
      <c r="D34" t="s">
        <v>24</v>
      </c>
      <c r="E34">
        <v>3.3820000000000001</v>
      </c>
      <c r="F34">
        <v>3.3490000000000002</v>
      </c>
      <c r="G34">
        <v>4.7E-2</v>
      </c>
      <c r="H34">
        <v>1.4</v>
      </c>
    </row>
    <row r="35" spans="1:8" x14ac:dyDescent="0.3">
      <c r="A35" t="s">
        <v>21</v>
      </c>
      <c r="B35" t="s">
        <v>21</v>
      </c>
      <c r="C35">
        <v>32.716999999999999</v>
      </c>
      <c r="D35" t="s">
        <v>25</v>
      </c>
      <c r="E35">
        <v>3.3159999999999998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10.914999999999999</v>
      </c>
      <c r="D36" t="s">
        <v>27</v>
      </c>
      <c r="E36">
        <v>3.157</v>
      </c>
      <c r="F36">
        <v>3.1549999999999998</v>
      </c>
      <c r="G36">
        <v>4.0000000000000001E-3</v>
      </c>
      <c r="H36">
        <v>0.1</v>
      </c>
    </row>
    <row r="37" spans="1:8" x14ac:dyDescent="0.3">
      <c r="A37" t="s">
        <v>21</v>
      </c>
      <c r="B37" t="s">
        <v>21</v>
      </c>
      <c r="C37">
        <v>10.69</v>
      </c>
      <c r="D37" t="s">
        <v>28</v>
      </c>
      <c r="E37">
        <v>3.1520000000000001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3.14</v>
      </c>
      <c r="D38" t="s">
        <v>30</v>
      </c>
      <c r="E38">
        <v>2.512</v>
      </c>
      <c r="F38">
        <v>2.6309999999999998</v>
      </c>
      <c r="G38">
        <v>0.16800000000000001</v>
      </c>
      <c r="H38">
        <v>6.4</v>
      </c>
    </row>
    <row r="39" spans="1:8" x14ac:dyDescent="0.3">
      <c r="A39" t="s">
        <v>21</v>
      </c>
      <c r="B39" t="s">
        <v>21</v>
      </c>
      <c r="C39">
        <v>4.3579999999999997</v>
      </c>
      <c r="D39" t="s">
        <v>31</v>
      </c>
      <c r="E39">
        <v>2.75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1.103</v>
      </c>
      <c r="D40" t="s">
        <v>33</v>
      </c>
      <c r="E40">
        <v>1.538</v>
      </c>
      <c r="F40">
        <v>1.659</v>
      </c>
      <c r="G40">
        <v>0.17100000000000001</v>
      </c>
      <c r="H40">
        <v>10.3</v>
      </c>
    </row>
    <row r="41" spans="1:8" x14ac:dyDescent="0.3">
      <c r="A41" t="s">
        <v>21</v>
      </c>
      <c r="B41" t="s">
        <v>21</v>
      </c>
      <c r="C41">
        <v>1.415</v>
      </c>
      <c r="D41" t="s">
        <v>34</v>
      </c>
      <c r="E41">
        <v>1.78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0.373</v>
      </c>
      <c r="D42" t="s">
        <v>36</v>
      </c>
      <c r="E42">
        <v>0.68899999999999995</v>
      </c>
      <c r="F42">
        <v>0.73199999999999998</v>
      </c>
      <c r="G42">
        <v>6.2E-2</v>
      </c>
      <c r="H42">
        <v>8.5</v>
      </c>
    </row>
    <row r="43" spans="1:8" x14ac:dyDescent="0.3">
      <c r="A43" t="s">
        <v>21</v>
      </c>
      <c r="B43" t="s">
        <v>21</v>
      </c>
      <c r="C43">
        <v>0.432</v>
      </c>
      <c r="D43" t="s">
        <v>37</v>
      </c>
      <c r="E43">
        <v>0.77600000000000002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0.13500000000000001</v>
      </c>
      <c r="D44" t="s">
        <v>39</v>
      </c>
      <c r="E44">
        <v>0.29099999999999998</v>
      </c>
      <c r="F44">
        <v>0.29899999999999999</v>
      </c>
      <c r="G44">
        <v>1.0999999999999999E-2</v>
      </c>
      <c r="H44">
        <v>3.6</v>
      </c>
    </row>
    <row r="45" spans="1:8" x14ac:dyDescent="0.3">
      <c r="A45" t="s">
        <v>21</v>
      </c>
      <c r="B45" t="s">
        <v>21</v>
      </c>
      <c r="C45">
        <v>0.14399999999999999</v>
      </c>
      <c r="D45" t="s">
        <v>40</v>
      </c>
      <c r="E45">
        <v>0.30599999999999999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0.05</v>
      </c>
      <c r="D46" t="s">
        <v>42</v>
      </c>
      <c r="E46">
        <v>0.13500000000000001</v>
      </c>
      <c r="F46">
        <v>0.13600000000000001</v>
      </c>
      <c r="G46">
        <v>0</v>
      </c>
      <c r="H46">
        <v>0.3</v>
      </c>
    </row>
    <row r="47" spans="1:8" x14ac:dyDescent="0.3">
      <c r="A47" t="s">
        <v>21</v>
      </c>
      <c r="B47" t="s">
        <v>21</v>
      </c>
      <c r="C47">
        <v>0.05</v>
      </c>
      <c r="D47" t="s">
        <v>43</v>
      </c>
      <c r="E47">
        <v>0.13600000000000001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1.7999999999999999E-2</v>
      </c>
      <c r="D48" t="s">
        <v>45</v>
      </c>
      <c r="E48">
        <v>7.6999999999999999E-2</v>
      </c>
      <c r="F48">
        <v>7.4999999999999997E-2</v>
      </c>
      <c r="G48">
        <v>3.0000000000000001E-3</v>
      </c>
      <c r="H48">
        <v>4.5</v>
      </c>
    </row>
    <row r="49" spans="1:10" x14ac:dyDescent="0.3">
      <c r="A49" t="s">
        <v>21</v>
      </c>
      <c r="B49" t="s">
        <v>21</v>
      </c>
      <c r="C49">
        <v>1.4999999999999999E-2</v>
      </c>
      <c r="D49" t="s">
        <v>46</v>
      </c>
      <c r="E49">
        <v>7.1999999999999995E-2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5.0000000000000001E-3</v>
      </c>
      <c r="D50" t="s">
        <v>48</v>
      </c>
      <c r="E50">
        <v>5.6000000000000001E-2</v>
      </c>
      <c r="F50">
        <v>5.5E-2</v>
      </c>
      <c r="G50">
        <v>1E-3</v>
      </c>
      <c r="H50">
        <v>1.2</v>
      </c>
    </row>
    <row r="51" spans="1:10" x14ac:dyDescent="0.3">
      <c r="A51" t="s">
        <v>21</v>
      </c>
      <c r="B51" t="s">
        <v>21</v>
      </c>
      <c r="C51">
        <v>4.0000000000000001E-3</v>
      </c>
      <c r="D51" t="s">
        <v>49</v>
      </c>
      <c r="E51">
        <v>5.5E-2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1E-3</v>
      </c>
      <c r="D52" t="s">
        <v>51</v>
      </c>
      <c r="E52">
        <v>4.9000000000000002E-2</v>
      </c>
      <c r="F52">
        <v>4.8000000000000001E-2</v>
      </c>
      <c r="G52">
        <v>2E-3</v>
      </c>
      <c r="H52">
        <v>3.4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4.7E-2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4.7E-2</v>
      </c>
      <c r="F54">
        <v>4.4999999999999998E-2</v>
      </c>
      <c r="G54">
        <v>3.0000000000000001E-3</v>
      </c>
      <c r="H54">
        <v>6.4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4.2999999999999997E-2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4.4999999999999998E-2</v>
      </c>
      <c r="D57" t="s">
        <v>59</v>
      </c>
    </row>
    <row r="58" spans="1:10" x14ac:dyDescent="0.3">
      <c r="A58" t="s">
        <v>60</v>
      </c>
      <c r="B58" t="s">
        <v>61</v>
      </c>
      <c r="C58">
        <v>3.3490000000000002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3.3650000000000002</v>
      </c>
      <c r="D62" t="s">
        <v>65</v>
      </c>
      <c r="E62" t="s">
        <v>19</v>
      </c>
      <c r="F62">
        <v>46.290999999999997</v>
      </c>
      <c r="G62">
        <v>0</v>
      </c>
      <c r="H62">
        <v>0</v>
      </c>
      <c r="I62">
        <v>1</v>
      </c>
      <c r="J62">
        <v>46.290999999999997</v>
      </c>
    </row>
    <row r="63" spans="1:10" x14ac:dyDescent="0.3">
      <c r="A63" t="s">
        <v>21</v>
      </c>
      <c r="B63" t="s">
        <v>116</v>
      </c>
      <c r="C63">
        <v>3.3330000000000002</v>
      </c>
      <c r="E63">
        <v>46.290999999999997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1.542</v>
      </c>
      <c r="E64">
        <v>1.1080000000000001</v>
      </c>
      <c r="F64">
        <v>1.097</v>
      </c>
      <c r="G64">
        <v>1.6E-2</v>
      </c>
      <c r="H64">
        <v>1.5</v>
      </c>
      <c r="I64">
        <v>3</v>
      </c>
      <c r="J64">
        <v>3.29</v>
      </c>
    </row>
    <row r="65" spans="1:10" x14ac:dyDescent="0.3">
      <c r="A65" t="s">
        <v>21</v>
      </c>
      <c r="B65" t="s">
        <v>117</v>
      </c>
      <c r="C65">
        <v>1.522</v>
      </c>
      <c r="E65">
        <v>1.085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0.55800000000000005</v>
      </c>
      <c r="E66">
        <v>0.29099999999999998</v>
      </c>
      <c r="F66">
        <v>0.26900000000000002</v>
      </c>
      <c r="G66">
        <v>3.1E-2</v>
      </c>
      <c r="H66">
        <v>11.4</v>
      </c>
      <c r="I66">
        <v>9</v>
      </c>
      <c r="J66">
        <v>2.4209999999999998</v>
      </c>
    </row>
    <row r="67" spans="1:10" x14ac:dyDescent="0.3">
      <c r="A67" t="s">
        <v>21</v>
      </c>
      <c r="B67" t="s">
        <v>118</v>
      </c>
      <c r="C67">
        <v>0.48599999999999999</v>
      </c>
      <c r="E67">
        <v>0.247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0.14000000000000001</v>
      </c>
      <c r="E68">
        <v>5.1999999999999998E-2</v>
      </c>
      <c r="F68">
        <v>5.0999999999999997E-2</v>
      </c>
      <c r="G68">
        <v>2E-3</v>
      </c>
      <c r="H68">
        <v>4.8</v>
      </c>
      <c r="I68">
        <v>27</v>
      </c>
      <c r="J68">
        <v>1.3680000000000001</v>
      </c>
    </row>
    <row r="69" spans="1:10" x14ac:dyDescent="0.3">
      <c r="A69" t="s">
        <v>21</v>
      </c>
      <c r="B69" t="s">
        <v>119</v>
      </c>
      <c r="C69">
        <v>0.13300000000000001</v>
      </c>
      <c r="E69">
        <v>4.9000000000000002E-2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6.8000000000000005E-2</v>
      </c>
      <c r="E70">
        <v>1.2E-2</v>
      </c>
      <c r="F70">
        <v>1.4E-2</v>
      </c>
      <c r="G70">
        <v>2E-3</v>
      </c>
      <c r="H70">
        <v>14.2</v>
      </c>
      <c r="I70">
        <v>81</v>
      </c>
      <c r="J70">
        <v>1.1080000000000001</v>
      </c>
    </row>
    <row r="71" spans="1:10" x14ac:dyDescent="0.3">
      <c r="A71" t="s">
        <v>21</v>
      </c>
      <c r="B71" t="s">
        <v>120</v>
      </c>
      <c r="C71">
        <v>7.2999999999999995E-2</v>
      </c>
      <c r="E71">
        <v>1.4999999999999999E-2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5.3999999999999999E-2</v>
      </c>
      <c r="E72">
        <v>3.0000000000000001E-3</v>
      </c>
      <c r="F72">
        <v>2E-3</v>
      </c>
      <c r="G72">
        <v>2E-3</v>
      </c>
      <c r="H72">
        <v>83</v>
      </c>
      <c r="I72">
        <v>243</v>
      </c>
      <c r="J72">
        <v>0.53600000000000003</v>
      </c>
    </row>
    <row r="73" spans="1:10" x14ac:dyDescent="0.3">
      <c r="A73" t="s">
        <v>21</v>
      </c>
      <c r="B73" t="s">
        <v>121</v>
      </c>
      <c r="C73">
        <v>0.05</v>
      </c>
      <c r="E73">
        <v>1E-3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4.5999999999999999E-2</v>
      </c>
      <c r="E74" t="s">
        <v>19</v>
      </c>
      <c r="F74">
        <v>2E-3</v>
      </c>
      <c r="G74">
        <v>0</v>
      </c>
      <c r="H74">
        <v>0</v>
      </c>
      <c r="I74">
        <v>729</v>
      </c>
      <c r="J74">
        <v>1.3129999999999999</v>
      </c>
    </row>
    <row r="75" spans="1:10" x14ac:dyDescent="0.3">
      <c r="A75" t="s">
        <v>21</v>
      </c>
      <c r="B75" t="s">
        <v>122</v>
      </c>
      <c r="C75">
        <v>5.0999999999999997E-2</v>
      </c>
      <c r="E75">
        <v>2E-3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4.3999999999999997E-2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4.3999999999999997E-2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0.05</v>
      </c>
      <c r="E78">
        <v>1E-3</v>
      </c>
      <c r="F78">
        <v>1E-3</v>
      </c>
      <c r="G78">
        <v>0</v>
      </c>
      <c r="H78">
        <v>0</v>
      </c>
      <c r="I78">
        <v>6561</v>
      </c>
      <c r="J78">
        <v>7.8029999999999999</v>
      </c>
    </row>
    <row r="79" spans="1:10" x14ac:dyDescent="0.3">
      <c r="A79" t="s">
        <v>21</v>
      </c>
      <c r="B79" t="s">
        <v>124</v>
      </c>
      <c r="C79">
        <v>4.4999999999999998E-2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0.96199999999999997</v>
      </c>
      <c r="E80">
        <v>0.56599999999999995</v>
      </c>
      <c r="F80">
        <v>0.51400000000000001</v>
      </c>
      <c r="G80">
        <v>7.2999999999999995E-2</v>
      </c>
      <c r="H80">
        <v>14.3</v>
      </c>
      <c r="I80">
        <v>1</v>
      </c>
      <c r="J80">
        <v>0.51400000000000001</v>
      </c>
    </row>
    <row r="81" spans="1:10" x14ac:dyDescent="0.3">
      <c r="A81" t="s">
        <v>21</v>
      </c>
      <c r="B81" t="s">
        <v>176</v>
      </c>
      <c r="C81">
        <v>0.82</v>
      </c>
      <c r="E81">
        <v>0.46200000000000002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0.187</v>
      </c>
      <c r="E82">
        <v>7.9000000000000001E-2</v>
      </c>
      <c r="F82">
        <v>7.1999999999999995E-2</v>
      </c>
      <c r="G82">
        <v>8.9999999999999993E-3</v>
      </c>
      <c r="H82">
        <v>12.9</v>
      </c>
      <c r="I82">
        <v>3</v>
      </c>
      <c r="J82">
        <v>0.216</v>
      </c>
    </row>
    <row r="83" spans="1:10" x14ac:dyDescent="0.3">
      <c r="A83" t="s">
        <v>21</v>
      </c>
      <c r="B83" t="s">
        <v>177</v>
      </c>
      <c r="C83">
        <v>0.16300000000000001</v>
      </c>
      <c r="E83">
        <v>6.5000000000000002E-2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7.9000000000000001E-2</v>
      </c>
      <c r="E84">
        <v>1.9E-2</v>
      </c>
      <c r="F84">
        <v>1.7999999999999999E-2</v>
      </c>
      <c r="G84">
        <v>2E-3</v>
      </c>
      <c r="H84">
        <v>8.5</v>
      </c>
      <c r="I84">
        <v>9</v>
      </c>
      <c r="J84">
        <v>0.159</v>
      </c>
    </row>
    <row r="85" spans="1:10" x14ac:dyDescent="0.3">
      <c r="A85" t="s">
        <v>21</v>
      </c>
      <c r="B85" t="s">
        <v>178</v>
      </c>
      <c r="C85">
        <v>7.4999999999999997E-2</v>
      </c>
      <c r="E85">
        <v>1.7000000000000001E-2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4.3999999999999997E-2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4.3999999999999997E-2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0.05</v>
      </c>
      <c r="E88">
        <v>1E-3</v>
      </c>
      <c r="F88">
        <v>1E-3</v>
      </c>
      <c r="G88">
        <v>0</v>
      </c>
      <c r="H88">
        <v>62.8</v>
      </c>
      <c r="I88">
        <v>27</v>
      </c>
      <c r="J88">
        <v>0.02</v>
      </c>
    </row>
    <row r="89" spans="1:10" x14ac:dyDescent="0.3">
      <c r="A89" t="s">
        <v>21</v>
      </c>
      <c r="B89" t="s">
        <v>179</v>
      </c>
      <c r="C89">
        <v>4.9000000000000002E-2</v>
      </c>
      <c r="E89">
        <v>0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4.7E-2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4.3999999999999997E-2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4.2999999999999997E-2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4.2000000000000003E-2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4.2000000000000003E-2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4.2999999999999997E-2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4.2000000000000003E-2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4.1000000000000002E-2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4.2000000000000003E-2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4.2999999999999997E-2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4.5999999999999999E-2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4.2999999999999997E-2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4.3999999999999997E-2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4.3999999999999997E-2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4.2000000000000003E-2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4.2000000000000003E-2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3.2429999999999999</v>
      </c>
      <c r="E106">
        <v>16.363</v>
      </c>
      <c r="F106">
        <v>13.568</v>
      </c>
      <c r="G106">
        <v>3.9529999999999998</v>
      </c>
      <c r="H106">
        <v>29.1</v>
      </c>
      <c r="I106">
        <v>1</v>
      </c>
      <c r="J106">
        <v>13.568</v>
      </c>
    </row>
    <row r="107" spans="1:10" x14ac:dyDescent="0.3">
      <c r="A107" t="s">
        <v>21</v>
      </c>
      <c r="B107" t="s">
        <v>224</v>
      </c>
      <c r="C107">
        <v>3.1539999999999999</v>
      </c>
      <c r="E107">
        <v>10.773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5.7000000000000002E-2</v>
      </c>
      <c r="E108">
        <v>5.0000000000000001E-3</v>
      </c>
      <c r="F108">
        <v>5.0000000000000001E-3</v>
      </c>
      <c r="G108">
        <v>0</v>
      </c>
      <c r="H108">
        <v>0</v>
      </c>
      <c r="I108">
        <v>59049</v>
      </c>
      <c r="J108">
        <v>321.74299999999999</v>
      </c>
    </row>
    <row r="109" spans="1:10" x14ac:dyDescent="0.3">
      <c r="A109" t="s">
        <v>21</v>
      </c>
      <c r="B109" t="s">
        <v>126</v>
      </c>
      <c r="C109">
        <v>4.4999999999999998E-2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0.88</v>
      </c>
      <c r="E110">
        <v>0.504</v>
      </c>
      <c r="F110">
        <v>0.496</v>
      </c>
      <c r="G110">
        <v>1.2E-2</v>
      </c>
      <c r="H110">
        <v>2.4</v>
      </c>
      <c r="I110">
        <v>3</v>
      </c>
      <c r="J110">
        <v>1.488</v>
      </c>
    </row>
    <row r="111" spans="1:10" x14ac:dyDescent="0.3">
      <c r="A111" t="s">
        <v>21</v>
      </c>
      <c r="B111" t="s">
        <v>225</v>
      </c>
      <c r="C111">
        <v>0.85599999999999998</v>
      </c>
      <c r="E111">
        <v>0.48699999999999999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0.314</v>
      </c>
      <c r="E112">
        <v>0.14799999999999999</v>
      </c>
      <c r="F112">
        <v>0.13100000000000001</v>
      </c>
      <c r="G112">
        <v>2.4E-2</v>
      </c>
      <c r="H112">
        <v>18.399999999999999</v>
      </c>
      <c r="I112">
        <v>9</v>
      </c>
      <c r="J112">
        <v>1.1819999999999999</v>
      </c>
    </row>
    <row r="113" spans="1:10" x14ac:dyDescent="0.3">
      <c r="A113" t="s">
        <v>21</v>
      </c>
      <c r="B113" t="s">
        <v>226</v>
      </c>
      <c r="C113">
        <v>0.253</v>
      </c>
      <c r="E113">
        <v>0.114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8.6999999999999994E-2</v>
      </c>
      <c r="E114">
        <v>2.3E-2</v>
      </c>
      <c r="F114">
        <v>2.3E-2</v>
      </c>
      <c r="G114">
        <v>1E-3</v>
      </c>
      <c r="H114">
        <v>5</v>
      </c>
      <c r="I114">
        <v>27</v>
      </c>
      <c r="J114">
        <v>0.61199999999999999</v>
      </c>
    </row>
    <row r="115" spans="1:10" x14ac:dyDescent="0.3">
      <c r="A115" t="s">
        <v>21</v>
      </c>
      <c r="B115" t="s">
        <v>227</v>
      </c>
      <c r="C115">
        <v>8.5000000000000006E-2</v>
      </c>
      <c r="E115">
        <v>2.1999999999999999E-2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5.6000000000000001E-2</v>
      </c>
      <c r="E116">
        <v>5.0000000000000001E-3</v>
      </c>
      <c r="F116">
        <v>5.0000000000000001E-3</v>
      </c>
      <c r="G116">
        <v>0</v>
      </c>
      <c r="H116">
        <v>0.9</v>
      </c>
      <c r="I116">
        <v>81</v>
      </c>
      <c r="J116">
        <v>0.39300000000000002</v>
      </c>
    </row>
    <row r="117" spans="1:10" x14ac:dyDescent="0.3">
      <c r="A117" t="s">
        <v>21</v>
      </c>
      <c r="B117" t="s">
        <v>228</v>
      </c>
      <c r="C117">
        <v>5.6000000000000001E-2</v>
      </c>
      <c r="E117">
        <v>5.0000000000000001E-3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4.4999999999999998E-2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4.5999999999999999E-2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4.3999999999999997E-2</v>
      </c>
      <c r="D120" t="s">
        <v>65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4.3999999999999997E-2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4.5999999999999999E-2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4.2999999999999997E-2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4.3999999999999997E-2</v>
      </c>
      <c r="D124" t="s">
        <v>65</v>
      </c>
      <c r="E124" t="s">
        <v>19</v>
      </c>
      <c r="F124">
        <v>6.0000000000000001E-3</v>
      </c>
      <c r="G124">
        <v>0</v>
      </c>
      <c r="H124">
        <v>0</v>
      </c>
      <c r="I124">
        <v>6561</v>
      </c>
      <c r="J124">
        <v>36.155999999999999</v>
      </c>
    </row>
    <row r="125" spans="1:10" x14ac:dyDescent="0.3">
      <c r="A125" t="s">
        <v>21</v>
      </c>
      <c r="B125" t="s">
        <v>232</v>
      </c>
      <c r="C125">
        <v>5.7000000000000002E-2</v>
      </c>
      <c r="E125">
        <v>6.0000000000000001E-3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4.9000000000000002E-2</v>
      </c>
      <c r="E126">
        <v>1E-3</v>
      </c>
      <c r="F126">
        <v>7.0000000000000001E-3</v>
      </c>
      <c r="G126">
        <v>8.0000000000000002E-3</v>
      </c>
      <c r="H126">
        <v>129.5</v>
      </c>
      <c r="I126">
        <v>19683</v>
      </c>
      <c r="J126">
        <v>128.81399999999999</v>
      </c>
    </row>
    <row r="127" spans="1:10" x14ac:dyDescent="0.3">
      <c r="A127" t="s">
        <v>21</v>
      </c>
      <c r="B127" t="s">
        <v>233</v>
      </c>
      <c r="C127">
        <v>6.9000000000000006E-2</v>
      </c>
      <c r="E127">
        <v>1.2999999999999999E-2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6.0999999999999999E-2</v>
      </c>
      <c r="E128">
        <v>8.0000000000000002E-3</v>
      </c>
      <c r="F128">
        <v>3.3000000000000002E-2</v>
      </c>
      <c r="G128">
        <v>3.5000000000000003E-2</v>
      </c>
      <c r="H128">
        <v>106.7</v>
      </c>
      <c r="I128">
        <v>59049</v>
      </c>
      <c r="J128">
        <v>1958.1759999999999</v>
      </c>
    </row>
    <row r="129" spans="1:10" x14ac:dyDescent="0.3">
      <c r="A129" t="s">
        <v>21</v>
      </c>
      <c r="B129" t="s">
        <v>234</v>
      </c>
      <c r="C129">
        <v>0.15</v>
      </c>
      <c r="E129">
        <v>5.8000000000000003E-2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4.4999999999999998E-2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4.4999999999999998E-2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4.3999999999999997E-2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4.8000000000000001E-2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3.8559999999999999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3.7930000000000001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3.6880000000000002</v>
      </c>
      <c r="D136" t="s">
        <v>65</v>
      </c>
      <c r="E136" t="s">
        <v>19</v>
      </c>
      <c r="F136">
        <v>24.026</v>
      </c>
      <c r="G136">
        <v>0</v>
      </c>
      <c r="H136">
        <v>0</v>
      </c>
      <c r="I136">
        <v>3</v>
      </c>
      <c r="J136">
        <v>72.078000000000003</v>
      </c>
    </row>
    <row r="137" spans="1:10" x14ac:dyDescent="0.3">
      <c r="A137" t="s">
        <v>21</v>
      </c>
      <c r="B137" t="s">
        <v>273</v>
      </c>
      <c r="C137">
        <v>3.2919999999999998</v>
      </c>
      <c r="E137">
        <v>24.026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3.5379999999999998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3.532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2.4740000000000002</v>
      </c>
      <c r="E140">
        <v>2.996</v>
      </c>
      <c r="F140">
        <v>3.448</v>
      </c>
      <c r="G140">
        <v>0.63800000000000001</v>
      </c>
      <c r="H140">
        <v>18.5</v>
      </c>
      <c r="I140">
        <v>27</v>
      </c>
      <c r="J140">
        <v>93.084000000000003</v>
      </c>
    </row>
    <row r="141" spans="1:10" x14ac:dyDescent="0.3">
      <c r="A141" t="s">
        <v>21</v>
      </c>
      <c r="B141" t="s">
        <v>275</v>
      </c>
      <c r="C141">
        <v>2.6749999999999998</v>
      </c>
      <c r="E141">
        <v>3.899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1.1859999999999999</v>
      </c>
      <c r="E142">
        <v>0.749</v>
      </c>
      <c r="F142">
        <v>0.71699999999999997</v>
      </c>
      <c r="G142">
        <v>4.4999999999999998E-2</v>
      </c>
      <c r="H142">
        <v>6.3</v>
      </c>
      <c r="I142">
        <v>81</v>
      </c>
      <c r="J142">
        <v>58.082999999999998</v>
      </c>
    </row>
    <row r="143" spans="1:10" x14ac:dyDescent="0.3">
      <c r="A143" t="s">
        <v>21</v>
      </c>
      <c r="B143" t="s">
        <v>276</v>
      </c>
      <c r="C143">
        <v>1.1120000000000001</v>
      </c>
      <c r="E143">
        <v>0.68500000000000005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0.27600000000000002</v>
      </c>
      <c r="E144">
        <v>0.127</v>
      </c>
      <c r="F144">
        <v>0.11799999999999999</v>
      </c>
      <c r="G144">
        <v>1.2999999999999999E-2</v>
      </c>
      <c r="H144">
        <v>10.8</v>
      </c>
      <c r="I144">
        <v>243</v>
      </c>
      <c r="J144">
        <v>28.734000000000002</v>
      </c>
    </row>
    <row r="145" spans="1:10" x14ac:dyDescent="0.3">
      <c r="A145" t="s">
        <v>21</v>
      </c>
      <c r="B145" t="s">
        <v>277</v>
      </c>
      <c r="C145">
        <v>0.24299999999999999</v>
      </c>
      <c r="E145">
        <v>0.109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0.106</v>
      </c>
      <c r="E146">
        <v>3.4000000000000002E-2</v>
      </c>
      <c r="F146">
        <v>3.5999999999999997E-2</v>
      </c>
      <c r="G146">
        <v>3.0000000000000001E-3</v>
      </c>
      <c r="H146">
        <v>8.9</v>
      </c>
      <c r="I146">
        <v>729</v>
      </c>
      <c r="J146">
        <v>26.366</v>
      </c>
    </row>
    <row r="147" spans="1:10" x14ac:dyDescent="0.3">
      <c r="A147" t="s">
        <v>21</v>
      </c>
      <c r="B147" t="s">
        <v>278</v>
      </c>
      <c r="C147">
        <v>0.114</v>
      </c>
      <c r="E147">
        <v>3.7999999999999999E-2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0.06</v>
      </c>
      <c r="E148">
        <v>8.0000000000000002E-3</v>
      </c>
      <c r="F148">
        <v>5.0000000000000001E-3</v>
      </c>
      <c r="G148">
        <v>4.0000000000000001E-3</v>
      </c>
      <c r="H148">
        <v>70.7</v>
      </c>
      <c r="I148">
        <v>2187</v>
      </c>
      <c r="J148">
        <v>11.069000000000001</v>
      </c>
    </row>
    <row r="149" spans="1:10" x14ac:dyDescent="0.3">
      <c r="A149" t="s">
        <v>21</v>
      </c>
      <c r="B149" t="s">
        <v>279</v>
      </c>
      <c r="C149">
        <v>5.1999999999999998E-2</v>
      </c>
      <c r="E149">
        <v>3.0000000000000001E-3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6.3E-2</v>
      </c>
      <c r="E150">
        <v>8.9999999999999993E-3</v>
      </c>
      <c r="F150">
        <v>5.0000000000000001E-3</v>
      </c>
      <c r="G150">
        <v>6.0000000000000001E-3</v>
      </c>
      <c r="H150">
        <v>113</v>
      </c>
      <c r="I150">
        <v>6561</v>
      </c>
      <c r="J150">
        <v>34.279000000000003</v>
      </c>
    </row>
    <row r="151" spans="1:10" x14ac:dyDescent="0.3">
      <c r="A151" t="s">
        <v>21</v>
      </c>
      <c r="B151" t="s">
        <v>280</v>
      </c>
      <c r="C151">
        <v>0.05</v>
      </c>
      <c r="E151">
        <v>1E-3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3.7679999999999998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3.7210000000000001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6.2E-2</v>
      </c>
      <c r="E154">
        <v>8.9999999999999993E-3</v>
      </c>
      <c r="F154">
        <v>8.9999999999999993E-3</v>
      </c>
      <c r="G154">
        <v>0</v>
      </c>
      <c r="H154">
        <v>0</v>
      </c>
      <c r="I154">
        <v>19683</v>
      </c>
      <c r="J154">
        <v>169.65700000000001</v>
      </c>
    </row>
    <row r="155" spans="1:10" x14ac:dyDescent="0.3">
      <c r="A155" t="s">
        <v>21</v>
      </c>
      <c r="B155" t="s">
        <v>281</v>
      </c>
      <c r="C155">
        <v>4.4999999999999998E-2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5.7000000000000002E-2</v>
      </c>
      <c r="E156">
        <v>5.0000000000000001E-3</v>
      </c>
      <c r="F156">
        <v>5.0000000000000001E-3</v>
      </c>
      <c r="G156">
        <v>0</v>
      </c>
      <c r="H156">
        <v>0</v>
      </c>
      <c r="I156">
        <v>59049</v>
      </c>
      <c r="J156">
        <v>318.08</v>
      </c>
    </row>
    <row r="157" spans="1:10" x14ac:dyDescent="0.3">
      <c r="A157" t="s">
        <v>21</v>
      </c>
      <c r="B157" t="s">
        <v>282</v>
      </c>
      <c r="C157">
        <v>4.5999999999999999E-2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0.06</v>
      </c>
      <c r="E158">
        <v>7.0000000000000001E-3</v>
      </c>
      <c r="F158">
        <v>7.0000000000000001E-3</v>
      </c>
      <c r="G158">
        <v>0</v>
      </c>
      <c r="H158">
        <v>0</v>
      </c>
      <c r="I158">
        <v>177147</v>
      </c>
      <c r="J158">
        <v>1280.5740000000001</v>
      </c>
    </row>
    <row r="159" spans="1:10" x14ac:dyDescent="0.3">
      <c r="A159" t="s">
        <v>21</v>
      </c>
      <c r="B159" t="s">
        <v>283</v>
      </c>
      <c r="C159">
        <v>4.4999999999999998E-2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3.8820000000000001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3.7869999999999999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3.0059999999999998</v>
      </c>
      <c r="E162">
        <v>7.0259999999999998</v>
      </c>
      <c r="F162">
        <v>7.0259999999999998</v>
      </c>
      <c r="G162">
        <v>0</v>
      </c>
      <c r="H162">
        <v>0</v>
      </c>
      <c r="I162">
        <v>3</v>
      </c>
      <c r="J162">
        <v>21.079000000000001</v>
      </c>
    </row>
    <row r="163" spans="1:10" x14ac:dyDescent="0.3">
      <c r="A163" t="s">
        <v>21</v>
      </c>
      <c r="B163" t="s">
        <v>321</v>
      </c>
      <c r="C163">
        <v>3.694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3.0539999999999998</v>
      </c>
      <c r="E164">
        <v>7.9119999999999999</v>
      </c>
      <c r="F164">
        <v>5.6760000000000002</v>
      </c>
      <c r="G164">
        <v>3.1629999999999998</v>
      </c>
      <c r="H164">
        <v>55.7</v>
      </c>
      <c r="I164">
        <v>9</v>
      </c>
      <c r="J164">
        <v>51.085000000000001</v>
      </c>
    </row>
    <row r="165" spans="1:10" x14ac:dyDescent="0.3">
      <c r="A165" t="s">
        <v>21</v>
      </c>
      <c r="B165" t="s">
        <v>322</v>
      </c>
      <c r="C165">
        <v>2.5830000000000002</v>
      </c>
      <c r="E165">
        <v>3.44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0.96799999999999997</v>
      </c>
      <c r="E166">
        <v>0.57099999999999995</v>
      </c>
      <c r="F166">
        <v>0.57199999999999995</v>
      </c>
      <c r="G166">
        <v>3.0000000000000001E-3</v>
      </c>
      <c r="H166">
        <v>0.5</v>
      </c>
      <c r="I166">
        <v>27</v>
      </c>
      <c r="J166">
        <v>15.454000000000001</v>
      </c>
    </row>
    <row r="167" spans="1:10" x14ac:dyDescent="0.3">
      <c r="A167" t="s">
        <v>21</v>
      </c>
      <c r="B167" t="s">
        <v>323</v>
      </c>
      <c r="C167">
        <v>0.97299999999999998</v>
      </c>
      <c r="E167">
        <v>0.57399999999999995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0.27600000000000002</v>
      </c>
      <c r="E168">
        <v>0.127</v>
      </c>
      <c r="F168">
        <v>0.13200000000000001</v>
      </c>
      <c r="G168">
        <v>6.0000000000000001E-3</v>
      </c>
      <c r="H168">
        <v>4.7</v>
      </c>
      <c r="I168">
        <v>81</v>
      </c>
      <c r="J168">
        <v>10.656000000000001</v>
      </c>
    </row>
    <row r="169" spans="1:10" x14ac:dyDescent="0.3">
      <c r="A169" t="s">
        <v>21</v>
      </c>
      <c r="B169" t="s">
        <v>324</v>
      </c>
      <c r="C169">
        <v>0.29199999999999998</v>
      </c>
      <c r="E169">
        <v>0.13600000000000001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9.0999999999999998E-2</v>
      </c>
      <c r="E170">
        <v>2.5000000000000001E-2</v>
      </c>
      <c r="F170">
        <v>2.4E-2</v>
      </c>
      <c r="G170">
        <v>2E-3</v>
      </c>
      <c r="H170">
        <v>6.8</v>
      </c>
      <c r="I170">
        <v>243</v>
      </c>
      <c r="J170">
        <v>5.8860000000000001</v>
      </c>
    </row>
    <row r="171" spans="1:10" x14ac:dyDescent="0.3">
      <c r="A171" t="s">
        <v>21</v>
      </c>
      <c r="B171" t="s">
        <v>325</v>
      </c>
      <c r="C171">
        <v>8.6999999999999994E-2</v>
      </c>
      <c r="E171">
        <v>2.3E-2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6.2E-2</v>
      </c>
      <c r="E172">
        <v>8.9999999999999993E-3</v>
      </c>
      <c r="F172">
        <v>8.9999999999999993E-3</v>
      </c>
      <c r="G172">
        <v>0</v>
      </c>
      <c r="H172">
        <v>4.5</v>
      </c>
      <c r="I172">
        <v>729</v>
      </c>
      <c r="J172">
        <v>6.218</v>
      </c>
    </row>
    <row r="173" spans="1:10" x14ac:dyDescent="0.3">
      <c r="A173" t="s">
        <v>21</v>
      </c>
      <c r="B173" t="s">
        <v>326</v>
      </c>
      <c r="C173">
        <v>6.0999999999999999E-2</v>
      </c>
      <c r="E173">
        <v>8.0000000000000002E-3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3.484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3.62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4.8000000000000001E-2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4.8000000000000001E-2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4.4999999999999998E-2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4.7E-2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4.4999999999999998E-2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4.4999999999999998E-2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5.0999999999999997E-2</v>
      </c>
      <c r="E182">
        <v>2E-3</v>
      </c>
      <c r="F182">
        <v>2E-3</v>
      </c>
      <c r="G182">
        <v>0</v>
      </c>
      <c r="H182">
        <v>0</v>
      </c>
      <c r="I182">
        <v>59049</v>
      </c>
      <c r="J182">
        <v>126.032</v>
      </c>
    </row>
    <row r="183" spans="1:10" x14ac:dyDescent="0.3">
      <c r="A183" t="s">
        <v>21</v>
      </c>
      <c r="B183" t="s">
        <v>330</v>
      </c>
      <c r="C183">
        <v>4.5999999999999999E-2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4.3999999999999997E-2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4.5999999999999999E-2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3.6339999999999999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3.5379999999999998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3.7629999999999999</v>
      </c>
      <c r="D188" t="s">
        <v>65</v>
      </c>
      <c r="E188" t="s">
        <v>19</v>
      </c>
      <c r="F188">
        <v>10.08</v>
      </c>
      <c r="G188">
        <v>0</v>
      </c>
      <c r="H188">
        <v>0</v>
      </c>
      <c r="I188">
        <v>3</v>
      </c>
      <c r="J188">
        <v>30.239000000000001</v>
      </c>
    </row>
    <row r="189" spans="1:10" x14ac:dyDescent="0.3">
      <c r="A189" t="s">
        <v>21</v>
      </c>
      <c r="B189" t="s">
        <v>369</v>
      </c>
      <c r="C189">
        <v>3.1349999999999998</v>
      </c>
      <c r="E189">
        <v>10.08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3.4830000000000001</v>
      </c>
      <c r="D190" t="s">
        <v>65</v>
      </c>
      <c r="E190" t="s">
        <v>19</v>
      </c>
      <c r="F190">
        <v>76.582999999999998</v>
      </c>
      <c r="G190">
        <v>0</v>
      </c>
      <c r="H190">
        <v>0</v>
      </c>
      <c r="I190">
        <v>9</v>
      </c>
      <c r="J190">
        <v>689.24400000000003</v>
      </c>
    </row>
    <row r="191" spans="1:10" x14ac:dyDescent="0.3">
      <c r="A191" t="s">
        <v>21</v>
      </c>
      <c r="B191" t="s">
        <v>370</v>
      </c>
      <c r="C191">
        <v>3.347</v>
      </c>
      <c r="E191">
        <v>76.582999999999998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1.9079999999999999</v>
      </c>
      <c r="E192">
        <v>1.6140000000000001</v>
      </c>
      <c r="F192">
        <v>2.089</v>
      </c>
      <c r="G192">
        <v>0.67200000000000004</v>
      </c>
      <c r="H192">
        <v>32.200000000000003</v>
      </c>
      <c r="I192">
        <v>27</v>
      </c>
      <c r="J192">
        <v>56.402999999999999</v>
      </c>
    </row>
    <row r="193" spans="1:10" x14ac:dyDescent="0.3">
      <c r="A193" t="s">
        <v>21</v>
      </c>
      <c r="B193" t="s">
        <v>371</v>
      </c>
      <c r="C193">
        <v>2.3420000000000001</v>
      </c>
      <c r="E193">
        <v>2.5640000000000001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0.59099999999999997</v>
      </c>
      <c r="E194">
        <v>0.311</v>
      </c>
      <c r="F194">
        <v>0.29199999999999998</v>
      </c>
      <c r="G194">
        <v>2.8000000000000001E-2</v>
      </c>
      <c r="H194">
        <v>9.6</v>
      </c>
      <c r="I194">
        <v>81</v>
      </c>
      <c r="J194">
        <v>23.619</v>
      </c>
    </row>
    <row r="195" spans="1:10" x14ac:dyDescent="0.3">
      <c r="A195" t="s">
        <v>21</v>
      </c>
      <c r="B195" t="s">
        <v>372</v>
      </c>
      <c r="C195">
        <v>0.52700000000000002</v>
      </c>
      <c r="E195">
        <v>0.27200000000000002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3.3719999999999999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3.5950000000000002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0.154</v>
      </c>
      <c r="E198">
        <v>0.06</v>
      </c>
      <c r="F198">
        <v>6.3E-2</v>
      </c>
      <c r="G198">
        <v>5.0000000000000001E-3</v>
      </c>
      <c r="H198">
        <v>7.2</v>
      </c>
      <c r="I198">
        <v>243</v>
      </c>
      <c r="J198">
        <v>15.369</v>
      </c>
    </row>
    <row r="199" spans="1:10" x14ac:dyDescent="0.3">
      <c r="A199" t="s">
        <v>21</v>
      </c>
      <c r="B199" t="s">
        <v>373</v>
      </c>
      <c r="C199">
        <v>0.16500000000000001</v>
      </c>
      <c r="E199">
        <v>6.6000000000000003E-2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7.5999999999999998E-2</v>
      </c>
      <c r="E200">
        <v>1.7000000000000001E-2</v>
      </c>
      <c r="F200">
        <v>1.4999999999999999E-2</v>
      </c>
      <c r="G200">
        <v>2E-3</v>
      </c>
      <c r="H200">
        <v>13.3</v>
      </c>
      <c r="I200">
        <v>729</v>
      </c>
      <c r="J200">
        <v>11.260999999999999</v>
      </c>
    </row>
    <row r="201" spans="1:10" x14ac:dyDescent="0.3">
      <c r="A201" t="s">
        <v>21</v>
      </c>
      <c r="B201" t="s">
        <v>374</v>
      </c>
      <c r="C201">
        <v>7.0999999999999994E-2</v>
      </c>
      <c r="E201">
        <v>1.4E-2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4.9000000000000002E-2</v>
      </c>
      <c r="E202">
        <v>1E-3</v>
      </c>
      <c r="F202">
        <v>1E-3</v>
      </c>
      <c r="G202">
        <v>0</v>
      </c>
      <c r="H202">
        <v>0</v>
      </c>
      <c r="I202">
        <v>2187</v>
      </c>
      <c r="J202">
        <v>1.367</v>
      </c>
    </row>
    <row r="203" spans="1:10" x14ac:dyDescent="0.3">
      <c r="A203" t="s">
        <v>21</v>
      </c>
      <c r="B203" t="s">
        <v>375</v>
      </c>
      <c r="C203">
        <v>4.8000000000000001E-2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4.4999999999999998E-2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4.3999999999999997E-2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4.2000000000000003E-2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4.2999999999999997E-2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4.2000000000000003E-2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4.2000000000000003E-2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4.2000000000000003E-2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4.2000000000000003E-2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3.5819999999999999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3.6389999999999998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3.5049999999999999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3.4119999999999999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2.4729999999999999</v>
      </c>
      <c r="E216">
        <v>2.99</v>
      </c>
      <c r="F216">
        <v>4.056</v>
      </c>
      <c r="G216">
        <v>1.5069999999999999</v>
      </c>
      <c r="H216">
        <v>37.200000000000003</v>
      </c>
      <c r="I216">
        <v>9</v>
      </c>
      <c r="J216">
        <v>36.505000000000003</v>
      </c>
    </row>
    <row r="217" spans="1:10" x14ac:dyDescent="0.3">
      <c r="A217" t="s">
        <v>21</v>
      </c>
      <c r="B217" t="s">
        <v>418</v>
      </c>
      <c r="C217">
        <v>2.8479999999999999</v>
      </c>
      <c r="E217">
        <v>5.1219999999999999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2.9990000000000001</v>
      </c>
      <c r="E218">
        <v>6.915</v>
      </c>
      <c r="F218">
        <v>5.45</v>
      </c>
      <c r="G218">
        <v>2.0720000000000001</v>
      </c>
      <c r="H218">
        <v>38</v>
      </c>
      <c r="I218">
        <v>27</v>
      </c>
      <c r="J218">
        <v>147.14500000000001</v>
      </c>
    </row>
    <row r="219" spans="1:10" x14ac:dyDescent="0.3">
      <c r="A219" t="s">
        <v>21</v>
      </c>
      <c r="B219" t="s">
        <v>167</v>
      </c>
      <c r="C219">
        <v>2.69</v>
      </c>
      <c r="E219">
        <v>3.9849999999999999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0.94599999999999995</v>
      </c>
      <c r="E220">
        <v>0.55400000000000005</v>
      </c>
      <c r="F220">
        <v>0.59299999999999997</v>
      </c>
      <c r="G220">
        <v>5.6000000000000001E-2</v>
      </c>
      <c r="H220">
        <v>9.4</v>
      </c>
      <c r="I220">
        <v>27</v>
      </c>
      <c r="J220">
        <v>16.010000000000002</v>
      </c>
    </row>
    <row r="221" spans="1:10" x14ac:dyDescent="0.3">
      <c r="A221" t="s">
        <v>21</v>
      </c>
      <c r="B221" t="s">
        <v>419</v>
      </c>
      <c r="C221">
        <v>1.0469999999999999</v>
      </c>
      <c r="E221">
        <v>0.63200000000000001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0.20699999999999999</v>
      </c>
      <c r="E222">
        <v>8.8999999999999996E-2</v>
      </c>
      <c r="F222">
        <v>9.8000000000000004E-2</v>
      </c>
      <c r="G222">
        <v>1.2E-2</v>
      </c>
      <c r="H222">
        <v>12.3</v>
      </c>
      <c r="I222">
        <v>81</v>
      </c>
      <c r="J222">
        <v>7.9260000000000002</v>
      </c>
    </row>
    <row r="223" spans="1:10" x14ac:dyDescent="0.3">
      <c r="A223" t="s">
        <v>21</v>
      </c>
      <c r="B223" t="s">
        <v>420</v>
      </c>
      <c r="C223">
        <v>0.23799999999999999</v>
      </c>
      <c r="E223">
        <v>0.106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8.5000000000000006E-2</v>
      </c>
      <c r="E224">
        <v>2.1999999999999999E-2</v>
      </c>
      <c r="F224">
        <v>2.1999999999999999E-2</v>
      </c>
      <c r="G224">
        <v>1E-3</v>
      </c>
      <c r="H224">
        <v>3.1</v>
      </c>
      <c r="I224">
        <v>243</v>
      </c>
      <c r="J224">
        <v>5.4050000000000002</v>
      </c>
    </row>
    <row r="225" spans="1:10" x14ac:dyDescent="0.3">
      <c r="A225" t="s">
        <v>21</v>
      </c>
      <c r="B225" t="s">
        <v>421</v>
      </c>
      <c r="C225">
        <v>8.5999999999999993E-2</v>
      </c>
      <c r="E225">
        <v>2.3E-2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5.7000000000000002E-2</v>
      </c>
      <c r="E226">
        <v>5.0000000000000001E-3</v>
      </c>
      <c r="F226">
        <v>5.0000000000000001E-3</v>
      </c>
      <c r="G226">
        <v>0</v>
      </c>
      <c r="H226">
        <v>1.7</v>
      </c>
      <c r="I226">
        <v>729</v>
      </c>
      <c r="J226">
        <v>3.8359999999999999</v>
      </c>
    </row>
    <row r="227" spans="1:10" x14ac:dyDescent="0.3">
      <c r="A227" t="s">
        <v>21</v>
      </c>
      <c r="B227" t="s">
        <v>422</v>
      </c>
      <c r="C227">
        <v>5.6000000000000001E-2</v>
      </c>
      <c r="E227">
        <v>5.0000000000000001E-3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4.9000000000000002E-2</v>
      </c>
      <c r="E228">
        <v>0</v>
      </c>
      <c r="F228">
        <v>0</v>
      </c>
      <c r="G228">
        <v>0</v>
      </c>
      <c r="H228">
        <v>0</v>
      </c>
      <c r="I228">
        <v>2187</v>
      </c>
      <c r="J228">
        <v>0.88500000000000001</v>
      </c>
    </row>
    <row r="229" spans="1:10" x14ac:dyDescent="0.3">
      <c r="A229" t="s">
        <v>21</v>
      </c>
      <c r="B229" t="s">
        <v>423</v>
      </c>
      <c r="C229">
        <v>4.8000000000000001E-2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4.4999999999999998E-2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4.5999999999999999E-2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4.5999999999999999E-2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4.4999999999999998E-2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4.3999999999999997E-2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4.3999999999999997E-2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4.5999999999999999E-2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4.2999999999999997E-2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1.7769999999999999</v>
      </c>
      <c r="E238">
        <v>1.411</v>
      </c>
      <c r="F238">
        <v>1.3720000000000001</v>
      </c>
      <c r="G238">
        <v>5.5E-2</v>
      </c>
      <c r="H238">
        <v>4</v>
      </c>
      <c r="I238">
        <v>81</v>
      </c>
      <c r="J238">
        <v>111.166</v>
      </c>
    </row>
    <row r="239" spans="1:10" x14ac:dyDescent="0.3">
      <c r="A239" t="s">
        <v>21</v>
      </c>
      <c r="B239" t="s">
        <v>168</v>
      </c>
      <c r="C239">
        <v>1.722</v>
      </c>
      <c r="E239">
        <v>1.3340000000000001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0.372</v>
      </c>
      <c r="E240">
        <v>0.18099999999999999</v>
      </c>
      <c r="F240">
        <v>0.18099999999999999</v>
      </c>
      <c r="G240">
        <v>0</v>
      </c>
      <c r="H240">
        <v>0.2</v>
      </c>
      <c r="I240">
        <v>243</v>
      </c>
      <c r="J240">
        <v>44.052</v>
      </c>
    </row>
    <row r="241" spans="1:10" x14ac:dyDescent="0.3">
      <c r="A241" t="s">
        <v>21</v>
      </c>
      <c r="B241" t="s">
        <v>169</v>
      </c>
      <c r="C241">
        <v>0.373</v>
      </c>
      <c r="E241">
        <v>0.18099999999999999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0.14299999999999999</v>
      </c>
      <c r="E242">
        <v>5.3999999999999999E-2</v>
      </c>
      <c r="F242">
        <v>5.3999999999999999E-2</v>
      </c>
      <c r="G242">
        <v>0</v>
      </c>
      <c r="H242">
        <v>0.1</v>
      </c>
      <c r="I242">
        <v>729</v>
      </c>
      <c r="J242">
        <v>39.423000000000002</v>
      </c>
    </row>
    <row r="243" spans="1:10" x14ac:dyDescent="0.3">
      <c r="A243" t="s">
        <v>21</v>
      </c>
      <c r="B243" t="s">
        <v>170</v>
      </c>
      <c r="C243">
        <v>0.14299999999999999</v>
      </c>
      <c r="E243">
        <v>5.3999999999999999E-2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6.5000000000000002E-2</v>
      </c>
      <c r="E244">
        <v>0.01</v>
      </c>
      <c r="F244">
        <v>8.9999999999999993E-3</v>
      </c>
      <c r="G244">
        <v>1E-3</v>
      </c>
      <c r="H244">
        <v>11.7</v>
      </c>
      <c r="I244">
        <v>2187</v>
      </c>
      <c r="J244">
        <v>20.550999999999998</v>
      </c>
    </row>
    <row r="245" spans="1:10" x14ac:dyDescent="0.3">
      <c r="A245" t="s">
        <v>21</v>
      </c>
      <c r="B245" t="s">
        <v>171</v>
      </c>
      <c r="C245">
        <v>6.2E-2</v>
      </c>
      <c r="E245">
        <v>8.9999999999999993E-3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5.1999999999999998E-2</v>
      </c>
      <c r="E246">
        <v>2E-3</v>
      </c>
      <c r="F246">
        <v>2E-3</v>
      </c>
      <c r="G246">
        <v>1E-3</v>
      </c>
      <c r="H246">
        <v>37.4</v>
      </c>
      <c r="I246">
        <v>6561</v>
      </c>
      <c r="J246">
        <v>12.445</v>
      </c>
    </row>
    <row r="247" spans="1:10" x14ac:dyDescent="0.3">
      <c r="A247" t="s">
        <v>21</v>
      </c>
      <c r="B247" t="s">
        <v>172</v>
      </c>
      <c r="C247">
        <v>0.05</v>
      </c>
      <c r="E247">
        <v>1E-3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4.4999999999999998E-2</v>
      </c>
      <c r="D248" t="s">
        <v>65</v>
      </c>
      <c r="E248" t="s">
        <v>19</v>
      </c>
      <c r="F248">
        <v>2E-3</v>
      </c>
      <c r="G248">
        <v>0</v>
      </c>
      <c r="H248">
        <v>0</v>
      </c>
      <c r="I248">
        <v>19683</v>
      </c>
      <c r="J248">
        <v>42.011000000000003</v>
      </c>
    </row>
    <row r="249" spans="1:10" x14ac:dyDescent="0.3">
      <c r="A249" t="s">
        <v>21</v>
      </c>
      <c r="B249" t="s">
        <v>173</v>
      </c>
      <c r="C249">
        <v>5.0999999999999997E-2</v>
      </c>
      <c r="E249">
        <v>2E-3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4.4999999999999998E-2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4.3999999999999997E-2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4.3999999999999997E-2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3.8090000000000002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3.7050000000000001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3.76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3.7050000000000001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3.61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3.6389999999999998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3.0840000000000001</v>
      </c>
      <c r="E260">
        <v>8.5920000000000005</v>
      </c>
      <c r="F260">
        <v>5.85</v>
      </c>
      <c r="G260">
        <v>3.8780000000000001</v>
      </c>
      <c r="H260">
        <v>66.3</v>
      </c>
      <c r="I260">
        <v>27</v>
      </c>
      <c r="J260">
        <v>157.96199999999999</v>
      </c>
    </row>
    <row r="261" spans="1:10" x14ac:dyDescent="0.3">
      <c r="A261" t="s">
        <v>21</v>
      </c>
      <c r="B261" t="s">
        <v>215</v>
      </c>
      <c r="C261">
        <v>2.504</v>
      </c>
      <c r="E261">
        <v>3.109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1.3480000000000001</v>
      </c>
      <c r="E262">
        <v>0.9</v>
      </c>
      <c r="F262">
        <v>0.79400000000000004</v>
      </c>
      <c r="G262">
        <v>0.15</v>
      </c>
      <c r="H262">
        <v>18.899999999999999</v>
      </c>
      <c r="I262">
        <v>81</v>
      </c>
      <c r="J262">
        <v>64.317999999999998</v>
      </c>
    </row>
    <row r="263" spans="1:10" x14ac:dyDescent="0.3">
      <c r="A263" t="s">
        <v>21</v>
      </c>
      <c r="B263" t="s">
        <v>216</v>
      </c>
      <c r="C263">
        <v>1.115</v>
      </c>
      <c r="E263">
        <v>0.68799999999999994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0.30199999999999999</v>
      </c>
      <c r="E264">
        <v>0.14099999999999999</v>
      </c>
      <c r="F264">
        <v>0.121</v>
      </c>
      <c r="G264">
        <v>2.8000000000000001E-2</v>
      </c>
      <c r="H264">
        <v>23.2</v>
      </c>
      <c r="I264">
        <v>243</v>
      </c>
      <c r="J264">
        <v>29.52</v>
      </c>
    </row>
    <row r="265" spans="1:10" x14ac:dyDescent="0.3">
      <c r="A265" t="s">
        <v>21</v>
      </c>
      <c r="B265" t="s">
        <v>217</v>
      </c>
      <c r="C265">
        <v>0.23</v>
      </c>
      <c r="E265">
        <v>0.10199999999999999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9.9000000000000005E-2</v>
      </c>
      <c r="E266">
        <v>0.03</v>
      </c>
      <c r="F266">
        <v>0.03</v>
      </c>
      <c r="G266">
        <v>1E-3</v>
      </c>
      <c r="H266">
        <v>2.7</v>
      </c>
      <c r="I266">
        <v>729</v>
      </c>
      <c r="J266">
        <v>22.044</v>
      </c>
    </row>
    <row r="267" spans="1:10" x14ac:dyDescent="0.3">
      <c r="A267" t="s">
        <v>21</v>
      </c>
      <c r="B267" t="s">
        <v>218</v>
      </c>
      <c r="C267">
        <v>0.10100000000000001</v>
      </c>
      <c r="E267">
        <v>3.1E-2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5.6000000000000001E-2</v>
      </c>
      <c r="E268">
        <v>5.0000000000000001E-3</v>
      </c>
      <c r="F268">
        <v>4.0000000000000001E-3</v>
      </c>
      <c r="G268">
        <v>1E-3</v>
      </c>
      <c r="H268">
        <v>28.5</v>
      </c>
      <c r="I268">
        <v>2187</v>
      </c>
      <c r="J268">
        <v>9.2370000000000001</v>
      </c>
    </row>
    <row r="269" spans="1:10" x14ac:dyDescent="0.3">
      <c r="A269" t="s">
        <v>21</v>
      </c>
      <c r="B269" t="s">
        <v>219</v>
      </c>
      <c r="C269">
        <v>5.2999999999999999E-2</v>
      </c>
      <c r="E269">
        <v>3.0000000000000001E-3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0.05</v>
      </c>
      <c r="E270">
        <v>1E-3</v>
      </c>
      <c r="F270">
        <v>0</v>
      </c>
      <c r="G270">
        <v>1E-3</v>
      </c>
      <c r="H270">
        <v>139.5</v>
      </c>
      <c r="I270">
        <v>6561</v>
      </c>
      <c r="J270">
        <v>2.5390000000000001</v>
      </c>
    </row>
    <row r="271" spans="1:10" x14ac:dyDescent="0.3">
      <c r="A271" t="s">
        <v>21</v>
      </c>
      <c r="B271" t="s">
        <v>220</v>
      </c>
      <c r="C271">
        <v>4.9000000000000002E-2</v>
      </c>
      <c r="E271">
        <v>0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4.4999999999999998E-2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4.4999999999999998E-2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4.5999999999999999E-2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4.4999999999999998E-2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4.3999999999999997E-2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4.2999999999999997E-2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3.6720000000000002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3.6890000000000001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3.7029999999999998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3.6589999999999998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3.6840000000000002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3.7210000000000001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3.0990000000000002</v>
      </c>
      <c r="E284">
        <v>8.9689999999999994</v>
      </c>
      <c r="F284">
        <v>7.077</v>
      </c>
      <c r="G284">
        <v>2.6760000000000002</v>
      </c>
      <c r="H284">
        <v>37.799999999999997</v>
      </c>
      <c r="I284">
        <v>27</v>
      </c>
      <c r="J284">
        <v>191.07400000000001</v>
      </c>
    </row>
    <row r="285" spans="1:10" x14ac:dyDescent="0.3">
      <c r="A285" t="s">
        <v>21</v>
      </c>
      <c r="B285" t="s">
        <v>263</v>
      </c>
      <c r="C285">
        <v>2.855</v>
      </c>
      <c r="E285">
        <v>5.1849999999999996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1.506</v>
      </c>
      <c r="E286">
        <v>1.0669999999999999</v>
      </c>
      <c r="F286">
        <v>1.1220000000000001</v>
      </c>
      <c r="G286">
        <v>7.8E-2</v>
      </c>
      <c r="H286">
        <v>6.9</v>
      </c>
      <c r="I286">
        <v>81</v>
      </c>
      <c r="J286">
        <v>90.891999999999996</v>
      </c>
    </row>
    <row r="287" spans="1:10" x14ac:dyDescent="0.3">
      <c r="A287" t="s">
        <v>21</v>
      </c>
      <c r="B287" t="s">
        <v>264</v>
      </c>
      <c r="C287">
        <v>1.6</v>
      </c>
      <c r="E287">
        <v>1.177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0.39300000000000002</v>
      </c>
      <c r="E288">
        <v>0.193</v>
      </c>
      <c r="F288">
        <v>0.16200000000000001</v>
      </c>
      <c r="G288">
        <v>4.2999999999999997E-2</v>
      </c>
      <c r="H288">
        <v>26.5</v>
      </c>
      <c r="I288">
        <v>243</v>
      </c>
      <c r="J288">
        <v>39.445</v>
      </c>
    </row>
    <row r="289" spans="1:10" x14ac:dyDescent="0.3">
      <c r="A289" t="s">
        <v>21</v>
      </c>
      <c r="B289" t="s">
        <v>265</v>
      </c>
      <c r="C289">
        <v>0.28399999999999997</v>
      </c>
      <c r="E289">
        <v>0.13200000000000001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0.11</v>
      </c>
      <c r="E290">
        <v>3.5999999999999997E-2</v>
      </c>
      <c r="F290">
        <v>3.7999999999999999E-2</v>
      </c>
      <c r="G290">
        <v>2E-3</v>
      </c>
      <c r="H290">
        <v>6.5</v>
      </c>
      <c r="I290">
        <v>729</v>
      </c>
      <c r="J290">
        <v>27.640999999999998</v>
      </c>
    </row>
    <row r="291" spans="1:10" x14ac:dyDescent="0.3">
      <c r="A291" t="s">
        <v>21</v>
      </c>
      <c r="B291" t="s">
        <v>266</v>
      </c>
      <c r="C291">
        <v>0.11700000000000001</v>
      </c>
      <c r="E291">
        <v>0.04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5.7000000000000002E-2</v>
      </c>
      <c r="E292">
        <v>5.0000000000000001E-3</v>
      </c>
      <c r="F292">
        <v>5.0000000000000001E-3</v>
      </c>
      <c r="G292">
        <v>1E-3</v>
      </c>
      <c r="H292">
        <v>23.3</v>
      </c>
      <c r="I292">
        <v>2187</v>
      </c>
      <c r="J292">
        <v>9.9969999999999999</v>
      </c>
    </row>
    <row r="293" spans="1:10" x14ac:dyDescent="0.3">
      <c r="A293" t="s">
        <v>21</v>
      </c>
      <c r="B293" t="s">
        <v>267</v>
      </c>
      <c r="C293">
        <v>5.3999999999999999E-2</v>
      </c>
      <c r="E293">
        <v>4.0000000000000001E-3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4.9000000000000002E-2</v>
      </c>
      <c r="E294">
        <v>1E-3</v>
      </c>
      <c r="F294">
        <v>1E-3</v>
      </c>
      <c r="G294">
        <v>0</v>
      </c>
      <c r="H294">
        <v>10.1</v>
      </c>
      <c r="I294">
        <v>6561</v>
      </c>
      <c r="J294">
        <v>3.383</v>
      </c>
    </row>
    <row r="295" spans="1:10" x14ac:dyDescent="0.3">
      <c r="A295" t="s">
        <v>21</v>
      </c>
      <c r="B295" t="s">
        <v>268</v>
      </c>
      <c r="C295">
        <v>4.9000000000000002E-2</v>
      </c>
      <c r="E295">
        <v>0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4.4999999999999998E-2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4.4999999999999998E-2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4.4999999999999998E-2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4.4999999999999998E-2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4.4999999999999998E-2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4.3999999999999997E-2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3.7330000000000001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3.6960000000000002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3.649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3.6709999999999998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3.5369999999999999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3.5550000000000002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2.375</v>
      </c>
      <c r="E308">
        <v>2.6629999999999998</v>
      </c>
      <c r="F308">
        <v>2.645</v>
      </c>
      <c r="G308">
        <v>2.5000000000000001E-2</v>
      </c>
      <c r="H308">
        <v>0.9</v>
      </c>
      <c r="I308">
        <v>27</v>
      </c>
      <c r="J308">
        <v>71.427999999999997</v>
      </c>
    </row>
    <row r="309" spans="1:10" x14ac:dyDescent="0.3">
      <c r="A309" t="s">
        <v>21</v>
      </c>
      <c r="B309" t="s">
        <v>311</v>
      </c>
      <c r="C309">
        <v>2.363</v>
      </c>
      <c r="E309">
        <v>2.6280000000000001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1.004</v>
      </c>
      <c r="E310">
        <v>0.59799999999999998</v>
      </c>
      <c r="F310">
        <v>0.56000000000000005</v>
      </c>
      <c r="G310">
        <v>5.3999999999999999E-2</v>
      </c>
      <c r="H310">
        <v>9.6</v>
      </c>
      <c r="I310">
        <v>81</v>
      </c>
      <c r="J310">
        <v>45.348999999999997</v>
      </c>
    </row>
    <row r="311" spans="1:10" x14ac:dyDescent="0.3">
      <c r="A311" t="s">
        <v>21</v>
      </c>
      <c r="B311" t="s">
        <v>312</v>
      </c>
      <c r="C311">
        <v>0.90300000000000002</v>
      </c>
      <c r="E311">
        <v>0.52200000000000002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0.17699999999999999</v>
      </c>
      <c r="E312">
        <v>7.2999999999999995E-2</v>
      </c>
      <c r="F312">
        <v>6.8000000000000005E-2</v>
      </c>
      <c r="G312">
        <v>7.0000000000000001E-3</v>
      </c>
      <c r="H312">
        <v>10.4</v>
      </c>
      <c r="I312">
        <v>243</v>
      </c>
      <c r="J312">
        <v>16.484000000000002</v>
      </c>
    </row>
    <row r="313" spans="1:10" x14ac:dyDescent="0.3">
      <c r="A313" t="s">
        <v>21</v>
      </c>
      <c r="B313" t="s">
        <v>313</v>
      </c>
      <c r="C313">
        <v>0.159</v>
      </c>
      <c r="E313">
        <v>6.3E-2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8.5999999999999993E-2</v>
      </c>
      <c r="E314">
        <v>2.3E-2</v>
      </c>
      <c r="F314">
        <v>2.1000000000000001E-2</v>
      </c>
      <c r="G314">
        <v>2E-3</v>
      </c>
      <c r="H314">
        <v>9.9</v>
      </c>
      <c r="I314">
        <v>729</v>
      </c>
      <c r="J314">
        <v>15.363</v>
      </c>
    </row>
    <row r="315" spans="1:10" x14ac:dyDescent="0.3">
      <c r="A315" t="s">
        <v>21</v>
      </c>
      <c r="B315" t="s">
        <v>314</v>
      </c>
      <c r="C315">
        <v>8.1000000000000003E-2</v>
      </c>
      <c r="E315">
        <v>0.02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5.0999999999999997E-2</v>
      </c>
      <c r="E316">
        <v>2E-3</v>
      </c>
      <c r="F316">
        <v>2E-3</v>
      </c>
      <c r="G316">
        <v>0</v>
      </c>
      <c r="H316">
        <v>28.7</v>
      </c>
      <c r="I316">
        <v>2187</v>
      </c>
      <c r="J316">
        <v>3.64</v>
      </c>
    </row>
    <row r="317" spans="1:10" x14ac:dyDescent="0.3">
      <c r="A317" t="s">
        <v>21</v>
      </c>
      <c r="B317" t="s">
        <v>315</v>
      </c>
      <c r="C317">
        <v>0.05</v>
      </c>
      <c r="E317">
        <v>1E-3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4.8000000000000001E-2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4.8000000000000001E-2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4.4999999999999998E-2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4.4999999999999998E-2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4.4999999999999998E-2</v>
      </c>
      <c r="D322" t="s">
        <v>65</v>
      </c>
      <c r="E322" t="s">
        <v>19</v>
      </c>
      <c r="F322">
        <v>0</v>
      </c>
      <c r="G322">
        <v>0</v>
      </c>
      <c r="H322">
        <v>0</v>
      </c>
      <c r="I322">
        <v>59049</v>
      </c>
      <c r="J322">
        <v>0.30399999999999999</v>
      </c>
    </row>
    <row r="323" spans="1:10" x14ac:dyDescent="0.3">
      <c r="A323" t="s">
        <v>21</v>
      </c>
      <c r="B323" t="s">
        <v>318</v>
      </c>
      <c r="C323">
        <v>4.9000000000000002E-2</v>
      </c>
      <c r="E323">
        <v>0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5.5E-2</v>
      </c>
      <c r="E324">
        <v>5.0000000000000001E-3</v>
      </c>
      <c r="F324">
        <v>5.0000000000000001E-3</v>
      </c>
      <c r="G324">
        <v>0</v>
      </c>
      <c r="H324">
        <v>0</v>
      </c>
      <c r="I324">
        <v>177147</v>
      </c>
      <c r="J324">
        <v>799.42100000000005</v>
      </c>
    </row>
    <row r="325" spans="1:10" x14ac:dyDescent="0.3">
      <c r="A325" t="s">
        <v>21</v>
      </c>
      <c r="B325" t="s">
        <v>319</v>
      </c>
      <c r="C325">
        <v>4.3999999999999997E-2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3.5859999999999999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3.5510000000000002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3.577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3.524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3.3439999999999999</v>
      </c>
      <c r="E330">
        <v>66.808999999999997</v>
      </c>
      <c r="F330">
        <v>44.21</v>
      </c>
      <c r="G330">
        <v>31.96</v>
      </c>
      <c r="H330">
        <v>72.3</v>
      </c>
      <c r="I330">
        <v>9</v>
      </c>
      <c r="J330">
        <v>397.89</v>
      </c>
    </row>
    <row r="331" spans="1:10" x14ac:dyDescent="0.3">
      <c r="A331" t="s">
        <v>21</v>
      </c>
      <c r="B331" t="s">
        <v>358</v>
      </c>
      <c r="C331">
        <v>3.28</v>
      </c>
      <c r="E331">
        <v>21.611000000000001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1.43</v>
      </c>
      <c r="E332">
        <v>0.98399999999999999</v>
      </c>
      <c r="F332">
        <v>0.95899999999999996</v>
      </c>
      <c r="G332">
        <v>3.5000000000000003E-2</v>
      </c>
      <c r="H332">
        <v>3.7</v>
      </c>
      <c r="I332">
        <v>27</v>
      </c>
      <c r="J332">
        <v>25.888999999999999</v>
      </c>
    </row>
    <row r="333" spans="1:10" x14ac:dyDescent="0.3">
      <c r="A333" t="s">
        <v>21</v>
      </c>
      <c r="B333" t="s">
        <v>359</v>
      </c>
      <c r="C333">
        <v>1.3819999999999999</v>
      </c>
      <c r="E333">
        <v>0.93400000000000005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0.44</v>
      </c>
      <c r="E334">
        <v>0.22</v>
      </c>
      <c r="F334">
        <v>0.218</v>
      </c>
      <c r="G334">
        <v>3.0000000000000001E-3</v>
      </c>
      <c r="H334">
        <v>1.6</v>
      </c>
      <c r="I334">
        <v>81</v>
      </c>
      <c r="J334">
        <v>17.651</v>
      </c>
    </row>
    <row r="335" spans="1:10" x14ac:dyDescent="0.3">
      <c r="A335" t="s">
        <v>21</v>
      </c>
      <c r="B335" t="s">
        <v>360</v>
      </c>
      <c r="C335">
        <v>0.432</v>
      </c>
      <c r="E335">
        <v>0.215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0.114</v>
      </c>
      <c r="E336">
        <v>3.7999999999999999E-2</v>
      </c>
      <c r="F336">
        <v>3.3000000000000002E-2</v>
      </c>
      <c r="G336">
        <v>8.0000000000000002E-3</v>
      </c>
      <c r="H336">
        <v>23</v>
      </c>
      <c r="I336">
        <v>243</v>
      </c>
      <c r="J336">
        <v>8.0220000000000002</v>
      </c>
    </row>
    <row r="337" spans="1:10" x14ac:dyDescent="0.3">
      <c r="A337" t="s">
        <v>21</v>
      </c>
      <c r="B337" t="s">
        <v>361</v>
      </c>
      <c r="C337">
        <v>9.5000000000000001E-2</v>
      </c>
      <c r="E337">
        <v>2.8000000000000001E-2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6.7000000000000004E-2</v>
      </c>
      <c r="E338">
        <v>1.2E-2</v>
      </c>
      <c r="F338">
        <v>0.01</v>
      </c>
      <c r="G338">
        <v>2E-3</v>
      </c>
      <c r="H338">
        <v>19</v>
      </c>
      <c r="I338">
        <v>729</v>
      </c>
      <c r="J338">
        <v>7.5640000000000001</v>
      </c>
    </row>
    <row r="339" spans="1:10" x14ac:dyDescent="0.3">
      <c r="A339" t="s">
        <v>21</v>
      </c>
      <c r="B339" t="s">
        <v>362</v>
      </c>
      <c r="C339">
        <v>6.3E-2</v>
      </c>
      <c r="E339">
        <v>8.9999999999999993E-3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4.9000000000000002E-2</v>
      </c>
      <c r="E340">
        <v>1E-3</v>
      </c>
      <c r="F340">
        <v>1E-3</v>
      </c>
      <c r="G340">
        <v>0</v>
      </c>
      <c r="H340">
        <v>0</v>
      </c>
      <c r="I340">
        <v>2187</v>
      </c>
      <c r="J340">
        <v>1.208</v>
      </c>
    </row>
    <row r="341" spans="1:10" x14ac:dyDescent="0.3">
      <c r="A341" t="s">
        <v>21</v>
      </c>
      <c r="B341" t="s">
        <v>363</v>
      </c>
      <c r="C341">
        <v>4.5999999999999999E-2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4.7E-2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4.4999999999999998E-2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4.7E-2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4.2999999999999997E-2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4.9000000000000002E-2</v>
      </c>
      <c r="E346">
        <v>0</v>
      </c>
      <c r="F346">
        <v>0</v>
      </c>
      <c r="G346">
        <v>0</v>
      </c>
      <c r="H346">
        <v>0</v>
      </c>
      <c r="I346">
        <v>59049</v>
      </c>
      <c r="J346">
        <v>5.5170000000000003</v>
      </c>
    </row>
    <row r="347" spans="1:10" x14ac:dyDescent="0.3">
      <c r="A347" t="s">
        <v>21</v>
      </c>
      <c r="B347" t="s">
        <v>366</v>
      </c>
      <c r="C347">
        <v>4.2999999999999997E-2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4.4999999999999998E-2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4.2000000000000003E-2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3.5880000000000001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3.5979999999999999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3.1360000000000001</v>
      </c>
      <c r="E352">
        <v>10.128</v>
      </c>
      <c r="F352">
        <v>8.1080000000000005</v>
      </c>
      <c r="G352">
        <v>2.8580000000000001</v>
      </c>
      <c r="H352">
        <v>35.200000000000003</v>
      </c>
      <c r="I352">
        <v>3</v>
      </c>
      <c r="J352">
        <v>24.323</v>
      </c>
    </row>
    <row r="353" spans="1:10" x14ac:dyDescent="0.3">
      <c r="A353" t="s">
        <v>21</v>
      </c>
      <c r="B353" t="s">
        <v>405</v>
      </c>
      <c r="C353">
        <v>2.94</v>
      </c>
      <c r="E353">
        <v>6.0869999999999997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1.931</v>
      </c>
      <c r="E354">
        <v>1.6519999999999999</v>
      </c>
      <c r="F354">
        <v>1.738</v>
      </c>
      <c r="G354">
        <v>0.121</v>
      </c>
      <c r="H354">
        <v>7</v>
      </c>
      <c r="I354">
        <v>9</v>
      </c>
      <c r="J354">
        <v>15.641</v>
      </c>
    </row>
    <row r="355" spans="1:10" x14ac:dyDescent="0.3">
      <c r="A355" t="s">
        <v>21</v>
      </c>
      <c r="B355" t="s">
        <v>406</v>
      </c>
      <c r="C355">
        <v>2.0270000000000001</v>
      </c>
      <c r="E355">
        <v>1.8240000000000001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0.432</v>
      </c>
      <c r="E356">
        <v>0.215</v>
      </c>
      <c r="F356">
        <v>0.184</v>
      </c>
      <c r="G356">
        <v>4.3999999999999997E-2</v>
      </c>
      <c r="H356">
        <v>24</v>
      </c>
      <c r="I356">
        <v>27</v>
      </c>
      <c r="J356">
        <v>4.968</v>
      </c>
    </row>
    <row r="357" spans="1:10" x14ac:dyDescent="0.3">
      <c r="A357" t="s">
        <v>21</v>
      </c>
      <c r="B357" t="s">
        <v>407</v>
      </c>
      <c r="C357">
        <v>0.32200000000000001</v>
      </c>
      <c r="E357">
        <v>0.153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0.153</v>
      </c>
      <c r="E358">
        <v>0.06</v>
      </c>
      <c r="F358">
        <v>0.06</v>
      </c>
      <c r="G358">
        <v>0</v>
      </c>
      <c r="H358">
        <v>0.1</v>
      </c>
      <c r="I358">
        <v>81</v>
      </c>
      <c r="J358">
        <v>4.8280000000000003</v>
      </c>
    </row>
    <row r="359" spans="1:10" x14ac:dyDescent="0.3">
      <c r="A359" t="s">
        <v>21</v>
      </c>
      <c r="B359" t="s">
        <v>408</v>
      </c>
      <c r="C359">
        <v>0.153</v>
      </c>
      <c r="E359">
        <v>0.06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6.9000000000000006E-2</v>
      </c>
      <c r="E360">
        <v>1.2999999999999999E-2</v>
      </c>
      <c r="F360">
        <v>1.2E-2</v>
      </c>
      <c r="G360">
        <v>1E-3</v>
      </c>
      <c r="H360">
        <v>9.6</v>
      </c>
      <c r="I360">
        <v>243</v>
      </c>
      <c r="J360">
        <v>2.8530000000000002</v>
      </c>
    </row>
    <row r="361" spans="1:10" x14ac:dyDescent="0.3">
      <c r="A361" t="s">
        <v>21</v>
      </c>
      <c r="B361" t="s">
        <v>409</v>
      </c>
      <c r="C361">
        <v>6.6000000000000003E-2</v>
      </c>
      <c r="E361">
        <v>1.0999999999999999E-2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5.5E-2</v>
      </c>
      <c r="E362">
        <v>4.0000000000000001E-3</v>
      </c>
      <c r="F362">
        <v>6.0000000000000001E-3</v>
      </c>
      <c r="G362">
        <v>3.0000000000000001E-3</v>
      </c>
      <c r="H362">
        <v>44.7</v>
      </c>
      <c r="I362">
        <v>729</v>
      </c>
      <c r="J362">
        <v>4.34</v>
      </c>
    </row>
    <row r="363" spans="1:10" x14ac:dyDescent="0.3">
      <c r="A363" t="s">
        <v>21</v>
      </c>
      <c r="B363" t="s">
        <v>410</v>
      </c>
      <c r="C363">
        <v>6.0999999999999999E-2</v>
      </c>
      <c r="E363">
        <v>8.0000000000000002E-3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4.4999999999999998E-2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4.8000000000000001E-2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4.4999999999999998E-2</v>
      </c>
      <c r="D366" t="s">
        <v>65</v>
      </c>
      <c r="E366" t="s">
        <v>19</v>
      </c>
      <c r="F366">
        <v>3.0000000000000001E-3</v>
      </c>
      <c r="G366">
        <v>0</v>
      </c>
      <c r="H366">
        <v>0</v>
      </c>
      <c r="I366">
        <v>6561</v>
      </c>
      <c r="J366">
        <v>16.594999999999999</v>
      </c>
    </row>
    <row r="367" spans="1:10" x14ac:dyDescent="0.3">
      <c r="A367" t="s">
        <v>21</v>
      </c>
      <c r="B367" t="s">
        <v>412</v>
      </c>
      <c r="C367">
        <v>5.1999999999999998E-2</v>
      </c>
      <c r="E367">
        <v>3.0000000000000001E-3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4.3999999999999997E-2</v>
      </c>
      <c r="D368" t="s">
        <v>65</v>
      </c>
      <c r="E368" t="s">
        <v>19</v>
      </c>
      <c r="F368">
        <v>2E-3</v>
      </c>
      <c r="G368">
        <v>0</v>
      </c>
      <c r="H368">
        <v>0</v>
      </c>
      <c r="I368">
        <v>19683</v>
      </c>
      <c r="J368">
        <v>48.494999999999997</v>
      </c>
    </row>
    <row r="369" spans="1:10" x14ac:dyDescent="0.3">
      <c r="A369" t="s">
        <v>21</v>
      </c>
      <c r="B369" t="s">
        <v>413</v>
      </c>
      <c r="C369">
        <v>5.1999999999999998E-2</v>
      </c>
      <c r="E369">
        <v>2E-3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4.5999999999999999E-2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4.4999999999999998E-2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4.4999999999999998E-2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4.4999999999999998E-2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0.05</v>
      </c>
      <c r="E374">
        <v>1E-3</v>
      </c>
      <c r="F374">
        <v>1E-3</v>
      </c>
      <c r="G374">
        <v>0</v>
      </c>
      <c r="H374">
        <v>0</v>
      </c>
      <c r="I374">
        <v>1</v>
      </c>
      <c r="J374">
        <v>1E-3</v>
      </c>
    </row>
    <row r="375" spans="1:10" x14ac:dyDescent="0.3">
      <c r="A375" t="s">
        <v>21</v>
      </c>
      <c r="B375" t="s">
        <v>128</v>
      </c>
      <c r="C375">
        <v>4.7E-2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4.7E-2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4.8000000000000001E-2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4.5999999999999999E-2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4.8000000000000001E-2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4.5999999999999999E-2</v>
      </c>
      <c r="E380" t="s">
        <v>19</v>
      </c>
      <c r="F380" t="s">
        <v>19</v>
      </c>
      <c r="G380" t="s">
        <v>19</v>
      </c>
      <c r="H380" t="s">
        <v>19</v>
      </c>
      <c r="I380">
        <v>27</v>
      </c>
      <c r="J380" t="s">
        <v>19</v>
      </c>
    </row>
    <row r="381" spans="1:10" x14ac:dyDescent="0.3">
      <c r="A381" t="s">
        <v>21</v>
      </c>
      <c r="B381" t="s">
        <v>131</v>
      </c>
      <c r="C381">
        <v>4.3999999999999997E-2</v>
      </c>
      <c r="D381" t="s">
        <v>65</v>
      </c>
      <c r="E381" t="s">
        <v>19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4.7E-2</v>
      </c>
      <c r="E382" t="s">
        <v>19</v>
      </c>
      <c r="F382" t="s">
        <v>19</v>
      </c>
      <c r="G382" t="s">
        <v>19</v>
      </c>
      <c r="H382" t="s">
        <v>19</v>
      </c>
      <c r="I382">
        <v>81</v>
      </c>
      <c r="J382" t="s">
        <v>19</v>
      </c>
    </row>
    <row r="383" spans="1:10" x14ac:dyDescent="0.3">
      <c r="A383" t="s">
        <v>21</v>
      </c>
      <c r="B383" t="s">
        <v>132</v>
      </c>
      <c r="C383">
        <v>4.5999999999999999E-2</v>
      </c>
      <c r="E383" t="s">
        <v>19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4.3999999999999997E-2</v>
      </c>
      <c r="D384" t="s">
        <v>65</v>
      </c>
      <c r="E384" t="s">
        <v>19</v>
      </c>
      <c r="F384" t="s">
        <v>19</v>
      </c>
      <c r="G384" t="s">
        <v>19</v>
      </c>
      <c r="H384" t="s">
        <v>19</v>
      </c>
      <c r="I384">
        <v>243</v>
      </c>
      <c r="J384" t="s">
        <v>19</v>
      </c>
    </row>
    <row r="385" spans="1:10" x14ac:dyDescent="0.3">
      <c r="A385" t="s">
        <v>21</v>
      </c>
      <c r="B385" t="s">
        <v>133</v>
      </c>
      <c r="C385">
        <v>4.3999999999999997E-2</v>
      </c>
      <c r="D385" t="s">
        <v>65</v>
      </c>
      <c r="E385" t="s">
        <v>19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4.4999999999999998E-2</v>
      </c>
      <c r="D386" t="s">
        <v>65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4.3999999999999997E-2</v>
      </c>
      <c r="D387" t="s">
        <v>65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4.4999999999999998E-2</v>
      </c>
      <c r="D388" t="s">
        <v>65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4.2999999999999997E-2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4.4999999999999998E-2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4.3999999999999997E-2</v>
      </c>
      <c r="D391" t="s">
        <v>65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4.4999999999999998E-2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4.3999999999999997E-2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4.5999999999999999E-2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4.4999999999999998E-2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5.1999999999999998E-2</v>
      </c>
      <c r="E396">
        <v>3.0000000000000001E-3</v>
      </c>
      <c r="F396">
        <v>3.0000000000000001E-3</v>
      </c>
      <c r="G396">
        <v>0</v>
      </c>
      <c r="H396">
        <v>0</v>
      </c>
      <c r="I396">
        <v>177147</v>
      </c>
      <c r="J396">
        <v>494.26600000000002</v>
      </c>
    </row>
    <row r="397" spans="1:10" x14ac:dyDescent="0.3">
      <c r="A397" t="s">
        <v>21</v>
      </c>
      <c r="B397" t="s">
        <v>139</v>
      </c>
      <c r="C397">
        <v>4.3999999999999997E-2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94.15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489</v>
      </c>
    </row>
  </sheetData>
  <conditionalFormatting sqref="D4:O5 R4:AC5 R7:AC8 D7:O8 D10:O11 R10:AC11 R13:AC14 D13:O14 D16:O17 R16:AC17 R19:AC20 D19:O20 D22:O23 R22:AC23 R25:AC26 D25:O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29" priority="16" operator="greaterThan">
      <formula>20</formula>
    </cfRule>
  </conditionalFormatting>
  <conditionalFormatting sqref="R6:AC6">
    <cfRule type="cellIs" dxfId="128" priority="15" operator="greaterThan">
      <formula>20</formula>
    </cfRule>
  </conditionalFormatting>
  <conditionalFormatting sqref="D9:O9">
    <cfRule type="cellIs" dxfId="127" priority="14" operator="greaterThan">
      <formula>20</formula>
    </cfRule>
  </conditionalFormatting>
  <conditionalFormatting sqref="R9:AC9">
    <cfRule type="cellIs" dxfId="126" priority="13" operator="greaterThan">
      <formula>20</formula>
    </cfRule>
  </conditionalFormatting>
  <conditionalFormatting sqref="D12:O12">
    <cfRule type="cellIs" dxfId="125" priority="12" operator="greaterThan">
      <formula>20</formula>
    </cfRule>
  </conditionalFormatting>
  <conditionalFormatting sqref="R12:AC12">
    <cfRule type="cellIs" dxfId="124" priority="11" operator="greaterThan">
      <formula>20</formula>
    </cfRule>
  </conditionalFormatting>
  <conditionalFormatting sqref="D15:O15">
    <cfRule type="cellIs" dxfId="123" priority="10" operator="greaterThan">
      <formula>20</formula>
    </cfRule>
  </conditionalFormatting>
  <conditionalFormatting sqref="R15:AC15">
    <cfRule type="cellIs" dxfId="122" priority="9" operator="greaterThan">
      <formula>20</formula>
    </cfRule>
  </conditionalFormatting>
  <conditionalFormatting sqref="D18:O18">
    <cfRule type="cellIs" dxfId="121" priority="8" operator="greaterThan">
      <formula>20</formula>
    </cfRule>
  </conditionalFormatting>
  <conditionalFormatting sqref="R18:AC18">
    <cfRule type="cellIs" dxfId="120" priority="7" operator="greaterThan">
      <formula>20</formula>
    </cfRule>
  </conditionalFormatting>
  <conditionalFormatting sqref="D21:O21">
    <cfRule type="cellIs" dxfId="119" priority="6" operator="greaterThan">
      <formula>20</formula>
    </cfRule>
  </conditionalFormatting>
  <conditionalFormatting sqref="R21:AC21">
    <cfRule type="cellIs" dxfId="118" priority="5" operator="greaterThan">
      <formula>20</formula>
    </cfRule>
  </conditionalFormatting>
  <conditionalFormatting sqref="D24:O24">
    <cfRule type="cellIs" dxfId="117" priority="4" operator="greaterThan">
      <formula>20</formula>
    </cfRule>
  </conditionalFormatting>
  <conditionalFormatting sqref="R24:AC24">
    <cfRule type="cellIs" dxfId="116" priority="3" operator="greaterThan">
      <formula>20</formula>
    </cfRule>
  </conditionalFormatting>
  <conditionalFormatting sqref="D27:O27">
    <cfRule type="cellIs" dxfId="115" priority="2" operator="greaterThan">
      <formula>20</formula>
    </cfRule>
  </conditionalFormatting>
  <conditionalFormatting sqref="R27:AC27">
    <cfRule type="cellIs" dxfId="114" priority="1" operator="greaterThan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6.296875" customWidth="1"/>
    <col min="17" max="17" width="14.39843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</v>
      </c>
      <c r="C4" s="1" t="s">
        <v>432</v>
      </c>
      <c r="D4">
        <v>0.13869999999999999</v>
      </c>
      <c r="E4">
        <v>5.8799999999999998E-2</v>
      </c>
      <c r="F4">
        <v>8.3000000000000004E-2</v>
      </c>
      <c r="G4">
        <v>5.62E-2</v>
      </c>
      <c r="H4">
        <v>5.96E-2</v>
      </c>
      <c r="I4">
        <v>7.4800000000000005E-2</v>
      </c>
      <c r="J4">
        <v>8.9800000000000005E-2</v>
      </c>
      <c r="K4">
        <v>0.17069999999999999</v>
      </c>
      <c r="L4">
        <v>7.7200000000000005E-2</v>
      </c>
      <c r="M4">
        <v>0.13550000000000001</v>
      </c>
      <c r="N4">
        <v>6.8099999999999994E-2</v>
      </c>
      <c r="O4">
        <v>6.4100000000000004E-2</v>
      </c>
      <c r="Q4" s="1" t="s">
        <v>439</v>
      </c>
      <c r="R4">
        <v>3.3921999999999999</v>
      </c>
      <c r="S4">
        <v>3.2949999999999999</v>
      </c>
      <c r="T4">
        <v>3.0198</v>
      </c>
      <c r="U4">
        <v>2.508</v>
      </c>
      <c r="V4">
        <v>1.6403000000000001</v>
      </c>
      <c r="W4">
        <v>0.83709999999999996</v>
      </c>
      <c r="X4">
        <v>0.3125</v>
      </c>
      <c r="Y4">
        <v>0.13250000000000001</v>
      </c>
      <c r="Z4">
        <v>8.8400000000000006E-2</v>
      </c>
      <c r="AA4">
        <v>6.0499999999999998E-2</v>
      </c>
      <c r="AB4">
        <v>5.2400000000000002E-2</v>
      </c>
      <c r="AC4">
        <v>4.8599999999999997E-2</v>
      </c>
    </row>
    <row r="5" spans="1:29" x14ac:dyDescent="0.3">
      <c r="C5" s="1"/>
      <c r="D5">
        <v>7.6600000000000001E-2</v>
      </c>
      <c r="E5">
        <v>4.4699999999999997E-2</v>
      </c>
      <c r="F5">
        <v>4.3900000000000002E-2</v>
      </c>
      <c r="G5">
        <v>4.3999999999999997E-2</v>
      </c>
      <c r="H5">
        <v>4.3799999999999999E-2</v>
      </c>
      <c r="I5">
        <v>5.9799999999999999E-2</v>
      </c>
      <c r="J5">
        <v>4.2900000000000001E-2</v>
      </c>
      <c r="K5">
        <v>4.7300000000000002E-2</v>
      </c>
      <c r="L5">
        <v>4.24E-2</v>
      </c>
      <c r="M5">
        <v>4.3499999999999997E-2</v>
      </c>
      <c r="N5">
        <v>4.58E-2</v>
      </c>
      <c r="O5">
        <v>4.4600000000000001E-2</v>
      </c>
      <c r="Q5" s="1"/>
      <c r="R5">
        <v>3.3454000000000002</v>
      </c>
      <c r="S5">
        <v>3.2456999999999998</v>
      </c>
      <c r="T5">
        <v>3.1591999999999998</v>
      </c>
      <c r="U5">
        <v>2.3628999999999998</v>
      </c>
      <c r="V5">
        <v>1.6319999999999999</v>
      </c>
      <c r="W5">
        <v>0.81689999999999996</v>
      </c>
      <c r="X5">
        <v>0.373</v>
      </c>
      <c r="Y5">
        <v>0.16059999999999999</v>
      </c>
      <c r="Z5">
        <v>9.4500000000000001E-2</v>
      </c>
      <c r="AA5">
        <v>6.3200000000000006E-2</v>
      </c>
      <c r="AB5">
        <v>5.2600000000000001E-2</v>
      </c>
      <c r="AC5">
        <v>4.6899999999999997E-2</v>
      </c>
    </row>
    <row r="6" spans="1:29" s="10" customFormat="1" x14ac:dyDescent="0.3">
      <c r="C6" s="11" t="s">
        <v>518</v>
      </c>
      <c r="D6" s="10">
        <f>_xlfn.STDEV.S(D4:D5)/AVERAGE(D4:D5)*100</f>
        <v>40.790832430733516</v>
      </c>
      <c r="E6" s="10">
        <f t="shared" ref="E6:O6" si="0">_xlfn.STDEV.S(E4:E5)/AVERAGE(E4:E5)*100</f>
        <v>19.2660978062422</v>
      </c>
      <c r="F6" s="10">
        <f t="shared" si="0"/>
        <v>43.574271307161531</v>
      </c>
      <c r="G6" s="10">
        <f>_xlfn.STDEV.S(G4:G5)/AVERAGE(G4:G5)*100</f>
        <v>17.218967525900002</v>
      </c>
      <c r="H6" s="10">
        <f t="shared" si="0"/>
        <v>21.609839734521287</v>
      </c>
      <c r="I6" s="10">
        <f t="shared" si="0"/>
        <v>15.760180858541281</v>
      </c>
      <c r="J6" s="10">
        <f t="shared" si="0"/>
        <v>49.98237835365348</v>
      </c>
      <c r="K6" s="10">
        <f t="shared" si="0"/>
        <v>80.052272292128407</v>
      </c>
      <c r="L6" s="10">
        <f t="shared" si="0"/>
        <v>41.149357834936175</v>
      </c>
      <c r="M6" s="10">
        <f t="shared" si="0"/>
        <v>72.685836725321082</v>
      </c>
      <c r="N6" s="10">
        <f t="shared" si="0"/>
        <v>27.68829011494293</v>
      </c>
      <c r="O6" s="10">
        <f t="shared" si="0"/>
        <v>25.369976509912995</v>
      </c>
      <c r="Q6" s="11" t="s">
        <v>518</v>
      </c>
      <c r="R6" s="10">
        <f>_xlfn.STDEV.S(R4:R5)/AVERAGE(R4:R5)*100</f>
        <v>0.98232597243915443</v>
      </c>
      <c r="S6" s="10">
        <f t="shared" ref="S6:AC6" si="1">_xlfn.STDEV.S(S4:S5)/AVERAGE(S4:S5)*100</f>
        <v>1.0659520941947156</v>
      </c>
      <c r="T6" s="10">
        <f t="shared" si="1"/>
        <v>3.1905060785694954</v>
      </c>
      <c r="U6" s="10">
        <f t="shared" si="1"/>
        <v>4.2128228438345365</v>
      </c>
      <c r="V6" s="10">
        <f t="shared" si="1"/>
        <v>0.3587071041071101</v>
      </c>
      <c r="W6" s="10">
        <f t="shared" si="1"/>
        <v>1.7271532019308655</v>
      </c>
      <c r="X6" s="10">
        <f t="shared" si="1"/>
        <v>12.481388843701277</v>
      </c>
      <c r="Y6" s="10">
        <f t="shared" si="1"/>
        <v>13.558308121011242</v>
      </c>
      <c r="Z6" s="10">
        <f t="shared" si="1"/>
        <v>4.7166225973077482</v>
      </c>
      <c r="AA6" s="10">
        <f t="shared" si="1"/>
        <v>3.0868040569178397</v>
      </c>
      <c r="AB6" s="10">
        <f t="shared" si="1"/>
        <v>0.2693740118805879</v>
      </c>
      <c r="AC6" s="10">
        <f t="shared" si="1"/>
        <v>2.5174482262138866</v>
      </c>
    </row>
    <row r="7" spans="1:29" x14ac:dyDescent="0.3">
      <c r="C7" s="1" t="s">
        <v>522</v>
      </c>
      <c r="D7">
        <v>3.5306000000000002</v>
      </c>
      <c r="E7">
        <v>3.4335</v>
      </c>
      <c r="F7">
        <v>3.1682000000000001</v>
      </c>
      <c r="G7">
        <v>0.96309999999999996</v>
      </c>
      <c r="H7">
        <v>0.2747</v>
      </c>
      <c r="I7">
        <v>9.9500000000000005E-2</v>
      </c>
      <c r="J7">
        <v>5.79E-2</v>
      </c>
      <c r="K7">
        <v>5.0900000000000001E-2</v>
      </c>
      <c r="L7">
        <v>4.65E-2</v>
      </c>
      <c r="M7">
        <v>4.6399999999999997E-2</v>
      </c>
      <c r="N7">
        <v>4.9099999999999998E-2</v>
      </c>
      <c r="O7">
        <v>4.7E-2</v>
      </c>
      <c r="Q7" s="1" t="s">
        <v>523</v>
      </c>
      <c r="R7">
        <v>3.7141000000000002</v>
      </c>
      <c r="S7">
        <v>3.6667999999999998</v>
      </c>
      <c r="T7">
        <v>3.3065000000000002</v>
      </c>
      <c r="U7">
        <v>1.5670999999999999</v>
      </c>
      <c r="V7">
        <v>0.48139999999999999</v>
      </c>
      <c r="W7">
        <v>0.1356</v>
      </c>
      <c r="X7">
        <v>7.0599999999999996E-2</v>
      </c>
      <c r="Y7">
        <v>5.3100000000000001E-2</v>
      </c>
      <c r="Z7">
        <v>5.0299999999999997E-2</v>
      </c>
      <c r="AA7">
        <v>4.6600000000000003E-2</v>
      </c>
      <c r="AB7">
        <v>5.04E-2</v>
      </c>
      <c r="AC7">
        <v>4.7E-2</v>
      </c>
    </row>
    <row r="8" spans="1:29" x14ac:dyDescent="0.3">
      <c r="C8" s="1"/>
      <c r="D8">
        <v>3.5825</v>
      </c>
      <c r="E8">
        <v>3.4622000000000002</v>
      </c>
      <c r="F8">
        <v>3.2128999999999999</v>
      </c>
      <c r="G8">
        <v>0.94950000000000001</v>
      </c>
      <c r="H8">
        <v>0.28799999999999998</v>
      </c>
      <c r="I8">
        <v>0.1019</v>
      </c>
      <c r="J8">
        <v>5.9900000000000002E-2</v>
      </c>
      <c r="K8">
        <v>5.6300000000000003E-2</v>
      </c>
      <c r="L8">
        <v>4.7800000000000002E-2</v>
      </c>
      <c r="M8">
        <v>4.7500000000000001E-2</v>
      </c>
      <c r="N8">
        <v>5.3499999999999999E-2</v>
      </c>
      <c r="O8">
        <v>4.7600000000000003E-2</v>
      </c>
      <c r="Q8" s="1"/>
      <c r="R8">
        <v>3.5815999999999999</v>
      </c>
      <c r="S8">
        <v>3.5448</v>
      </c>
      <c r="T8">
        <v>3.3816000000000002</v>
      </c>
      <c r="U8">
        <v>1.8120000000000001</v>
      </c>
      <c r="V8">
        <v>0.49809999999999999</v>
      </c>
      <c r="W8">
        <v>0.14180000000000001</v>
      </c>
      <c r="X8">
        <v>7.2900000000000006E-2</v>
      </c>
      <c r="Y8">
        <v>5.28E-2</v>
      </c>
      <c r="Z8">
        <v>4.8800000000000003E-2</v>
      </c>
      <c r="AA8">
        <v>4.6600000000000003E-2</v>
      </c>
      <c r="AB8">
        <v>4.7E-2</v>
      </c>
      <c r="AC8">
        <v>4.7199999999999999E-2</v>
      </c>
    </row>
    <row r="9" spans="1:29" s="10" customFormat="1" x14ac:dyDescent="0.3">
      <c r="C9" s="11" t="s">
        <v>518</v>
      </c>
      <c r="D9" s="10">
        <f>_xlfn.STDEV.S(D7:D8)/AVERAGE(D7:D8)*100</f>
        <v>1.0318663295491894</v>
      </c>
      <c r="E9" s="10">
        <f t="shared" ref="E9:O9" si="2">_xlfn.STDEV.S(E7:E8)/AVERAGE(E7:E8)*100</f>
        <v>0.58859766579329242</v>
      </c>
      <c r="F9" s="10">
        <f t="shared" si="2"/>
        <v>0.99066534356266123</v>
      </c>
      <c r="G9" s="10">
        <f>_xlfn.STDEV.S(G7:G8)/AVERAGE(G7:G8)*100</f>
        <v>1.0056103967517525</v>
      </c>
      <c r="H9" s="10">
        <f t="shared" si="2"/>
        <v>3.3426409062665958</v>
      </c>
      <c r="I9" s="10">
        <f t="shared" si="2"/>
        <v>1.6852594586372529</v>
      </c>
      <c r="J9" s="10">
        <f t="shared" si="2"/>
        <v>2.4010417018218955</v>
      </c>
      <c r="K9" s="10">
        <f t="shared" si="2"/>
        <v>7.123836974640593</v>
      </c>
      <c r="L9" s="10">
        <f t="shared" si="2"/>
        <v>1.9496051231018316</v>
      </c>
      <c r="M9" s="10">
        <f t="shared" si="2"/>
        <v>1.6566932040579445</v>
      </c>
      <c r="N9" s="10">
        <f t="shared" si="2"/>
        <v>6.0648534838612278</v>
      </c>
      <c r="O9" s="10">
        <f t="shared" si="2"/>
        <v>0.89696420446497005</v>
      </c>
      <c r="Q9" s="11" t="s">
        <v>518</v>
      </c>
      <c r="R9" s="10">
        <f>_xlfn.STDEV.S(R7:R8)/AVERAGE(R7:R8)*100</f>
        <v>2.5684073771459284</v>
      </c>
      <c r="S9" s="10">
        <f t="shared" ref="S9:AC9" si="3">_xlfn.STDEV.S(S7:S8)/AVERAGE(S7:S8)*100</f>
        <v>2.3924518083298771</v>
      </c>
      <c r="T9" s="10">
        <f t="shared" si="3"/>
        <v>1.5880061382787241</v>
      </c>
      <c r="U9" s="10">
        <f t="shared" si="3"/>
        <v>10.249501388688442</v>
      </c>
      <c r="V9" s="10">
        <f t="shared" si="3"/>
        <v>2.4111655427902683</v>
      </c>
      <c r="W9" s="10">
        <f t="shared" si="3"/>
        <v>3.1608233910285528</v>
      </c>
      <c r="X9" s="10">
        <f t="shared" si="3"/>
        <v>2.2666837585074098</v>
      </c>
      <c r="Y9" s="10">
        <f t="shared" si="3"/>
        <v>0.40062707149379684</v>
      </c>
      <c r="Z9" s="10">
        <f t="shared" si="3"/>
        <v>2.1405856140864121</v>
      </c>
      <c r="AA9" s="10">
        <f t="shared" si="3"/>
        <v>0</v>
      </c>
      <c r="AB9" s="10">
        <f t="shared" si="3"/>
        <v>4.936679786517991</v>
      </c>
      <c r="AC9" s="10">
        <f t="shared" si="3"/>
        <v>0.30025765655479536</v>
      </c>
    </row>
    <row r="10" spans="1:29" x14ac:dyDescent="0.3">
      <c r="C10" s="1" t="s">
        <v>524</v>
      </c>
      <c r="D10">
        <v>3.6694</v>
      </c>
      <c r="E10">
        <v>3.5005999999999999</v>
      </c>
      <c r="F10">
        <v>2.7595000000000001</v>
      </c>
      <c r="G10">
        <v>0.84099999999999997</v>
      </c>
      <c r="H10">
        <v>0.25629999999999997</v>
      </c>
      <c r="I10">
        <v>8.8900000000000007E-2</v>
      </c>
      <c r="J10">
        <v>5.67E-2</v>
      </c>
      <c r="K10">
        <v>4.8500000000000001E-2</v>
      </c>
      <c r="L10">
        <v>4.5499999999999999E-2</v>
      </c>
      <c r="M10">
        <v>4.3799999999999999E-2</v>
      </c>
      <c r="N10">
        <v>4.3299999999999998E-2</v>
      </c>
      <c r="O10">
        <v>4.2000000000000003E-2</v>
      </c>
      <c r="Q10" s="1" t="s">
        <v>530</v>
      </c>
      <c r="R10">
        <v>3.75</v>
      </c>
      <c r="S10">
        <v>3.5112000000000001</v>
      </c>
      <c r="T10">
        <v>2.6558999999999999</v>
      </c>
      <c r="U10">
        <v>0.91059999999999997</v>
      </c>
      <c r="V10">
        <v>0.20630000000000001</v>
      </c>
      <c r="W10">
        <v>7.7200000000000005E-2</v>
      </c>
      <c r="X10">
        <v>5.74E-2</v>
      </c>
      <c r="Y10">
        <v>4.87E-2</v>
      </c>
      <c r="Z10">
        <v>4.6699999999999998E-2</v>
      </c>
      <c r="AA10">
        <v>4.4600000000000001E-2</v>
      </c>
      <c r="AB10">
        <v>4.53E-2</v>
      </c>
      <c r="AC10">
        <v>4.3099999999999999E-2</v>
      </c>
    </row>
    <row r="11" spans="1:29" x14ac:dyDescent="0.3">
      <c r="C11" s="1"/>
      <c r="D11">
        <v>3.6677</v>
      </c>
      <c r="E11">
        <v>3.4405999999999999</v>
      </c>
      <c r="F11">
        <v>2.6978</v>
      </c>
      <c r="G11">
        <v>0.82210000000000005</v>
      </c>
      <c r="H11">
        <v>0.24970000000000001</v>
      </c>
      <c r="I11">
        <v>9.5799999999999996E-2</v>
      </c>
      <c r="J11">
        <v>5.67E-2</v>
      </c>
      <c r="K11">
        <v>4.6899999999999997E-2</v>
      </c>
      <c r="L11">
        <v>4.4600000000000001E-2</v>
      </c>
      <c r="M11">
        <v>4.4499999999999998E-2</v>
      </c>
      <c r="N11">
        <v>4.1700000000000001E-2</v>
      </c>
      <c r="O11">
        <v>4.2200000000000001E-2</v>
      </c>
      <c r="Q11" s="1"/>
      <c r="R11">
        <v>3.5445000000000002</v>
      </c>
      <c r="S11">
        <v>3.0821999999999998</v>
      </c>
      <c r="T11">
        <v>2.4733999999999998</v>
      </c>
      <c r="U11">
        <v>0.76339999999999997</v>
      </c>
      <c r="V11">
        <v>0.20280000000000001</v>
      </c>
      <c r="W11">
        <v>8.6199999999999999E-2</v>
      </c>
      <c r="X11">
        <v>5.7000000000000002E-2</v>
      </c>
      <c r="Y11">
        <v>4.8899999999999999E-2</v>
      </c>
      <c r="Z11">
        <v>4.9799999999999997E-2</v>
      </c>
      <c r="AA11">
        <v>4.41E-2</v>
      </c>
      <c r="AB11">
        <v>4.3900000000000002E-2</v>
      </c>
      <c r="AC11">
        <v>4.3900000000000002E-2</v>
      </c>
    </row>
    <row r="12" spans="1:29" s="10" customFormat="1" x14ac:dyDescent="0.3">
      <c r="C12" s="11" t="s">
        <v>518</v>
      </c>
      <c r="D12" s="10">
        <f>_xlfn.STDEV.S(D10:D11)/AVERAGE(D10:D11)*100</f>
        <v>3.2767211241966319E-2</v>
      </c>
      <c r="E12" s="10">
        <f t="shared" ref="E12:O12" si="4">_xlfn.STDEV.S(E10:E11)/AVERAGE(E10:E11)*100</f>
        <v>1.2224516472999736</v>
      </c>
      <c r="F12" s="10">
        <f t="shared" si="4"/>
        <v>1.5989037948879496</v>
      </c>
      <c r="G12" s="10">
        <f>_xlfn.STDEV.S(G10:G11)/AVERAGE(G10:G11)*100</f>
        <v>1.6071574967741795</v>
      </c>
      <c r="H12" s="10">
        <f t="shared" si="4"/>
        <v>1.8446263857040279</v>
      </c>
      <c r="I12" s="10">
        <f t="shared" si="4"/>
        <v>5.2832017219135583</v>
      </c>
      <c r="J12" s="10">
        <f t="shared" si="4"/>
        <v>0</v>
      </c>
      <c r="K12" s="10">
        <f t="shared" si="4"/>
        <v>2.371846645489474</v>
      </c>
      <c r="L12" s="10">
        <f t="shared" si="4"/>
        <v>1.4126439579753414</v>
      </c>
      <c r="M12" s="10">
        <f t="shared" si="4"/>
        <v>1.1211206043727808</v>
      </c>
      <c r="N12" s="10">
        <f t="shared" si="4"/>
        <v>2.6620490585846452</v>
      </c>
      <c r="O12" s="10">
        <f t="shared" si="4"/>
        <v>0.33591771077745519</v>
      </c>
      <c r="Q12" s="11" t="s">
        <v>518</v>
      </c>
      <c r="R12" s="10">
        <f>_xlfn.STDEV.S(R10:R11)/AVERAGE(R10:R11)*100</f>
        <v>3.9841097685608435</v>
      </c>
      <c r="S12" s="10">
        <f t="shared" ref="S12:AC12" si="5">_xlfn.STDEV.S(S10:S11)/AVERAGE(S10:S11)*100</f>
        <v>9.2015897451702937</v>
      </c>
      <c r="T12" s="10">
        <f t="shared" si="5"/>
        <v>5.0317582347121439</v>
      </c>
      <c r="U12" s="10">
        <f t="shared" si="5"/>
        <v>12.435617466028651</v>
      </c>
      <c r="V12" s="10">
        <f t="shared" si="5"/>
        <v>1.2099113831106909</v>
      </c>
      <c r="W12" s="10">
        <f t="shared" si="5"/>
        <v>7.7894259861431143</v>
      </c>
      <c r="X12" s="10">
        <f t="shared" si="5"/>
        <v>0.49448026656401617</v>
      </c>
      <c r="Y12" s="10">
        <f t="shared" si="5"/>
        <v>0.28979786114202594</v>
      </c>
      <c r="Z12" s="10">
        <f t="shared" si="5"/>
        <v>4.5430694749809248</v>
      </c>
      <c r="AA12" s="10">
        <f t="shared" si="5"/>
        <v>0.79718915579092242</v>
      </c>
      <c r="AB12" s="10">
        <f t="shared" si="5"/>
        <v>2.219617698791851</v>
      </c>
      <c r="AC12" s="10">
        <f t="shared" si="5"/>
        <v>1.3004262642511255</v>
      </c>
    </row>
    <row r="13" spans="1:29" x14ac:dyDescent="0.3">
      <c r="C13" s="1" t="s">
        <v>525</v>
      </c>
      <c r="D13">
        <v>5.2999999999999999E-2</v>
      </c>
      <c r="E13">
        <v>5.3600000000000002E-2</v>
      </c>
      <c r="F13">
        <v>5.3199999999999997E-2</v>
      </c>
      <c r="G13">
        <v>5.6800000000000003E-2</v>
      </c>
      <c r="H13">
        <v>5.7299999999999997E-2</v>
      </c>
      <c r="I13">
        <v>5.5E-2</v>
      </c>
      <c r="J13">
        <v>4.7699999999999999E-2</v>
      </c>
      <c r="K13">
        <v>7.9399999999999998E-2</v>
      </c>
      <c r="L13">
        <v>5.1799999999999999E-2</v>
      </c>
      <c r="M13">
        <v>5.4399999999999997E-2</v>
      </c>
      <c r="N13">
        <v>5.5500000000000001E-2</v>
      </c>
      <c r="O13">
        <v>5.0599999999999999E-2</v>
      </c>
      <c r="Q13" s="1" t="s">
        <v>531</v>
      </c>
      <c r="R13">
        <v>3.6469999999999998</v>
      </c>
      <c r="S13">
        <v>2.8222999999999998</v>
      </c>
      <c r="T13">
        <v>1.2719</v>
      </c>
      <c r="U13">
        <v>0.3518</v>
      </c>
      <c r="V13">
        <v>0.1052</v>
      </c>
      <c r="W13">
        <v>6.2799999999999995E-2</v>
      </c>
      <c r="X13">
        <v>5.8500000000000003E-2</v>
      </c>
      <c r="Y13">
        <v>0.05</v>
      </c>
      <c r="Z13">
        <v>4.9700000000000001E-2</v>
      </c>
      <c r="AA13">
        <v>4.5999999999999999E-2</v>
      </c>
      <c r="AB13">
        <v>5.0500000000000003E-2</v>
      </c>
      <c r="AC13">
        <v>4.9200000000000001E-2</v>
      </c>
    </row>
    <row r="14" spans="1:29" x14ac:dyDescent="0.3">
      <c r="C14" s="1"/>
      <c r="D14">
        <v>5.2200000000000003E-2</v>
      </c>
      <c r="E14">
        <v>5.5300000000000002E-2</v>
      </c>
      <c r="F14">
        <v>5.3199999999999997E-2</v>
      </c>
      <c r="G14">
        <v>5.6500000000000002E-2</v>
      </c>
      <c r="H14">
        <v>5.6800000000000003E-2</v>
      </c>
      <c r="I14">
        <v>6.1400000000000003E-2</v>
      </c>
      <c r="J14">
        <v>4.7100000000000003E-2</v>
      </c>
      <c r="K14">
        <v>4.9399999999999999E-2</v>
      </c>
      <c r="L14">
        <v>5.04E-2</v>
      </c>
      <c r="M14">
        <v>5.4100000000000002E-2</v>
      </c>
      <c r="N14">
        <v>5.8200000000000002E-2</v>
      </c>
      <c r="O14">
        <v>5.1299999999999998E-2</v>
      </c>
      <c r="Q14" s="1"/>
      <c r="R14">
        <v>3.6084999999999998</v>
      </c>
      <c r="S14">
        <v>3.1699000000000002</v>
      </c>
      <c r="T14">
        <v>1.3327</v>
      </c>
      <c r="U14">
        <v>0.32669999999999999</v>
      </c>
      <c r="V14">
        <v>0.1239</v>
      </c>
      <c r="W14">
        <v>6.7299999999999999E-2</v>
      </c>
      <c r="X14">
        <v>5.6599999999999998E-2</v>
      </c>
      <c r="Y14">
        <v>4.7600000000000003E-2</v>
      </c>
      <c r="Z14">
        <v>4.7899999999999998E-2</v>
      </c>
      <c r="AA14">
        <v>4.5400000000000003E-2</v>
      </c>
      <c r="AB14">
        <v>4.9799999999999997E-2</v>
      </c>
      <c r="AC14">
        <v>4.8300000000000003E-2</v>
      </c>
    </row>
    <row r="15" spans="1:29" s="10" customFormat="1" x14ac:dyDescent="0.3">
      <c r="C15" s="11" t="s">
        <v>518</v>
      </c>
      <c r="D15" s="10">
        <f>_xlfn.STDEV.S(D13:D14)/AVERAGE(D13:D14)*100</f>
        <v>1.0754475759491151</v>
      </c>
      <c r="E15" s="10">
        <f t="shared" ref="E15:O15" si="6">_xlfn.STDEV.S(E13:E14)/AVERAGE(E13:E14)*100</f>
        <v>2.2076795739524901</v>
      </c>
      <c r="F15" s="10">
        <f t="shared" si="6"/>
        <v>0</v>
      </c>
      <c r="G15" s="10">
        <f>_xlfn.STDEV.S(G13:G14)/AVERAGE(G13:G14)*100</f>
        <v>0.37446078438828845</v>
      </c>
      <c r="H15" s="10">
        <f t="shared" si="6"/>
        <v>0.61972548745533584</v>
      </c>
      <c r="I15" s="10">
        <f t="shared" si="6"/>
        <v>7.7757446728417623</v>
      </c>
      <c r="J15" s="10">
        <f t="shared" si="6"/>
        <v>0.89507187491967499</v>
      </c>
      <c r="K15" s="10">
        <f t="shared" si="6"/>
        <v>32.939756887572116</v>
      </c>
      <c r="L15" s="10">
        <f t="shared" si="6"/>
        <v>1.9372788525658817</v>
      </c>
      <c r="M15" s="10">
        <f t="shared" si="6"/>
        <v>0.39102679143955854</v>
      </c>
      <c r="N15" s="10">
        <f t="shared" si="6"/>
        <v>3.3582907813609126</v>
      </c>
      <c r="O15" s="10">
        <f t="shared" si="6"/>
        <v>0.97149116159093774</v>
      </c>
      <c r="Q15" s="11" t="s">
        <v>518</v>
      </c>
      <c r="R15" s="10">
        <f>_xlfn.STDEV.S(R13:R14)/AVERAGE(R13:R14)*100</f>
        <v>0.75042687824910936</v>
      </c>
      <c r="S15" s="10">
        <f t="shared" ref="S15:AC15" si="7">_xlfn.STDEV.S(S13:S14)/AVERAGE(S13:S14)*100</f>
        <v>8.2036753493022303</v>
      </c>
      <c r="T15" s="10">
        <f t="shared" si="7"/>
        <v>3.3012433614483654</v>
      </c>
      <c r="U15" s="10">
        <f t="shared" si="7"/>
        <v>5.2316522351606043</v>
      </c>
      <c r="V15" s="10">
        <f t="shared" si="7"/>
        <v>11.54334073172277</v>
      </c>
      <c r="W15" s="10">
        <f t="shared" si="7"/>
        <v>4.8915918760022548</v>
      </c>
      <c r="X15" s="10">
        <f t="shared" si="7"/>
        <v>2.3344967580442124</v>
      </c>
      <c r="Y15" s="10">
        <f t="shared" si="7"/>
        <v>3.4775743337043306</v>
      </c>
      <c r="Z15" s="10">
        <f t="shared" si="7"/>
        <v>2.6081807502782537</v>
      </c>
      <c r="AA15" s="10">
        <f t="shared" si="7"/>
        <v>0.92836776523397346</v>
      </c>
      <c r="AB15" s="10">
        <f t="shared" si="7"/>
        <v>0.98698852807694437</v>
      </c>
      <c r="AC15" s="10">
        <f t="shared" si="7"/>
        <v>1.305427903729008</v>
      </c>
    </row>
    <row r="16" spans="1:29" x14ac:dyDescent="0.3">
      <c r="C16" s="1" t="s">
        <v>526</v>
      </c>
      <c r="D16">
        <v>0.75560000000000005</v>
      </c>
      <c r="E16">
        <v>0.15540000000000001</v>
      </c>
      <c r="F16">
        <v>9.3600000000000003E-2</v>
      </c>
      <c r="G16">
        <v>6.3600000000000004E-2</v>
      </c>
      <c r="H16">
        <v>4.9200000000000001E-2</v>
      </c>
      <c r="I16">
        <v>4.7899999999999998E-2</v>
      </c>
      <c r="J16">
        <v>4.3499999999999997E-2</v>
      </c>
      <c r="K16">
        <v>4.4299999999999999E-2</v>
      </c>
      <c r="L16">
        <v>4.41E-2</v>
      </c>
      <c r="M16">
        <v>4.4600000000000001E-2</v>
      </c>
      <c r="N16">
        <v>4.41E-2</v>
      </c>
      <c r="O16">
        <v>4.4499999999999998E-2</v>
      </c>
      <c r="Q16" s="1" t="s">
        <v>532</v>
      </c>
      <c r="R16">
        <v>3.2664</v>
      </c>
      <c r="S16">
        <v>2.1006999999999998</v>
      </c>
      <c r="T16">
        <v>0.59609999999999996</v>
      </c>
      <c r="U16">
        <v>0.1905</v>
      </c>
      <c r="V16">
        <v>9.5799999999999996E-2</v>
      </c>
      <c r="W16">
        <v>5.74E-2</v>
      </c>
      <c r="X16">
        <v>5.1900000000000002E-2</v>
      </c>
      <c r="Y16">
        <v>4.8099999999999997E-2</v>
      </c>
      <c r="Z16">
        <v>4.7699999999999999E-2</v>
      </c>
      <c r="AA16">
        <v>4.6699999999999998E-2</v>
      </c>
      <c r="AB16">
        <v>4.9299999999999997E-2</v>
      </c>
      <c r="AC16">
        <v>4.6600000000000003E-2</v>
      </c>
    </row>
    <row r="17" spans="1:29" x14ac:dyDescent="0.3">
      <c r="C17" s="1"/>
      <c r="D17">
        <v>0.71830000000000005</v>
      </c>
      <c r="E17">
        <v>0.1623</v>
      </c>
      <c r="F17">
        <v>8.9499999999999996E-2</v>
      </c>
      <c r="G17">
        <v>7.2999999999999995E-2</v>
      </c>
      <c r="H17">
        <v>6.6199999999999995E-2</v>
      </c>
      <c r="I17">
        <v>4.7800000000000002E-2</v>
      </c>
      <c r="J17">
        <v>6.1100000000000002E-2</v>
      </c>
      <c r="K17">
        <v>4.4699999999999997E-2</v>
      </c>
      <c r="L17">
        <v>4.5400000000000003E-2</v>
      </c>
      <c r="M17">
        <v>4.4299999999999999E-2</v>
      </c>
      <c r="N17">
        <v>4.6300000000000001E-2</v>
      </c>
      <c r="O17">
        <v>4.3999999999999997E-2</v>
      </c>
      <c r="Q17" s="1"/>
      <c r="R17">
        <v>3.6537999999999999</v>
      </c>
      <c r="S17">
        <v>2.1541999999999999</v>
      </c>
      <c r="T17">
        <v>0.67520000000000002</v>
      </c>
      <c r="U17">
        <v>0.20899999999999999</v>
      </c>
      <c r="V17">
        <v>8.4199999999999997E-2</v>
      </c>
      <c r="W17">
        <v>6.3200000000000006E-2</v>
      </c>
      <c r="X17">
        <v>5.0999999999999997E-2</v>
      </c>
      <c r="Y17">
        <v>4.9500000000000002E-2</v>
      </c>
      <c r="Z17">
        <v>4.6199999999999998E-2</v>
      </c>
      <c r="AA17">
        <v>6.0699999999999997E-2</v>
      </c>
      <c r="AB17">
        <v>4.8000000000000001E-2</v>
      </c>
      <c r="AC17">
        <v>4.5100000000000001E-2</v>
      </c>
    </row>
    <row r="18" spans="1:29" s="10" customFormat="1" x14ac:dyDescent="0.3">
      <c r="C18" s="11" t="s">
        <v>518</v>
      </c>
      <c r="D18" s="10">
        <f>_xlfn.STDEV.S(D16:D17)/AVERAGE(D16:D17)*100</f>
        <v>3.578951480868203</v>
      </c>
      <c r="E18" s="10">
        <f t="shared" ref="E18:O18" si="8">_xlfn.STDEV.S(E16:E17)/AVERAGE(E16:E17)*100</f>
        <v>3.0714742147857543</v>
      </c>
      <c r="F18" s="10">
        <f t="shared" si="8"/>
        <v>3.1667261636972683</v>
      </c>
      <c r="G18" s="10">
        <f>_xlfn.STDEV.S(G16:G17)/AVERAGE(G16:G17)*100</f>
        <v>9.7317770763595028</v>
      </c>
      <c r="H18" s="10">
        <f t="shared" si="8"/>
        <v>20.833302045357527</v>
      </c>
      <c r="I18" s="10">
        <f t="shared" si="8"/>
        <v>0.14777571184671237</v>
      </c>
      <c r="J18" s="10">
        <f t="shared" si="8"/>
        <v>23.795562808572189</v>
      </c>
      <c r="K18" s="10">
        <f t="shared" si="8"/>
        <v>0.63560160106655572</v>
      </c>
      <c r="L18" s="10">
        <f t="shared" si="8"/>
        <v>2.0541649509329916</v>
      </c>
      <c r="M18" s="10">
        <f t="shared" si="8"/>
        <v>0.47723742262309421</v>
      </c>
      <c r="N18" s="10">
        <f t="shared" si="8"/>
        <v>3.4416701739168247</v>
      </c>
      <c r="O18" s="10">
        <f t="shared" si="8"/>
        <v>0.79899071320513915</v>
      </c>
      <c r="Q18" s="11" t="s">
        <v>518</v>
      </c>
      <c r="R18" s="10">
        <f>_xlfn.STDEV.S(R16:R17)/AVERAGE(R16:R17)*100</f>
        <v>7.9169147432637352</v>
      </c>
      <c r="S18" s="10">
        <f t="shared" ref="S18:AC18" si="9">_xlfn.STDEV.S(S16:S17)/AVERAGE(S16:S17)*100</f>
        <v>1.7781951535161988</v>
      </c>
      <c r="T18" s="10">
        <f t="shared" si="9"/>
        <v>8.7992049700080148</v>
      </c>
      <c r="U18" s="10">
        <f t="shared" si="9"/>
        <v>6.5489238808265942</v>
      </c>
      <c r="V18" s="10">
        <f t="shared" si="9"/>
        <v>9.1138207352932774</v>
      </c>
      <c r="W18" s="10">
        <f t="shared" si="9"/>
        <v>6.801358757681558</v>
      </c>
      <c r="X18" s="10">
        <f t="shared" si="9"/>
        <v>1.2369214831251629</v>
      </c>
      <c r="Y18" s="10">
        <f t="shared" si="9"/>
        <v>2.0285850279942017</v>
      </c>
      <c r="Z18" s="10">
        <f t="shared" si="9"/>
        <v>2.2591270964426462</v>
      </c>
      <c r="AA18" s="10">
        <f t="shared" si="9"/>
        <v>18.434813662219117</v>
      </c>
      <c r="AB18" s="10">
        <f t="shared" si="9"/>
        <v>1.8894939682271505</v>
      </c>
      <c r="AC18" s="10">
        <f t="shared" si="9"/>
        <v>2.313326437905828</v>
      </c>
    </row>
    <row r="19" spans="1:29" x14ac:dyDescent="0.3">
      <c r="C19" s="1" t="s">
        <v>527</v>
      </c>
      <c r="D19">
        <v>2.2589999999999999</v>
      </c>
      <c r="E19">
        <v>0.53710000000000002</v>
      </c>
      <c r="F19">
        <v>0.1915</v>
      </c>
      <c r="G19">
        <v>7.2400000000000006E-2</v>
      </c>
      <c r="H19">
        <v>6.2300000000000001E-2</v>
      </c>
      <c r="I19">
        <v>4.9399999999999999E-2</v>
      </c>
      <c r="J19">
        <v>4.6300000000000001E-2</v>
      </c>
      <c r="K19">
        <v>4.7199999999999999E-2</v>
      </c>
      <c r="L19">
        <v>4.6199999999999998E-2</v>
      </c>
      <c r="M19">
        <v>4.8500000000000001E-2</v>
      </c>
      <c r="N19">
        <v>5.1400000000000001E-2</v>
      </c>
      <c r="O19">
        <v>4.6300000000000001E-2</v>
      </c>
      <c r="Q19" s="1" t="s">
        <v>533</v>
      </c>
      <c r="R19">
        <v>5.62E-2</v>
      </c>
      <c r="S19">
        <v>5.96E-2</v>
      </c>
      <c r="T19">
        <v>5.2999999999999999E-2</v>
      </c>
      <c r="U19">
        <v>0.15090000000000001</v>
      </c>
      <c r="V19">
        <v>7.0300000000000001E-2</v>
      </c>
      <c r="W19">
        <v>4.9500000000000002E-2</v>
      </c>
      <c r="X19">
        <v>5.0299999999999997E-2</v>
      </c>
      <c r="Y19">
        <v>5.0700000000000002E-2</v>
      </c>
      <c r="Z19">
        <v>4.9299999999999997E-2</v>
      </c>
      <c r="AA19">
        <v>4.7100000000000003E-2</v>
      </c>
      <c r="AB19">
        <v>4.8099999999999997E-2</v>
      </c>
      <c r="AC19">
        <v>4.6899999999999997E-2</v>
      </c>
    </row>
    <row r="20" spans="1:29" x14ac:dyDescent="0.3">
      <c r="C20" s="1"/>
      <c r="D20">
        <v>2.1964999999999999</v>
      </c>
      <c r="E20">
        <v>0.5544</v>
      </c>
      <c r="F20">
        <v>0.191</v>
      </c>
      <c r="G20">
        <v>7.3499999999999996E-2</v>
      </c>
      <c r="H20">
        <v>8.1000000000000003E-2</v>
      </c>
      <c r="I20">
        <v>6.13E-2</v>
      </c>
      <c r="J20">
        <v>4.7399999999999998E-2</v>
      </c>
      <c r="K20">
        <v>5.4300000000000001E-2</v>
      </c>
      <c r="L20">
        <v>4.9000000000000002E-2</v>
      </c>
      <c r="M20">
        <v>0.1133</v>
      </c>
      <c r="N20">
        <v>5.0299999999999997E-2</v>
      </c>
      <c r="O20">
        <v>4.9099999999999998E-2</v>
      </c>
      <c r="Q20" s="1"/>
      <c r="R20">
        <v>6.3100000000000003E-2</v>
      </c>
      <c r="S20">
        <v>5.96E-2</v>
      </c>
      <c r="T20">
        <v>0.1396</v>
      </c>
      <c r="U20">
        <v>5.8900000000000001E-2</v>
      </c>
      <c r="V20">
        <v>7.5399999999999995E-2</v>
      </c>
      <c r="W20">
        <v>5.3800000000000001E-2</v>
      </c>
      <c r="X20">
        <v>5.21E-2</v>
      </c>
      <c r="Y20">
        <v>4.9299999999999997E-2</v>
      </c>
      <c r="Z20">
        <v>6.3500000000000001E-2</v>
      </c>
      <c r="AA20">
        <v>4.87E-2</v>
      </c>
      <c r="AB20">
        <v>5.4600000000000003E-2</v>
      </c>
      <c r="AC20">
        <v>5.1299999999999998E-2</v>
      </c>
    </row>
    <row r="21" spans="1:29" s="10" customFormat="1" x14ac:dyDescent="0.3">
      <c r="C21" s="11" t="s">
        <v>518</v>
      </c>
      <c r="D21" s="10">
        <f>_xlfn.STDEV.S(D19:D20)/AVERAGE(D19:D20)*100</f>
        <v>1.983803111846447</v>
      </c>
      <c r="E21" s="10">
        <f t="shared" ref="E21:O21" si="10">_xlfn.STDEV.S(E19:E20)/AVERAGE(E19:E20)*100</f>
        <v>2.2414928656944131</v>
      </c>
      <c r="F21" s="10">
        <f t="shared" si="10"/>
        <v>0.18486451795726749</v>
      </c>
      <c r="G21" s="10">
        <f>_xlfn.STDEV.S(G19:G20)/AVERAGE(G19:G20)*100</f>
        <v>1.0662336659426939</v>
      </c>
      <c r="H21" s="10">
        <f t="shared" si="10"/>
        <v>18.454845510381531</v>
      </c>
      <c r="I21" s="10">
        <f t="shared" si="10"/>
        <v>15.202476415754251</v>
      </c>
      <c r="J21" s="10">
        <f t="shared" si="10"/>
        <v>1.6602293688478122</v>
      </c>
      <c r="K21" s="10">
        <f t="shared" si="10"/>
        <v>9.892528367338894</v>
      </c>
      <c r="L21" s="10">
        <f t="shared" si="10"/>
        <v>4.15945165403852</v>
      </c>
      <c r="M21" s="10">
        <f t="shared" si="10"/>
        <v>56.638466527674026</v>
      </c>
      <c r="N21" s="10">
        <f t="shared" si="10"/>
        <v>1.5296311884074827</v>
      </c>
      <c r="O21" s="10">
        <f t="shared" si="10"/>
        <v>4.1507316296065637</v>
      </c>
      <c r="Q21" s="11" t="s">
        <v>518</v>
      </c>
      <c r="R21" s="10">
        <f>_xlfn.STDEV.S(R19:R20)/AVERAGE(R19:R20)*100</f>
        <v>8.1794413917639233</v>
      </c>
      <c r="S21" s="10">
        <f t="shared" ref="S21:AC21" si="11">_xlfn.STDEV.S(S19:S20)/AVERAGE(S19:S20)*100</f>
        <v>0</v>
      </c>
      <c r="T21" s="10">
        <f t="shared" si="11"/>
        <v>63.588211059974064</v>
      </c>
      <c r="U21" s="10">
        <f t="shared" si="11"/>
        <v>62.015084717981274</v>
      </c>
      <c r="V21" s="10">
        <f t="shared" si="11"/>
        <v>4.9502327852455563</v>
      </c>
      <c r="W21" s="10">
        <f t="shared" si="11"/>
        <v>5.88685219574473</v>
      </c>
      <c r="X21" s="10">
        <f t="shared" si="11"/>
        <v>2.4859222776089607</v>
      </c>
      <c r="Y21" s="10">
        <f t="shared" si="11"/>
        <v>1.9798989873223403</v>
      </c>
      <c r="Z21" s="10">
        <f t="shared" si="11"/>
        <v>17.803043072427236</v>
      </c>
      <c r="AA21" s="10">
        <f t="shared" si="11"/>
        <v>2.3619433192034953</v>
      </c>
      <c r="AB21" s="10">
        <f t="shared" si="11"/>
        <v>8.9507187491968132</v>
      </c>
      <c r="AC21" s="10">
        <f t="shared" si="11"/>
        <v>6.3365984464782281</v>
      </c>
    </row>
    <row r="22" spans="1:29" x14ac:dyDescent="0.3">
      <c r="C22" s="1" t="s">
        <v>528</v>
      </c>
      <c r="D22">
        <v>3.5453000000000001</v>
      </c>
      <c r="E22">
        <v>3.4533</v>
      </c>
      <c r="F22">
        <v>3.4651000000000001</v>
      </c>
      <c r="G22">
        <v>2.9531000000000001</v>
      </c>
      <c r="H22">
        <v>2.2250999999999999</v>
      </c>
      <c r="I22">
        <v>0.71889999999999998</v>
      </c>
      <c r="J22">
        <v>0.18190000000000001</v>
      </c>
      <c r="K22">
        <v>8.77E-2</v>
      </c>
      <c r="L22">
        <v>7.2800000000000004E-2</v>
      </c>
      <c r="M22">
        <v>6.5600000000000006E-2</v>
      </c>
      <c r="N22">
        <v>6.0199999999999997E-2</v>
      </c>
      <c r="O22">
        <v>5.1799999999999999E-2</v>
      </c>
      <c r="Q22" s="1" t="s">
        <v>534</v>
      </c>
      <c r="R22">
        <v>0.14119999999999999</v>
      </c>
      <c r="S22">
        <v>6.6000000000000003E-2</v>
      </c>
      <c r="T22">
        <v>8.2000000000000003E-2</v>
      </c>
      <c r="U22">
        <v>4.8099999999999997E-2</v>
      </c>
      <c r="V22">
        <v>4.5600000000000002E-2</v>
      </c>
      <c r="W22">
        <v>4.6899999999999997E-2</v>
      </c>
      <c r="X22">
        <v>4.4200000000000003E-2</v>
      </c>
      <c r="Y22">
        <v>4.2099999999999999E-2</v>
      </c>
      <c r="Z22">
        <v>4.2900000000000001E-2</v>
      </c>
      <c r="AA22">
        <v>4.2700000000000002E-2</v>
      </c>
      <c r="AB22">
        <v>4.2099999999999999E-2</v>
      </c>
      <c r="AC22">
        <v>4.1599999999999998E-2</v>
      </c>
    </row>
    <row r="23" spans="1:29" x14ac:dyDescent="0.3">
      <c r="C23" s="1"/>
      <c r="D23">
        <v>3.5484</v>
      </c>
      <c r="E23">
        <v>3.5436000000000001</v>
      </c>
      <c r="F23">
        <v>3.5583</v>
      </c>
      <c r="G23">
        <v>3.1766999999999999</v>
      </c>
      <c r="H23">
        <v>1.9298</v>
      </c>
      <c r="I23">
        <v>0.6179</v>
      </c>
      <c r="J23">
        <v>0.1895</v>
      </c>
      <c r="K23">
        <v>7.8200000000000006E-2</v>
      </c>
      <c r="L23">
        <v>5.3100000000000001E-2</v>
      </c>
      <c r="M23">
        <v>4.65E-2</v>
      </c>
      <c r="N23">
        <v>5.2200000000000003E-2</v>
      </c>
      <c r="O23">
        <v>4.2999999999999997E-2</v>
      </c>
      <c r="Q23" s="1"/>
      <c r="R23">
        <v>0.1401</v>
      </c>
      <c r="S23">
        <v>7.3999999999999996E-2</v>
      </c>
      <c r="T23">
        <v>0.1041</v>
      </c>
      <c r="U23">
        <v>4.4299999999999999E-2</v>
      </c>
      <c r="V23">
        <v>4.4999999999999998E-2</v>
      </c>
      <c r="W23">
        <v>4.2500000000000003E-2</v>
      </c>
      <c r="X23">
        <v>4.2599999999999999E-2</v>
      </c>
      <c r="Y23">
        <v>4.2799999999999998E-2</v>
      </c>
      <c r="Z23">
        <v>4.2700000000000002E-2</v>
      </c>
      <c r="AA23">
        <v>4.2999999999999997E-2</v>
      </c>
      <c r="AB23">
        <v>4.2700000000000002E-2</v>
      </c>
      <c r="AC23">
        <v>4.3299999999999998E-2</v>
      </c>
    </row>
    <row r="24" spans="1:29" s="10" customFormat="1" x14ac:dyDescent="0.3">
      <c r="C24" s="11" t="s">
        <v>518</v>
      </c>
      <c r="D24" s="10">
        <f>_xlfn.STDEV.S(D22:D23)/AVERAGE(D22:D23)*100</f>
        <v>6.1802191287430051E-2</v>
      </c>
      <c r="E24" s="10">
        <f t="shared" ref="E24:O24" si="12">_xlfn.STDEV.S(E22:E23)/AVERAGE(E22:E23)*100</f>
        <v>1.8251437734180926</v>
      </c>
      <c r="F24" s="10">
        <f t="shared" si="12"/>
        <v>1.876650966955782</v>
      </c>
      <c r="G24" s="10">
        <f>_xlfn.STDEV.S(G22:G23)/AVERAGE(G22:G23)*100</f>
        <v>5.1587026093285884</v>
      </c>
      <c r="H24" s="10">
        <f t="shared" si="12"/>
        <v>10.051198945071476</v>
      </c>
      <c r="I24" s="10">
        <f t="shared" si="12"/>
        <v>10.684887028701569</v>
      </c>
      <c r="J24" s="10">
        <f t="shared" si="12"/>
        <v>2.8939211292502738</v>
      </c>
      <c r="K24" s="10">
        <f t="shared" si="12"/>
        <v>8.0982693445113902</v>
      </c>
      <c r="L24" s="10">
        <f t="shared" si="12"/>
        <v>22.128679252382742</v>
      </c>
      <c r="M24" s="10">
        <f t="shared" si="12"/>
        <v>24.095877824554968</v>
      </c>
      <c r="N24" s="10">
        <f t="shared" si="12"/>
        <v>10.065576956392126</v>
      </c>
      <c r="O24" s="10">
        <f t="shared" si="12"/>
        <v>13.127720832155317</v>
      </c>
      <c r="Q24" s="11" t="s">
        <v>518</v>
      </c>
      <c r="R24" s="10">
        <f>_xlfn.STDEV.S(R22:R23)/AVERAGE(R22:R23)*100</f>
        <v>0.55301632371503384</v>
      </c>
      <c r="S24" s="10">
        <f t="shared" ref="S24:AC24" si="13">_xlfn.STDEV.S(S22:S23)/AVERAGE(S22:S23)*100</f>
        <v>8.0812203564176794</v>
      </c>
      <c r="T24" s="10">
        <f t="shared" si="13"/>
        <v>16.794261004000781</v>
      </c>
      <c r="U24" s="10">
        <f t="shared" si="13"/>
        <v>5.8160298019672707</v>
      </c>
      <c r="V24" s="10">
        <f t="shared" si="13"/>
        <v>0.93656527309477</v>
      </c>
      <c r="W24" s="10">
        <f t="shared" si="13"/>
        <v>6.9603352063105248</v>
      </c>
      <c r="X24" s="10">
        <f t="shared" si="13"/>
        <v>2.6068452762637766</v>
      </c>
      <c r="Y24" s="10">
        <f t="shared" si="13"/>
        <v>1.1660182493064375</v>
      </c>
      <c r="Z24" s="10">
        <f t="shared" si="13"/>
        <v>0.33042372952642202</v>
      </c>
      <c r="AA24" s="10">
        <f t="shared" si="13"/>
        <v>0.49505725637330344</v>
      </c>
      <c r="AB24" s="10">
        <f t="shared" si="13"/>
        <v>1.0006228035658746</v>
      </c>
      <c r="AC24" s="10">
        <f t="shared" si="13"/>
        <v>2.8317586054584942</v>
      </c>
    </row>
    <row r="25" spans="1:29" x14ac:dyDescent="0.3">
      <c r="C25" s="1" t="s">
        <v>529</v>
      </c>
      <c r="D25">
        <v>3.4590999999999998</v>
      </c>
      <c r="E25">
        <v>3.3098999999999998</v>
      </c>
      <c r="F25">
        <v>3.4327000000000001</v>
      </c>
      <c r="G25">
        <v>1.9936</v>
      </c>
      <c r="H25">
        <v>0.66180000000000005</v>
      </c>
      <c r="I25">
        <v>0.18970000000000001</v>
      </c>
      <c r="J25">
        <v>8.3199999999999996E-2</v>
      </c>
      <c r="K25">
        <v>5.3499999999999999E-2</v>
      </c>
      <c r="L25">
        <v>4.9299999999999997E-2</v>
      </c>
      <c r="M25">
        <v>4.8300000000000003E-2</v>
      </c>
      <c r="N25">
        <v>5.3900000000000003E-2</v>
      </c>
      <c r="O25">
        <v>4.7699999999999999E-2</v>
      </c>
      <c r="Q25" s="1" t="s">
        <v>535</v>
      </c>
      <c r="R25">
        <v>1.1734</v>
      </c>
      <c r="S25">
        <v>0.23849999999999999</v>
      </c>
      <c r="T25">
        <v>0.10879999999999999</v>
      </c>
      <c r="U25">
        <v>0.113</v>
      </c>
      <c r="V25">
        <v>5.04E-2</v>
      </c>
      <c r="W25">
        <v>5.1499999999999997E-2</v>
      </c>
      <c r="X25">
        <v>4.6399999999999997E-2</v>
      </c>
      <c r="Y25">
        <v>4.6300000000000001E-2</v>
      </c>
      <c r="Z25">
        <v>4.8899999999999999E-2</v>
      </c>
      <c r="AA25">
        <v>4.7500000000000001E-2</v>
      </c>
      <c r="AB25">
        <v>4.7800000000000002E-2</v>
      </c>
      <c r="AC25">
        <v>4.4699999999999997E-2</v>
      </c>
    </row>
    <row r="26" spans="1:29" x14ac:dyDescent="0.3">
      <c r="C26" s="1"/>
      <c r="D26">
        <v>3.4815</v>
      </c>
      <c r="E26">
        <v>3.5436000000000001</v>
      </c>
      <c r="F26">
        <v>3.4033000000000002</v>
      </c>
      <c r="G26">
        <v>2.0697999999999999</v>
      </c>
      <c r="H26">
        <v>0.76270000000000004</v>
      </c>
      <c r="I26">
        <v>0.17430000000000001</v>
      </c>
      <c r="J26">
        <v>8.1900000000000001E-2</v>
      </c>
      <c r="K26">
        <v>5.8200000000000002E-2</v>
      </c>
      <c r="L26">
        <v>5.11E-2</v>
      </c>
      <c r="M26">
        <v>6.4500000000000002E-2</v>
      </c>
      <c r="N26">
        <v>5.6000000000000001E-2</v>
      </c>
      <c r="O26">
        <v>4.5999999999999999E-2</v>
      </c>
      <c r="Q26" s="1"/>
      <c r="R26">
        <v>1.4177</v>
      </c>
      <c r="S26">
        <v>0.24729999999999999</v>
      </c>
      <c r="T26">
        <v>0.1082</v>
      </c>
      <c r="U26">
        <v>9.1999999999999998E-2</v>
      </c>
      <c r="V26">
        <v>7.2400000000000006E-2</v>
      </c>
      <c r="W26">
        <v>5.0700000000000002E-2</v>
      </c>
      <c r="X26">
        <v>6.0299999999999999E-2</v>
      </c>
      <c r="Y26">
        <v>5.8299999999999998E-2</v>
      </c>
      <c r="Z26">
        <v>5.5199999999999999E-2</v>
      </c>
      <c r="AA26">
        <v>4.7699999999999999E-2</v>
      </c>
      <c r="AB26">
        <v>4.8000000000000001E-2</v>
      </c>
      <c r="AC26">
        <v>4.65E-2</v>
      </c>
    </row>
    <row r="27" spans="1:29" s="10" customFormat="1" x14ac:dyDescent="0.3">
      <c r="C27" s="11" t="s">
        <v>518</v>
      </c>
      <c r="D27" s="10">
        <f>_xlfn.STDEV.S(D25:D26)/AVERAGE(D25:D26)*100</f>
        <v>0.45642140156697708</v>
      </c>
      <c r="E27" s="10">
        <f t="shared" ref="E27:O27" si="14">_xlfn.STDEV.S(E25:E26)/AVERAGE(E25:E26)*100</f>
        <v>4.8223784858334087</v>
      </c>
      <c r="F27" s="10">
        <f t="shared" si="14"/>
        <v>0.60821940804225882</v>
      </c>
      <c r="G27" s="10">
        <f>_xlfn.STDEV.S(G25:G26)/AVERAGE(G25:G26)*100</f>
        <v>2.6520419710791354</v>
      </c>
      <c r="H27" s="10">
        <f t="shared" si="14"/>
        <v>10.017139237869095</v>
      </c>
      <c r="I27" s="10">
        <f t="shared" si="14"/>
        <v>5.9832112254246326</v>
      </c>
      <c r="J27" s="10">
        <f t="shared" si="14"/>
        <v>1.1135539861205435</v>
      </c>
      <c r="K27" s="10">
        <f t="shared" si="14"/>
        <v>5.9505852669235013</v>
      </c>
      <c r="L27" s="10">
        <f t="shared" si="14"/>
        <v>2.5354426417047566</v>
      </c>
      <c r="M27" s="10">
        <f t="shared" si="14"/>
        <v>20.310513927698608</v>
      </c>
      <c r="N27" s="10">
        <f t="shared" si="14"/>
        <v>2.7023189089931723</v>
      </c>
      <c r="O27" s="10">
        <f t="shared" si="14"/>
        <v>2.5658090245829901</v>
      </c>
      <c r="Q27" s="11" t="s">
        <v>518</v>
      </c>
      <c r="R27" s="10">
        <f>_xlfn.STDEV.S(R25:R26)/AVERAGE(R25:R26)*100</f>
        <v>13.333810863638881</v>
      </c>
      <c r="S27" s="10">
        <f t="shared" ref="S27:AC27" si="15">_xlfn.STDEV.S(S25:S26)/AVERAGE(S25:S26)*100</f>
        <v>2.5617701418038781</v>
      </c>
      <c r="T27" s="10">
        <f t="shared" si="15"/>
        <v>0.39102679143955854</v>
      </c>
      <c r="U27" s="10">
        <f t="shared" si="15"/>
        <v>14.487065760895067</v>
      </c>
      <c r="V27" s="10">
        <f t="shared" si="15"/>
        <v>25.336073593003334</v>
      </c>
      <c r="W27" s="10">
        <f t="shared" si="15"/>
        <v>1.1070164871804982</v>
      </c>
      <c r="X27" s="10">
        <f t="shared" si="15"/>
        <v>18.423213230539897</v>
      </c>
      <c r="Y27" s="10">
        <f t="shared" si="15"/>
        <v>16.224247369481017</v>
      </c>
      <c r="Z27" s="10">
        <f t="shared" si="15"/>
        <v>8.5586411555720456</v>
      </c>
      <c r="AA27" s="10">
        <f t="shared" si="15"/>
        <v>0.29710368957417777</v>
      </c>
      <c r="AB27" s="10">
        <f t="shared" si="15"/>
        <v>0.29524291490043558</v>
      </c>
      <c r="AC27" s="10">
        <f t="shared" si="15"/>
        <v>2.7912109783679551</v>
      </c>
    </row>
    <row r="28" spans="1:29" s="10" customFormat="1" x14ac:dyDescent="0.3">
      <c r="C28" s="11"/>
      <c r="Q28" s="11"/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216.554</v>
      </c>
      <c r="D32" t="s">
        <v>20</v>
      </c>
      <c r="E32">
        <v>3.3919999999999999</v>
      </c>
      <c r="F32">
        <v>3.3690000000000002</v>
      </c>
      <c r="G32">
        <v>3.3000000000000002E-2</v>
      </c>
      <c r="H32">
        <v>1</v>
      </c>
    </row>
    <row r="33" spans="1:8" x14ac:dyDescent="0.3">
      <c r="A33" t="s">
        <v>21</v>
      </c>
      <c r="B33" t="s">
        <v>21</v>
      </c>
      <c r="C33">
        <v>62.180999999999997</v>
      </c>
      <c r="D33" t="s">
        <v>22</v>
      </c>
      <c r="E33">
        <v>3.3450000000000002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35.682000000000002</v>
      </c>
      <c r="D34" t="s">
        <v>24</v>
      </c>
      <c r="E34">
        <v>3.2949999999999999</v>
      </c>
      <c r="F34">
        <v>3.27</v>
      </c>
      <c r="G34">
        <v>3.5000000000000003E-2</v>
      </c>
      <c r="H34">
        <v>1.1000000000000001</v>
      </c>
    </row>
    <row r="35" spans="1:8" x14ac:dyDescent="0.3">
      <c r="A35" t="s">
        <v>21</v>
      </c>
      <c r="B35" t="s">
        <v>21</v>
      </c>
      <c r="C35">
        <v>25.169</v>
      </c>
      <c r="D35" t="s">
        <v>25</v>
      </c>
      <c r="E35">
        <v>3.246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10.369</v>
      </c>
      <c r="D36" t="s">
        <v>27</v>
      </c>
      <c r="E36">
        <v>3.02</v>
      </c>
      <c r="F36">
        <v>3.09</v>
      </c>
      <c r="G36">
        <v>9.9000000000000005E-2</v>
      </c>
      <c r="H36">
        <v>3.2</v>
      </c>
    </row>
    <row r="37" spans="1:8" x14ac:dyDescent="0.3">
      <c r="A37" t="s">
        <v>21</v>
      </c>
      <c r="B37" t="s">
        <v>21</v>
      </c>
      <c r="C37">
        <v>16.47</v>
      </c>
      <c r="D37" t="s">
        <v>28</v>
      </c>
      <c r="E37">
        <v>3.1589999999999998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3.847</v>
      </c>
      <c r="D38" t="s">
        <v>30</v>
      </c>
      <c r="E38">
        <v>2.508</v>
      </c>
      <c r="F38">
        <v>2.4350000000000001</v>
      </c>
      <c r="G38">
        <v>0.10299999999999999</v>
      </c>
      <c r="H38">
        <v>4.2</v>
      </c>
    </row>
    <row r="39" spans="1:8" x14ac:dyDescent="0.3">
      <c r="A39" t="s">
        <v>21</v>
      </c>
      <c r="B39" t="s">
        <v>21</v>
      </c>
      <c r="C39">
        <v>3.13</v>
      </c>
      <c r="D39" t="s">
        <v>31</v>
      </c>
      <c r="E39">
        <v>2.363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1.276</v>
      </c>
      <c r="D40" t="s">
        <v>33</v>
      </c>
      <c r="E40">
        <v>1.64</v>
      </c>
      <c r="F40">
        <v>1.6359999999999999</v>
      </c>
      <c r="G40">
        <v>6.0000000000000001E-3</v>
      </c>
      <c r="H40">
        <v>0.4</v>
      </c>
    </row>
    <row r="41" spans="1:8" x14ac:dyDescent="0.3">
      <c r="A41" t="s">
        <v>21</v>
      </c>
      <c r="B41" t="s">
        <v>21</v>
      </c>
      <c r="C41">
        <v>1.264</v>
      </c>
      <c r="D41" t="s">
        <v>34</v>
      </c>
      <c r="E41">
        <v>1.6319999999999999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0.42499999999999999</v>
      </c>
      <c r="D42" t="s">
        <v>36</v>
      </c>
      <c r="E42">
        <v>0.83699999999999997</v>
      </c>
      <c r="F42">
        <v>0.82699999999999996</v>
      </c>
      <c r="G42">
        <v>1.4E-2</v>
      </c>
      <c r="H42">
        <v>1.7</v>
      </c>
    </row>
    <row r="43" spans="1:8" x14ac:dyDescent="0.3">
      <c r="A43" t="s">
        <v>21</v>
      </c>
      <c r="B43" t="s">
        <v>21</v>
      </c>
      <c r="C43">
        <v>0.41099999999999998</v>
      </c>
      <c r="D43" t="s">
        <v>37</v>
      </c>
      <c r="E43">
        <v>0.81699999999999995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0.114</v>
      </c>
      <c r="D44" t="s">
        <v>39</v>
      </c>
      <c r="E44">
        <v>0.313</v>
      </c>
      <c r="F44">
        <v>0.34300000000000003</v>
      </c>
      <c r="G44">
        <v>4.2999999999999997E-2</v>
      </c>
      <c r="H44">
        <v>12.5</v>
      </c>
    </row>
    <row r="45" spans="1:8" x14ac:dyDescent="0.3">
      <c r="A45" t="s">
        <v>21</v>
      </c>
      <c r="B45" t="s">
        <v>21</v>
      </c>
      <c r="C45">
        <v>0.14399999999999999</v>
      </c>
      <c r="D45" t="s">
        <v>40</v>
      </c>
      <c r="E45">
        <v>0.373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3.4000000000000002E-2</v>
      </c>
      <c r="D46" t="s">
        <v>42</v>
      </c>
      <c r="E46">
        <v>0.13300000000000001</v>
      </c>
      <c r="F46">
        <v>0.14699999999999999</v>
      </c>
      <c r="G46">
        <v>0.02</v>
      </c>
      <c r="H46">
        <v>13.6</v>
      </c>
    </row>
    <row r="47" spans="1:8" x14ac:dyDescent="0.3">
      <c r="A47" t="s">
        <v>21</v>
      </c>
      <c r="B47" t="s">
        <v>21</v>
      </c>
      <c r="C47">
        <v>4.5999999999999999E-2</v>
      </c>
      <c r="D47" t="s">
        <v>43</v>
      </c>
      <c r="E47">
        <v>0.161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1.6E-2</v>
      </c>
      <c r="D48" t="s">
        <v>45</v>
      </c>
      <c r="E48">
        <v>8.7999999999999995E-2</v>
      </c>
      <c r="F48">
        <v>9.0999999999999998E-2</v>
      </c>
      <c r="G48">
        <v>4.0000000000000001E-3</v>
      </c>
      <c r="H48">
        <v>4.7</v>
      </c>
    </row>
    <row r="49" spans="1:10" x14ac:dyDescent="0.3">
      <c r="A49" t="s">
        <v>21</v>
      </c>
      <c r="B49" t="s">
        <v>21</v>
      </c>
      <c r="C49">
        <v>1.9E-2</v>
      </c>
      <c r="D49" t="s">
        <v>46</v>
      </c>
      <c r="E49">
        <v>9.5000000000000001E-2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6.0000000000000001E-3</v>
      </c>
      <c r="D50" t="s">
        <v>48</v>
      </c>
      <c r="E50">
        <v>0.06</v>
      </c>
      <c r="F50">
        <v>6.2E-2</v>
      </c>
      <c r="G50">
        <v>2E-3</v>
      </c>
      <c r="H50">
        <v>3.1</v>
      </c>
    </row>
    <row r="51" spans="1:10" x14ac:dyDescent="0.3">
      <c r="A51" t="s">
        <v>21</v>
      </c>
      <c r="B51" t="s">
        <v>21</v>
      </c>
      <c r="C51">
        <v>7.0000000000000001E-3</v>
      </c>
      <c r="D51" t="s">
        <v>49</v>
      </c>
      <c r="E51">
        <v>6.3E-2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3.0000000000000001E-3</v>
      </c>
      <c r="D52" t="s">
        <v>51</v>
      </c>
      <c r="E52">
        <v>5.1999999999999998E-2</v>
      </c>
      <c r="F52">
        <v>5.2999999999999999E-2</v>
      </c>
      <c r="G52">
        <v>0</v>
      </c>
      <c r="H52">
        <v>0.3</v>
      </c>
    </row>
    <row r="53" spans="1:10" x14ac:dyDescent="0.3">
      <c r="A53" t="s">
        <v>21</v>
      </c>
      <c r="B53" t="s">
        <v>21</v>
      </c>
      <c r="C53">
        <v>3.0000000000000001E-3</v>
      </c>
      <c r="D53" t="s">
        <v>52</v>
      </c>
      <c r="E53">
        <v>5.2999999999999999E-2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>
        <v>2E-3</v>
      </c>
      <c r="D54" t="s">
        <v>54</v>
      </c>
      <c r="E54">
        <v>4.9000000000000002E-2</v>
      </c>
      <c r="F54">
        <v>4.8000000000000001E-2</v>
      </c>
      <c r="G54">
        <v>1E-3</v>
      </c>
      <c r="H54">
        <v>2.5</v>
      </c>
    </row>
    <row r="55" spans="1:10" x14ac:dyDescent="0.3">
      <c r="A55" t="s">
        <v>21</v>
      </c>
      <c r="B55" t="s">
        <v>21</v>
      </c>
      <c r="C55">
        <v>1E-3</v>
      </c>
      <c r="D55" t="s">
        <v>55</v>
      </c>
      <c r="E55">
        <v>4.7E-2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4.8000000000000001E-2</v>
      </c>
      <c r="D57" t="s">
        <v>59</v>
      </c>
    </row>
    <row r="58" spans="1:10" x14ac:dyDescent="0.3">
      <c r="A58" t="s">
        <v>60</v>
      </c>
      <c r="B58" t="s">
        <v>61</v>
      </c>
      <c r="C58">
        <v>3.3690000000000002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3.5310000000000001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3.5830000000000002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3.4340000000000002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3.4620000000000002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3.1680000000000001</v>
      </c>
      <c r="E66">
        <v>17.094999999999999</v>
      </c>
      <c r="F66">
        <v>19.05</v>
      </c>
      <c r="G66">
        <v>2.766</v>
      </c>
      <c r="H66">
        <v>14.5</v>
      </c>
      <c r="I66">
        <v>9</v>
      </c>
      <c r="J66">
        <v>171.45</v>
      </c>
    </row>
    <row r="67" spans="1:10" x14ac:dyDescent="0.3">
      <c r="A67" t="s">
        <v>21</v>
      </c>
      <c r="B67" t="s">
        <v>118</v>
      </c>
      <c r="C67">
        <v>3.2130000000000001</v>
      </c>
      <c r="E67">
        <v>21.006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0.96299999999999997</v>
      </c>
      <c r="E68">
        <v>0.52200000000000002</v>
      </c>
      <c r="F68">
        <v>0.51600000000000001</v>
      </c>
      <c r="G68">
        <v>8.0000000000000002E-3</v>
      </c>
      <c r="H68">
        <v>1.5</v>
      </c>
      <c r="I68">
        <v>27</v>
      </c>
      <c r="J68">
        <v>13.936</v>
      </c>
    </row>
    <row r="69" spans="1:10" x14ac:dyDescent="0.3">
      <c r="A69" t="s">
        <v>21</v>
      </c>
      <c r="B69" t="s">
        <v>119</v>
      </c>
      <c r="C69">
        <v>0.95</v>
      </c>
      <c r="E69">
        <v>0.51100000000000001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0.27500000000000002</v>
      </c>
      <c r="E70">
        <v>9.6000000000000002E-2</v>
      </c>
      <c r="F70">
        <v>9.9000000000000005E-2</v>
      </c>
      <c r="G70">
        <v>4.0000000000000001E-3</v>
      </c>
      <c r="H70">
        <v>4.4000000000000004</v>
      </c>
      <c r="I70">
        <v>81</v>
      </c>
      <c r="J70">
        <v>8.0310000000000006</v>
      </c>
    </row>
    <row r="71" spans="1:10" x14ac:dyDescent="0.3">
      <c r="A71" t="s">
        <v>21</v>
      </c>
      <c r="B71" t="s">
        <v>120</v>
      </c>
      <c r="C71">
        <v>0.28799999999999998</v>
      </c>
      <c r="E71">
        <v>0.10199999999999999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0.1</v>
      </c>
      <c r="E72">
        <v>2.1000000000000001E-2</v>
      </c>
      <c r="F72">
        <v>2.1000000000000001E-2</v>
      </c>
      <c r="G72">
        <v>1E-3</v>
      </c>
      <c r="H72">
        <v>3.1</v>
      </c>
      <c r="I72">
        <v>243</v>
      </c>
      <c r="J72">
        <v>5.1630000000000003</v>
      </c>
    </row>
    <row r="73" spans="1:10" x14ac:dyDescent="0.3">
      <c r="A73" t="s">
        <v>21</v>
      </c>
      <c r="B73" t="s">
        <v>121</v>
      </c>
      <c r="C73">
        <v>0.10199999999999999</v>
      </c>
      <c r="E73">
        <v>2.1999999999999999E-2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5.8000000000000003E-2</v>
      </c>
      <c r="E74">
        <v>5.0000000000000001E-3</v>
      </c>
      <c r="F74">
        <v>6.0000000000000001E-3</v>
      </c>
      <c r="G74">
        <v>1E-3</v>
      </c>
      <c r="H74">
        <v>9.1</v>
      </c>
      <c r="I74">
        <v>729</v>
      </c>
      <c r="J74">
        <v>4.0490000000000004</v>
      </c>
    </row>
    <row r="75" spans="1:10" x14ac:dyDescent="0.3">
      <c r="A75" t="s">
        <v>21</v>
      </c>
      <c r="B75" t="s">
        <v>122</v>
      </c>
      <c r="C75">
        <v>0.06</v>
      </c>
      <c r="E75">
        <v>6.0000000000000001E-3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5.0999999999999997E-2</v>
      </c>
      <c r="E76">
        <v>3.0000000000000001E-3</v>
      </c>
      <c r="F76">
        <v>4.0000000000000001E-3</v>
      </c>
      <c r="G76">
        <v>1E-3</v>
      </c>
      <c r="H76">
        <v>35.9</v>
      </c>
      <c r="I76">
        <v>2187</v>
      </c>
      <c r="J76">
        <v>8.0790000000000006</v>
      </c>
    </row>
    <row r="77" spans="1:10" x14ac:dyDescent="0.3">
      <c r="A77" t="s">
        <v>21</v>
      </c>
      <c r="B77" t="s">
        <v>123</v>
      </c>
      <c r="C77">
        <v>5.6000000000000001E-2</v>
      </c>
      <c r="E77">
        <v>5.0000000000000001E-3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4.7E-2</v>
      </c>
      <c r="D78" t="s">
        <v>65</v>
      </c>
      <c r="E78">
        <v>1E-3</v>
      </c>
      <c r="F78">
        <v>1E-3</v>
      </c>
      <c r="G78">
        <v>0</v>
      </c>
      <c r="H78">
        <v>20.399999999999999</v>
      </c>
      <c r="I78">
        <v>6561</v>
      </c>
      <c r="J78">
        <v>9.7889999999999997</v>
      </c>
    </row>
    <row r="79" spans="1:10" x14ac:dyDescent="0.3">
      <c r="A79" t="s">
        <v>21</v>
      </c>
      <c r="B79" t="s">
        <v>124</v>
      </c>
      <c r="C79">
        <v>4.8000000000000001E-2</v>
      </c>
      <c r="E79">
        <v>2E-3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3.75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3.5449999999999999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3.5110000000000001</v>
      </c>
      <c r="D82" t="s">
        <v>65</v>
      </c>
      <c r="E82" t="s">
        <v>19</v>
      </c>
      <c r="F82">
        <v>12.481999999999999</v>
      </c>
      <c r="G82">
        <v>0</v>
      </c>
      <c r="H82">
        <v>0</v>
      </c>
      <c r="I82">
        <v>3</v>
      </c>
      <c r="J82">
        <v>37.447000000000003</v>
      </c>
    </row>
    <row r="83" spans="1:10" x14ac:dyDescent="0.3">
      <c r="A83" t="s">
        <v>21</v>
      </c>
      <c r="B83" t="s">
        <v>177</v>
      </c>
      <c r="C83">
        <v>3.0819999999999999</v>
      </c>
      <c r="E83">
        <v>12.481999999999999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2.6560000000000001</v>
      </c>
      <c r="E84">
        <v>4.8499999999999996</v>
      </c>
      <c r="F84">
        <v>4.2539999999999996</v>
      </c>
      <c r="G84">
        <v>0.84399999999999997</v>
      </c>
      <c r="H84">
        <v>19.8</v>
      </c>
      <c r="I84">
        <v>9</v>
      </c>
      <c r="J84">
        <v>38.281999999999996</v>
      </c>
    </row>
    <row r="85" spans="1:10" x14ac:dyDescent="0.3">
      <c r="A85" t="s">
        <v>21</v>
      </c>
      <c r="B85" t="s">
        <v>178</v>
      </c>
      <c r="C85">
        <v>2.4729999999999999</v>
      </c>
      <c r="E85">
        <v>3.657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4.5999999999999999E-2</v>
      </c>
      <c r="D86" t="s">
        <v>65</v>
      </c>
      <c r="E86">
        <v>1E-3</v>
      </c>
      <c r="F86">
        <v>1E-3</v>
      </c>
      <c r="G86">
        <v>0</v>
      </c>
      <c r="H86">
        <v>18</v>
      </c>
      <c r="I86">
        <v>19683</v>
      </c>
      <c r="J86">
        <v>28.061</v>
      </c>
    </row>
    <row r="87" spans="1:10" x14ac:dyDescent="0.3">
      <c r="A87" t="s">
        <v>21</v>
      </c>
      <c r="B87" t="s">
        <v>125</v>
      </c>
      <c r="C87">
        <v>4.8000000000000001E-2</v>
      </c>
      <c r="D87" t="s">
        <v>65</v>
      </c>
      <c r="E87">
        <v>2E-3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0.91100000000000003</v>
      </c>
      <c r="E88">
        <v>0.48</v>
      </c>
      <c r="F88">
        <v>0.42699999999999999</v>
      </c>
      <c r="G88">
        <v>7.4999999999999997E-2</v>
      </c>
      <c r="H88">
        <v>17.7</v>
      </c>
      <c r="I88">
        <v>27</v>
      </c>
      <c r="J88">
        <v>11.526999999999999</v>
      </c>
    </row>
    <row r="89" spans="1:10" x14ac:dyDescent="0.3">
      <c r="A89" t="s">
        <v>21</v>
      </c>
      <c r="B89" t="s">
        <v>179</v>
      </c>
      <c r="C89">
        <v>0.76300000000000001</v>
      </c>
      <c r="E89">
        <v>0.374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0.20599999999999999</v>
      </c>
      <c r="E90">
        <v>6.5000000000000002E-2</v>
      </c>
      <c r="F90">
        <v>6.4000000000000001E-2</v>
      </c>
      <c r="G90">
        <v>1E-3</v>
      </c>
      <c r="H90">
        <v>1.7</v>
      </c>
      <c r="I90">
        <v>81</v>
      </c>
      <c r="J90">
        <v>5.2130000000000001</v>
      </c>
    </row>
    <row r="91" spans="1:10" x14ac:dyDescent="0.3">
      <c r="A91" t="s">
        <v>21</v>
      </c>
      <c r="B91" t="s">
        <v>180</v>
      </c>
      <c r="C91">
        <v>0.20300000000000001</v>
      </c>
      <c r="E91">
        <v>6.4000000000000001E-2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7.6999999999999999E-2</v>
      </c>
      <c r="E92">
        <v>1.2E-2</v>
      </c>
      <c r="F92">
        <v>1.4E-2</v>
      </c>
      <c r="G92">
        <v>2E-3</v>
      </c>
      <c r="H92">
        <v>17.2</v>
      </c>
      <c r="I92">
        <v>243</v>
      </c>
      <c r="J92">
        <v>3.391</v>
      </c>
    </row>
    <row r="93" spans="1:10" x14ac:dyDescent="0.3">
      <c r="A93" t="s">
        <v>21</v>
      </c>
      <c r="B93" t="s">
        <v>181</v>
      </c>
      <c r="C93">
        <v>8.5999999999999993E-2</v>
      </c>
      <c r="E93">
        <v>1.6E-2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5.7000000000000002E-2</v>
      </c>
      <c r="E94">
        <v>5.0000000000000001E-3</v>
      </c>
      <c r="F94">
        <v>5.0000000000000001E-3</v>
      </c>
      <c r="G94">
        <v>0</v>
      </c>
      <c r="H94">
        <v>2</v>
      </c>
      <c r="I94">
        <v>729</v>
      </c>
      <c r="J94">
        <v>3.609</v>
      </c>
    </row>
    <row r="95" spans="1:10" x14ac:dyDescent="0.3">
      <c r="A95" t="s">
        <v>21</v>
      </c>
      <c r="B95" t="s">
        <v>182</v>
      </c>
      <c r="C95">
        <v>5.7000000000000002E-2</v>
      </c>
      <c r="E95">
        <v>5.0000000000000001E-3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4.9000000000000002E-2</v>
      </c>
      <c r="E96">
        <v>2E-3</v>
      </c>
      <c r="F96">
        <v>2E-3</v>
      </c>
      <c r="G96">
        <v>0</v>
      </c>
      <c r="H96">
        <v>2.2999999999999998</v>
      </c>
      <c r="I96">
        <v>2187</v>
      </c>
      <c r="J96">
        <v>4.4669999999999996</v>
      </c>
    </row>
    <row r="97" spans="1:10" x14ac:dyDescent="0.3">
      <c r="A97" t="s">
        <v>21</v>
      </c>
      <c r="B97" t="s">
        <v>183</v>
      </c>
      <c r="C97">
        <v>4.9000000000000002E-2</v>
      </c>
      <c r="E97">
        <v>2E-3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4.7E-2</v>
      </c>
      <c r="D98" t="s">
        <v>65</v>
      </c>
      <c r="E98">
        <v>1E-3</v>
      </c>
      <c r="F98">
        <v>2E-3</v>
      </c>
      <c r="G98">
        <v>1E-3</v>
      </c>
      <c r="H98">
        <v>39.4</v>
      </c>
      <c r="I98">
        <v>6561</v>
      </c>
      <c r="J98">
        <v>12.214</v>
      </c>
    </row>
    <row r="99" spans="1:10" x14ac:dyDescent="0.3">
      <c r="A99" t="s">
        <v>21</v>
      </c>
      <c r="B99" t="s">
        <v>184</v>
      </c>
      <c r="C99">
        <v>0.05</v>
      </c>
      <c r="E99">
        <v>2E-3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4.4999999999999998E-2</v>
      </c>
      <c r="D100" t="s">
        <v>65</v>
      </c>
      <c r="E100">
        <v>1E-3</v>
      </c>
      <c r="F100">
        <v>1E-3</v>
      </c>
      <c r="G100">
        <v>0</v>
      </c>
      <c r="H100">
        <v>19.100000000000001</v>
      </c>
      <c r="I100">
        <v>19683</v>
      </c>
      <c r="J100">
        <v>11.483000000000001</v>
      </c>
    </row>
    <row r="101" spans="1:10" x14ac:dyDescent="0.3">
      <c r="A101" t="s">
        <v>21</v>
      </c>
      <c r="B101" t="s">
        <v>185</v>
      </c>
      <c r="C101">
        <v>4.3999999999999997E-2</v>
      </c>
      <c r="D101" t="s">
        <v>65</v>
      </c>
      <c r="E101">
        <v>1E-3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4.4999999999999998E-2</v>
      </c>
      <c r="D102" t="s">
        <v>65</v>
      </c>
      <c r="E102">
        <v>1E-3</v>
      </c>
      <c r="F102">
        <v>1E-3</v>
      </c>
      <c r="G102">
        <v>0</v>
      </c>
      <c r="H102">
        <v>47.3</v>
      </c>
      <c r="I102">
        <v>59049</v>
      </c>
      <c r="J102">
        <v>39.218000000000004</v>
      </c>
    </row>
    <row r="103" spans="1:10" x14ac:dyDescent="0.3">
      <c r="A103" t="s">
        <v>21</v>
      </c>
      <c r="B103" t="s">
        <v>186</v>
      </c>
      <c r="C103">
        <v>4.3999999999999997E-2</v>
      </c>
      <c r="D103" t="s">
        <v>65</v>
      </c>
      <c r="E103">
        <v>0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4.2999999999999997E-2</v>
      </c>
      <c r="D104" t="s">
        <v>65</v>
      </c>
      <c r="E104">
        <v>0</v>
      </c>
      <c r="F104">
        <v>0</v>
      </c>
      <c r="G104">
        <v>0</v>
      </c>
      <c r="H104">
        <v>54</v>
      </c>
      <c r="I104">
        <v>177147</v>
      </c>
      <c r="J104">
        <v>56.685000000000002</v>
      </c>
    </row>
    <row r="105" spans="1:10" x14ac:dyDescent="0.3">
      <c r="A105" t="s">
        <v>21</v>
      </c>
      <c r="B105" t="s">
        <v>187</v>
      </c>
      <c r="C105">
        <v>4.3999999999999997E-2</v>
      </c>
      <c r="D105" t="s">
        <v>65</v>
      </c>
      <c r="E105">
        <v>0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3.6469999999999998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3.6080000000000001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4.9000000000000002E-2</v>
      </c>
      <c r="E108">
        <v>2E-3</v>
      </c>
      <c r="F108">
        <v>3.0000000000000001E-3</v>
      </c>
      <c r="G108">
        <v>1E-3</v>
      </c>
      <c r="H108">
        <v>36.799999999999997</v>
      </c>
      <c r="I108">
        <v>59049</v>
      </c>
      <c r="J108">
        <v>171.12899999999999</v>
      </c>
    </row>
    <row r="109" spans="1:10" x14ac:dyDescent="0.3">
      <c r="A109" t="s">
        <v>21</v>
      </c>
      <c r="B109" t="s">
        <v>126</v>
      </c>
      <c r="C109">
        <v>5.2999999999999999E-2</v>
      </c>
      <c r="E109">
        <v>4.0000000000000001E-3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2.8220000000000001</v>
      </c>
      <c r="E110">
        <v>6.556</v>
      </c>
      <c r="F110">
        <v>11.887</v>
      </c>
      <c r="G110">
        <v>7.5389999999999997</v>
      </c>
      <c r="H110">
        <v>63.4</v>
      </c>
      <c r="I110">
        <v>3</v>
      </c>
      <c r="J110">
        <v>35.659999999999997</v>
      </c>
    </row>
    <row r="111" spans="1:10" x14ac:dyDescent="0.3">
      <c r="A111" t="s">
        <v>21</v>
      </c>
      <c r="B111" t="s">
        <v>225</v>
      </c>
      <c r="C111">
        <v>3.17</v>
      </c>
      <c r="E111">
        <v>17.218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1.272</v>
      </c>
      <c r="E112">
        <v>0.80600000000000005</v>
      </c>
      <c r="F112">
        <v>0.83899999999999997</v>
      </c>
      <c r="G112">
        <v>4.7E-2</v>
      </c>
      <c r="H112">
        <v>5.6</v>
      </c>
      <c r="I112">
        <v>9</v>
      </c>
      <c r="J112">
        <v>7.5549999999999997</v>
      </c>
    </row>
    <row r="113" spans="1:10" x14ac:dyDescent="0.3">
      <c r="A113" t="s">
        <v>21</v>
      </c>
      <c r="B113" t="s">
        <v>226</v>
      </c>
      <c r="C113">
        <v>1.333</v>
      </c>
      <c r="E113">
        <v>0.873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0.35199999999999998</v>
      </c>
      <c r="E114">
        <v>0.13300000000000001</v>
      </c>
      <c r="F114">
        <v>0.127</v>
      </c>
      <c r="G114">
        <v>8.9999999999999993E-3</v>
      </c>
      <c r="H114">
        <v>6.9</v>
      </c>
      <c r="I114">
        <v>27</v>
      </c>
      <c r="J114">
        <v>3.427</v>
      </c>
    </row>
    <row r="115" spans="1:10" x14ac:dyDescent="0.3">
      <c r="A115" t="s">
        <v>21</v>
      </c>
      <c r="B115" t="s">
        <v>227</v>
      </c>
      <c r="C115">
        <v>0.32700000000000001</v>
      </c>
      <c r="E115">
        <v>0.121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0.105</v>
      </c>
      <c r="E116">
        <v>2.3E-2</v>
      </c>
      <c r="F116">
        <v>2.7E-2</v>
      </c>
      <c r="G116">
        <v>5.0000000000000001E-3</v>
      </c>
      <c r="H116">
        <v>19.7</v>
      </c>
      <c r="I116">
        <v>81</v>
      </c>
      <c r="J116">
        <v>2.165</v>
      </c>
    </row>
    <row r="117" spans="1:10" x14ac:dyDescent="0.3">
      <c r="A117" t="s">
        <v>21</v>
      </c>
      <c r="B117" t="s">
        <v>228</v>
      </c>
      <c r="C117">
        <v>0.124</v>
      </c>
      <c r="E117">
        <v>0.03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6.3E-2</v>
      </c>
      <c r="E118">
        <v>7.0000000000000001E-3</v>
      </c>
      <c r="F118">
        <v>8.0000000000000002E-3</v>
      </c>
      <c r="G118">
        <v>1E-3</v>
      </c>
      <c r="H118">
        <v>14.9</v>
      </c>
      <c r="I118">
        <v>243</v>
      </c>
      <c r="J118">
        <v>1.8879999999999999</v>
      </c>
    </row>
    <row r="119" spans="1:10" x14ac:dyDescent="0.3">
      <c r="A119" t="s">
        <v>21</v>
      </c>
      <c r="B119" t="s">
        <v>229</v>
      </c>
      <c r="C119">
        <v>6.7000000000000004E-2</v>
      </c>
      <c r="E119">
        <v>8.9999999999999993E-3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5.8999999999999997E-2</v>
      </c>
      <c r="E120">
        <v>5.0000000000000001E-3</v>
      </c>
      <c r="F120">
        <v>5.0000000000000001E-3</v>
      </c>
      <c r="G120">
        <v>0</v>
      </c>
      <c r="H120">
        <v>9.4</v>
      </c>
      <c r="I120">
        <v>729</v>
      </c>
      <c r="J120">
        <v>3.7</v>
      </c>
    </row>
    <row r="121" spans="1:10" x14ac:dyDescent="0.3">
      <c r="A121" t="s">
        <v>21</v>
      </c>
      <c r="B121" t="s">
        <v>230</v>
      </c>
      <c r="C121">
        <v>5.7000000000000002E-2</v>
      </c>
      <c r="E121">
        <v>5.0000000000000001E-3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0.05</v>
      </c>
      <c r="E122">
        <v>2E-3</v>
      </c>
      <c r="F122">
        <v>2E-3</v>
      </c>
      <c r="G122">
        <v>1E-3</v>
      </c>
      <c r="H122">
        <v>27.9</v>
      </c>
      <c r="I122">
        <v>2187</v>
      </c>
      <c r="J122">
        <v>4.4710000000000001</v>
      </c>
    </row>
    <row r="123" spans="1:10" x14ac:dyDescent="0.3">
      <c r="A123" t="s">
        <v>21</v>
      </c>
      <c r="B123" t="s">
        <v>231</v>
      </c>
      <c r="C123">
        <v>4.8000000000000001E-2</v>
      </c>
      <c r="D123" t="s">
        <v>65</v>
      </c>
      <c r="E123">
        <v>2E-3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0.05</v>
      </c>
      <c r="E124">
        <v>2E-3</v>
      </c>
      <c r="F124">
        <v>2E-3</v>
      </c>
      <c r="G124">
        <v>0</v>
      </c>
      <c r="H124">
        <v>21</v>
      </c>
      <c r="I124">
        <v>6561</v>
      </c>
      <c r="J124">
        <v>13.407999999999999</v>
      </c>
    </row>
    <row r="125" spans="1:10" x14ac:dyDescent="0.3">
      <c r="A125" t="s">
        <v>21</v>
      </c>
      <c r="B125" t="s">
        <v>232</v>
      </c>
      <c r="C125">
        <v>4.8000000000000001E-2</v>
      </c>
      <c r="E125">
        <v>2E-3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4.5999999999999999E-2</v>
      </c>
      <c r="D126" t="s">
        <v>65</v>
      </c>
      <c r="E126">
        <v>1E-3</v>
      </c>
      <c r="F126">
        <v>1E-3</v>
      </c>
      <c r="G126">
        <v>0</v>
      </c>
      <c r="H126">
        <v>13.6</v>
      </c>
      <c r="I126">
        <v>19683</v>
      </c>
      <c r="J126">
        <v>19.992999999999999</v>
      </c>
    </row>
    <row r="127" spans="1:10" x14ac:dyDescent="0.3">
      <c r="A127" t="s">
        <v>21</v>
      </c>
      <c r="B127" t="s">
        <v>233</v>
      </c>
      <c r="C127">
        <v>4.4999999999999998E-2</v>
      </c>
      <c r="D127" t="s">
        <v>65</v>
      </c>
      <c r="E127">
        <v>1E-3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5.0999999999999997E-2</v>
      </c>
      <c r="E128">
        <v>3.0000000000000001E-3</v>
      </c>
      <c r="F128">
        <v>2E-3</v>
      </c>
      <c r="G128">
        <v>0</v>
      </c>
      <c r="H128">
        <v>6.7</v>
      </c>
      <c r="I128">
        <v>59049</v>
      </c>
      <c r="J128">
        <v>147.60300000000001</v>
      </c>
    </row>
    <row r="129" spans="1:10" x14ac:dyDescent="0.3">
      <c r="A129" t="s">
        <v>21</v>
      </c>
      <c r="B129" t="s">
        <v>234</v>
      </c>
      <c r="C129">
        <v>0.05</v>
      </c>
      <c r="E129">
        <v>2E-3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4.7E-2</v>
      </c>
      <c r="D130" t="s">
        <v>65</v>
      </c>
      <c r="E130">
        <v>1E-3</v>
      </c>
      <c r="F130">
        <v>2E-3</v>
      </c>
      <c r="G130">
        <v>0</v>
      </c>
      <c r="H130">
        <v>9.1</v>
      </c>
      <c r="I130">
        <v>177147</v>
      </c>
      <c r="J130">
        <v>272.99099999999999</v>
      </c>
    </row>
    <row r="131" spans="1:10" x14ac:dyDescent="0.3">
      <c r="A131" t="s">
        <v>21</v>
      </c>
      <c r="B131" t="s">
        <v>127</v>
      </c>
      <c r="C131">
        <v>4.8000000000000001E-2</v>
      </c>
      <c r="D131" t="s">
        <v>65</v>
      </c>
      <c r="E131">
        <v>2E-3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4.9000000000000002E-2</v>
      </c>
      <c r="E132">
        <v>2E-3</v>
      </c>
      <c r="F132">
        <v>2E-3</v>
      </c>
      <c r="G132">
        <v>0</v>
      </c>
      <c r="H132">
        <v>10.6</v>
      </c>
      <c r="I132">
        <v>177147</v>
      </c>
      <c r="J132">
        <v>358.87</v>
      </c>
    </row>
    <row r="133" spans="1:10" x14ac:dyDescent="0.3">
      <c r="A133" t="s">
        <v>21</v>
      </c>
      <c r="B133" t="s">
        <v>235</v>
      </c>
      <c r="C133">
        <v>4.8000000000000001E-2</v>
      </c>
      <c r="E133">
        <v>2E-3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3.266</v>
      </c>
      <c r="E134">
        <v>28.734000000000002</v>
      </c>
      <c r="F134">
        <v>28.734000000000002</v>
      </c>
      <c r="G134">
        <v>0</v>
      </c>
      <c r="H134">
        <v>0</v>
      </c>
      <c r="I134">
        <v>1</v>
      </c>
      <c r="J134">
        <v>28.734000000000002</v>
      </c>
    </row>
    <row r="135" spans="1:10" x14ac:dyDescent="0.3">
      <c r="A135" t="s">
        <v>21</v>
      </c>
      <c r="B135" t="s">
        <v>272</v>
      </c>
      <c r="C135">
        <v>3.6539999999999999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2.101</v>
      </c>
      <c r="E136">
        <v>2.2269999999999999</v>
      </c>
      <c r="F136">
        <v>2.3039999999999998</v>
      </c>
      <c r="G136">
        <v>0.109</v>
      </c>
      <c r="H136">
        <v>4.7</v>
      </c>
      <c r="I136">
        <v>3</v>
      </c>
      <c r="J136">
        <v>6.9130000000000003</v>
      </c>
    </row>
    <row r="137" spans="1:10" x14ac:dyDescent="0.3">
      <c r="A137" t="s">
        <v>21</v>
      </c>
      <c r="B137" t="s">
        <v>273</v>
      </c>
      <c r="C137">
        <v>2.1539999999999999</v>
      </c>
      <c r="E137">
        <v>2.3820000000000001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0.59599999999999997</v>
      </c>
      <c r="E138">
        <v>0.26600000000000001</v>
      </c>
      <c r="F138">
        <v>0.29099999999999998</v>
      </c>
      <c r="G138">
        <v>3.5000000000000003E-2</v>
      </c>
      <c r="H138">
        <v>11.9</v>
      </c>
      <c r="I138">
        <v>9</v>
      </c>
      <c r="J138">
        <v>2.6179999999999999</v>
      </c>
    </row>
    <row r="139" spans="1:10" x14ac:dyDescent="0.3">
      <c r="A139" t="s">
        <v>21</v>
      </c>
      <c r="B139" t="s">
        <v>274</v>
      </c>
      <c r="C139">
        <v>0.67500000000000004</v>
      </c>
      <c r="E139">
        <v>0.315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0.191</v>
      </c>
      <c r="E140">
        <v>5.8000000000000003E-2</v>
      </c>
      <c r="F140">
        <v>6.2E-2</v>
      </c>
      <c r="G140">
        <v>6.0000000000000001E-3</v>
      </c>
      <c r="H140">
        <v>9.1999999999999993</v>
      </c>
      <c r="I140">
        <v>27</v>
      </c>
      <c r="J140">
        <v>1.6819999999999999</v>
      </c>
    </row>
    <row r="141" spans="1:10" x14ac:dyDescent="0.3">
      <c r="A141" t="s">
        <v>21</v>
      </c>
      <c r="B141" t="s">
        <v>275</v>
      </c>
      <c r="C141">
        <v>0.20899999999999999</v>
      </c>
      <c r="E141">
        <v>6.6000000000000003E-2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9.6000000000000002E-2</v>
      </c>
      <c r="E142">
        <v>1.9E-2</v>
      </c>
      <c r="F142">
        <v>1.7000000000000001E-2</v>
      </c>
      <c r="G142">
        <v>3.0000000000000001E-3</v>
      </c>
      <c r="H142">
        <v>18.399999999999999</v>
      </c>
      <c r="I142">
        <v>81</v>
      </c>
      <c r="J142">
        <v>1.3859999999999999</v>
      </c>
    </row>
    <row r="143" spans="1:10" x14ac:dyDescent="0.3">
      <c r="A143" t="s">
        <v>21</v>
      </c>
      <c r="B143" t="s">
        <v>276</v>
      </c>
      <c r="C143">
        <v>8.4000000000000005E-2</v>
      </c>
      <c r="E143">
        <v>1.4999999999999999E-2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5.7000000000000002E-2</v>
      </c>
      <c r="E144">
        <v>5.0000000000000001E-3</v>
      </c>
      <c r="F144">
        <v>6.0000000000000001E-3</v>
      </c>
      <c r="G144">
        <v>1E-3</v>
      </c>
      <c r="H144">
        <v>24.2</v>
      </c>
      <c r="I144">
        <v>243</v>
      </c>
      <c r="J144">
        <v>1.472</v>
      </c>
    </row>
    <row r="145" spans="1:10" x14ac:dyDescent="0.3">
      <c r="A145" t="s">
        <v>21</v>
      </c>
      <c r="B145" t="s">
        <v>277</v>
      </c>
      <c r="C145">
        <v>6.3E-2</v>
      </c>
      <c r="E145">
        <v>7.0000000000000001E-3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5.1999999999999998E-2</v>
      </c>
      <c r="E146">
        <v>3.0000000000000001E-3</v>
      </c>
      <c r="F146">
        <v>3.0000000000000001E-3</v>
      </c>
      <c r="G146">
        <v>0</v>
      </c>
      <c r="H146">
        <v>7.4</v>
      </c>
      <c r="I146">
        <v>729</v>
      </c>
      <c r="J146">
        <v>2.1459999999999999</v>
      </c>
    </row>
    <row r="147" spans="1:10" x14ac:dyDescent="0.3">
      <c r="A147" t="s">
        <v>21</v>
      </c>
      <c r="B147" t="s">
        <v>278</v>
      </c>
      <c r="C147">
        <v>5.0999999999999997E-2</v>
      </c>
      <c r="E147">
        <v>3.0000000000000001E-3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4.8000000000000001E-2</v>
      </c>
      <c r="E148">
        <v>2E-3</v>
      </c>
      <c r="F148">
        <v>2E-3</v>
      </c>
      <c r="G148">
        <v>0</v>
      </c>
      <c r="H148">
        <v>16.3</v>
      </c>
      <c r="I148">
        <v>2187</v>
      </c>
      <c r="J148">
        <v>4.468</v>
      </c>
    </row>
    <row r="149" spans="1:10" x14ac:dyDescent="0.3">
      <c r="A149" t="s">
        <v>21</v>
      </c>
      <c r="B149" t="s">
        <v>279</v>
      </c>
      <c r="C149">
        <v>0.05</v>
      </c>
      <c r="E149">
        <v>2E-3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4.8000000000000001E-2</v>
      </c>
      <c r="D150" t="s">
        <v>65</v>
      </c>
      <c r="E150">
        <v>2E-3</v>
      </c>
      <c r="F150">
        <v>1E-3</v>
      </c>
      <c r="G150">
        <v>0</v>
      </c>
      <c r="H150">
        <v>24.6</v>
      </c>
      <c r="I150">
        <v>6561</v>
      </c>
      <c r="J150">
        <v>9.3569999999999993</v>
      </c>
    </row>
    <row r="151" spans="1:10" x14ac:dyDescent="0.3">
      <c r="A151" t="s">
        <v>21</v>
      </c>
      <c r="B151" t="s">
        <v>280</v>
      </c>
      <c r="C151">
        <v>4.5999999999999999E-2</v>
      </c>
      <c r="D151" t="s">
        <v>65</v>
      </c>
      <c r="E151">
        <v>1E-3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3.669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3.6680000000000001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4.7E-2</v>
      </c>
      <c r="D154" t="s">
        <v>65</v>
      </c>
      <c r="E154">
        <v>1E-3</v>
      </c>
      <c r="F154">
        <v>4.0000000000000001E-3</v>
      </c>
      <c r="G154">
        <v>3.0000000000000001E-3</v>
      </c>
      <c r="H154">
        <v>91.1</v>
      </c>
      <c r="I154">
        <v>19683</v>
      </c>
      <c r="J154">
        <v>74.203000000000003</v>
      </c>
    </row>
    <row r="155" spans="1:10" x14ac:dyDescent="0.3">
      <c r="A155" t="s">
        <v>21</v>
      </c>
      <c r="B155" t="s">
        <v>281</v>
      </c>
      <c r="C155">
        <v>6.0999999999999999E-2</v>
      </c>
      <c r="E155">
        <v>6.0000000000000001E-3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4.9000000000000002E-2</v>
      </c>
      <c r="E156">
        <v>2E-3</v>
      </c>
      <c r="F156">
        <v>2E-3</v>
      </c>
      <c r="G156">
        <v>0</v>
      </c>
      <c r="H156">
        <v>15.5</v>
      </c>
      <c r="I156">
        <v>59049</v>
      </c>
      <c r="J156">
        <v>117.657</v>
      </c>
    </row>
    <row r="157" spans="1:10" x14ac:dyDescent="0.3">
      <c r="A157" t="s">
        <v>21</v>
      </c>
      <c r="B157" t="s">
        <v>282</v>
      </c>
      <c r="C157">
        <v>4.8000000000000001E-2</v>
      </c>
      <c r="E157">
        <v>2E-3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4.7E-2</v>
      </c>
      <c r="D158" t="s">
        <v>65</v>
      </c>
      <c r="E158">
        <v>1E-3</v>
      </c>
      <c r="F158">
        <v>1E-3</v>
      </c>
      <c r="G158">
        <v>0</v>
      </c>
      <c r="H158">
        <v>32.4</v>
      </c>
      <c r="I158">
        <v>177147</v>
      </c>
      <c r="J158">
        <v>188.79300000000001</v>
      </c>
    </row>
    <row r="159" spans="1:10" x14ac:dyDescent="0.3">
      <c r="A159" t="s">
        <v>21</v>
      </c>
      <c r="B159" t="s">
        <v>283</v>
      </c>
      <c r="C159">
        <v>4.4999999999999998E-2</v>
      </c>
      <c r="D159" t="s">
        <v>65</v>
      </c>
      <c r="E159">
        <v>1E-3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5.6000000000000001E-2</v>
      </c>
      <c r="E160">
        <v>5.0000000000000001E-3</v>
      </c>
      <c r="F160">
        <v>6.0000000000000001E-3</v>
      </c>
      <c r="G160">
        <v>2E-3</v>
      </c>
      <c r="H160">
        <v>29.9</v>
      </c>
      <c r="I160">
        <v>1</v>
      </c>
      <c r="J160">
        <v>6.0000000000000001E-3</v>
      </c>
    </row>
    <row r="161" spans="1:10" x14ac:dyDescent="0.3">
      <c r="A161" t="s">
        <v>21</v>
      </c>
      <c r="B161" t="s">
        <v>320</v>
      </c>
      <c r="C161">
        <v>6.3E-2</v>
      </c>
      <c r="E161">
        <v>7.0000000000000001E-3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0.06</v>
      </c>
      <c r="E162">
        <v>6.0000000000000001E-3</v>
      </c>
      <c r="F162">
        <v>6.0000000000000001E-3</v>
      </c>
      <c r="G162">
        <v>0</v>
      </c>
      <c r="H162">
        <v>0</v>
      </c>
      <c r="I162">
        <v>3</v>
      </c>
      <c r="J162">
        <v>1.7000000000000001E-2</v>
      </c>
    </row>
    <row r="163" spans="1:10" x14ac:dyDescent="0.3">
      <c r="A163" t="s">
        <v>21</v>
      </c>
      <c r="B163" t="s">
        <v>321</v>
      </c>
      <c r="C163">
        <v>0.06</v>
      </c>
      <c r="E163">
        <v>6.0000000000000001E-3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5.2999999999999999E-2</v>
      </c>
      <c r="E164">
        <v>3.0000000000000001E-3</v>
      </c>
      <c r="F164">
        <v>0.02</v>
      </c>
      <c r="G164">
        <v>2.4E-2</v>
      </c>
      <c r="H164">
        <v>117</v>
      </c>
      <c r="I164">
        <v>9</v>
      </c>
      <c r="J164">
        <v>0.18099999999999999</v>
      </c>
    </row>
    <row r="165" spans="1:10" x14ac:dyDescent="0.3">
      <c r="A165" t="s">
        <v>21</v>
      </c>
      <c r="B165" t="s">
        <v>322</v>
      </c>
      <c r="C165">
        <v>0.14000000000000001</v>
      </c>
      <c r="E165">
        <v>3.6999999999999998E-2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0.151</v>
      </c>
      <c r="E166">
        <v>4.1000000000000002E-2</v>
      </c>
      <c r="F166">
        <v>2.4E-2</v>
      </c>
      <c r="G166">
        <v>2.5000000000000001E-2</v>
      </c>
      <c r="H166">
        <v>108</v>
      </c>
      <c r="I166">
        <v>27</v>
      </c>
      <c r="J166">
        <v>0.63500000000000001</v>
      </c>
    </row>
    <row r="167" spans="1:10" x14ac:dyDescent="0.3">
      <c r="A167" t="s">
        <v>21</v>
      </c>
      <c r="B167" t="s">
        <v>323</v>
      </c>
      <c r="C167">
        <v>5.8999999999999997E-2</v>
      </c>
      <c r="E167">
        <v>6.0000000000000001E-3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7.0000000000000007E-2</v>
      </c>
      <c r="E168">
        <v>0.01</v>
      </c>
      <c r="F168">
        <v>1.0999999999999999E-2</v>
      </c>
      <c r="G168">
        <v>1E-3</v>
      </c>
      <c r="H168">
        <v>12.6</v>
      </c>
      <c r="I168">
        <v>81</v>
      </c>
      <c r="J168">
        <v>0.86099999999999999</v>
      </c>
    </row>
    <row r="169" spans="1:10" x14ac:dyDescent="0.3">
      <c r="A169" t="s">
        <v>21</v>
      </c>
      <c r="B169" t="s">
        <v>324</v>
      </c>
      <c r="C169">
        <v>7.4999999999999997E-2</v>
      </c>
      <c r="E169">
        <v>1.2E-2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0.05</v>
      </c>
      <c r="E170">
        <v>2E-3</v>
      </c>
      <c r="F170">
        <v>3.0000000000000001E-3</v>
      </c>
      <c r="G170">
        <v>1E-3</v>
      </c>
      <c r="H170">
        <v>34.6</v>
      </c>
      <c r="I170">
        <v>243</v>
      </c>
      <c r="J170">
        <v>0.73299999999999998</v>
      </c>
    </row>
    <row r="171" spans="1:10" x14ac:dyDescent="0.3">
      <c r="A171" t="s">
        <v>21</v>
      </c>
      <c r="B171" t="s">
        <v>325</v>
      </c>
      <c r="C171">
        <v>5.3999999999999999E-2</v>
      </c>
      <c r="E171">
        <v>4.0000000000000001E-3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0.05</v>
      </c>
      <c r="E172">
        <v>3.0000000000000001E-3</v>
      </c>
      <c r="F172">
        <v>3.0000000000000001E-3</v>
      </c>
      <c r="G172">
        <v>0</v>
      </c>
      <c r="H172">
        <v>15.3</v>
      </c>
      <c r="I172">
        <v>729</v>
      </c>
      <c r="J172">
        <v>2.0840000000000001</v>
      </c>
    </row>
    <row r="173" spans="1:10" x14ac:dyDescent="0.3">
      <c r="A173" t="s">
        <v>21</v>
      </c>
      <c r="B173" t="s">
        <v>326</v>
      </c>
      <c r="C173">
        <v>5.1999999999999998E-2</v>
      </c>
      <c r="E173">
        <v>3.0000000000000001E-3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3.5009999999999999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3.4409999999999998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5.0999999999999997E-2</v>
      </c>
      <c r="E176">
        <v>3.0000000000000001E-3</v>
      </c>
      <c r="F176">
        <v>2E-3</v>
      </c>
      <c r="G176">
        <v>0</v>
      </c>
      <c r="H176">
        <v>13.7</v>
      </c>
      <c r="I176">
        <v>2187</v>
      </c>
      <c r="J176">
        <v>5.3559999999999999</v>
      </c>
    </row>
    <row r="177" spans="1:10" x14ac:dyDescent="0.3">
      <c r="A177" t="s">
        <v>21</v>
      </c>
      <c r="B177" t="s">
        <v>327</v>
      </c>
      <c r="C177">
        <v>4.9000000000000002E-2</v>
      </c>
      <c r="E177">
        <v>2E-3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4.9000000000000002E-2</v>
      </c>
      <c r="E178">
        <v>2E-3</v>
      </c>
      <c r="F178">
        <v>5.0000000000000001E-3</v>
      </c>
      <c r="G178">
        <v>4.0000000000000001E-3</v>
      </c>
      <c r="H178">
        <v>75</v>
      </c>
      <c r="I178">
        <v>6561</v>
      </c>
      <c r="J178">
        <v>30.890999999999998</v>
      </c>
    </row>
    <row r="179" spans="1:10" x14ac:dyDescent="0.3">
      <c r="A179" t="s">
        <v>21</v>
      </c>
      <c r="B179" t="s">
        <v>328</v>
      </c>
      <c r="C179">
        <v>6.4000000000000001E-2</v>
      </c>
      <c r="E179">
        <v>7.0000000000000001E-3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4.7E-2</v>
      </c>
      <c r="D180" t="s">
        <v>65</v>
      </c>
      <c r="E180">
        <v>1E-3</v>
      </c>
      <c r="F180">
        <v>2E-3</v>
      </c>
      <c r="G180">
        <v>0</v>
      </c>
      <c r="H180">
        <v>21.7</v>
      </c>
      <c r="I180">
        <v>19683</v>
      </c>
      <c r="J180">
        <v>34.280999999999999</v>
      </c>
    </row>
    <row r="181" spans="1:10" x14ac:dyDescent="0.3">
      <c r="A181" t="s">
        <v>21</v>
      </c>
      <c r="B181" t="s">
        <v>329</v>
      </c>
      <c r="C181">
        <v>4.9000000000000002E-2</v>
      </c>
      <c r="E181">
        <v>2E-3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4.8000000000000001E-2</v>
      </c>
      <c r="E182">
        <v>2E-3</v>
      </c>
      <c r="F182">
        <v>3.0000000000000001E-3</v>
      </c>
      <c r="G182">
        <v>2E-3</v>
      </c>
      <c r="H182">
        <v>53.9</v>
      </c>
      <c r="I182">
        <v>59049</v>
      </c>
      <c r="J182">
        <v>172.529</v>
      </c>
    </row>
    <row r="183" spans="1:10" x14ac:dyDescent="0.3">
      <c r="A183" t="s">
        <v>21</v>
      </c>
      <c r="B183" t="s">
        <v>330</v>
      </c>
      <c r="C183">
        <v>5.5E-2</v>
      </c>
      <c r="E183">
        <v>4.0000000000000001E-3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4.7E-2</v>
      </c>
      <c r="D184" t="s">
        <v>65</v>
      </c>
      <c r="E184">
        <v>1E-3</v>
      </c>
      <c r="F184">
        <v>2E-3</v>
      </c>
      <c r="G184">
        <v>1E-3</v>
      </c>
      <c r="H184">
        <v>48.8</v>
      </c>
      <c r="I184">
        <v>177147</v>
      </c>
      <c r="J184">
        <v>380.96499999999997</v>
      </c>
    </row>
    <row r="185" spans="1:10" x14ac:dyDescent="0.3">
      <c r="A185" t="s">
        <v>21</v>
      </c>
      <c r="B185" t="s">
        <v>331</v>
      </c>
      <c r="C185">
        <v>5.0999999999999997E-2</v>
      </c>
      <c r="E185">
        <v>3.0000000000000001E-3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0.14099999999999999</v>
      </c>
      <c r="E186">
        <v>3.6999999999999998E-2</v>
      </c>
      <c r="F186">
        <v>3.6999999999999998E-2</v>
      </c>
      <c r="G186">
        <v>0</v>
      </c>
      <c r="H186">
        <v>0.9</v>
      </c>
      <c r="I186">
        <v>1</v>
      </c>
      <c r="J186">
        <v>3.6999999999999998E-2</v>
      </c>
    </row>
    <row r="187" spans="1:10" x14ac:dyDescent="0.3">
      <c r="A187" t="s">
        <v>21</v>
      </c>
      <c r="B187" t="s">
        <v>368</v>
      </c>
      <c r="C187">
        <v>0.14000000000000001</v>
      </c>
      <c r="E187">
        <v>3.6999999999999998E-2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6.6000000000000003E-2</v>
      </c>
      <c r="E188">
        <v>8.0000000000000002E-3</v>
      </c>
      <c r="F188">
        <v>0.01</v>
      </c>
      <c r="G188">
        <v>2E-3</v>
      </c>
      <c r="H188">
        <v>21.7</v>
      </c>
      <c r="I188">
        <v>3</v>
      </c>
      <c r="J188">
        <v>2.9000000000000001E-2</v>
      </c>
    </row>
    <row r="189" spans="1:10" x14ac:dyDescent="0.3">
      <c r="A189" t="s">
        <v>21</v>
      </c>
      <c r="B189" t="s">
        <v>369</v>
      </c>
      <c r="C189">
        <v>7.3999999999999996E-2</v>
      </c>
      <c r="E189">
        <v>1.0999999999999999E-2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8.2000000000000003E-2</v>
      </c>
      <c r="E190">
        <v>1.4E-2</v>
      </c>
      <c r="F190">
        <v>1.7999999999999999E-2</v>
      </c>
      <c r="G190">
        <v>6.0000000000000001E-3</v>
      </c>
      <c r="H190">
        <v>32.9</v>
      </c>
      <c r="I190">
        <v>9</v>
      </c>
      <c r="J190">
        <v>0.16500000000000001</v>
      </c>
    </row>
    <row r="191" spans="1:10" x14ac:dyDescent="0.3">
      <c r="A191" t="s">
        <v>21</v>
      </c>
      <c r="B191" t="s">
        <v>370</v>
      </c>
      <c r="C191">
        <v>0.104</v>
      </c>
      <c r="E191">
        <v>2.3E-2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4.8000000000000001E-2</v>
      </c>
      <c r="E192">
        <v>2E-3</v>
      </c>
      <c r="F192">
        <v>1E-3</v>
      </c>
      <c r="G192">
        <v>1E-3</v>
      </c>
      <c r="H192">
        <v>73.8</v>
      </c>
      <c r="I192">
        <v>27</v>
      </c>
      <c r="J192">
        <v>3.2000000000000001E-2</v>
      </c>
    </row>
    <row r="193" spans="1:10" x14ac:dyDescent="0.3">
      <c r="A193" t="s">
        <v>21</v>
      </c>
      <c r="B193" t="s">
        <v>371</v>
      </c>
      <c r="C193">
        <v>4.3999999999999997E-2</v>
      </c>
      <c r="D193" t="s">
        <v>65</v>
      </c>
      <c r="E193">
        <v>1E-3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4.5999999999999999E-2</v>
      </c>
      <c r="D194" t="s">
        <v>65</v>
      </c>
      <c r="E194">
        <v>1E-3</v>
      </c>
      <c r="F194">
        <v>1E-3</v>
      </c>
      <c r="G194">
        <v>0</v>
      </c>
      <c r="H194">
        <v>15.4</v>
      </c>
      <c r="I194">
        <v>81</v>
      </c>
      <c r="J194">
        <v>7.1999999999999995E-2</v>
      </c>
    </row>
    <row r="195" spans="1:10" x14ac:dyDescent="0.3">
      <c r="A195" t="s">
        <v>21</v>
      </c>
      <c r="B195" t="s">
        <v>372</v>
      </c>
      <c r="C195">
        <v>4.4999999999999998E-2</v>
      </c>
      <c r="D195" t="s">
        <v>65</v>
      </c>
      <c r="E195">
        <v>1E-3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2.76</v>
      </c>
      <c r="E196">
        <v>5.8140000000000001</v>
      </c>
      <c r="F196">
        <v>5.51</v>
      </c>
      <c r="G196">
        <v>0.42899999999999999</v>
      </c>
      <c r="H196">
        <v>7.8</v>
      </c>
      <c r="I196">
        <v>9</v>
      </c>
      <c r="J196">
        <v>49.594000000000001</v>
      </c>
    </row>
    <row r="197" spans="1:10" x14ac:dyDescent="0.3">
      <c r="A197" t="s">
        <v>21</v>
      </c>
      <c r="B197" t="s">
        <v>166</v>
      </c>
      <c r="C197">
        <v>2.698</v>
      </c>
      <c r="E197">
        <v>5.2069999999999999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4.7E-2</v>
      </c>
      <c r="D198" t="s">
        <v>65</v>
      </c>
      <c r="E198">
        <v>1E-3</v>
      </c>
      <c r="F198">
        <v>1E-3</v>
      </c>
      <c r="G198">
        <v>1E-3</v>
      </c>
      <c r="H198">
        <v>136.5</v>
      </c>
      <c r="I198">
        <v>243</v>
      </c>
      <c r="J198">
        <v>0.17399999999999999</v>
      </c>
    </row>
    <row r="199" spans="1:10" x14ac:dyDescent="0.3">
      <c r="A199" t="s">
        <v>21</v>
      </c>
      <c r="B199" t="s">
        <v>373</v>
      </c>
      <c r="C199">
        <v>4.2999999999999997E-2</v>
      </c>
      <c r="D199" t="s">
        <v>65</v>
      </c>
      <c r="E199">
        <v>0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4.3999999999999997E-2</v>
      </c>
      <c r="D200" t="s">
        <v>65</v>
      </c>
      <c r="E200">
        <v>1E-3</v>
      </c>
      <c r="F200">
        <v>0</v>
      </c>
      <c r="G200">
        <v>0</v>
      </c>
      <c r="H200">
        <v>116.2</v>
      </c>
      <c r="I200">
        <v>729</v>
      </c>
      <c r="J200">
        <v>0.214</v>
      </c>
    </row>
    <row r="201" spans="1:10" x14ac:dyDescent="0.3">
      <c r="A201" t="s">
        <v>21</v>
      </c>
      <c r="B201" t="s">
        <v>374</v>
      </c>
      <c r="C201">
        <v>4.2999999999999997E-2</v>
      </c>
      <c r="D201" t="s">
        <v>65</v>
      </c>
      <c r="E201">
        <v>0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4.2000000000000003E-2</v>
      </c>
      <c r="D202" t="s">
        <v>65</v>
      </c>
      <c r="E202" t="s">
        <v>19</v>
      </c>
      <c r="F202">
        <v>0</v>
      </c>
      <c r="G202">
        <v>0</v>
      </c>
      <c r="H202">
        <v>0</v>
      </c>
      <c r="I202">
        <v>2187</v>
      </c>
      <c r="J202">
        <v>0.23899999999999999</v>
      </c>
    </row>
    <row r="203" spans="1:10" x14ac:dyDescent="0.3">
      <c r="A203" t="s">
        <v>21</v>
      </c>
      <c r="B203" t="s">
        <v>375</v>
      </c>
      <c r="C203">
        <v>4.2999999999999997E-2</v>
      </c>
      <c r="D203" t="s">
        <v>65</v>
      </c>
      <c r="E203">
        <v>0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4.2999999999999997E-2</v>
      </c>
      <c r="D204" t="s">
        <v>65</v>
      </c>
      <c r="E204">
        <v>0</v>
      </c>
      <c r="F204">
        <v>0</v>
      </c>
      <c r="G204">
        <v>0</v>
      </c>
      <c r="H204">
        <v>37.299999999999997</v>
      </c>
      <c r="I204">
        <v>6561</v>
      </c>
      <c r="J204">
        <v>0.72</v>
      </c>
    </row>
    <row r="205" spans="1:10" x14ac:dyDescent="0.3">
      <c r="A205" t="s">
        <v>21</v>
      </c>
      <c r="B205" t="s">
        <v>376</v>
      </c>
      <c r="C205">
        <v>4.2999999999999997E-2</v>
      </c>
      <c r="D205" t="s">
        <v>65</v>
      </c>
      <c r="E205">
        <v>0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>
        <v>0</v>
      </c>
      <c r="F206">
        <v>0</v>
      </c>
      <c r="G206">
        <v>0</v>
      </c>
      <c r="H206">
        <v>49.6</v>
      </c>
      <c r="I206">
        <v>19683</v>
      </c>
      <c r="J206">
        <v>2.4489999999999998</v>
      </c>
    </row>
    <row r="207" spans="1:10" x14ac:dyDescent="0.3">
      <c r="A207" t="s">
        <v>21</v>
      </c>
      <c r="B207" t="s">
        <v>377</v>
      </c>
      <c r="C207">
        <v>4.2999999999999997E-2</v>
      </c>
      <c r="D207" t="s">
        <v>65</v>
      </c>
      <c r="E207">
        <v>0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4.2000000000000003E-2</v>
      </c>
      <c r="D208" t="s">
        <v>65</v>
      </c>
      <c r="E208" t="s">
        <v>19</v>
      </c>
      <c r="F208">
        <v>0</v>
      </c>
      <c r="G208">
        <v>0</v>
      </c>
      <c r="H208">
        <v>0</v>
      </c>
      <c r="I208">
        <v>59049</v>
      </c>
      <c r="J208">
        <v>4.7679999999999998</v>
      </c>
    </row>
    <row r="209" spans="1:10" x14ac:dyDescent="0.3">
      <c r="A209" t="s">
        <v>21</v>
      </c>
      <c r="B209" t="s">
        <v>378</v>
      </c>
      <c r="C209">
        <v>4.2999999999999997E-2</v>
      </c>
      <c r="D209" t="s">
        <v>65</v>
      </c>
      <c r="E209">
        <v>0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4.2000000000000003E-2</v>
      </c>
      <c r="D210" t="s">
        <v>65</v>
      </c>
      <c r="E210" t="s">
        <v>19</v>
      </c>
      <c r="F210">
        <v>0</v>
      </c>
      <c r="G210">
        <v>0</v>
      </c>
      <c r="H210">
        <v>0</v>
      </c>
      <c r="I210">
        <v>177147</v>
      </c>
      <c r="J210">
        <v>45.692</v>
      </c>
    </row>
    <row r="211" spans="1:10" x14ac:dyDescent="0.3">
      <c r="A211" t="s">
        <v>21</v>
      </c>
      <c r="B211" t="s">
        <v>379</v>
      </c>
      <c r="C211">
        <v>4.2999999999999997E-2</v>
      </c>
      <c r="D211" t="s">
        <v>65</v>
      </c>
      <c r="E211">
        <v>0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1.173</v>
      </c>
      <c r="E212">
        <v>0.70699999999999996</v>
      </c>
      <c r="F212">
        <v>0.83899999999999997</v>
      </c>
      <c r="G212">
        <v>0.187</v>
      </c>
      <c r="H212">
        <v>22.3</v>
      </c>
      <c r="I212">
        <v>1</v>
      </c>
      <c r="J212">
        <v>0.83899999999999997</v>
      </c>
    </row>
    <row r="213" spans="1:10" x14ac:dyDescent="0.3">
      <c r="A213" t="s">
        <v>21</v>
      </c>
      <c r="B213" t="s">
        <v>416</v>
      </c>
      <c r="C213">
        <v>1.4179999999999999</v>
      </c>
      <c r="E213">
        <v>0.97199999999999998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0.23799999999999999</v>
      </c>
      <c r="E214">
        <v>7.9000000000000001E-2</v>
      </c>
      <c r="F214">
        <v>8.1000000000000003E-2</v>
      </c>
      <c r="G214">
        <v>3.0000000000000001E-3</v>
      </c>
      <c r="H214">
        <v>3.5</v>
      </c>
      <c r="I214">
        <v>3</v>
      </c>
      <c r="J214">
        <v>0.24399999999999999</v>
      </c>
    </row>
    <row r="215" spans="1:10" x14ac:dyDescent="0.3">
      <c r="A215" t="s">
        <v>21</v>
      </c>
      <c r="B215" t="s">
        <v>417</v>
      </c>
      <c r="C215">
        <v>0.247</v>
      </c>
      <c r="E215">
        <v>8.3000000000000004E-2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0.109</v>
      </c>
      <c r="E216">
        <v>2.4E-2</v>
      </c>
      <c r="F216">
        <v>2.4E-2</v>
      </c>
      <c r="G216">
        <v>0</v>
      </c>
      <c r="H216">
        <v>0.7</v>
      </c>
      <c r="I216">
        <v>9</v>
      </c>
      <c r="J216">
        <v>0.219</v>
      </c>
    </row>
    <row r="217" spans="1:10" x14ac:dyDescent="0.3">
      <c r="A217" t="s">
        <v>21</v>
      </c>
      <c r="B217" t="s">
        <v>418</v>
      </c>
      <c r="C217">
        <v>0.108</v>
      </c>
      <c r="E217">
        <v>2.4E-2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0.84099999999999997</v>
      </c>
      <c r="E218">
        <v>0.42799999999999999</v>
      </c>
      <c r="F218">
        <v>0.42099999999999999</v>
      </c>
      <c r="G218">
        <v>0.01</v>
      </c>
      <c r="H218">
        <v>2.2999999999999998</v>
      </c>
      <c r="I218">
        <v>27</v>
      </c>
      <c r="J218">
        <v>11.378</v>
      </c>
    </row>
    <row r="219" spans="1:10" x14ac:dyDescent="0.3">
      <c r="A219" t="s">
        <v>21</v>
      </c>
      <c r="B219" t="s">
        <v>167</v>
      </c>
      <c r="C219">
        <v>0.82199999999999995</v>
      </c>
      <c r="E219">
        <v>0.41499999999999998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0.113</v>
      </c>
      <c r="E220">
        <v>2.5999999999999999E-2</v>
      </c>
      <c r="F220">
        <v>2.1999999999999999E-2</v>
      </c>
      <c r="G220">
        <v>6.0000000000000001E-3</v>
      </c>
      <c r="H220">
        <v>26.4</v>
      </c>
      <c r="I220">
        <v>27</v>
      </c>
      <c r="J220">
        <v>0.59299999999999997</v>
      </c>
    </row>
    <row r="221" spans="1:10" x14ac:dyDescent="0.3">
      <c r="A221" t="s">
        <v>21</v>
      </c>
      <c r="B221" t="s">
        <v>419</v>
      </c>
      <c r="C221">
        <v>9.1999999999999998E-2</v>
      </c>
      <c r="E221">
        <v>1.7999999999999999E-2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0.05</v>
      </c>
      <c r="E222">
        <v>3.0000000000000001E-3</v>
      </c>
      <c r="F222">
        <v>7.0000000000000001E-3</v>
      </c>
      <c r="G222">
        <v>6.0000000000000001E-3</v>
      </c>
      <c r="H222">
        <v>85.4</v>
      </c>
      <c r="I222">
        <v>81</v>
      </c>
      <c r="J222">
        <v>0.52900000000000003</v>
      </c>
    </row>
    <row r="223" spans="1:10" x14ac:dyDescent="0.3">
      <c r="A223" t="s">
        <v>21</v>
      </c>
      <c r="B223" t="s">
        <v>420</v>
      </c>
      <c r="C223">
        <v>7.1999999999999995E-2</v>
      </c>
      <c r="E223">
        <v>0.01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5.0999999999999997E-2</v>
      </c>
      <c r="E224">
        <v>3.0000000000000001E-3</v>
      </c>
      <c r="F224">
        <v>3.0000000000000001E-3</v>
      </c>
      <c r="G224">
        <v>0</v>
      </c>
      <c r="H224">
        <v>6.9</v>
      </c>
      <c r="I224">
        <v>243</v>
      </c>
      <c r="J224">
        <v>0.68600000000000005</v>
      </c>
    </row>
    <row r="225" spans="1:10" x14ac:dyDescent="0.3">
      <c r="A225" t="s">
        <v>21</v>
      </c>
      <c r="B225" t="s">
        <v>421</v>
      </c>
      <c r="C225">
        <v>5.0999999999999997E-2</v>
      </c>
      <c r="E225">
        <v>3.0000000000000001E-3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4.5999999999999999E-2</v>
      </c>
      <c r="D226" t="s">
        <v>65</v>
      </c>
      <c r="E226">
        <v>1E-3</v>
      </c>
      <c r="F226">
        <v>4.0000000000000001E-3</v>
      </c>
      <c r="G226">
        <v>3.0000000000000001E-3</v>
      </c>
      <c r="H226">
        <v>93.2</v>
      </c>
      <c r="I226">
        <v>729</v>
      </c>
      <c r="J226">
        <v>2.66</v>
      </c>
    </row>
    <row r="227" spans="1:10" x14ac:dyDescent="0.3">
      <c r="A227" t="s">
        <v>21</v>
      </c>
      <c r="B227" t="s">
        <v>422</v>
      </c>
      <c r="C227">
        <v>0.06</v>
      </c>
      <c r="E227">
        <v>6.0000000000000001E-3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4.5999999999999999E-2</v>
      </c>
      <c r="D228" t="s">
        <v>65</v>
      </c>
      <c r="E228">
        <v>1E-3</v>
      </c>
      <c r="F228">
        <v>3.0000000000000001E-3</v>
      </c>
      <c r="G228">
        <v>3.0000000000000001E-3</v>
      </c>
      <c r="H228">
        <v>89.1</v>
      </c>
      <c r="I228">
        <v>2187</v>
      </c>
      <c r="J228">
        <v>7.1639999999999997</v>
      </c>
    </row>
    <row r="229" spans="1:10" x14ac:dyDescent="0.3">
      <c r="A229" t="s">
        <v>21</v>
      </c>
      <c r="B229" t="s">
        <v>423</v>
      </c>
      <c r="C229">
        <v>5.8000000000000003E-2</v>
      </c>
      <c r="E229">
        <v>5.0000000000000001E-3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4.9000000000000002E-2</v>
      </c>
      <c r="E230">
        <v>2E-3</v>
      </c>
      <c r="F230">
        <v>3.0000000000000001E-3</v>
      </c>
      <c r="G230">
        <v>2E-3</v>
      </c>
      <c r="H230">
        <v>48.5</v>
      </c>
      <c r="I230">
        <v>6561</v>
      </c>
      <c r="J230">
        <v>20.74</v>
      </c>
    </row>
    <row r="231" spans="1:10" x14ac:dyDescent="0.3">
      <c r="A231" t="s">
        <v>21</v>
      </c>
      <c r="B231" t="s">
        <v>424</v>
      </c>
      <c r="C231">
        <v>5.5E-2</v>
      </c>
      <c r="E231">
        <v>4.0000000000000001E-3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4.8000000000000001E-2</v>
      </c>
      <c r="D232" t="s">
        <v>65</v>
      </c>
      <c r="E232">
        <v>2E-3</v>
      </c>
      <c r="F232">
        <v>2E-3</v>
      </c>
      <c r="G232">
        <v>0</v>
      </c>
      <c r="H232">
        <v>2.9</v>
      </c>
      <c r="I232">
        <v>19683</v>
      </c>
      <c r="J232">
        <v>32.290999999999997</v>
      </c>
    </row>
    <row r="233" spans="1:10" x14ac:dyDescent="0.3">
      <c r="A233" t="s">
        <v>21</v>
      </c>
      <c r="B233" t="s">
        <v>425</v>
      </c>
      <c r="C233">
        <v>4.8000000000000001E-2</v>
      </c>
      <c r="D233" t="s">
        <v>65</v>
      </c>
      <c r="E233">
        <v>2E-3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4.8000000000000001E-2</v>
      </c>
      <c r="E234">
        <v>2E-3</v>
      </c>
      <c r="F234">
        <v>2E-3</v>
      </c>
      <c r="G234">
        <v>0</v>
      </c>
      <c r="H234">
        <v>2.7</v>
      </c>
      <c r="I234">
        <v>59049</v>
      </c>
      <c r="J234">
        <v>102.779</v>
      </c>
    </row>
    <row r="235" spans="1:10" x14ac:dyDescent="0.3">
      <c r="A235" t="s">
        <v>21</v>
      </c>
      <c r="B235" t="s">
        <v>426</v>
      </c>
      <c r="C235">
        <v>4.8000000000000001E-2</v>
      </c>
      <c r="E235">
        <v>2E-3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4.4999999999999998E-2</v>
      </c>
      <c r="D236" t="s">
        <v>65</v>
      </c>
      <c r="E236">
        <v>1E-3</v>
      </c>
      <c r="F236">
        <v>1E-3</v>
      </c>
      <c r="G236">
        <v>0</v>
      </c>
      <c r="H236">
        <v>41.8</v>
      </c>
      <c r="I236">
        <v>177147</v>
      </c>
      <c r="J236">
        <v>174.55799999999999</v>
      </c>
    </row>
    <row r="237" spans="1:10" x14ac:dyDescent="0.3">
      <c r="A237" t="s">
        <v>21</v>
      </c>
      <c r="B237" t="s">
        <v>427</v>
      </c>
      <c r="C237">
        <v>4.7E-2</v>
      </c>
      <c r="D237" t="s">
        <v>65</v>
      </c>
      <c r="E237">
        <v>1E-3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0.25600000000000001</v>
      </c>
      <c r="E238">
        <v>8.7999999999999995E-2</v>
      </c>
      <c r="F238">
        <v>8.5999999999999993E-2</v>
      </c>
      <c r="G238">
        <v>2E-3</v>
      </c>
      <c r="H238">
        <v>2.5</v>
      </c>
      <c r="I238">
        <v>81</v>
      </c>
      <c r="J238">
        <v>6.9690000000000003</v>
      </c>
    </row>
    <row r="239" spans="1:10" x14ac:dyDescent="0.3">
      <c r="A239" t="s">
        <v>21</v>
      </c>
      <c r="B239" t="s">
        <v>168</v>
      </c>
      <c r="C239">
        <v>0.25</v>
      </c>
      <c r="E239">
        <v>8.5000000000000006E-2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8.8999999999999996E-2</v>
      </c>
      <c r="E240">
        <v>1.7000000000000001E-2</v>
      </c>
      <c r="F240">
        <v>1.7999999999999999E-2</v>
      </c>
      <c r="G240">
        <v>2E-3</v>
      </c>
      <c r="H240">
        <v>10.4</v>
      </c>
      <c r="I240">
        <v>243</v>
      </c>
      <c r="J240">
        <v>4.3769999999999998</v>
      </c>
    </row>
    <row r="241" spans="1:10" x14ac:dyDescent="0.3">
      <c r="A241" t="s">
        <v>21</v>
      </c>
      <c r="B241" t="s">
        <v>169</v>
      </c>
      <c r="C241">
        <v>9.6000000000000002E-2</v>
      </c>
      <c r="E241">
        <v>1.9E-2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5.7000000000000002E-2</v>
      </c>
      <c r="E242">
        <v>5.0000000000000001E-3</v>
      </c>
      <c r="F242">
        <v>5.0000000000000001E-3</v>
      </c>
      <c r="G242">
        <v>0</v>
      </c>
      <c r="H242">
        <v>0</v>
      </c>
      <c r="I242">
        <v>729</v>
      </c>
      <c r="J242">
        <v>3.48</v>
      </c>
    </row>
    <row r="243" spans="1:10" x14ac:dyDescent="0.3">
      <c r="A243" t="s">
        <v>21</v>
      </c>
      <c r="B243" t="s">
        <v>170</v>
      </c>
      <c r="C243">
        <v>5.7000000000000002E-2</v>
      </c>
      <c r="E243">
        <v>5.0000000000000001E-3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4.9000000000000002E-2</v>
      </c>
      <c r="E244">
        <v>2E-3</v>
      </c>
      <c r="F244">
        <v>2E-3</v>
      </c>
      <c r="G244">
        <v>0</v>
      </c>
      <c r="H244">
        <v>22.5</v>
      </c>
      <c r="I244">
        <v>2187</v>
      </c>
      <c r="J244">
        <v>3.6629999999999998</v>
      </c>
    </row>
    <row r="245" spans="1:10" x14ac:dyDescent="0.3">
      <c r="A245" t="s">
        <v>21</v>
      </c>
      <c r="B245" t="s">
        <v>171</v>
      </c>
      <c r="C245">
        <v>4.7E-2</v>
      </c>
      <c r="D245" t="s">
        <v>65</v>
      </c>
      <c r="E245">
        <v>1E-3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4.4999999999999998E-2</v>
      </c>
      <c r="D246" t="s">
        <v>65</v>
      </c>
      <c r="E246">
        <v>1E-3</v>
      </c>
      <c r="F246">
        <v>1E-3</v>
      </c>
      <c r="G246">
        <v>0</v>
      </c>
      <c r="H246">
        <v>25.3</v>
      </c>
      <c r="I246">
        <v>6561</v>
      </c>
      <c r="J246">
        <v>5.2910000000000004</v>
      </c>
    </row>
    <row r="247" spans="1:10" x14ac:dyDescent="0.3">
      <c r="A247" t="s">
        <v>21</v>
      </c>
      <c r="B247" t="s">
        <v>172</v>
      </c>
      <c r="C247">
        <v>4.4999999999999998E-2</v>
      </c>
      <c r="D247" t="s">
        <v>65</v>
      </c>
      <c r="E247">
        <v>1E-3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4.3999999999999997E-2</v>
      </c>
      <c r="D248" t="s">
        <v>65</v>
      </c>
      <c r="E248">
        <v>0</v>
      </c>
      <c r="F248">
        <v>1E-3</v>
      </c>
      <c r="G248">
        <v>0</v>
      </c>
      <c r="H248">
        <v>29.8</v>
      </c>
      <c r="I248">
        <v>19683</v>
      </c>
      <c r="J248">
        <v>10.250999999999999</v>
      </c>
    </row>
    <row r="249" spans="1:10" x14ac:dyDescent="0.3">
      <c r="A249" t="s">
        <v>21</v>
      </c>
      <c r="B249" t="s">
        <v>173</v>
      </c>
      <c r="C249">
        <v>4.3999999999999997E-2</v>
      </c>
      <c r="D249" t="s">
        <v>65</v>
      </c>
      <c r="E249">
        <v>1E-3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4.2999999999999997E-2</v>
      </c>
      <c r="D250" t="s">
        <v>65</v>
      </c>
      <c r="E250">
        <v>0</v>
      </c>
      <c r="F250">
        <v>0</v>
      </c>
      <c r="G250">
        <v>0</v>
      </c>
      <c r="H250">
        <v>0</v>
      </c>
      <c r="I250">
        <v>59049</v>
      </c>
      <c r="J250">
        <v>15.231</v>
      </c>
    </row>
    <row r="251" spans="1:10" x14ac:dyDescent="0.3">
      <c r="A251" t="s">
        <v>21</v>
      </c>
      <c r="B251" t="s">
        <v>174</v>
      </c>
      <c r="C251">
        <v>4.2000000000000003E-2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4.2000000000000003E-2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4.2000000000000003E-2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5.2999999999999999E-2</v>
      </c>
      <c r="E254">
        <v>3.0000000000000001E-3</v>
      </c>
      <c r="F254">
        <v>3.0000000000000001E-3</v>
      </c>
      <c r="G254">
        <v>0</v>
      </c>
      <c r="H254">
        <v>5.9</v>
      </c>
      <c r="I254">
        <v>1</v>
      </c>
      <c r="J254">
        <v>3.0000000000000001E-3</v>
      </c>
    </row>
    <row r="255" spans="1:10" x14ac:dyDescent="0.3">
      <c r="A255" t="s">
        <v>21</v>
      </c>
      <c r="B255" t="s">
        <v>212</v>
      </c>
      <c r="C255">
        <v>5.1999999999999998E-2</v>
      </c>
      <c r="E255">
        <v>3.0000000000000001E-3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5.3999999999999999E-2</v>
      </c>
      <c r="E256">
        <v>4.0000000000000001E-3</v>
      </c>
      <c r="F256">
        <v>4.0000000000000001E-3</v>
      </c>
      <c r="G256">
        <v>0</v>
      </c>
      <c r="H256">
        <v>10.5</v>
      </c>
      <c r="I256">
        <v>3</v>
      </c>
      <c r="J256">
        <v>1.2E-2</v>
      </c>
    </row>
    <row r="257" spans="1:10" x14ac:dyDescent="0.3">
      <c r="A257" t="s">
        <v>21</v>
      </c>
      <c r="B257" t="s">
        <v>213</v>
      </c>
      <c r="C257">
        <v>5.5E-2</v>
      </c>
      <c r="E257">
        <v>4.0000000000000001E-3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5.2999999999999999E-2</v>
      </c>
      <c r="E258">
        <v>4.0000000000000001E-3</v>
      </c>
      <c r="F258">
        <v>4.0000000000000001E-3</v>
      </c>
      <c r="G258">
        <v>0</v>
      </c>
      <c r="H258">
        <v>0</v>
      </c>
      <c r="I258">
        <v>9</v>
      </c>
      <c r="J258">
        <v>3.2000000000000001E-2</v>
      </c>
    </row>
    <row r="259" spans="1:10" x14ac:dyDescent="0.3">
      <c r="A259" t="s">
        <v>21</v>
      </c>
      <c r="B259" t="s">
        <v>214</v>
      </c>
      <c r="C259">
        <v>5.2999999999999999E-2</v>
      </c>
      <c r="E259">
        <v>4.0000000000000001E-3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5.7000000000000002E-2</v>
      </c>
      <c r="E260">
        <v>5.0000000000000001E-3</v>
      </c>
      <c r="F260">
        <v>5.0000000000000001E-3</v>
      </c>
      <c r="G260">
        <v>0</v>
      </c>
      <c r="H260">
        <v>1.6</v>
      </c>
      <c r="I260">
        <v>27</v>
      </c>
      <c r="J260">
        <v>0.128</v>
      </c>
    </row>
    <row r="261" spans="1:10" x14ac:dyDescent="0.3">
      <c r="A261" t="s">
        <v>21</v>
      </c>
      <c r="B261" t="s">
        <v>215</v>
      </c>
      <c r="C261">
        <v>5.7000000000000002E-2</v>
      </c>
      <c r="E261">
        <v>5.0000000000000001E-3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5.7000000000000002E-2</v>
      </c>
      <c r="E262">
        <v>5.0000000000000001E-3</v>
      </c>
      <c r="F262">
        <v>5.0000000000000001E-3</v>
      </c>
      <c r="G262">
        <v>0</v>
      </c>
      <c r="H262">
        <v>2.6</v>
      </c>
      <c r="I262">
        <v>81</v>
      </c>
      <c r="J262">
        <v>0.39700000000000002</v>
      </c>
    </row>
    <row r="263" spans="1:10" x14ac:dyDescent="0.3">
      <c r="A263" t="s">
        <v>21</v>
      </c>
      <c r="B263" t="s">
        <v>216</v>
      </c>
      <c r="C263">
        <v>5.7000000000000002E-2</v>
      </c>
      <c r="E263">
        <v>5.0000000000000001E-3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5.5E-2</v>
      </c>
      <c r="E264">
        <v>4.0000000000000001E-3</v>
      </c>
      <c r="F264">
        <v>5.0000000000000001E-3</v>
      </c>
      <c r="G264">
        <v>2E-3</v>
      </c>
      <c r="H264">
        <v>30.2</v>
      </c>
      <c r="I264">
        <v>243</v>
      </c>
      <c r="J264">
        <v>1.2909999999999999</v>
      </c>
    </row>
    <row r="265" spans="1:10" x14ac:dyDescent="0.3">
      <c r="A265" t="s">
        <v>21</v>
      </c>
      <c r="B265" t="s">
        <v>217</v>
      </c>
      <c r="C265">
        <v>6.0999999999999999E-2</v>
      </c>
      <c r="E265">
        <v>6.0000000000000001E-3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4.8000000000000001E-2</v>
      </c>
      <c r="D266" t="s">
        <v>65</v>
      </c>
      <c r="E266">
        <v>2E-3</v>
      </c>
      <c r="F266">
        <v>2E-3</v>
      </c>
      <c r="G266">
        <v>0</v>
      </c>
      <c r="H266">
        <v>8.9</v>
      </c>
      <c r="I266">
        <v>729</v>
      </c>
      <c r="J266">
        <v>1.1479999999999999</v>
      </c>
    </row>
    <row r="267" spans="1:10" x14ac:dyDescent="0.3">
      <c r="A267" t="s">
        <v>21</v>
      </c>
      <c r="B267" t="s">
        <v>218</v>
      </c>
      <c r="C267">
        <v>4.7E-2</v>
      </c>
      <c r="D267" t="s">
        <v>65</v>
      </c>
      <c r="E267">
        <v>1E-3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7.9000000000000001E-2</v>
      </c>
      <c r="E268">
        <v>1.2999999999999999E-2</v>
      </c>
      <c r="F268">
        <v>8.0000000000000002E-3</v>
      </c>
      <c r="G268">
        <v>8.0000000000000002E-3</v>
      </c>
      <c r="H268">
        <v>100</v>
      </c>
      <c r="I268">
        <v>2187</v>
      </c>
      <c r="J268">
        <v>16.757000000000001</v>
      </c>
    </row>
    <row r="269" spans="1:10" x14ac:dyDescent="0.3">
      <c r="A269" t="s">
        <v>21</v>
      </c>
      <c r="B269" t="s">
        <v>219</v>
      </c>
      <c r="C269">
        <v>4.9000000000000002E-2</v>
      </c>
      <c r="E269">
        <v>2E-3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5.1999999999999998E-2</v>
      </c>
      <c r="E270">
        <v>3.0000000000000001E-3</v>
      </c>
      <c r="F270">
        <v>3.0000000000000001E-3</v>
      </c>
      <c r="G270">
        <v>0</v>
      </c>
      <c r="H270">
        <v>12</v>
      </c>
      <c r="I270">
        <v>6561</v>
      </c>
      <c r="J270">
        <v>18.532</v>
      </c>
    </row>
    <row r="271" spans="1:10" x14ac:dyDescent="0.3">
      <c r="A271" t="s">
        <v>21</v>
      </c>
      <c r="B271" t="s">
        <v>220</v>
      </c>
      <c r="C271">
        <v>0.05</v>
      </c>
      <c r="E271">
        <v>3.0000000000000001E-3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5.3999999999999999E-2</v>
      </c>
      <c r="E272">
        <v>4.0000000000000001E-3</v>
      </c>
      <c r="F272">
        <v>4.0000000000000001E-3</v>
      </c>
      <c r="G272">
        <v>0</v>
      </c>
      <c r="H272">
        <v>1.9</v>
      </c>
      <c r="I272">
        <v>19683</v>
      </c>
      <c r="J272">
        <v>77.037999999999997</v>
      </c>
    </row>
    <row r="273" spans="1:10" x14ac:dyDescent="0.3">
      <c r="A273" t="s">
        <v>21</v>
      </c>
      <c r="B273" t="s">
        <v>221</v>
      </c>
      <c r="C273">
        <v>5.3999999999999999E-2</v>
      </c>
      <c r="E273">
        <v>4.0000000000000001E-3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5.6000000000000001E-2</v>
      </c>
      <c r="E274">
        <v>4.0000000000000001E-3</v>
      </c>
      <c r="F274">
        <v>5.0000000000000001E-3</v>
      </c>
      <c r="G274">
        <v>1E-3</v>
      </c>
      <c r="H274">
        <v>14</v>
      </c>
      <c r="I274">
        <v>59049</v>
      </c>
      <c r="J274">
        <v>285.10700000000003</v>
      </c>
    </row>
    <row r="275" spans="1:10" x14ac:dyDescent="0.3">
      <c r="A275" t="s">
        <v>21</v>
      </c>
      <c r="B275" t="s">
        <v>222</v>
      </c>
      <c r="C275">
        <v>5.8000000000000003E-2</v>
      </c>
      <c r="E275">
        <v>5.0000000000000001E-3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5.0999999999999997E-2</v>
      </c>
      <c r="E276">
        <v>3.0000000000000001E-3</v>
      </c>
      <c r="F276">
        <v>3.0000000000000001E-3</v>
      </c>
      <c r="G276">
        <v>0</v>
      </c>
      <c r="H276">
        <v>6.1</v>
      </c>
      <c r="I276">
        <v>177147</v>
      </c>
      <c r="J276">
        <v>491.19200000000001</v>
      </c>
    </row>
    <row r="277" spans="1:10" x14ac:dyDescent="0.3">
      <c r="A277" t="s">
        <v>21</v>
      </c>
      <c r="B277" t="s">
        <v>223</v>
      </c>
      <c r="C277">
        <v>5.0999999999999997E-2</v>
      </c>
      <c r="E277">
        <v>3.0000000000000001E-3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0.75600000000000001</v>
      </c>
      <c r="E278">
        <v>0.36799999999999999</v>
      </c>
      <c r="F278">
        <v>0.35599999999999998</v>
      </c>
      <c r="G278">
        <v>1.7999999999999999E-2</v>
      </c>
      <c r="H278">
        <v>5</v>
      </c>
      <c r="I278">
        <v>1</v>
      </c>
      <c r="J278">
        <v>0.35599999999999998</v>
      </c>
    </row>
    <row r="279" spans="1:10" x14ac:dyDescent="0.3">
      <c r="A279" t="s">
        <v>21</v>
      </c>
      <c r="B279" t="s">
        <v>260</v>
      </c>
      <c r="C279">
        <v>0.71799999999999997</v>
      </c>
      <c r="E279">
        <v>0.34300000000000003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0.155</v>
      </c>
      <c r="E280">
        <v>4.2999999999999997E-2</v>
      </c>
      <c r="F280">
        <v>4.4999999999999998E-2</v>
      </c>
      <c r="G280">
        <v>2E-3</v>
      </c>
      <c r="H280">
        <v>4.5999999999999996</v>
      </c>
      <c r="I280">
        <v>3</v>
      </c>
      <c r="J280">
        <v>0.13400000000000001</v>
      </c>
    </row>
    <row r="281" spans="1:10" x14ac:dyDescent="0.3">
      <c r="A281" t="s">
        <v>21</v>
      </c>
      <c r="B281" t="s">
        <v>261</v>
      </c>
      <c r="C281">
        <v>0.16200000000000001</v>
      </c>
      <c r="E281">
        <v>4.5999999999999999E-2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9.4E-2</v>
      </c>
      <c r="E282">
        <v>1.7999999999999999E-2</v>
      </c>
      <c r="F282">
        <v>1.7999999999999999E-2</v>
      </c>
      <c r="G282">
        <v>1E-3</v>
      </c>
      <c r="H282">
        <v>6.3</v>
      </c>
      <c r="I282">
        <v>9</v>
      </c>
      <c r="J282">
        <v>0.159</v>
      </c>
    </row>
    <row r="283" spans="1:10" x14ac:dyDescent="0.3">
      <c r="A283" t="s">
        <v>21</v>
      </c>
      <c r="B283" t="s">
        <v>262</v>
      </c>
      <c r="C283">
        <v>8.8999999999999996E-2</v>
      </c>
      <c r="E283">
        <v>1.7000000000000001E-2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6.4000000000000001E-2</v>
      </c>
      <c r="E284">
        <v>7.0000000000000001E-3</v>
      </c>
      <c r="F284">
        <v>8.9999999999999993E-3</v>
      </c>
      <c r="G284">
        <v>2E-3</v>
      </c>
      <c r="H284">
        <v>27.2</v>
      </c>
      <c r="I284">
        <v>27</v>
      </c>
      <c r="J284">
        <v>0.24199999999999999</v>
      </c>
    </row>
    <row r="285" spans="1:10" x14ac:dyDescent="0.3">
      <c r="A285" t="s">
        <v>21</v>
      </c>
      <c r="B285" t="s">
        <v>263</v>
      </c>
      <c r="C285">
        <v>7.2999999999999995E-2</v>
      </c>
      <c r="E285">
        <v>1.0999999999999999E-2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4.9000000000000002E-2</v>
      </c>
      <c r="E286">
        <v>2E-3</v>
      </c>
      <c r="F286">
        <v>5.0000000000000001E-3</v>
      </c>
      <c r="G286">
        <v>4.0000000000000001E-3</v>
      </c>
      <c r="H286">
        <v>82</v>
      </c>
      <c r="I286">
        <v>81</v>
      </c>
      <c r="J286">
        <v>0.42</v>
      </c>
    </row>
    <row r="287" spans="1:10" x14ac:dyDescent="0.3">
      <c r="A287" t="s">
        <v>21</v>
      </c>
      <c r="B287" t="s">
        <v>264</v>
      </c>
      <c r="C287">
        <v>6.6000000000000003E-2</v>
      </c>
      <c r="E287">
        <v>8.0000000000000002E-3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4.8000000000000001E-2</v>
      </c>
      <c r="E288">
        <v>2E-3</v>
      </c>
      <c r="F288">
        <v>2E-3</v>
      </c>
      <c r="G288">
        <v>0</v>
      </c>
      <c r="H288">
        <v>1.4</v>
      </c>
      <c r="I288">
        <v>243</v>
      </c>
      <c r="J288">
        <v>0.41899999999999998</v>
      </c>
    </row>
    <row r="289" spans="1:10" x14ac:dyDescent="0.3">
      <c r="A289" t="s">
        <v>21</v>
      </c>
      <c r="B289" t="s">
        <v>265</v>
      </c>
      <c r="C289">
        <v>4.8000000000000001E-2</v>
      </c>
      <c r="E289">
        <v>2E-3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4.2999999999999997E-2</v>
      </c>
      <c r="D290" t="s">
        <v>65</v>
      </c>
      <c r="E290">
        <v>0</v>
      </c>
      <c r="F290">
        <v>3.0000000000000001E-3</v>
      </c>
      <c r="G290">
        <v>4.0000000000000001E-3</v>
      </c>
      <c r="H290">
        <v>127.9</v>
      </c>
      <c r="I290">
        <v>729</v>
      </c>
      <c r="J290">
        <v>2.427</v>
      </c>
    </row>
    <row r="291" spans="1:10" x14ac:dyDescent="0.3">
      <c r="A291" t="s">
        <v>21</v>
      </c>
      <c r="B291" t="s">
        <v>266</v>
      </c>
      <c r="C291">
        <v>6.0999999999999999E-2</v>
      </c>
      <c r="E291">
        <v>6.0000000000000001E-3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4.3999999999999997E-2</v>
      </c>
      <c r="D292" t="s">
        <v>65</v>
      </c>
      <c r="E292">
        <v>1E-3</v>
      </c>
      <c r="F292">
        <v>1E-3</v>
      </c>
      <c r="G292">
        <v>0</v>
      </c>
      <c r="H292">
        <v>14.2</v>
      </c>
      <c r="I292">
        <v>2187</v>
      </c>
      <c r="J292">
        <v>1.379</v>
      </c>
    </row>
    <row r="293" spans="1:10" x14ac:dyDescent="0.3">
      <c r="A293" t="s">
        <v>21</v>
      </c>
      <c r="B293" t="s">
        <v>267</v>
      </c>
      <c r="C293">
        <v>4.4999999999999998E-2</v>
      </c>
      <c r="D293" t="s">
        <v>65</v>
      </c>
      <c r="E293">
        <v>1E-3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4.3999999999999997E-2</v>
      </c>
      <c r="D294" t="s">
        <v>65</v>
      </c>
      <c r="E294">
        <v>1E-3</v>
      </c>
      <c r="F294">
        <v>1E-3</v>
      </c>
      <c r="G294">
        <v>0</v>
      </c>
      <c r="H294">
        <v>41.1</v>
      </c>
      <c r="I294">
        <v>6561</v>
      </c>
      <c r="J294">
        <v>4.6680000000000001</v>
      </c>
    </row>
    <row r="295" spans="1:10" x14ac:dyDescent="0.3">
      <c r="A295" t="s">
        <v>21</v>
      </c>
      <c r="B295" t="s">
        <v>268</v>
      </c>
      <c r="C295">
        <v>4.4999999999999998E-2</v>
      </c>
      <c r="D295" t="s">
        <v>65</v>
      </c>
      <c r="E295">
        <v>1E-3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4.4999999999999998E-2</v>
      </c>
      <c r="D296" t="s">
        <v>65</v>
      </c>
      <c r="E296">
        <v>1E-3</v>
      </c>
      <c r="F296">
        <v>1E-3</v>
      </c>
      <c r="G296">
        <v>0</v>
      </c>
      <c r="H296">
        <v>10.9</v>
      </c>
      <c r="I296">
        <v>19683</v>
      </c>
      <c r="J296">
        <v>12.101000000000001</v>
      </c>
    </row>
    <row r="297" spans="1:10" x14ac:dyDescent="0.3">
      <c r="A297" t="s">
        <v>21</v>
      </c>
      <c r="B297" t="s">
        <v>269</v>
      </c>
      <c r="C297">
        <v>4.3999999999999997E-2</v>
      </c>
      <c r="D297" t="s">
        <v>65</v>
      </c>
      <c r="E297">
        <v>1E-3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4.3999999999999997E-2</v>
      </c>
      <c r="D298" t="s">
        <v>65</v>
      </c>
      <c r="E298">
        <v>1E-3</v>
      </c>
      <c r="F298">
        <v>1E-3</v>
      </c>
      <c r="G298">
        <v>0</v>
      </c>
      <c r="H298">
        <v>58.2</v>
      </c>
      <c r="I298">
        <v>59049</v>
      </c>
      <c r="J298">
        <v>50.655999999999999</v>
      </c>
    </row>
    <row r="299" spans="1:10" x14ac:dyDescent="0.3">
      <c r="A299" t="s">
        <v>21</v>
      </c>
      <c r="B299" t="s">
        <v>270</v>
      </c>
      <c r="C299">
        <v>4.5999999999999999E-2</v>
      </c>
      <c r="D299" t="s">
        <v>65</v>
      </c>
      <c r="E299">
        <v>1E-3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4.3999999999999997E-2</v>
      </c>
      <c r="D300" t="s">
        <v>65</v>
      </c>
      <c r="E300">
        <v>1E-3</v>
      </c>
      <c r="F300">
        <v>1E-3</v>
      </c>
      <c r="G300">
        <v>0</v>
      </c>
      <c r="H300">
        <v>20.100000000000001</v>
      </c>
      <c r="I300">
        <v>177147</v>
      </c>
      <c r="J300">
        <v>97.768000000000001</v>
      </c>
    </row>
    <row r="301" spans="1:10" x14ac:dyDescent="0.3">
      <c r="A301" t="s">
        <v>21</v>
      </c>
      <c r="B301" t="s">
        <v>271</v>
      </c>
      <c r="C301">
        <v>4.3999999999999997E-2</v>
      </c>
      <c r="D301" t="s">
        <v>65</v>
      </c>
      <c r="E301">
        <v>0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2.2589999999999999</v>
      </c>
      <c r="E302">
        <v>2.7250000000000001</v>
      </c>
      <c r="F302">
        <v>2.6190000000000002</v>
      </c>
      <c r="G302">
        <v>0.15</v>
      </c>
      <c r="H302">
        <v>5.7</v>
      </c>
      <c r="I302">
        <v>1</v>
      </c>
      <c r="J302">
        <v>2.6190000000000002</v>
      </c>
    </row>
    <row r="303" spans="1:10" x14ac:dyDescent="0.3">
      <c r="A303" t="s">
        <v>21</v>
      </c>
      <c r="B303" t="s">
        <v>308</v>
      </c>
      <c r="C303">
        <v>2.1960000000000002</v>
      </c>
      <c r="E303">
        <v>2.5129999999999999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0.53700000000000003</v>
      </c>
      <c r="E304">
        <v>0.23200000000000001</v>
      </c>
      <c r="F304">
        <v>0.23699999999999999</v>
      </c>
      <c r="G304">
        <v>7.0000000000000001E-3</v>
      </c>
      <c r="H304">
        <v>3</v>
      </c>
      <c r="I304">
        <v>3</v>
      </c>
      <c r="J304">
        <v>0.71099999999999997</v>
      </c>
    </row>
    <row r="305" spans="1:10" x14ac:dyDescent="0.3">
      <c r="A305" t="s">
        <v>21</v>
      </c>
      <c r="B305" t="s">
        <v>309</v>
      </c>
      <c r="C305">
        <v>0.55400000000000005</v>
      </c>
      <c r="E305">
        <v>0.24199999999999999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0.192</v>
      </c>
      <c r="E306">
        <v>5.8999999999999997E-2</v>
      </c>
      <c r="F306">
        <v>5.8999999999999997E-2</v>
      </c>
      <c r="G306">
        <v>0</v>
      </c>
      <c r="H306">
        <v>0.3</v>
      </c>
      <c r="I306">
        <v>9</v>
      </c>
      <c r="J306">
        <v>0.52700000000000002</v>
      </c>
    </row>
    <row r="307" spans="1:10" x14ac:dyDescent="0.3">
      <c r="A307" t="s">
        <v>21</v>
      </c>
      <c r="B307" t="s">
        <v>310</v>
      </c>
      <c r="C307">
        <v>0.191</v>
      </c>
      <c r="E307">
        <v>5.8000000000000003E-2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7.1999999999999995E-2</v>
      </c>
      <c r="E308">
        <v>0.01</v>
      </c>
      <c r="F308">
        <v>1.0999999999999999E-2</v>
      </c>
      <c r="G308">
        <v>0</v>
      </c>
      <c r="H308">
        <v>2.7</v>
      </c>
      <c r="I308">
        <v>27</v>
      </c>
      <c r="J308">
        <v>0.28799999999999998</v>
      </c>
    </row>
    <row r="309" spans="1:10" x14ac:dyDescent="0.3">
      <c r="A309" t="s">
        <v>21</v>
      </c>
      <c r="B309" t="s">
        <v>311</v>
      </c>
      <c r="C309">
        <v>7.2999999999999995E-2</v>
      </c>
      <c r="E309">
        <v>1.0999999999999999E-2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6.2E-2</v>
      </c>
      <c r="E310">
        <v>7.0000000000000001E-3</v>
      </c>
      <c r="F310">
        <v>0.01</v>
      </c>
      <c r="G310">
        <v>5.0000000000000001E-3</v>
      </c>
      <c r="H310">
        <v>47.8</v>
      </c>
      <c r="I310">
        <v>81</v>
      </c>
      <c r="J310">
        <v>0.82799999999999996</v>
      </c>
    </row>
    <row r="311" spans="1:10" x14ac:dyDescent="0.3">
      <c r="A311" t="s">
        <v>21</v>
      </c>
      <c r="B311" t="s">
        <v>312</v>
      </c>
      <c r="C311">
        <v>8.1000000000000003E-2</v>
      </c>
      <c r="E311">
        <v>1.4E-2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4.9000000000000002E-2</v>
      </c>
      <c r="E312">
        <v>2E-3</v>
      </c>
      <c r="F312">
        <v>4.0000000000000001E-3</v>
      </c>
      <c r="G312">
        <v>3.0000000000000001E-3</v>
      </c>
      <c r="H312">
        <v>68.099999999999994</v>
      </c>
      <c r="I312">
        <v>243</v>
      </c>
      <c r="J312">
        <v>1.052</v>
      </c>
    </row>
    <row r="313" spans="1:10" x14ac:dyDescent="0.3">
      <c r="A313" t="s">
        <v>21</v>
      </c>
      <c r="B313" t="s">
        <v>313</v>
      </c>
      <c r="C313">
        <v>6.0999999999999999E-2</v>
      </c>
      <c r="E313">
        <v>6.0000000000000001E-3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4.5999999999999999E-2</v>
      </c>
      <c r="D314" t="s">
        <v>65</v>
      </c>
      <c r="E314">
        <v>1E-3</v>
      </c>
      <c r="F314">
        <v>1E-3</v>
      </c>
      <c r="G314">
        <v>0</v>
      </c>
      <c r="H314">
        <v>18.399999999999999</v>
      </c>
      <c r="I314">
        <v>729</v>
      </c>
      <c r="J314">
        <v>1.0149999999999999</v>
      </c>
    </row>
    <row r="315" spans="1:10" x14ac:dyDescent="0.3">
      <c r="A315" t="s">
        <v>21</v>
      </c>
      <c r="B315" t="s">
        <v>314</v>
      </c>
      <c r="C315">
        <v>4.7E-2</v>
      </c>
      <c r="D315" t="s">
        <v>65</v>
      </c>
      <c r="E315">
        <v>2E-3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4.7E-2</v>
      </c>
      <c r="D316" t="s">
        <v>65</v>
      </c>
      <c r="E316">
        <v>2E-3</v>
      </c>
      <c r="F316">
        <v>3.0000000000000001E-3</v>
      </c>
      <c r="G316">
        <v>2E-3</v>
      </c>
      <c r="H316">
        <v>63</v>
      </c>
      <c r="I316">
        <v>2187</v>
      </c>
      <c r="J316">
        <v>5.9480000000000004</v>
      </c>
    </row>
    <row r="317" spans="1:10" x14ac:dyDescent="0.3">
      <c r="A317" t="s">
        <v>21</v>
      </c>
      <c r="B317" t="s">
        <v>315</v>
      </c>
      <c r="C317">
        <v>5.3999999999999999E-2</v>
      </c>
      <c r="E317">
        <v>4.0000000000000001E-3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4.5999999999999999E-2</v>
      </c>
      <c r="D318" t="s">
        <v>65</v>
      </c>
      <c r="E318">
        <v>1E-3</v>
      </c>
      <c r="F318">
        <v>2E-3</v>
      </c>
      <c r="G318">
        <v>1E-3</v>
      </c>
      <c r="H318">
        <v>40.1</v>
      </c>
      <c r="I318">
        <v>6561</v>
      </c>
      <c r="J318">
        <v>10.787000000000001</v>
      </c>
    </row>
    <row r="319" spans="1:10" x14ac:dyDescent="0.3">
      <c r="A319" t="s">
        <v>21</v>
      </c>
      <c r="B319" t="s">
        <v>316</v>
      </c>
      <c r="C319">
        <v>4.9000000000000002E-2</v>
      </c>
      <c r="E319">
        <v>2E-3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4.9000000000000002E-2</v>
      </c>
      <c r="E320">
        <v>2E-3</v>
      </c>
      <c r="F320">
        <v>1.4E-2</v>
      </c>
      <c r="G320">
        <v>1.7000000000000001E-2</v>
      </c>
      <c r="H320">
        <v>121.9</v>
      </c>
      <c r="I320">
        <v>19683</v>
      </c>
      <c r="J320">
        <v>276.98899999999998</v>
      </c>
    </row>
    <row r="321" spans="1:10" x14ac:dyDescent="0.3">
      <c r="A321" t="s">
        <v>21</v>
      </c>
      <c r="B321" t="s">
        <v>317</v>
      </c>
      <c r="C321">
        <v>0.113</v>
      </c>
      <c r="E321">
        <v>2.5999999999999999E-2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5.0999999999999997E-2</v>
      </c>
      <c r="E322">
        <v>3.0000000000000001E-3</v>
      </c>
      <c r="F322">
        <v>3.0000000000000001E-3</v>
      </c>
      <c r="G322">
        <v>0</v>
      </c>
      <c r="H322">
        <v>9.6999999999999993</v>
      </c>
      <c r="I322">
        <v>59049</v>
      </c>
      <c r="J322">
        <v>161.72200000000001</v>
      </c>
    </row>
    <row r="323" spans="1:10" x14ac:dyDescent="0.3">
      <c r="A323" t="s">
        <v>21</v>
      </c>
      <c r="B323" t="s">
        <v>318</v>
      </c>
      <c r="C323">
        <v>0.05</v>
      </c>
      <c r="E323">
        <v>3.0000000000000001E-3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4.5999999999999999E-2</v>
      </c>
      <c r="D324" t="s">
        <v>65</v>
      </c>
      <c r="E324">
        <v>1E-3</v>
      </c>
      <c r="F324">
        <v>2E-3</v>
      </c>
      <c r="G324">
        <v>1E-3</v>
      </c>
      <c r="H324">
        <v>39.299999999999997</v>
      </c>
      <c r="I324">
        <v>177147</v>
      </c>
      <c r="J324">
        <v>297.137</v>
      </c>
    </row>
    <row r="325" spans="1:10" x14ac:dyDescent="0.3">
      <c r="A325" t="s">
        <v>21</v>
      </c>
      <c r="B325" t="s">
        <v>319</v>
      </c>
      <c r="C325">
        <v>4.9000000000000002E-2</v>
      </c>
      <c r="E325">
        <v>2E-3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3.5449999999999999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3.548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3.4529999999999998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3.544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3.4649999999999999</v>
      </c>
      <c r="D330" t="s">
        <v>65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3.5579999999999998</v>
      </c>
      <c r="D331" t="s">
        <v>65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2.9529999999999998</v>
      </c>
      <c r="E332">
        <v>8.7270000000000003</v>
      </c>
      <c r="F332">
        <v>13.227</v>
      </c>
      <c r="G332">
        <v>6.3639999999999999</v>
      </c>
      <c r="H332">
        <v>48.1</v>
      </c>
      <c r="I332">
        <v>27</v>
      </c>
      <c r="J332">
        <v>357.12900000000002</v>
      </c>
    </row>
    <row r="333" spans="1:10" x14ac:dyDescent="0.3">
      <c r="A333" t="s">
        <v>21</v>
      </c>
      <c r="B333" t="s">
        <v>359</v>
      </c>
      <c r="C333">
        <v>3.177</v>
      </c>
      <c r="E333">
        <v>17.727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2.2250000000000001</v>
      </c>
      <c r="E334">
        <v>2.6070000000000002</v>
      </c>
      <c r="F334">
        <v>2.2069999999999999</v>
      </c>
      <c r="G334">
        <v>0.56599999999999995</v>
      </c>
      <c r="H334">
        <v>25.6</v>
      </c>
      <c r="I334">
        <v>81</v>
      </c>
      <c r="J334">
        <v>178.768</v>
      </c>
    </row>
    <row r="335" spans="1:10" x14ac:dyDescent="0.3">
      <c r="A335" t="s">
        <v>21</v>
      </c>
      <c r="B335" t="s">
        <v>360</v>
      </c>
      <c r="C335">
        <v>1.93</v>
      </c>
      <c r="E335">
        <v>1.8069999999999999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0.71899999999999997</v>
      </c>
      <c r="E336">
        <v>0.34399999999999997</v>
      </c>
      <c r="F336">
        <v>0.312</v>
      </c>
      <c r="G336">
        <v>4.4999999999999998E-2</v>
      </c>
      <c r="H336">
        <v>14.5</v>
      </c>
      <c r="I336">
        <v>243</v>
      </c>
      <c r="J336">
        <v>75.727999999999994</v>
      </c>
    </row>
    <row r="337" spans="1:10" x14ac:dyDescent="0.3">
      <c r="A337" t="s">
        <v>21</v>
      </c>
      <c r="B337" t="s">
        <v>361</v>
      </c>
      <c r="C337">
        <v>0.61799999999999999</v>
      </c>
      <c r="E337">
        <v>0.28000000000000003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0.182</v>
      </c>
      <c r="E338">
        <v>5.5E-2</v>
      </c>
      <c r="F338">
        <v>5.6000000000000001E-2</v>
      </c>
      <c r="G338">
        <v>2E-3</v>
      </c>
      <c r="H338">
        <v>4.0999999999999996</v>
      </c>
      <c r="I338">
        <v>729</v>
      </c>
      <c r="J338">
        <v>40.960999999999999</v>
      </c>
    </row>
    <row r="339" spans="1:10" x14ac:dyDescent="0.3">
      <c r="A339" t="s">
        <v>21</v>
      </c>
      <c r="B339" t="s">
        <v>362</v>
      </c>
      <c r="C339">
        <v>0.19</v>
      </c>
      <c r="E339">
        <v>5.8000000000000003E-2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8.7999999999999995E-2</v>
      </c>
      <c r="E340">
        <v>1.6E-2</v>
      </c>
      <c r="F340">
        <v>1.4E-2</v>
      </c>
      <c r="G340">
        <v>3.0000000000000001E-3</v>
      </c>
      <c r="H340">
        <v>17.600000000000001</v>
      </c>
      <c r="I340">
        <v>2187</v>
      </c>
      <c r="J340">
        <v>31.550999999999998</v>
      </c>
    </row>
    <row r="341" spans="1:10" x14ac:dyDescent="0.3">
      <c r="A341" t="s">
        <v>21</v>
      </c>
      <c r="B341" t="s">
        <v>363</v>
      </c>
      <c r="C341">
        <v>7.8E-2</v>
      </c>
      <c r="E341">
        <v>1.2999999999999999E-2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7.2999999999999995E-2</v>
      </c>
      <c r="E342">
        <v>1.0999999999999999E-2</v>
      </c>
      <c r="F342">
        <v>7.0000000000000001E-3</v>
      </c>
      <c r="G342">
        <v>5.0000000000000001E-3</v>
      </c>
      <c r="H342">
        <v>71.099999999999994</v>
      </c>
      <c r="I342">
        <v>6561</v>
      </c>
      <c r="J342">
        <v>46.344999999999999</v>
      </c>
    </row>
    <row r="343" spans="1:10" x14ac:dyDescent="0.3">
      <c r="A343" t="s">
        <v>21</v>
      </c>
      <c r="B343" t="s">
        <v>364</v>
      </c>
      <c r="C343">
        <v>5.2999999999999999E-2</v>
      </c>
      <c r="E343">
        <v>4.0000000000000001E-3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6.6000000000000003E-2</v>
      </c>
      <c r="E344">
        <v>8.0000000000000002E-3</v>
      </c>
      <c r="F344">
        <v>5.0000000000000001E-3</v>
      </c>
      <c r="G344">
        <v>5.0000000000000001E-3</v>
      </c>
      <c r="H344">
        <v>102.4</v>
      </c>
      <c r="I344">
        <v>19683</v>
      </c>
      <c r="J344">
        <v>90.978999999999999</v>
      </c>
    </row>
    <row r="345" spans="1:10" x14ac:dyDescent="0.3">
      <c r="A345" t="s">
        <v>21</v>
      </c>
      <c r="B345" t="s">
        <v>365</v>
      </c>
      <c r="C345">
        <v>4.7E-2</v>
      </c>
      <c r="D345" t="s">
        <v>65</v>
      </c>
      <c r="E345">
        <v>1E-3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0.06</v>
      </c>
      <c r="E346">
        <v>6.0000000000000001E-3</v>
      </c>
      <c r="F346">
        <v>5.0000000000000001E-3</v>
      </c>
      <c r="G346">
        <v>2E-3</v>
      </c>
      <c r="H346">
        <v>43.2</v>
      </c>
      <c r="I346">
        <v>59049</v>
      </c>
      <c r="J346">
        <v>272.23099999999999</v>
      </c>
    </row>
    <row r="347" spans="1:10" x14ac:dyDescent="0.3">
      <c r="A347" t="s">
        <v>21</v>
      </c>
      <c r="B347" t="s">
        <v>366</v>
      </c>
      <c r="C347">
        <v>5.1999999999999998E-2</v>
      </c>
      <c r="E347">
        <v>3.0000000000000001E-3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5.1999999999999998E-2</v>
      </c>
      <c r="E348">
        <v>3.0000000000000001E-3</v>
      </c>
      <c r="F348">
        <v>2E-3</v>
      </c>
      <c r="G348">
        <v>2E-3</v>
      </c>
      <c r="H348">
        <v>126.7</v>
      </c>
      <c r="I348">
        <v>177147</v>
      </c>
      <c r="J348">
        <v>286.32100000000003</v>
      </c>
    </row>
    <row r="349" spans="1:10" x14ac:dyDescent="0.3">
      <c r="A349" t="s">
        <v>21</v>
      </c>
      <c r="B349" t="s">
        <v>367</v>
      </c>
      <c r="C349">
        <v>4.2999999999999997E-2</v>
      </c>
      <c r="D349" t="s">
        <v>65</v>
      </c>
      <c r="E349">
        <v>0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3.4590000000000001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3.4820000000000002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3.31</v>
      </c>
      <c r="E352">
        <v>40.811999999999998</v>
      </c>
      <c r="F352">
        <v>40.811999999999998</v>
      </c>
      <c r="G352">
        <v>0</v>
      </c>
      <c r="H352">
        <v>0</v>
      </c>
      <c r="I352">
        <v>3</v>
      </c>
      <c r="J352">
        <v>122.437</v>
      </c>
    </row>
    <row r="353" spans="1:10" x14ac:dyDescent="0.3">
      <c r="A353" t="s">
        <v>21</v>
      </c>
      <c r="B353" t="s">
        <v>405</v>
      </c>
      <c r="C353">
        <v>3.544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3.4329999999999998</v>
      </c>
      <c r="D354" t="s">
        <v>65</v>
      </c>
      <c r="E354" t="s">
        <v>19</v>
      </c>
      <c r="F354">
        <v>607.68200000000002</v>
      </c>
      <c r="G354">
        <v>0</v>
      </c>
      <c r="H354">
        <v>0</v>
      </c>
      <c r="I354">
        <v>9</v>
      </c>
      <c r="J354">
        <v>5469.1390000000001</v>
      </c>
    </row>
    <row r="355" spans="1:10" x14ac:dyDescent="0.3">
      <c r="A355" t="s">
        <v>21</v>
      </c>
      <c r="B355" t="s">
        <v>406</v>
      </c>
      <c r="C355">
        <v>3.403</v>
      </c>
      <c r="D355" t="s">
        <v>65</v>
      </c>
      <c r="E355">
        <v>607.68200000000002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1.994</v>
      </c>
      <c r="E356">
        <v>1.952</v>
      </c>
      <c r="F356">
        <v>2.048</v>
      </c>
      <c r="G356">
        <v>0.13500000000000001</v>
      </c>
      <c r="H356">
        <v>6.6</v>
      </c>
      <c r="I356">
        <v>27</v>
      </c>
      <c r="J356">
        <v>55.290999999999997</v>
      </c>
    </row>
    <row r="357" spans="1:10" x14ac:dyDescent="0.3">
      <c r="A357" t="s">
        <v>21</v>
      </c>
      <c r="B357" t="s">
        <v>407</v>
      </c>
      <c r="C357">
        <v>2.0699999999999998</v>
      </c>
      <c r="E357">
        <v>2.1429999999999998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0.66200000000000003</v>
      </c>
      <c r="E358">
        <v>0.307</v>
      </c>
      <c r="F358">
        <v>0.34</v>
      </c>
      <c r="G358">
        <v>4.7E-2</v>
      </c>
      <c r="H358">
        <v>13.8</v>
      </c>
      <c r="I358">
        <v>81</v>
      </c>
      <c r="J358">
        <v>27.535</v>
      </c>
    </row>
    <row r="359" spans="1:10" x14ac:dyDescent="0.3">
      <c r="A359" t="s">
        <v>21</v>
      </c>
      <c r="B359" t="s">
        <v>408</v>
      </c>
      <c r="C359">
        <v>0.76300000000000001</v>
      </c>
      <c r="E359">
        <v>0.373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0.19</v>
      </c>
      <c r="E360">
        <v>5.8000000000000003E-2</v>
      </c>
      <c r="F360">
        <v>5.5E-2</v>
      </c>
      <c r="G360">
        <v>5.0000000000000001E-3</v>
      </c>
      <c r="H360">
        <v>8.5</v>
      </c>
      <c r="I360">
        <v>243</v>
      </c>
      <c r="J360">
        <v>13.27</v>
      </c>
    </row>
    <row r="361" spans="1:10" x14ac:dyDescent="0.3">
      <c r="A361" t="s">
        <v>21</v>
      </c>
      <c r="B361" t="s">
        <v>409</v>
      </c>
      <c r="C361">
        <v>0.17399999999999999</v>
      </c>
      <c r="E361">
        <v>5.0999999999999997E-2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8.3000000000000004E-2</v>
      </c>
      <c r="E362">
        <v>1.4999999999999999E-2</v>
      </c>
      <c r="F362">
        <v>1.4E-2</v>
      </c>
      <c r="G362">
        <v>0</v>
      </c>
      <c r="H362">
        <v>2.4</v>
      </c>
      <c r="I362">
        <v>729</v>
      </c>
      <c r="J362">
        <v>10.401</v>
      </c>
    </row>
    <row r="363" spans="1:10" x14ac:dyDescent="0.3">
      <c r="A363" t="s">
        <v>21</v>
      </c>
      <c r="B363" t="s">
        <v>410</v>
      </c>
      <c r="C363">
        <v>8.2000000000000003E-2</v>
      </c>
      <c r="E363">
        <v>1.4E-2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5.2999999999999999E-2</v>
      </c>
      <c r="E364">
        <v>4.0000000000000001E-3</v>
      </c>
      <c r="F364">
        <v>4.0000000000000001E-3</v>
      </c>
      <c r="G364">
        <v>1E-3</v>
      </c>
      <c r="H364">
        <v>26.1</v>
      </c>
      <c r="I364">
        <v>2187</v>
      </c>
      <c r="J364">
        <v>9.7949999999999999</v>
      </c>
    </row>
    <row r="365" spans="1:10" x14ac:dyDescent="0.3">
      <c r="A365" t="s">
        <v>21</v>
      </c>
      <c r="B365" t="s">
        <v>411</v>
      </c>
      <c r="C365">
        <v>5.8000000000000003E-2</v>
      </c>
      <c r="E365">
        <v>5.0000000000000001E-3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4.9000000000000002E-2</v>
      </c>
      <c r="E366">
        <v>2E-3</v>
      </c>
      <c r="F366">
        <v>3.0000000000000001E-3</v>
      </c>
      <c r="G366">
        <v>0</v>
      </c>
      <c r="H366">
        <v>17.2</v>
      </c>
      <c r="I366">
        <v>6561</v>
      </c>
      <c r="J366">
        <v>16.518000000000001</v>
      </c>
    </row>
    <row r="367" spans="1:10" x14ac:dyDescent="0.3">
      <c r="A367" t="s">
        <v>21</v>
      </c>
      <c r="B367" t="s">
        <v>412</v>
      </c>
      <c r="C367">
        <v>5.0999999999999997E-2</v>
      </c>
      <c r="E367">
        <v>3.0000000000000001E-3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4.8000000000000001E-2</v>
      </c>
      <c r="E368">
        <v>2E-3</v>
      </c>
      <c r="F368">
        <v>5.0000000000000001E-3</v>
      </c>
      <c r="G368">
        <v>4.0000000000000001E-3</v>
      </c>
      <c r="H368">
        <v>85.3</v>
      </c>
      <c r="I368">
        <v>19683</v>
      </c>
      <c r="J368">
        <v>92.926000000000002</v>
      </c>
    </row>
    <row r="369" spans="1:10" x14ac:dyDescent="0.3">
      <c r="A369" t="s">
        <v>21</v>
      </c>
      <c r="B369" t="s">
        <v>413</v>
      </c>
      <c r="C369">
        <v>6.5000000000000002E-2</v>
      </c>
      <c r="E369">
        <v>8.0000000000000002E-3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5.3999999999999999E-2</v>
      </c>
      <c r="E370">
        <v>4.0000000000000001E-3</v>
      </c>
      <c r="F370">
        <v>4.0000000000000001E-3</v>
      </c>
      <c r="G370">
        <v>1E-3</v>
      </c>
      <c r="H370">
        <v>12.5</v>
      </c>
      <c r="I370">
        <v>59049</v>
      </c>
      <c r="J370">
        <v>245.61799999999999</v>
      </c>
    </row>
    <row r="371" spans="1:10" x14ac:dyDescent="0.3">
      <c r="A371" t="s">
        <v>21</v>
      </c>
      <c r="B371" t="s">
        <v>414</v>
      </c>
      <c r="C371">
        <v>5.6000000000000001E-2</v>
      </c>
      <c r="E371">
        <v>5.0000000000000001E-3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4.8000000000000001E-2</v>
      </c>
      <c r="D372" t="s">
        <v>65</v>
      </c>
      <c r="E372">
        <v>2E-3</v>
      </c>
      <c r="F372">
        <v>1E-3</v>
      </c>
      <c r="G372">
        <v>0</v>
      </c>
      <c r="H372">
        <v>28.5</v>
      </c>
      <c r="I372">
        <v>177147</v>
      </c>
      <c r="J372">
        <v>246.85300000000001</v>
      </c>
    </row>
    <row r="373" spans="1:10" x14ac:dyDescent="0.3">
      <c r="A373" t="s">
        <v>21</v>
      </c>
      <c r="B373" t="s">
        <v>415</v>
      </c>
      <c r="C373">
        <v>4.5999999999999999E-2</v>
      </c>
      <c r="D373" t="s">
        <v>65</v>
      </c>
      <c r="E373">
        <v>1E-3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3.714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3.5819999999999999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3.6669999999999998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3.5449999999999999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3.3069999999999999</v>
      </c>
      <c r="E378">
        <v>39.515999999999998</v>
      </c>
      <c r="F378">
        <v>88.241</v>
      </c>
      <c r="G378">
        <v>68.906999999999996</v>
      </c>
      <c r="H378">
        <v>78.099999999999994</v>
      </c>
      <c r="I378">
        <v>9</v>
      </c>
      <c r="J378">
        <v>794.16700000000003</v>
      </c>
    </row>
    <row r="379" spans="1:10" x14ac:dyDescent="0.3">
      <c r="A379" t="s">
        <v>21</v>
      </c>
      <c r="B379" t="s">
        <v>130</v>
      </c>
      <c r="C379">
        <v>3.3820000000000001</v>
      </c>
      <c r="D379" t="s">
        <v>65</v>
      </c>
      <c r="E379">
        <v>136.96600000000001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1.5669999999999999</v>
      </c>
      <c r="E380">
        <v>1.1679999999999999</v>
      </c>
      <c r="F380">
        <v>1.3680000000000001</v>
      </c>
      <c r="G380">
        <v>0.28299999999999997</v>
      </c>
      <c r="H380">
        <v>20.7</v>
      </c>
      <c r="I380">
        <v>27</v>
      </c>
      <c r="J380">
        <v>36.939</v>
      </c>
    </row>
    <row r="381" spans="1:10" x14ac:dyDescent="0.3">
      <c r="A381" t="s">
        <v>21</v>
      </c>
      <c r="B381" t="s">
        <v>131</v>
      </c>
      <c r="C381">
        <v>1.8120000000000001</v>
      </c>
      <c r="E381">
        <v>1.5680000000000001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0.48099999999999998</v>
      </c>
      <c r="E382">
        <v>0.20100000000000001</v>
      </c>
      <c r="F382">
        <v>0.20499999999999999</v>
      </c>
      <c r="G382">
        <v>7.0000000000000001E-3</v>
      </c>
      <c r="H382">
        <v>3.2</v>
      </c>
      <c r="I382">
        <v>81</v>
      </c>
      <c r="J382">
        <v>16.628</v>
      </c>
    </row>
    <row r="383" spans="1:10" x14ac:dyDescent="0.3">
      <c r="A383" t="s">
        <v>21</v>
      </c>
      <c r="B383" t="s">
        <v>132</v>
      </c>
      <c r="C383">
        <v>0.498</v>
      </c>
      <c r="E383">
        <v>0.21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0.13600000000000001</v>
      </c>
      <c r="E384">
        <v>3.5000000000000003E-2</v>
      </c>
      <c r="F384">
        <v>3.5999999999999997E-2</v>
      </c>
      <c r="G384">
        <v>2E-3</v>
      </c>
      <c r="H384">
        <v>4.9000000000000004</v>
      </c>
      <c r="I384">
        <v>243</v>
      </c>
      <c r="J384">
        <v>8.8580000000000005</v>
      </c>
    </row>
    <row r="385" spans="1:10" x14ac:dyDescent="0.3">
      <c r="A385" t="s">
        <v>21</v>
      </c>
      <c r="B385" t="s">
        <v>133</v>
      </c>
      <c r="C385">
        <v>0.14199999999999999</v>
      </c>
      <c r="E385">
        <v>3.7999999999999999E-2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7.0999999999999994E-2</v>
      </c>
      <c r="E386">
        <v>0.01</v>
      </c>
      <c r="F386">
        <v>0.01</v>
      </c>
      <c r="G386">
        <v>1E-3</v>
      </c>
      <c r="H386">
        <v>5.9</v>
      </c>
      <c r="I386">
        <v>729</v>
      </c>
      <c r="J386">
        <v>7.4539999999999997</v>
      </c>
    </row>
    <row r="387" spans="1:10" x14ac:dyDescent="0.3">
      <c r="A387" t="s">
        <v>21</v>
      </c>
      <c r="B387" t="s">
        <v>134</v>
      </c>
      <c r="C387">
        <v>7.2999999999999995E-2</v>
      </c>
      <c r="E387">
        <v>1.0999999999999999E-2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5.2999999999999999E-2</v>
      </c>
      <c r="E388">
        <v>4.0000000000000001E-3</v>
      </c>
      <c r="F388">
        <v>3.0000000000000001E-3</v>
      </c>
      <c r="G388">
        <v>0</v>
      </c>
      <c r="H388">
        <v>2.1</v>
      </c>
      <c r="I388">
        <v>2187</v>
      </c>
      <c r="J388">
        <v>7.5709999999999997</v>
      </c>
    </row>
    <row r="389" spans="1:10" x14ac:dyDescent="0.3">
      <c r="A389" t="s">
        <v>21</v>
      </c>
      <c r="B389" t="s">
        <v>135</v>
      </c>
      <c r="C389">
        <v>5.2999999999999999E-2</v>
      </c>
      <c r="E389">
        <v>3.0000000000000001E-3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0.05</v>
      </c>
      <c r="E390">
        <v>3.0000000000000001E-3</v>
      </c>
      <c r="F390">
        <v>2E-3</v>
      </c>
      <c r="G390">
        <v>0</v>
      </c>
      <c r="H390">
        <v>15.6</v>
      </c>
      <c r="I390">
        <v>6561</v>
      </c>
      <c r="J390">
        <v>15.067</v>
      </c>
    </row>
    <row r="391" spans="1:10" x14ac:dyDescent="0.3">
      <c r="A391" t="s">
        <v>21</v>
      </c>
      <c r="B391" t="s">
        <v>136</v>
      </c>
      <c r="C391">
        <v>4.9000000000000002E-2</v>
      </c>
      <c r="E391">
        <v>2E-3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4.7E-2</v>
      </c>
      <c r="D392" t="s">
        <v>65</v>
      </c>
      <c r="E392">
        <v>1E-3</v>
      </c>
      <c r="F392">
        <v>1E-3</v>
      </c>
      <c r="G392">
        <v>0</v>
      </c>
      <c r="H392">
        <v>0</v>
      </c>
      <c r="I392">
        <v>19683</v>
      </c>
      <c r="J392">
        <v>25.777999999999999</v>
      </c>
    </row>
    <row r="393" spans="1:10" x14ac:dyDescent="0.3">
      <c r="A393" t="s">
        <v>21</v>
      </c>
      <c r="B393" t="s">
        <v>137</v>
      </c>
      <c r="C393">
        <v>4.7E-2</v>
      </c>
      <c r="D393" t="s">
        <v>65</v>
      </c>
      <c r="E393">
        <v>1E-3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0.05</v>
      </c>
      <c r="E394">
        <v>3.0000000000000001E-3</v>
      </c>
      <c r="F394">
        <v>2E-3</v>
      </c>
      <c r="G394">
        <v>1E-3</v>
      </c>
      <c r="H394">
        <v>40.200000000000003</v>
      </c>
      <c r="I394">
        <v>59049</v>
      </c>
      <c r="J394">
        <v>118.873</v>
      </c>
    </row>
    <row r="395" spans="1:10" x14ac:dyDescent="0.3">
      <c r="A395" t="s">
        <v>21</v>
      </c>
      <c r="B395" t="s">
        <v>138</v>
      </c>
      <c r="C395">
        <v>4.7E-2</v>
      </c>
      <c r="D395" t="s">
        <v>65</v>
      </c>
      <c r="E395">
        <v>1E-3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4.7E-2</v>
      </c>
      <c r="D396" t="s">
        <v>65</v>
      </c>
      <c r="E396">
        <v>1E-3</v>
      </c>
      <c r="F396">
        <v>1E-3</v>
      </c>
      <c r="G396">
        <v>0</v>
      </c>
      <c r="H396">
        <v>3.2</v>
      </c>
      <c r="I396">
        <v>177147</v>
      </c>
      <c r="J396">
        <v>261.226</v>
      </c>
    </row>
    <row r="397" spans="1:10" x14ac:dyDescent="0.3">
      <c r="A397" t="s">
        <v>21</v>
      </c>
      <c r="B397" t="s">
        <v>139</v>
      </c>
      <c r="C397">
        <v>4.7E-2</v>
      </c>
      <c r="D397" t="s">
        <v>65</v>
      </c>
      <c r="E397">
        <v>2E-3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89.65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521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13" priority="16" operator="greaterThan">
      <formula>20</formula>
    </cfRule>
  </conditionalFormatting>
  <conditionalFormatting sqref="R6:AC6">
    <cfRule type="cellIs" dxfId="112" priority="15" operator="greaterThan">
      <formula>20</formula>
    </cfRule>
  </conditionalFormatting>
  <conditionalFormatting sqref="D9:O9">
    <cfRule type="cellIs" dxfId="111" priority="14" operator="greaterThan">
      <formula>20</formula>
    </cfRule>
  </conditionalFormatting>
  <conditionalFormatting sqref="R9:AC9">
    <cfRule type="cellIs" dxfId="110" priority="13" operator="greaterThan">
      <formula>20</formula>
    </cfRule>
  </conditionalFormatting>
  <conditionalFormatting sqref="D12:O12">
    <cfRule type="cellIs" dxfId="109" priority="12" operator="greaterThan">
      <formula>20</formula>
    </cfRule>
  </conditionalFormatting>
  <conditionalFormatting sqref="R12:AC12">
    <cfRule type="cellIs" dxfId="108" priority="11" operator="greaterThan">
      <formula>20</formula>
    </cfRule>
  </conditionalFormatting>
  <conditionalFormatting sqref="D15:O15">
    <cfRule type="cellIs" dxfId="107" priority="10" operator="greaterThan">
      <formula>20</formula>
    </cfRule>
  </conditionalFormatting>
  <conditionalFormatting sqref="R15:AC15">
    <cfRule type="cellIs" dxfId="106" priority="9" operator="greaterThan">
      <formula>20</formula>
    </cfRule>
  </conditionalFormatting>
  <conditionalFormatting sqref="D18:O18">
    <cfRule type="cellIs" dxfId="105" priority="8" operator="greaterThan">
      <formula>20</formula>
    </cfRule>
  </conditionalFormatting>
  <conditionalFormatting sqref="R18:AC18">
    <cfRule type="cellIs" dxfId="104" priority="7" operator="greaterThan">
      <formula>20</formula>
    </cfRule>
  </conditionalFormatting>
  <conditionalFormatting sqref="D21:O21">
    <cfRule type="cellIs" dxfId="103" priority="6" operator="greaterThan">
      <formula>20</formula>
    </cfRule>
  </conditionalFormatting>
  <conditionalFormatting sqref="R21:AC21">
    <cfRule type="cellIs" dxfId="102" priority="5" operator="greaterThan">
      <formula>20</formula>
    </cfRule>
  </conditionalFormatting>
  <conditionalFormatting sqref="D24:O24">
    <cfRule type="cellIs" dxfId="101" priority="4" operator="greaterThan">
      <formula>20</formula>
    </cfRule>
  </conditionalFormatting>
  <conditionalFormatting sqref="R24:AC24">
    <cfRule type="cellIs" dxfId="100" priority="3" operator="greaterThan">
      <formula>20</formula>
    </cfRule>
  </conditionalFormatting>
  <conditionalFormatting sqref="D27:O27">
    <cfRule type="cellIs" dxfId="99" priority="2" operator="greaterThan">
      <formula>20</formula>
    </cfRule>
  </conditionalFormatting>
  <conditionalFormatting sqref="R27:AC27">
    <cfRule type="cellIs" dxfId="98" priority="1" operator="greaterThan">
      <formula>20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6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29.7</v>
      </c>
      <c r="C4" s="1" t="s">
        <v>432</v>
      </c>
      <c r="D4">
        <v>8.4000000000000005E-2</v>
      </c>
      <c r="E4">
        <v>6.0999999999999999E-2</v>
      </c>
      <c r="F4">
        <v>5.8400000000000001E-2</v>
      </c>
      <c r="G4">
        <v>7.8899999999999998E-2</v>
      </c>
      <c r="H4">
        <v>4.9299999999999997E-2</v>
      </c>
      <c r="I4">
        <v>5.91E-2</v>
      </c>
      <c r="J4">
        <v>0.13200000000000001</v>
      </c>
      <c r="K4">
        <v>9.5799999999999996E-2</v>
      </c>
      <c r="L4">
        <v>7.2099999999999997E-2</v>
      </c>
      <c r="M4">
        <v>8.5699999999999998E-2</v>
      </c>
      <c r="N4">
        <v>5.04E-2</v>
      </c>
      <c r="O4">
        <v>4.9299999999999997E-2</v>
      </c>
      <c r="Q4" s="1" t="s">
        <v>439</v>
      </c>
      <c r="R4">
        <v>3.58</v>
      </c>
      <c r="S4">
        <v>3.5516000000000001</v>
      </c>
      <c r="T4">
        <v>3.2827999999999999</v>
      </c>
      <c r="U4">
        <v>2.5910000000000002</v>
      </c>
      <c r="V4">
        <v>2.2128999999999999</v>
      </c>
      <c r="W4">
        <v>0.99560000000000004</v>
      </c>
      <c r="X4">
        <v>0.46360000000000001</v>
      </c>
      <c r="Y4">
        <v>0.1787</v>
      </c>
      <c r="Z4">
        <v>9.3299999999999994E-2</v>
      </c>
      <c r="AA4">
        <v>6.0100000000000001E-2</v>
      </c>
      <c r="AB4">
        <v>5.2999999999999999E-2</v>
      </c>
      <c r="AC4">
        <v>5.0200000000000002E-2</v>
      </c>
    </row>
    <row r="5" spans="1:29" x14ac:dyDescent="0.3">
      <c r="C5" s="1"/>
      <c r="D5">
        <v>5.8000000000000003E-2</v>
      </c>
      <c r="E5">
        <v>4.58E-2</v>
      </c>
      <c r="F5">
        <v>4.4499999999999998E-2</v>
      </c>
      <c r="G5">
        <v>4.3200000000000002E-2</v>
      </c>
      <c r="H5">
        <v>5.6599999999999998E-2</v>
      </c>
      <c r="I5">
        <v>4.2799999999999998E-2</v>
      </c>
      <c r="J5">
        <v>5.6599999999999998E-2</v>
      </c>
      <c r="K5">
        <v>9.4899999999999998E-2</v>
      </c>
      <c r="L5">
        <v>4.6100000000000002E-2</v>
      </c>
      <c r="M5">
        <v>7.0300000000000001E-2</v>
      </c>
      <c r="N5">
        <v>5.9200000000000003E-2</v>
      </c>
      <c r="O5">
        <v>5.0099999999999999E-2</v>
      </c>
      <c r="Q5" s="1"/>
      <c r="R5">
        <v>3.3803999999999998</v>
      </c>
      <c r="S5">
        <v>3.3776000000000002</v>
      </c>
      <c r="T5">
        <v>3.0173000000000001</v>
      </c>
      <c r="U5">
        <v>2.5154999999999998</v>
      </c>
      <c r="V5">
        <v>1.7623</v>
      </c>
      <c r="W5">
        <v>0.8841</v>
      </c>
      <c r="X5">
        <v>0.37490000000000001</v>
      </c>
      <c r="Y5">
        <v>0.16980000000000001</v>
      </c>
      <c r="Z5">
        <v>8.5900000000000004E-2</v>
      </c>
      <c r="AA5">
        <v>6.0499999999999998E-2</v>
      </c>
      <c r="AB5">
        <v>5.2499999999999998E-2</v>
      </c>
      <c r="AC5">
        <v>4.7100000000000003E-2</v>
      </c>
    </row>
    <row r="6" spans="1:29" s="10" customFormat="1" x14ac:dyDescent="0.3">
      <c r="C6" s="11" t="s">
        <v>518</v>
      </c>
      <c r="D6" s="10">
        <f>_xlfn.STDEV.S(D4:D5)/AVERAGE(D4:D5)*100</f>
        <v>25.894051142042507</v>
      </c>
      <c r="E6" s="10">
        <f t="shared" ref="E6:O6" si="0">_xlfn.STDEV.S(E4:E5)/AVERAGE(E4:E5)*100</f>
        <v>20.127384033774312</v>
      </c>
      <c r="F6" s="10">
        <f t="shared" si="0"/>
        <v>19.103565128266347</v>
      </c>
      <c r="G6" s="10">
        <f>_xlfn.STDEV.S(G4:G5)/AVERAGE(G4:G5)*100</f>
        <v>41.349241749975015</v>
      </c>
      <c r="H6" s="10">
        <f t="shared" si="0"/>
        <v>9.7485920730156721</v>
      </c>
      <c r="I6" s="10">
        <f t="shared" si="0"/>
        <v>22.621865619903321</v>
      </c>
      <c r="J6" s="10">
        <f t="shared" si="0"/>
        <v>56.538548569953051</v>
      </c>
      <c r="K6" s="10">
        <f t="shared" si="0"/>
        <v>0.66743167600198361</v>
      </c>
      <c r="L6" s="10">
        <f t="shared" si="0"/>
        <v>31.107912539509698</v>
      </c>
      <c r="M6" s="10">
        <f t="shared" si="0"/>
        <v>13.960826192657475</v>
      </c>
      <c r="N6" s="10">
        <f t="shared" si="0"/>
        <v>11.354999405915365</v>
      </c>
      <c r="O6" s="10">
        <f t="shared" si="0"/>
        <v>1.1382000501996774</v>
      </c>
      <c r="Q6" s="11" t="s">
        <v>518</v>
      </c>
      <c r="R6" s="10">
        <f>_xlfn.STDEV.S(R4:R5)/AVERAGE(R4:R5)*100</f>
        <v>4.0554713385677568</v>
      </c>
      <c r="S6" s="10">
        <f t="shared" ref="S6:AC6" si="1">_xlfn.STDEV.S(S4:S5)/AVERAGE(S4:S5)*100</f>
        <v>3.551249204134943</v>
      </c>
      <c r="T6" s="10">
        <f t="shared" si="1"/>
        <v>5.9598054127721225</v>
      </c>
      <c r="U6" s="10">
        <f t="shared" si="1"/>
        <v>2.0909257604850517</v>
      </c>
      <c r="V6" s="10">
        <f t="shared" si="1"/>
        <v>16.030504910578475</v>
      </c>
      <c r="W6" s="10">
        <f t="shared" si="1"/>
        <v>8.3888286537532668</v>
      </c>
      <c r="X6" s="10">
        <f t="shared" si="1"/>
        <v>14.960136312760094</v>
      </c>
      <c r="Y6" s="10">
        <f t="shared" si="1"/>
        <v>3.6116214361895356</v>
      </c>
      <c r="Z6" s="10">
        <f t="shared" si="1"/>
        <v>5.8399443981924604</v>
      </c>
      <c r="AA6" s="10">
        <f t="shared" si="1"/>
        <v>0.46905922466769034</v>
      </c>
      <c r="AB6" s="10">
        <f t="shared" si="1"/>
        <v>0.67024339448961912</v>
      </c>
      <c r="AC6" s="10">
        <f t="shared" si="1"/>
        <v>4.5057163857724492</v>
      </c>
    </row>
    <row r="7" spans="1:29" x14ac:dyDescent="0.3">
      <c r="C7" s="1" t="s">
        <v>537</v>
      </c>
      <c r="D7">
        <v>3.6396999999999999</v>
      </c>
      <c r="E7">
        <v>3.5057</v>
      </c>
      <c r="F7">
        <v>3.2054999999999998</v>
      </c>
      <c r="G7">
        <v>1.2494000000000001</v>
      </c>
      <c r="H7">
        <v>0.35620000000000002</v>
      </c>
      <c r="I7">
        <v>9.9099999999999994E-2</v>
      </c>
      <c r="J7">
        <v>6.2100000000000002E-2</v>
      </c>
      <c r="K7">
        <v>5.0799999999999998E-2</v>
      </c>
      <c r="L7">
        <v>4.6800000000000001E-2</v>
      </c>
      <c r="M7">
        <v>4.58E-2</v>
      </c>
      <c r="N7">
        <v>4.4499999999999998E-2</v>
      </c>
      <c r="O7">
        <v>4.3999999999999997E-2</v>
      </c>
      <c r="Q7" s="1" t="s">
        <v>538</v>
      </c>
      <c r="R7">
        <v>0.29699999999999999</v>
      </c>
      <c r="S7">
        <v>9.8599999999999993E-2</v>
      </c>
      <c r="T7">
        <v>6.3600000000000004E-2</v>
      </c>
      <c r="U7">
        <v>5.0999999999999997E-2</v>
      </c>
      <c r="V7">
        <v>4.8099999999999997E-2</v>
      </c>
      <c r="W7">
        <v>4.7E-2</v>
      </c>
      <c r="X7">
        <v>4.3900000000000002E-2</v>
      </c>
      <c r="Y7">
        <v>4.5999999999999999E-2</v>
      </c>
      <c r="Z7">
        <v>4.4900000000000002E-2</v>
      </c>
      <c r="AA7">
        <v>5.11E-2</v>
      </c>
      <c r="AB7">
        <v>4.4900000000000002E-2</v>
      </c>
      <c r="AC7">
        <v>6.3200000000000006E-2</v>
      </c>
    </row>
    <row r="8" spans="1:29" x14ac:dyDescent="0.3">
      <c r="C8" s="1"/>
      <c r="D8">
        <v>3.7528000000000001</v>
      </c>
      <c r="E8">
        <v>3.5341999999999998</v>
      </c>
      <c r="F8">
        <v>3.2951999999999999</v>
      </c>
      <c r="G8">
        <v>1.2259</v>
      </c>
      <c r="H8">
        <v>0.39939999999999998</v>
      </c>
      <c r="I8">
        <v>0.1145</v>
      </c>
      <c r="J8">
        <v>6.08E-2</v>
      </c>
      <c r="K8">
        <v>4.9000000000000002E-2</v>
      </c>
      <c r="L8">
        <v>0.05</v>
      </c>
      <c r="M8">
        <v>5.62E-2</v>
      </c>
      <c r="N8">
        <v>4.6899999999999997E-2</v>
      </c>
      <c r="O8">
        <v>4.5400000000000003E-2</v>
      </c>
      <c r="Q8" s="1"/>
      <c r="R8">
        <v>0.3029</v>
      </c>
      <c r="S8">
        <v>8.8200000000000001E-2</v>
      </c>
      <c r="T8">
        <v>6.1699999999999998E-2</v>
      </c>
      <c r="U8">
        <v>5.04E-2</v>
      </c>
      <c r="V8">
        <v>4.8099999999999997E-2</v>
      </c>
      <c r="W8">
        <v>4.5900000000000003E-2</v>
      </c>
      <c r="X8">
        <v>5.67E-2</v>
      </c>
      <c r="Y8">
        <v>4.4900000000000002E-2</v>
      </c>
      <c r="Z8">
        <v>4.8800000000000003E-2</v>
      </c>
      <c r="AA8">
        <v>4.8599999999999997E-2</v>
      </c>
      <c r="AB8">
        <v>4.3900000000000002E-2</v>
      </c>
      <c r="AC8">
        <v>5.2600000000000001E-2</v>
      </c>
    </row>
    <row r="9" spans="1:29" s="10" customFormat="1" x14ac:dyDescent="0.3">
      <c r="C9" s="11" t="s">
        <v>518</v>
      </c>
      <c r="D9" s="10">
        <f>_xlfn.STDEV.S(D7:D8)/AVERAGE(D7:D8)*100</f>
        <v>2.1636463159201531</v>
      </c>
      <c r="E9" s="10">
        <f t="shared" ref="E9:O9" si="2">_xlfn.STDEV.S(E7:E8)/AVERAGE(E7:E8)*100</f>
        <v>0.57252356606816657</v>
      </c>
      <c r="F9" s="10">
        <f t="shared" si="2"/>
        <v>1.9514045648140472</v>
      </c>
      <c r="G9" s="10">
        <f>_xlfn.STDEV.S(G7:G8)/AVERAGE(G7:G8)*100</f>
        <v>1.3426258924481012</v>
      </c>
      <c r="H9" s="10">
        <f t="shared" si="2"/>
        <v>8.0854983978980464</v>
      </c>
      <c r="I9" s="10">
        <f t="shared" si="2"/>
        <v>10.1961090171094</v>
      </c>
      <c r="J9" s="10">
        <f t="shared" si="2"/>
        <v>1.4959134508421701</v>
      </c>
      <c r="K9" s="10">
        <f t="shared" si="2"/>
        <v>2.5506857838392438</v>
      </c>
      <c r="L9" s="10">
        <f t="shared" si="2"/>
        <v>4.6750861566052757</v>
      </c>
      <c r="M9" s="10">
        <f t="shared" si="2"/>
        <v>14.419432400666702</v>
      </c>
      <c r="N9" s="10">
        <f t="shared" si="2"/>
        <v>3.7134710609359161</v>
      </c>
      <c r="O9" s="10">
        <f t="shared" si="2"/>
        <v>2.2146521110988147</v>
      </c>
      <c r="Q9" s="11" t="s">
        <v>518</v>
      </c>
      <c r="R9" s="10">
        <f>_xlfn.STDEV.S(R7:R8)/AVERAGE(R7:R8)*100</f>
        <v>1.3908751488583571</v>
      </c>
      <c r="S9" s="10">
        <f t="shared" ref="S9:AC9" si="3">_xlfn.STDEV.S(S7:S8)/AVERAGE(S7:S8)*100</f>
        <v>7.8735658718844634</v>
      </c>
      <c r="T9" s="10">
        <f t="shared" si="3"/>
        <v>2.1444579158091694</v>
      </c>
      <c r="U9" s="10">
        <f t="shared" si="3"/>
        <v>0.83681275880064299</v>
      </c>
      <c r="V9" s="10">
        <f t="shared" si="3"/>
        <v>0</v>
      </c>
      <c r="W9" s="10">
        <f t="shared" si="3"/>
        <v>1.6745262848335847</v>
      </c>
      <c r="X9" s="10">
        <f t="shared" si="3"/>
        <v>17.993969779697537</v>
      </c>
      <c r="Y9" s="10">
        <f t="shared" si="3"/>
        <v>1.7113695474261825</v>
      </c>
      <c r="Z9" s="10">
        <f t="shared" si="3"/>
        <v>5.8862677622786244</v>
      </c>
      <c r="AA9" s="10">
        <f t="shared" si="3"/>
        <v>3.5461724232023477</v>
      </c>
      <c r="AB9" s="10">
        <f t="shared" si="3"/>
        <v>1.5925828405102433</v>
      </c>
      <c r="AC9" s="10">
        <f t="shared" si="3"/>
        <v>12.945305493225225</v>
      </c>
    </row>
    <row r="10" spans="1:29" x14ac:dyDescent="0.3">
      <c r="C10" s="1" t="s">
        <v>539</v>
      </c>
      <c r="D10">
        <v>3.8361999999999998</v>
      </c>
      <c r="E10">
        <v>3.4914000000000001</v>
      </c>
      <c r="F10">
        <v>2.4182999999999999</v>
      </c>
      <c r="G10">
        <v>0.5827</v>
      </c>
      <c r="H10">
        <v>0.16539999999999999</v>
      </c>
      <c r="I10">
        <v>7.7299999999999994E-2</v>
      </c>
      <c r="J10">
        <v>6.0299999999999999E-2</v>
      </c>
      <c r="K10">
        <v>3.78E-2</v>
      </c>
      <c r="L10">
        <v>4.4499999999999998E-2</v>
      </c>
      <c r="M10">
        <v>4.4499999999999998E-2</v>
      </c>
      <c r="N10">
        <v>4.3299999999999998E-2</v>
      </c>
      <c r="O10">
        <v>4.3299999999999998E-2</v>
      </c>
      <c r="Q10" s="1" t="s">
        <v>545</v>
      </c>
      <c r="R10">
        <v>2.5583999999999998</v>
      </c>
      <c r="S10">
        <v>0.77639999999999998</v>
      </c>
      <c r="T10">
        <v>0.19969999999999999</v>
      </c>
      <c r="U10">
        <v>8.8999999999999996E-2</v>
      </c>
      <c r="V10">
        <v>5.5599999999999997E-2</v>
      </c>
      <c r="W10">
        <v>4.5699999999999998E-2</v>
      </c>
      <c r="X10">
        <v>4.3999999999999997E-2</v>
      </c>
      <c r="Y10">
        <v>4.3400000000000001E-2</v>
      </c>
      <c r="Z10">
        <v>4.6899999999999997E-2</v>
      </c>
      <c r="AA10">
        <v>4.5699999999999998E-2</v>
      </c>
      <c r="AB10">
        <v>4.4600000000000001E-2</v>
      </c>
      <c r="AC10">
        <v>4.3700000000000003E-2</v>
      </c>
    </row>
    <row r="11" spans="1:29" x14ac:dyDescent="0.3">
      <c r="C11" s="1"/>
      <c r="D11">
        <v>3.8027000000000002</v>
      </c>
      <c r="E11">
        <v>3.4636999999999998</v>
      </c>
      <c r="F11">
        <v>2.0434000000000001</v>
      </c>
      <c r="G11">
        <v>0.501</v>
      </c>
      <c r="H11">
        <v>0.158</v>
      </c>
      <c r="I11">
        <v>7.2800000000000004E-2</v>
      </c>
      <c r="J11">
        <v>5.0799999999999998E-2</v>
      </c>
      <c r="K11">
        <v>4.5999999999999999E-2</v>
      </c>
      <c r="L11">
        <v>4.48E-2</v>
      </c>
      <c r="M11">
        <v>4.58E-2</v>
      </c>
      <c r="N11">
        <v>4.3499999999999997E-2</v>
      </c>
      <c r="O11">
        <v>4.3499999999999997E-2</v>
      </c>
      <c r="Q11" s="1"/>
      <c r="R11">
        <v>2.3996</v>
      </c>
      <c r="S11">
        <v>0.75160000000000005</v>
      </c>
      <c r="T11">
        <v>0.23350000000000001</v>
      </c>
      <c r="U11">
        <v>8.2299999999999998E-2</v>
      </c>
      <c r="V11">
        <v>5.3100000000000001E-2</v>
      </c>
      <c r="W11">
        <v>4.4499999999999998E-2</v>
      </c>
      <c r="X11">
        <v>4.2799999999999998E-2</v>
      </c>
      <c r="Y11">
        <v>4.2000000000000003E-2</v>
      </c>
      <c r="Z11">
        <v>4.2900000000000001E-2</v>
      </c>
      <c r="AA11">
        <v>4.3099999999999999E-2</v>
      </c>
      <c r="AB11">
        <v>4.3499999999999997E-2</v>
      </c>
      <c r="AC11">
        <v>4.2000000000000003E-2</v>
      </c>
    </row>
    <row r="12" spans="1:29" s="10" customFormat="1" x14ac:dyDescent="0.3">
      <c r="C12" s="11" t="s">
        <v>518</v>
      </c>
      <c r="D12" s="10">
        <f>_xlfn.STDEV.S(D10:D11)/AVERAGE(D10:D11)*100</f>
        <v>0.62019602743193625</v>
      </c>
      <c r="E12" s="10">
        <f t="shared" ref="E12:O12" si="4">_xlfn.STDEV.S(E10:E11)/AVERAGE(E10:E11)*100</f>
        <v>0.5632372744854155</v>
      </c>
      <c r="F12" s="10">
        <f t="shared" si="4"/>
        <v>11.8831087821609</v>
      </c>
      <c r="G12" s="10">
        <f>_xlfn.STDEV.S(G10:G11)/AVERAGE(G10:G11)*100</f>
        <v>10.661737385427873</v>
      </c>
      <c r="H12" s="10">
        <f t="shared" si="4"/>
        <v>3.2359865063577264</v>
      </c>
      <c r="I12" s="10">
        <f t="shared" si="4"/>
        <v>4.2398141443563713</v>
      </c>
      <c r="J12" s="10">
        <f t="shared" si="4"/>
        <v>12.092735231813146</v>
      </c>
      <c r="K12" s="10">
        <f t="shared" si="4"/>
        <v>13.838366600786847</v>
      </c>
      <c r="L12" s="10">
        <f t="shared" si="4"/>
        <v>0.47509974099880276</v>
      </c>
      <c r="M12" s="10">
        <f t="shared" si="4"/>
        <v>2.0359663688649254</v>
      </c>
      <c r="N12" s="10">
        <f t="shared" si="4"/>
        <v>0.3258556595329693</v>
      </c>
      <c r="O12" s="10">
        <f t="shared" si="4"/>
        <v>0.3258556595329693</v>
      </c>
      <c r="Q12" s="11" t="s">
        <v>518</v>
      </c>
      <c r="R12" s="10">
        <f>_xlfn.STDEV.S(R10:R11)/AVERAGE(R10:R11)*100</f>
        <v>4.5295908371288274</v>
      </c>
      <c r="S12" s="10">
        <f t="shared" ref="S12:AC12" si="5">_xlfn.STDEV.S(S10:S11)/AVERAGE(S10:S11)*100</f>
        <v>2.2953204415479491</v>
      </c>
      <c r="T12" s="10">
        <f t="shared" si="5"/>
        <v>11.0342609437236</v>
      </c>
      <c r="U12" s="10">
        <f t="shared" si="5"/>
        <v>5.5313665311732247</v>
      </c>
      <c r="V12" s="10">
        <f t="shared" si="5"/>
        <v>3.2525610910144729</v>
      </c>
      <c r="W12" s="10">
        <f t="shared" si="5"/>
        <v>1.8814371118045607</v>
      </c>
      <c r="X12" s="10">
        <f t="shared" si="5"/>
        <v>1.9551339571978272</v>
      </c>
      <c r="Y12" s="10">
        <f t="shared" si="5"/>
        <v>2.318382889136219</v>
      </c>
      <c r="Z12" s="10">
        <f t="shared" si="5"/>
        <v>6.2993922600137822</v>
      </c>
      <c r="AA12" s="10">
        <f t="shared" si="5"/>
        <v>4.1407153853266276</v>
      </c>
      <c r="AB12" s="10">
        <f t="shared" si="5"/>
        <v>1.7657604070492734</v>
      </c>
      <c r="AC12" s="10">
        <f t="shared" si="5"/>
        <v>2.8053244527821026</v>
      </c>
    </row>
    <row r="13" spans="1:29" x14ac:dyDescent="0.3">
      <c r="C13" s="1" t="s">
        <v>540</v>
      </c>
      <c r="D13">
        <v>3.8039999999999998</v>
      </c>
      <c r="E13">
        <v>3.5998000000000001</v>
      </c>
      <c r="F13">
        <v>3.032</v>
      </c>
      <c r="G13">
        <v>0.98160000000000003</v>
      </c>
      <c r="H13">
        <v>0.3009</v>
      </c>
      <c r="I13">
        <v>9.7699999999999995E-2</v>
      </c>
      <c r="J13">
        <v>6.0699999999999997E-2</v>
      </c>
      <c r="K13">
        <v>4.7300000000000002E-2</v>
      </c>
      <c r="L13">
        <v>5.2200000000000003E-2</v>
      </c>
      <c r="M13">
        <v>4.7399999999999998E-2</v>
      </c>
      <c r="N13">
        <v>4.6800000000000001E-2</v>
      </c>
      <c r="O13">
        <v>4.5400000000000003E-2</v>
      </c>
      <c r="Q13" s="1" t="s">
        <v>546</v>
      </c>
      <c r="R13">
        <v>3.9668000000000001</v>
      </c>
      <c r="S13">
        <v>3.8561999999999999</v>
      </c>
      <c r="T13">
        <v>3.9399000000000002</v>
      </c>
      <c r="U13">
        <v>3.0510999999999999</v>
      </c>
      <c r="V13">
        <v>1.3715999999999999</v>
      </c>
      <c r="W13">
        <v>0.33179999999999998</v>
      </c>
      <c r="X13">
        <v>0.11840000000000001</v>
      </c>
      <c r="Y13">
        <v>6.2799999999999995E-2</v>
      </c>
      <c r="Z13">
        <v>4.82E-2</v>
      </c>
      <c r="AA13">
        <v>5.2400000000000002E-2</v>
      </c>
      <c r="AB13">
        <v>7.2400000000000006E-2</v>
      </c>
      <c r="AC13">
        <v>5.8400000000000001E-2</v>
      </c>
    </row>
    <row r="14" spans="1:29" x14ac:dyDescent="0.3">
      <c r="C14" s="1"/>
      <c r="D14">
        <v>3.7968000000000002</v>
      </c>
      <c r="E14">
        <v>3.7564000000000002</v>
      </c>
      <c r="F14">
        <v>3.1187999999999998</v>
      </c>
      <c r="G14">
        <v>1.2179</v>
      </c>
      <c r="H14">
        <v>0.28739999999999999</v>
      </c>
      <c r="I14">
        <v>0.10680000000000001</v>
      </c>
      <c r="J14">
        <v>6.3799999999999996E-2</v>
      </c>
      <c r="K14">
        <v>4.2999999999999997E-2</v>
      </c>
      <c r="L14">
        <v>5.21E-2</v>
      </c>
      <c r="M14">
        <v>4.5499999999999999E-2</v>
      </c>
      <c r="N14">
        <v>4.82E-2</v>
      </c>
      <c r="O14">
        <v>4.5400000000000003E-2</v>
      </c>
      <c r="Q14" s="1"/>
      <c r="R14">
        <v>3.9687000000000001</v>
      </c>
      <c r="S14">
        <v>4</v>
      </c>
      <c r="T14">
        <v>3.8504</v>
      </c>
      <c r="U14">
        <v>3.1539000000000001</v>
      </c>
      <c r="V14">
        <v>1.4040999999999999</v>
      </c>
      <c r="W14">
        <v>0.34770000000000001</v>
      </c>
      <c r="X14">
        <v>0.10680000000000001</v>
      </c>
      <c r="Y14">
        <v>6.2700000000000006E-2</v>
      </c>
      <c r="Z14">
        <v>5.1999999999999998E-2</v>
      </c>
      <c r="AA14">
        <v>4.9599999999999998E-2</v>
      </c>
      <c r="AB14">
        <v>5.0799999999999998E-2</v>
      </c>
      <c r="AC14">
        <v>5.1499999999999997E-2</v>
      </c>
    </row>
    <row r="15" spans="1:29" s="10" customFormat="1" x14ac:dyDescent="0.3">
      <c r="C15" s="11" t="s">
        <v>518</v>
      </c>
      <c r="D15" s="10">
        <f>_xlfn.STDEV.S(D13:D14)/AVERAGE(D13:D14)*100</f>
        <v>0.1339640254852883</v>
      </c>
      <c r="E15" s="10">
        <f t="shared" ref="E15:O15" si="6">_xlfn.STDEV.S(E13:E14)/AVERAGE(E13:E14)*100</f>
        <v>3.010601178157565</v>
      </c>
      <c r="F15" s="10">
        <f t="shared" si="6"/>
        <v>1.9957361191062026</v>
      </c>
      <c r="G15" s="10">
        <f>_xlfn.STDEV.S(G13:G14)/AVERAGE(G13:G14)*100</f>
        <v>15.193392352296501</v>
      </c>
      <c r="H15" s="10">
        <f t="shared" si="6"/>
        <v>3.2452631467001192</v>
      </c>
      <c r="I15" s="10">
        <f t="shared" si="6"/>
        <v>6.2930774658167126</v>
      </c>
      <c r="J15" s="10">
        <f t="shared" si="6"/>
        <v>3.5213349745836084</v>
      </c>
      <c r="K15" s="10">
        <f t="shared" si="6"/>
        <v>6.734350297014748</v>
      </c>
      <c r="L15" s="10">
        <f t="shared" si="6"/>
        <v>0.13559094557748183</v>
      </c>
      <c r="M15" s="10">
        <f t="shared" si="6"/>
        <v>2.8923635828943803</v>
      </c>
      <c r="N15" s="10">
        <f t="shared" si="6"/>
        <v>2.0841041971814009</v>
      </c>
      <c r="O15" s="10">
        <f t="shared" si="6"/>
        <v>0</v>
      </c>
      <c r="Q15" s="11" t="s">
        <v>518</v>
      </c>
      <c r="R15" s="10">
        <f>_xlfn.STDEV.S(R13:R14)/AVERAGE(R13:R14)*100</f>
        <v>3.3860572975980073E-2</v>
      </c>
      <c r="S15" s="10">
        <f t="shared" ref="S15:AC15" si="7">_xlfn.STDEV.S(S13:S14)/AVERAGE(S13:S14)*100</f>
        <v>2.5885785783107771</v>
      </c>
      <c r="T15" s="10">
        <f t="shared" si="7"/>
        <v>1.6247399180056248</v>
      </c>
      <c r="U15" s="10">
        <f t="shared" si="7"/>
        <v>2.3429678358090973</v>
      </c>
      <c r="V15" s="10">
        <f t="shared" si="7"/>
        <v>1.655868457582792</v>
      </c>
      <c r="W15" s="10">
        <f t="shared" si="7"/>
        <v>3.3091972982681752</v>
      </c>
      <c r="X15" s="10">
        <f t="shared" si="7"/>
        <v>7.2845814047637205</v>
      </c>
      <c r="Y15" s="10">
        <f t="shared" si="7"/>
        <v>0.11268633963130989</v>
      </c>
      <c r="Z15" s="10">
        <f t="shared" si="7"/>
        <v>5.3632849670835911</v>
      </c>
      <c r="AA15" s="10">
        <f t="shared" si="7"/>
        <v>3.8821548771026193</v>
      </c>
      <c r="AB15" s="10">
        <f t="shared" si="7"/>
        <v>24.794653366281523</v>
      </c>
      <c r="AC15" s="10">
        <f t="shared" si="7"/>
        <v>8.8790478438347229</v>
      </c>
    </row>
    <row r="16" spans="1:29" x14ac:dyDescent="0.3">
      <c r="C16" s="1" t="s">
        <v>541</v>
      </c>
      <c r="D16">
        <v>3.8317000000000001</v>
      </c>
      <c r="E16">
        <v>3.6234000000000002</v>
      </c>
      <c r="F16">
        <v>2.1288999999999998</v>
      </c>
      <c r="G16">
        <v>0.52610000000000001</v>
      </c>
      <c r="H16">
        <v>0.17749999999999999</v>
      </c>
      <c r="I16">
        <v>7.6899999999999996E-2</v>
      </c>
      <c r="J16">
        <v>5.28E-2</v>
      </c>
      <c r="K16">
        <v>5.0200000000000002E-2</v>
      </c>
      <c r="L16">
        <v>5.7700000000000001E-2</v>
      </c>
      <c r="M16">
        <v>4.7E-2</v>
      </c>
      <c r="N16">
        <v>4.9099999999999998E-2</v>
      </c>
      <c r="O16">
        <v>4.9099999999999998E-2</v>
      </c>
      <c r="Q16" s="1" t="s">
        <v>547</v>
      </c>
      <c r="R16">
        <v>3.8073999999999999</v>
      </c>
      <c r="S16">
        <v>3.5949</v>
      </c>
      <c r="T16">
        <v>2.3355999999999999</v>
      </c>
      <c r="U16">
        <v>0.8498</v>
      </c>
      <c r="V16">
        <v>0.2467</v>
      </c>
      <c r="W16">
        <v>0.126</v>
      </c>
      <c r="X16">
        <v>7.0000000000000007E-2</v>
      </c>
      <c r="Y16">
        <v>5.2900000000000003E-2</v>
      </c>
      <c r="Z16">
        <v>4.82E-2</v>
      </c>
      <c r="AA16">
        <v>5.1400000000000001E-2</v>
      </c>
      <c r="AB16">
        <v>4.9399999999999999E-2</v>
      </c>
      <c r="AC16">
        <v>0.05</v>
      </c>
    </row>
    <row r="17" spans="1:29" x14ac:dyDescent="0.3">
      <c r="C17" s="1"/>
      <c r="D17">
        <v>3.7673999999999999</v>
      </c>
      <c r="E17">
        <v>3.5600999999999998</v>
      </c>
      <c r="F17">
        <v>2.4373999999999998</v>
      </c>
      <c r="G17">
        <v>0.6804</v>
      </c>
      <c r="H17">
        <v>0.18640000000000001</v>
      </c>
      <c r="I17">
        <v>9.0700000000000003E-2</v>
      </c>
      <c r="J17">
        <v>6.0900000000000003E-2</v>
      </c>
      <c r="K17">
        <v>4.6800000000000001E-2</v>
      </c>
      <c r="L17">
        <v>4.99E-2</v>
      </c>
      <c r="M17">
        <v>4.9599999999999998E-2</v>
      </c>
      <c r="N17">
        <v>4.7500000000000001E-2</v>
      </c>
      <c r="O17">
        <v>4.65E-2</v>
      </c>
      <c r="Q17" s="1"/>
      <c r="R17">
        <v>3.7534999999999998</v>
      </c>
      <c r="S17">
        <v>3.3896000000000002</v>
      </c>
      <c r="T17">
        <v>2.4927000000000001</v>
      </c>
      <c r="U17">
        <v>0.81299999999999994</v>
      </c>
      <c r="V17">
        <v>0.23760000000000001</v>
      </c>
      <c r="W17">
        <v>0.12039999999999999</v>
      </c>
      <c r="X17">
        <v>7.7299999999999994E-2</v>
      </c>
      <c r="Y17">
        <v>4.1599999999999998E-2</v>
      </c>
      <c r="Z17">
        <v>4.9099999999999998E-2</v>
      </c>
      <c r="AA17">
        <v>4.9399999999999999E-2</v>
      </c>
      <c r="AB17">
        <v>6.5100000000000005E-2</v>
      </c>
      <c r="AC17">
        <v>4.6600000000000003E-2</v>
      </c>
    </row>
    <row r="18" spans="1:29" s="10" customFormat="1" x14ac:dyDescent="0.3">
      <c r="C18" s="11" t="s">
        <v>518</v>
      </c>
      <c r="D18" s="10">
        <f>_xlfn.STDEV.S(D16:D17)/AVERAGE(D16:D17)*100</f>
        <v>1.1966408135251592</v>
      </c>
      <c r="E18" s="10">
        <f t="shared" ref="E18:O18" si="8">_xlfn.STDEV.S(E16:E17)/AVERAGE(E16:E17)*100</f>
        <v>1.2461852648182281</v>
      </c>
      <c r="F18" s="10">
        <f t="shared" si="8"/>
        <v>9.5544507367474711</v>
      </c>
      <c r="G18" s="10">
        <f>_xlfn.STDEV.S(G16:G17)/AVERAGE(G16:G17)*100</f>
        <v>18.086461058778809</v>
      </c>
      <c r="H18" s="10">
        <f t="shared" si="8"/>
        <v>3.4587800783513525</v>
      </c>
      <c r="I18" s="10">
        <f t="shared" si="8"/>
        <v>11.644479212857233</v>
      </c>
      <c r="J18" s="10">
        <f t="shared" si="8"/>
        <v>10.074872344082738</v>
      </c>
      <c r="K18" s="10">
        <f t="shared" si="8"/>
        <v>4.9570372289366222</v>
      </c>
      <c r="L18" s="10">
        <f t="shared" si="8"/>
        <v>10.251734002332846</v>
      </c>
      <c r="M18" s="10">
        <f t="shared" si="8"/>
        <v>3.8063719070083275</v>
      </c>
      <c r="N18" s="10">
        <f t="shared" si="8"/>
        <v>2.3423827120051226</v>
      </c>
      <c r="O18" s="10">
        <f t="shared" si="8"/>
        <v>3.8461875127301726</v>
      </c>
      <c r="Q18" s="11" t="s">
        <v>518</v>
      </c>
      <c r="R18" s="10">
        <f>_xlfn.STDEV.S(R16:R17)/AVERAGE(R16:R17)*100</f>
        <v>1.0081618724214034</v>
      </c>
      <c r="S18" s="10">
        <f t="shared" ref="S18:AC18" si="9">_xlfn.STDEV.S(S16:S17)/AVERAGE(S16:S17)*100</f>
        <v>4.1568908920494829</v>
      </c>
      <c r="T18" s="10">
        <f t="shared" si="9"/>
        <v>4.6014736169834833</v>
      </c>
      <c r="U18" s="10">
        <f t="shared" si="9"/>
        <v>3.1298447856224429</v>
      </c>
      <c r="V18" s="10">
        <f t="shared" si="9"/>
        <v>2.6573081597347019</v>
      </c>
      <c r="W18" s="10">
        <f t="shared" si="9"/>
        <v>3.2141217326661295</v>
      </c>
      <c r="X18" s="10">
        <f t="shared" si="9"/>
        <v>7.0086619180743899</v>
      </c>
      <c r="Y18" s="10">
        <f t="shared" si="9"/>
        <v>16.910701856948105</v>
      </c>
      <c r="Z18" s="10">
        <f t="shared" si="9"/>
        <v>1.3081112087726441</v>
      </c>
      <c r="AA18" s="10">
        <f t="shared" si="9"/>
        <v>2.80597929042281</v>
      </c>
      <c r="AB18" s="10">
        <f t="shared" si="9"/>
        <v>19.391399938216246</v>
      </c>
      <c r="AC18" s="10">
        <f t="shared" si="9"/>
        <v>4.9775632630108939</v>
      </c>
    </row>
    <row r="19" spans="1:29" x14ac:dyDescent="0.3">
      <c r="C19" s="1" t="s">
        <v>542</v>
      </c>
      <c r="D19">
        <v>3.8948</v>
      </c>
      <c r="E19">
        <v>1.9882</v>
      </c>
      <c r="F19">
        <v>0.54669999999999996</v>
      </c>
      <c r="G19">
        <v>0.13969999999999999</v>
      </c>
      <c r="H19">
        <v>7.1300000000000002E-2</v>
      </c>
      <c r="I19">
        <v>0.2404</v>
      </c>
      <c r="J19">
        <v>4.9599999999999998E-2</v>
      </c>
      <c r="K19">
        <v>4.5100000000000001E-2</v>
      </c>
      <c r="L19">
        <v>5.96E-2</v>
      </c>
      <c r="M19">
        <v>5.8799999999999998E-2</v>
      </c>
      <c r="N19">
        <v>5.7500000000000002E-2</v>
      </c>
      <c r="O19">
        <v>4.4400000000000002E-2</v>
      </c>
      <c r="Q19" s="1" t="s">
        <v>548</v>
      </c>
      <c r="R19">
        <v>3.7757000000000001</v>
      </c>
      <c r="S19">
        <v>3.7111999999999998</v>
      </c>
      <c r="T19">
        <v>3.5434999999999999</v>
      </c>
      <c r="U19">
        <v>1.7877000000000001</v>
      </c>
      <c r="V19">
        <v>0.57279999999999998</v>
      </c>
      <c r="W19">
        <v>0.17680000000000001</v>
      </c>
      <c r="X19">
        <v>8.1100000000000005E-2</v>
      </c>
      <c r="Y19">
        <v>5.4600000000000003E-2</v>
      </c>
      <c r="Z19">
        <v>5.1299999999999998E-2</v>
      </c>
      <c r="AA19">
        <v>4.6199999999999998E-2</v>
      </c>
      <c r="AB19">
        <v>5.16E-2</v>
      </c>
      <c r="AC19">
        <v>4.4900000000000002E-2</v>
      </c>
    </row>
    <row r="20" spans="1:29" x14ac:dyDescent="0.3">
      <c r="C20" s="1"/>
      <c r="D20">
        <v>3.8475999999999999</v>
      </c>
      <c r="E20">
        <v>2.0392000000000001</v>
      </c>
      <c r="F20">
        <v>0.53610000000000002</v>
      </c>
      <c r="G20">
        <v>0.16089999999999999</v>
      </c>
      <c r="H20">
        <v>7.4099999999999999E-2</v>
      </c>
      <c r="I20">
        <v>5.5399999999999998E-2</v>
      </c>
      <c r="J20">
        <v>4.8300000000000003E-2</v>
      </c>
      <c r="K20">
        <v>4.5100000000000001E-2</v>
      </c>
      <c r="L20">
        <v>5.9200000000000003E-2</v>
      </c>
      <c r="M20">
        <v>4.5400000000000003E-2</v>
      </c>
      <c r="N20">
        <v>5.2900000000000003E-2</v>
      </c>
      <c r="O20">
        <v>4.9200000000000001E-2</v>
      </c>
      <c r="Q20" s="1"/>
      <c r="R20">
        <v>3.8043</v>
      </c>
      <c r="S20">
        <v>3.8025000000000002</v>
      </c>
      <c r="T20">
        <v>3.0213000000000001</v>
      </c>
      <c r="U20">
        <v>1.9619</v>
      </c>
      <c r="V20">
        <v>0.56810000000000005</v>
      </c>
      <c r="W20">
        <v>0.20910000000000001</v>
      </c>
      <c r="X20">
        <v>7.9299999999999995E-2</v>
      </c>
      <c r="Y20">
        <v>5.3900000000000003E-2</v>
      </c>
      <c r="Z20">
        <v>0.05</v>
      </c>
      <c r="AA20">
        <v>4.5400000000000003E-2</v>
      </c>
      <c r="AB20">
        <v>4.6399999999999997E-2</v>
      </c>
      <c r="AC20">
        <v>4.48E-2</v>
      </c>
    </row>
    <row r="21" spans="1:29" s="10" customFormat="1" x14ac:dyDescent="0.3">
      <c r="C21" s="11" t="s">
        <v>518</v>
      </c>
      <c r="D21" s="10">
        <f>_xlfn.STDEV.S(D19:D20)/AVERAGE(D19:D20)*100</f>
        <v>0.8621471396984175</v>
      </c>
      <c r="E21" s="10">
        <f t="shared" ref="E21:O21" si="10">_xlfn.STDEV.S(E19:E20)/AVERAGE(E19:E20)*100</f>
        <v>1.7908549357160468</v>
      </c>
      <c r="F21" s="10">
        <f t="shared" si="10"/>
        <v>1.3844351460246329</v>
      </c>
      <c r="G21" s="10">
        <f>_xlfn.STDEV.S(G19:G20)/AVERAGE(G19:G20)*100</f>
        <v>9.9738281844010697</v>
      </c>
      <c r="H21" s="10">
        <f t="shared" si="10"/>
        <v>2.7233823759591895</v>
      </c>
      <c r="I21" s="10">
        <f t="shared" si="10"/>
        <v>88.448109884727046</v>
      </c>
      <c r="J21" s="10">
        <f t="shared" si="10"/>
        <v>1.8779138213330104</v>
      </c>
      <c r="K21" s="10">
        <f t="shared" si="10"/>
        <v>0</v>
      </c>
      <c r="L21" s="10">
        <f t="shared" si="10"/>
        <v>0.47616618261720078</v>
      </c>
      <c r="M21" s="10">
        <f t="shared" si="10"/>
        <v>18.186623546832532</v>
      </c>
      <c r="N21" s="10">
        <f t="shared" si="10"/>
        <v>5.8925565098878963</v>
      </c>
      <c r="O21" s="10">
        <f t="shared" si="10"/>
        <v>7.2523772429389473</v>
      </c>
      <c r="Q21" s="11" t="s">
        <v>518</v>
      </c>
      <c r="R21" s="10">
        <f>_xlfn.STDEV.S(R19:R20)/AVERAGE(R19:R20)*100</f>
        <v>0.53359509081623302</v>
      </c>
      <c r="S21" s="10">
        <f t="shared" ref="S21:AC21" si="11">_xlfn.STDEV.S(S19:S20)/AVERAGE(S19:S20)*100</f>
        <v>1.7184303105615626</v>
      </c>
      <c r="T21" s="10">
        <f t="shared" si="11"/>
        <v>11.249426064331432</v>
      </c>
      <c r="U21" s="10">
        <f t="shared" si="11"/>
        <v>6.5701942224608763</v>
      </c>
      <c r="V21" s="10">
        <f t="shared" si="11"/>
        <v>0.58259301806937003</v>
      </c>
      <c r="W21" s="10">
        <f t="shared" si="11"/>
        <v>11.837029817219735</v>
      </c>
      <c r="X21" s="10">
        <f t="shared" si="11"/>
        <v>1.5870227009174473</v>
      </c>
      <c r="Y21" s="10">
        <f t="shared" si="11"/>
        <v>0.91239584669231844</v>
      </c>
      <c r="Z21" s="10">
        <f t="shared" si="11"/>
        <v>1.8148841373001161</v>
      </c>
      <c r="AA21" s="10">
        <f t="shared" si="11"/>
        <v>1.2351210151730012</v>
      </c>
      <c r="AB21" s="10">
        <f t="shared" si="11"/>
        <v>7.5039903309592839</v>
      </c>
      <c r="AC21" s="10">
        <f t="shared" si="11"/>
        <v>0.15766037484650339</v>
      </c>
    </row>
    <row r="22" spans="1:29" x14ac:dyDescent="0.3">
      <c r="C22" s="1" t="s">
        <v>543</v>
      </c>
      <c r="D22">
        <v>2.633</v>
      </c>
      <c r="E22">
        <v>0.67849999999999999</v>
      </c>
      <c r="F22">
        <v>0.1651</v>
      </c>
      <c r="G22">
        <v>7.9200000000000007E-2</v>
      </c>
      <c r="H22">
        <v>7.0999999999999994E-2</v>
      </c>
      <c r="I22">
        <v>5.3800000000000001E-2</v>
      </c>
      <c r="J22">
        <v>4.4200000000000003E-2</v>
      </c>
      <c r="K22">
        <v>4.4699999999999997E-2</v>
      </c>
      <c r="L22">
        <v>4.8500000000000001E-2</v>
      </c>
      <c r="M22">
        <v>4.6399999999999997E-2</v>
      </c>
      <c r="N22">
        <v>4.7399999999999998E-2</v>
      </c>
      <c r="O22">
        <v>4.6800000000000001E-2</v>
      </c>
      <c r="Q22" s="1" t="s">
        <v>549</v>
      </c>
      <c r="R22">
        <v>3.6979000000000002</v>
      </c>
      <c r="S22">
        <v>3.5415000000000001</v>
      </c>
      <c r="T22">
        <v>2.4357000000000002</v>
      </c>
      <c r="U22">
        <v>0.98480000000000001</v>
      </c>
      <c r="V22">
        <v>0.24210000000000001</v>
      </c>
      <c r="W22">
        <v>0.1031</v>
      </c>
      <c r="X22">
        <v>5.79E-2</v>
      </c>
      <c r="Y22">
        <v>4.7100000000000003E-2</v>
      </c>
      <c r="Z22">
        <v>4.8000000000000001E-2</v>
      </c>
      <c r="AA22">
        <v>4.3299999999999998E-2</v>
      </c>
      <c r="AB22">
        <v>4.4999999999999998E-2</v>
      </c>
      <c r="AC22">
        <v>4.2700000000000002E-2</v>
      </c>
    </row>
    <row r="23" spans="1:29" x14ac:dyDescent="0.3">
      <c r="C23" s="1"/>
      <c r="D23">
        <v>2.6345999999999998</v>
      </c>
      <c r="E23">
        <v>0.53080000000000005</v>
      </c>
      <c r="F23">
        <v>0.15870000000000001</v>
      </c>
      <c r="G23">
        <v>7.0800000000000002E-2</v>
      </c>
      <c r="H23">
        <v>5.6500000000000002E-2</v>
      </c>
      <c r="I23">
        <v>4.8800000000000003E-2</v>
      </c>
      <c r="J23">
        <v>4.5100000000000001E-2</v>
      </c>
      <c r="K23">
        <v>4.2700000000000002E-2</v>
      </c>
      <c r="L23">
        <v>4.5199999999999997E-2</v>
      </c>
      <c r="M23">
        <v>4.4900000000000002E-2</v>
      </c>
      <c r="N23">
        <v>4.4400000000000002E-2</v>
      </c>
      <c r="O23">
        <v>4.3999999999999997E-2</v>
      </c>
      <c r="Q23" s="1"/>
      <c r="R23">
        <v>3.6585999999999999</v>
      </c>
      <c r="S23">
        <v>3.5926</v>
      </c>
      <c r="T23">
        <v>2.8382999999999998</v>
      </c>
      <c r="U23">
        <v>1.0711999999999999</v>
      </c>
      <c r="V23">
        <v>0.24809999999999999</v>
      </c>
      <c r="W23">
        <v>0.1216</v>
      </c>
      <c r="X23">
        <v>5.8200000000000002E-2</v>
      </c>
      <c r="Y23">
        <v>4.6800000000000001E-2</v>
      </c>
      <c r="Z23">
        <v>4.6199999999999998E-2</v>
      </c>
      <c r="AA23">
        <v>4.2599999999999999E-2</v>
      </c>
      <c r="AB23">
        <v>4.3999999999999997E-2</v>
      </c>
      <c r="AC23">
        <v>4.1099999999999998E-2</v>
      </c>
    </row>
    <row r="24" spans="1:29" s="10" customFormat="1" x14ac:dyDescent="0.3">
      <c r="C24" s="11" t="s">
        <v>518</v>
      </c>
      <c r="D24" s="10">
        <f>_xlfn.STDEV.S(D22:D23)/AVERAGE(D22:D23)*100</f>
        <v>4.2955837569228925E-2</v>
      </c>
      <c r="E24" s="10">
        <f t="shared" ref="E24:O24" si="12">_xlfn.STDEV.S(E22:E23)/AVERAGE(E22:E23)*100</f>
        <v>17.272748132184386</v>
      </c>
      <c r="F24" s="10">
        <f t="shared" si="12"/>
        <v>2.7952337242704735</v>
      </c>
      <c r="G24" s="10">
        <f>_xlfn.STDEV.S(G22:G23)/AVERAGE(G22:G23)*100</f>
        <v>7.9195959492893362</v>
      </c>
      <c r="H24" s="10">
        <f t="shared" si="12"/>
        <v>16.083213062282205</v>
      </c>
      <c r="I24" s="10">
        <f t="shared" si="12"/>
        <v>6.8918789589332095</v>
      </c>
      <c r="J24" s="10">
        <f t="shared" si="12"/>
        <v>1.4252992229963972</v>
      </c>
      <c r="K24" s="10">
        <f t="shared" si="12"/>
        <v>3.2361866415860212</v>
      </c>
      <c r="L24" s="10">
        <f t="shared" si="12"/>
        <v>4.9806881065434583</v>
      </c>
      <c r="M24" s="10">
        <f t="shared" si="12"/>
        <v>2.3234614934935758</v>
      </c>
      <c r="N24" s="10">
        <f t="shared" si="12"/>
        <v>4.6216129489316771</v>
      </c>
      <c r="O24" s="10">
        <f t="shared" si="12"/>
        <v>4.3610109852914887</v>
      </c>
      <c r="Q24" s="11" t="s">
        <v>518</v>
      </c>
      <c r="R24" s="10">
        <f>_xlfn.STDEV.S(R22:R23)/AVERAGE(R22:R23)*100</f>
        <v>0.75550320126776471</v>
      </c>
      <c r="S24" s="10">
        <f t="shared" ref="S24:AC24" si="13">_xlfn.STDEV.S(S22:S23)/AVERAGE(S22:S23)*100</f>
        <v>1.012970284090005</v>
      </c>
      <c r="T24" s="10">
        <f t="shared" si="13"/>
        <v>10.795646192859452</v>
      </c>
      <c r="U24" s="10">
        <f t="shared" si="13"/>
        <v>5.9429986278713667</v>
      </c>
      <c r="V24" s="10">
        <f t="shared" si="13"/>
        <v>1.730983552476242</v>
      </c>
      <c r="W24" s="10">
        <f t="shared" si="13"/>
        <v>11.643502849978754</v>
      </c>
      <c r="X24" s="10">
        <f t="shared" si="13"/>
        <v>0.36542986107832109</v>
      </c>
      <c r="Y24" s="10">
        <f t="shared" si="13"/>
        <v>0.4518254192885312</v>
      </c>
      <c r="Z24" s="10">
        <f t="shared" si="13"/>
        <v>2.7023189089931798</v>
      </c>
      <c r="AA24" s="10">
        <f t="shared" si="13"/>
        <v>1.1524441136916943</v>
      </c>
      <c r="AB24" s="10">
        <f t="shared" si="13"/>
        <v>1.5890040026664005</v>
      </c>
      <c r="AC24" s="10">
        <f t="shared" si="13"/>
        <v>2.7001690928364659</v>
      </c>
    </row>
    <row r="25" spans="1:29" x14ac:dyDescent="0.3">
      <c r="C25" s="1" t="s">
        <v>544</v>
      </c>
      <c r="D25">
        <v>4.82E-2</v>
      </c>
      <c r="E25">
        <v>5.2600000000000001E-2</v>
      </c>
      <c r="F25">
        <v>4.4900000000000002E-2</v>
      </c>
      <c r="G25">
        <v>4.41E-2</v>
      </c>
      <c r="H25">
        <v>4.4999999999999998E-2</v>
      </c>
      <c r="I25">
        <v>4.5199999999999997E-2</v>
      </c>
      <c r="J25">
        <v>4.6800000000000001E-2</v>
      </c>
      <c r="K25">
        <v>4.3999999999999997E-2</v>
      </c>
      <c r="L25">
        <v>4.5499999999999999E-2</v>
      </c>
      <c r="M25">
        <v>4.7300000000000002E-2</v>
      </c>
      <c r="N25">
        <v>4.5999999999999999E-2</v>
      </c>
      <c r="O25">
        <v>4.8300000000000003E-2</v>
      </c>
      <c r="Q25" s="1" t="s">
        <v>550</v>
      </c>
      <c r="R25">
        <v>3.6802000000000001</v>
      </c>
      <c r="S25">
        <v>3.2511000000000001</v>
      </c>
      <c r="T25">
        <v>1.6274999999999999</v>
      </c>
      <c r="U25">
        <v>0.46260000000000001</v>
      </c>
      <c r="V25">
        <v>0.14230000000000001</v>
      </c>
      <c r="W25">
        <v>7.6399999999999996E-2</v>
      </c>
      <c r="X25">
        <v>5.1299999999999998E-2</v>
      </c>
      <c r="Y25">
        <v>4.6199999999999998E-2</v>
      </c>
      <c r="Z25">
        <v>5.16E-2</v>
      </c>
      <c r="AA25">
        <v>4.5699999999999998E-2</v>
      </c>
      <c r="AB25">
        <v>4.5199999999999997E-2</v>
      </c>
      <c r="AC25">
        <v>4.5699999999999998E-2</v>
      </c>
    </row>
    <row r="26" spans="1:29" x14ac:dyDescent="0.3">
      <c r="C26" s="1"/>
      <c r="D26">
        <v>5.5399999999999998E-2</v>
      </c>
      <c r="E26">
        <v>7.7299999999999994E-2</v>
      </c>
      <c r="F26">
        <v>6.3899999999999998E-2</v>
      </c>
      <c r="G26">
        <v>5.2400000000000002E-2</v>
      </c>
      <c r="H26">
        <v>5.7500000000000002E-2</v>
      </c>
      <c r="I26">
        <v>5.3100000000000001E-2</v>
      </c>
      <c r="J26">
        <v>4.5999999999999999E-2</v>
      </c>
      <c r="K26">
        <v>5.3400000000000003E-2</v>
      </c>
      <c r="L26">
        <v>4.7E-2</v>
      </c>
      <c r="M26">
        <v>4.8800000000000003E-2</v>
      </c>
      <c r="N26">
        <v>9.4899999999999998E-2</v>
      </c>
      <c r="O26">
        <v>5.4800000000000001E-2</v>
      </c>
      <c r="Q26" s="1"/>
      <c r="R26">
        <v>3.7052999999999998</v>
      </c>
      <c r="S26">
        <v>3.2829999999999999</v>
      </c>
      <c r="T26">
        <v>1.5874999999999999</v>
      </c>
      <c r="U26">
        <v>0.4506</v>
      </c>
      <c r="V26">
        <v>0.14530000000000001</v>
      </c>
      <c r="W26">
        <v>7.4700000000000003E-2</v>
      </c>
      <c r="X26">
        <v>5.2699999999999997E-2</v>
      </c>
      <c r="Y26">
        <v>4.9700000000000001E-2</v>
      </c>
      <c r="Z26">
        <v>5.2400000000000002E-2</v>
      </c>
      <c r="AA26">
        <v>4.8899999999999999E-2</v>
      </c>
      <c r="AB26">
        <v>4.7899999999999998E-2</v>
      </c>
      <c r="AC26">
        <v>4.6199999999999998E-2</v>
      </c>
    </row>
    <row r="27" spans="1:29" s="10" customFormat="1" x14ac:dyDescent="0.3">
      <c r="C27" s="11" t="s">
        <v>518</v>
      </c>
      <c r="D27" s="10">
        <f>_xlfn.STDEV.S(D25:D26)/AVERAGE(D25:D26)*100</f>
        <v>9.8285112442917768</v>
      </c>
      <c r="E27" s="10">
        <f t="shared" ref="E27:O27" si="14">_xlfn.STDEV.S(E25:E26)/AVERAGE(E25:E26)*100</f>
        <v>26.890742871913371</v>
      </c>
      <c r="F27" s="10">
        <f t="shared" si="14"/>
        <v>24.696744195853629</v>
      </c>
      <c r="G27" s="10">
        <f>_xlfn.STDEV.S(G25:G26)/AVERAGE(G25:G26)*100</f>
        <v>12.163702142690871</v>
      </c>
      <c r="H27" s="10">
        <f t="shared" si="14"/>
        <v>17.246506858208388</v>
      </c>
      <c r="I27" s="10">
        <f t="shared" si="14"/>
        <v>11.36550065386313</v>
      </c>
      <c r="J27" s="10">
        <f t="shared" si="14"/>
        <v>1.2191496227354301</v>
      </c>
      <c r="K27" s="10">
        <f t="shared" si="14"/>
        <v>13.64846764507916</v>
      </c>
      <c r="L27" s="10">
        <f t="shared" si="14"/>
        <v>2.2933192903347508</v>
      </c>
      <c r="M27" s="10">
        <f t="shared" si="14"/>
        <v>2.2074093065136782</v>
      </c>
      <c r="N27" s="10">
        <f t="shared" si="14"/>
        <v>49.080939105780246</v>
      </c>
      <c r="O27" s="10">
        <f t="shared" si="14"/>
        <v>8.9159923912949726</v>
      </c>
      <c r="Q27" s="11" t="s">
        <v>518</v>
      </c>
      <c r="R27" s="10">
        <f>_xlfn.STDEV.S(R25:R26)/AVERAGE(R25:R26)*100</f>
        <v>0.48062772209822258</v>
      </c>
      <c r="S27" s="10">
        <f t="shared" ref="S27:AC27" si="15">_xlfn.STDEV.S(S25:S26)/AVERAGE(S25:S26)*100</f>
        <v>0.69043039806096429</v>
      </c>
      <c r="T27" s="10">
        <f t="shared" si="15"/>
        <v>1.7595192066850345</v>
      </c>
      <c r="U27" s="10">
        <f t="shared" si="15"/>
        <v>1.8583621056151067</v>
      </c>
      <c r="V27" s="10">
        <f t="shared" si="15"/>
        <v>1.4751879996937722</v>
      </c>
      <c r="W27" s="10">
        <f t="shared" si="15"/>
        <v>1.5911072508499349</v>
      </c>
      <c r="X27" s="10">
        <f t="shared" si="15"/>
        <v>1.9037490262714722</v>
      </c>
      <c r="Y27" s="10">
        <f t="shared" si="15"/>
        <v>5.161363366325169</v>
      </c>
      <c r="Z27" s="10">
        <f t="shared" si="15"/>
        <v>1.0878565864408452</v>
      </c>
      <c r="AA27" s="10">
        <f t="shared" si="15"/>
        <v>4.7838090904798172</v>
      </c>
      <c r="AB27" s="10">
        <f t="shared" si="15"/>
        <v>4.1013712335202559</v>
      </c>
      <c r="AC27" s="10">
        <f t="shared" si="15"/>
        <v>0.7694306650560917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197.22399999999999</v>
      </c>
      <c r="D32" t="s">
        <v>20</v>
      </c>
      <c r="E32">
        <v>3.58</v>
      </c>
      <c r="F32">
        <v>3.48</v>
      </c>
      <c r="G32">
        <v>0.14099999999999999</v>
      </c>
      <c r="H32">
        <v>4.0999999999999996</v>
      </c>
    </row>
    <row r="33" spans="1:8" x14ac:dyDescent="0.3">
      <c r="A33" t="s">
        <v>21</v>
      </c>
      <c r="B33" t="s">
        <v>21</v>
      </c>
      <c r="C33">
        <v>31.382999999999999</v>
      </c>
      <c r="D33" t="s">
        <v>22</v>
      </c>
      <c r="E33">
        <v>3.38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130.24199999999999</v>
      </c>
      <c r="D34" t="s">
        <v>24</v>
      </c>
      <c r="E34">
        <v>3.552</v>
      </c>
      <c r="F34">
        <v>3.4649999999999999</v>
      </c>
      <c r="G34">
        <v>0.123</v>
      </c>
      <c r="H34">
        <v>3.6</v>
      </c>
    </row>
    <row r="35" spans="1:8" x14ac:dyDescent="0.3">
      <c r="A35" t="s">
        <v>21</v>
      </c>
      <c r="B35" t="s">
        <v>21</v>
      </c>
      <c r="C35">
        <v>30.893000000000001</v>
      </c>
      <c r="D35" t="s">
        <v>25</v>
      </c>
      <c r="E35">
        <v>3.3780000000000001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19.436</v>
      </c>
      <c r="D36" t="s">
        <v>27</v>
      </c>
      <c r="E36">
        <v>3.2829999999999999</v>
      </c>
      <c r="F36">
        <v>3.15</v>
      </c>
      <c r="G36">
        <v>0.188</v>
      </c>
      <c r="H36">
        <v>6</v>
      </c>
    </row>
    <row r="37" spans="1:8" x14ac:dyDescent="0.3">
      <c r="A37" t="s">
        <v>21</v>
      </c>
      <c r="B37" t="s">
        <v>21</v>
      </c>
      <c r="C37">
        <v>8.0500000000000007</v>
      </c>
      <c r="D37" t="s">
        <v>28</v>
      </c>
      <c r="E37">
        <v>3.0169999999999999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3.3130000000000002</v>
      </c>
      <c r="D38" t="s">
        <v>30</v>
      </c>
      <c r="E38">
        <v>2.5910000000000002</v>
      </c>
      <c r="F38">
        <v>2.5529999999999999</v>
      </c>
      <c r="G38">
        <v>5.2999999999999999E-2</v>
      </c>
      <c r="H38">
        <v>2.1</v>
      </c>
    </row>
    <row r="39" spans="1:8" x14ac:dyDescent="0.3">
      <c r="A39" t="s">
        <v>21</v>
      </c>
      <c r="B39" t="s">
        <v>21</v>
      </c>
      <c r="C39">
        <v>2.9239999999999999</v>
      </c>
      <c r="D39" t="s">
        <v>31</v>
      </c>
      <c r="E39">
        <v>2.5150000000000001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1.871</v>
      </c>
      <c r="D40" t="s">
        <v>33</v>
      </c>
      <c r="E40">
        <v>2.2130000000000001</v>
      </c>
      <c r="F40">
        <v>1.988</v>
      </c>
      <c r="G40">
        <v>0.31900000000000001</v>
      </c>
      <c r="H40">
        <v>16</v>
      </c>
    </row>
    <row r="41" spans="1:8" x14ac:dyDescent="0.3">
      <c r="A41" t="s">
        <v>21</v>
      </c>
      <c r="B41" t="s">
        <v>21</v>
      </c>
      <c r="C41">
        <v>1.054</v>
      </c>
      <c r="D41" t="s">
        <v>34</v>
      </c>
      <c r="E41">
        <v>1.762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0.40899999999999997</v>
      </c>
      <c r="D42" t="s">
        <v>36</v>
      </c>
      <c r="E42">
        <v>0.996</v>
      </c>
      <c r="F42">
        <v>0.94</v>
      </c>
      <c r="G42">
        <v>7.9000000000000001E-2</v>
      </c>
      <c r="H42">
        <v>8.4</v>
      </c>
    </row>
    <row r="43" spans="1:8" x14ac:dyDescent="0.3">
      <c r="A43" t="s">
        <v>21</v>
      </c>
      <c r="B43" t="s">
        <v>21</v>
      </c>
      <c r="C43">
        <v>0.34899999999999998</v>
      </c>
      <c r="D43" t="s">
        <v>37</v>
      </c>
      <c r="E43">
        <v>0.88400000000000001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0.16200000000000001</v>
      </c>
      <c r="D44" t="s">
        <v>39</v>
      </c>
      <c r="E44">
        <v>0.46400000000000002</v>
      </c>
      <c r="F44">
        <v>0.41899999999999998</v>
      </c>
      <c r="G44">
        <v>6.3E-2</v>
      </c>
      <c r="H44">
        <v>15</v>
      </c>
    </row>
    <row r="45" spans="1:8" x14ac:dyDescent="0.3">
      <c r="A45" t="s">
        <v>21</v>
      </c>
      <c r="B45" t="s">
        <v>21</v>
      </c>
      <c r="C45">
        <v>0.128</v>
      </c>
      <c r="D45" t="s">
        <v>40</v>
      </c>
      <c r="E45">
        <v>0.375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5.3999999999999999E-2</v>
      </c>
      <c r="D46" t="s">
        <v>42</v>
      </c>
      <c r="E46">
        <v>0.17899999999999999</v>
      </c>
      <c r="F46">
        <v>0.17399999999999999</v>
      </c>
      <c r="G46">
        <v>6.0000000000000001E-3</v>
      </c>
      <c r="H46">
        <v>3.6</v>
      </c>
    </row>
    <row r="47" spans="1:8" x14ac:dyDescent="0.3">
      <c r="A47" t="s">
        <v>21</v>
      </c>
      <c r="B47" t="s">
        <v>21</v>
      </c>
      <c r="C47">
        <v>5.0999999999999997E-2</v>
      </c>
      <c r="D47" t="s">
        <v>43</v>
      </c>
      <c r="E47">
        <v>0.17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1.9E-2</v>
      </c>
      <c r="D48" t="s">
        <v>45</v>
      </c>
      <c r="E48">
        <v>9.2999999999999999E-2</v>
      </c>
      <c r="F48">
        <v>0.09</v>
      </c>
      <c r="G48">
        <v>5.0000000000000001E-3</v>
      </c>
      <c r="H48">
        <v>5.8</v>
      </c>
    </row>
    <row r="49" spans="1:10" x14ac:dyDescent="0.3">
      <c r="A49" t="s">
        <v>21</v>
      </c>
      <c r="B49" t="s">
        <v>21</v>
      </c>
      <c r="C49">
        <v>1.6E-2</v>
      </c>
      <c r="D49" t="s">
        <v>46</v>
      </c>
      <c r="E49">
        <v>8.5999999999999993E-2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2E-3</v>
      </c>
      <c r="D50" t="s">
        <v>48</v>
      </c>
      <c r="E50">
        <v>0.06</v>
      </c>
      <c r="F50">
        <v>0.06</v>
      </c>
      <c r="G50">
        <v>0</v>
      </c>
      <c r="H50">
        <v>0.5</v>
      </c>
    </row>
    <row r="51" spans="1:10" x14ac:dyDescent="0.3">
      <c r="A51" t="s">
        <v>21</v>
      </c>
      <c r="B51" t="s">
        <v>21</v>
      </c>
      <c r="C51">
        <v>3.0000000000000001E-3</v>
      </c>
      <c r="D51" t="s">
        <v>49</v>
      </c>
      <c r="E51">
        <v>0.06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5.2999999999999999E-2</v>
      </c>
      <c r="F52">
        <v>5.2999999999999999E-2</v>
      </c>
      <c r="G52">
        <v>0</v>
      </c>
      <c r="H52">
        <v>0.7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5.1999999999999998E-2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0.05</v>
      </c>
      <c r="F54">
        <v>4.9000000000000002E-2</v>
      </c>
      <c r="G54">
        <v>2E-3</v>
      </c>
      <c r="H54">
        <v>4.5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4.9000000000000002E-2</v>
      </c>
      <c r="D57" t="s">
        <v>59</v>
      </c>
    </row>
    <row r="58" spans="1:10" x14ac:dyDescent="0.3">
      <c r="A58" t="s">
        <v>60</v>
      </c>
      <c r="B58" t="s">
        <v>61</v>
      </c>
      <c r="C58">
        <v>3.48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3.64</v>
      </c>
      <c r="D62" t="s">
        <v>65</v>
      </c>
      <c r="E62">
        <v>864.73800000000006</v>
      </c>
      <c r="F62">
        <v>864.73800000000006</v>
      </c>
      <c r="G62">
        <v>0</v>
      </c>
      <c r="H62">
        <v>0</v>
      </c>
      <c r="I62">
        <v>1</v>
      </c>
      <c r="J62">
        <v>864.73800000000006</v>
      </c>
    </row>
    <row r="63" spans="1:10" x14ac:dyDescent="0.3">
      <c r="A63" t="s">
        <v>21</v>
      </c>
      <c r="B63" t="s">
        <v>116</v>
      </c>
      <c r="C63">
        <v>3.7530000000000001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3.5059999999999998</v>
      </c>
      <c r="D64" t="s">
        <v>65</v>
      </c>
      <c r="E64">
        <v>78.162999999999997</v>
      </c>
      <c r="F64">
        <v>91.766999999999996</v>
      </c>
      <c r="G64">
        <v>19.238</v>
      </c>
      <c r="H64">
        <v>21</v>
      </c>
      <c r="I64">
        <v>3</v>
      </c>
      <c r="J64">
        <v>275.30099999999999</v>
      </c>
    </row>
    <row r="65" spans="1:10" x14ac:dyDescent="0.3">
      <c r="A65" t="s">
        <v>21</v>
      </c>
      <c r="B65" t="s">
        <v>117</v>
      </c>
      <c r="C65">
        <v>3.5339999999999998</v>
      </c>
      <c r="D65" t="s">
        <v>65</v>
      </c>
      <c r="E65">
        <v>105.37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3.2050000000000001</v>
      </c>
      <c r="E66">
        <v>14.34</v>
      </c>
      <c r="F66">
        <v>17.428000000000001</v>
      </c>
      <c r="G66">
        <v>4.367</v>
      </c>
      <c r="H66">
        <v>25.1</v>
      </c>
      <c r="I66">
        <v>9</v>
      </c>
      <c r="J66">
        <v>156.85</v>
      </c>
    </row>
    <row r="67" spans="1:10" x14ac:dyDescent="0.3">
      <c r="A67" t="s">
        <v>21</v>
      </c>
      <c r="B67" t="s">
        <v>118</v>
      </c>
      <c r="C67">
        <v>3.2949999999999999</v>
      </c>
      <c r="E67">
        <v>20.515999999999998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1.2490000000000001</v>
      </c>
      <c r="E68">
        <v>0.56799999999999995</v>
      </c>
      <c r="F68">
        <v>0.56000000000000005</v>
      </c>
      <c r="G68">
        <v>1.2E-2</v>
      </c>
      <c r="H68">
        <v>2.1</v>
      </c>
      <c r="I68">
        <v>27</v>
      </c>
      <c r="J68">
        <v>15.11</v>
      </c>
    </row>
    <row r="69" spans="1:10" x14ac:dyDescent="0.3">
      <c r="A69" t="s">
        <v>21</v>
      </c>
      <c r="B69" t="s">
        <v>119</v>
      </c>
      <c r="C69">
        <v>1.226</v>
      </c>
      <c r="E69">
        <v>0.55100000000000005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0.35599999999999998</v>
      </c>
      <c r="E70">
        <v>0.121</v>
      </c>
      <c r="F70">
        <v>0.129</v>
      </c>
      <c r="G70">
        <v>1.2E-2</v>
      </c>
      <c r="H70">
        <v>9</v>
      </c>
      <c r="I70">
        <v>81</v>
      </c>
      <c r="J70">
        <v>10.459</v>
      </c>
    </row>
    <row r="71" spans="1:10" x14ac:dyDescent="0.3">
      <c r="A71" t="s">
        <v>21</v>
      </c>
      <c r="B71" t="s">
        <v>120</v>
      </c>
      <c r="C71">
        <v>0.39900000000000002</v>
      </c>
      <c r="E71">
        <v>0.13700000000000001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9.9000000000000005E-2</v>
      </c>
      <c r="E72">
        <v>2.1999999999999999E-2</v>
      </c>
      <c r="F72">
        <v>2.5000000000000001E-2</v>
      </c>
      <c r="G72">
        <v>5.0000000000000001E-3</v>
      </c>
      <c r="H72">
        <v>18.5</v>
      </c>
      <c r="I72">
        <v>243</v>
      </c>
      <c r="J72">
        <v>6.1020000000000003</v>
      </c>
    </row>
    <row r="73" spans="1:10" x14ac:dyDescent="0.3">
      <c r="A73" t="s">
        <v>21</v>
      </c>
      <c r="B73" t="s">
        <v>121</v>
      </c>
      <c r="C73">
        <v>0.115</v>
      </c>
      <c r="E73">
        <v>2.8000000000000001E-2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6.2E-2</v>
      </c>
      <c r="E74">
        <v>4.0000000000000001E-3</v>
      </c>
      <c r="F74">
        <v>3.0000000000000001E-3</v>
      </c>
      <c r="G74">
        <v>1E-3</v>
      </c>
      <c r="H74">
        <v>18.899999999999999</v>
      </c>
      <c r="I74">
        <v>729</v>
      </c>
      <c r="J74">
        <v>2.2909999999999999</v>
      </c>
    </row>
    <row r="75" spans="1:10" x14ac:dyDescent="0.3">
      <c r="A75" t="s">
        <v>21</v>
      </c>
      <c r="B75" t="s">
        <v>122</v>
      </c>
      <c r="C75">
        <v>6.0999999999999999E-2</v>
      </c>
      <c r="E75">
        <v>3.0000000000000001E-3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5.0999999999999997E-2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4.9000000000000002E-2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0.05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2.5579999999999998</v>
      </c>
      <c r="E80">
        <v>3.137</v>
      </c>
      <c r="F80">
        <v>2.79</v>
      </c>
      <c r="G80">
        <v>0.49099999999999999</v>
      </c>
      <c r="H80">
        <v>17.600000000000001</v>
      </c>
      <c r="I80">
        <v>1</v>
      </c>
      <c r="J80">
        <v>2.79</v>
      </c>
    </row>
    <row r="81" spans="1:10" x14ac:dyDescent="0.3">
      <c r="A81" t="s">
        <v>21</v>
      </c>
      <c r="B81" t="s">
        <v>176</v>
      </c>
      <c r="C81">
        <v>2.4</v>
      </c>
      <c r="E81">
        <v>2.4430000000000001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0.77600000000000002</v>
      </c>
      <c r="E82">
        <v>0.29599999999999999</v>
      </c>
      <c r="F82">
        <v>0.28999999999999998</v>
      </c>
      <c r="G82">
        <v>8.0000000000000002E-3</v>
      </c>
      <c r="H82">
        <v>2.8</v>
      </c>
      <c r="I82">
        <v>3</v>
      </c>
      <c r="J82">
        <v>0.871</v>
      </c>
    </row>
    <row r="83" spans="1:10" x14ac:dyDescent="0.3">
      <c r="A83" t="s">
        <v>21</v>
      </c>
      <c r="B83" t="s">
        <v>177</v>
      </c>
      <c r="C83">
        <v>0.752</v>
      </c>
      <c r="E83">
        <v>0.28399999999999997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0.2</v>
      </c>
      <c r="E84">
        <v>6.2E-2</v>
      </c>
      <c r="F84">
        <v>6.8000000000000005E-2</v>
      </c>
      <c r="G84">
        <v>8.9999999999999993E-3</v>
      </c>
      <c r="H84">
        <v>13.2</v>
      </c>
      <c r="I84">
        <v>9</v>
      </c>
      <c r="J84">
        <v>0.61499999999999999</v>
      </c>
    </row>
    <row r="85" spans="1:10" x14ac:dyDescent="0.3">
      <c r="A85" t="s">
        <v>21</v>
      </c>
      <c r="B85" t="s">
        <v>178</v>
      </c>
      <c r="C85">
        <v>0.23400000000000001</v>
      </c>
      <c r="E85">
        <v>7.4999999999999997E-2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4.5999999999999999E-2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5.6000000000000001E-2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8.8999999999999996E-2</v>
      </c>
      <c r="E88">
        <v>1.7000000000000001E-2</v>
      </c>
      <c r="F88">
        <v>1.6E-2</v>
      </c>
      <c r="G88">
        <v>2E-3</v>
      </c>
      <c r="H88">
        <v>14</v>
      </c>
      <c r="I88">
        <v>27</v>
      </c>
      <c r="J88">
        <v>0.42499999999999999</v>
      </c>
    </row>
    <row r="89" spans="1:10" x14ac:dyDescent="0.3">
      <c r="A89" t="s">
        <v>21</v>
      </c>
      <c r="B89" t="s">
        <v>179</v>
      </c>
      <c r="C89">
        <v>8.2000000000000003E-2</v>
      </c>
      <c r="E89">
        <v>1.4E-2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5.6000000000000001E-2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5.2999999999999999E-2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4.5999999999999999E-2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4.3999999999999997E-2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4.3999999999999997E-2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4.2999999999999997E-2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4.2999999999999997E-2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4.2000000000000003E-2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4.7E-2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4.2999999999999997E-2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4.5999999999999999E-2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4.2999999999999997E-2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4.4999999999999998E-2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4.2999999999999997E-2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4.3999999999999997E-2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4.2000000000000003E-2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3.9670000000000001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3.9689999999999999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4.3999999999999997E-2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4.7E-2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3.8559999999999999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4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3.94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3.85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3.0510000000000002</v>
      </c>
      <c r="E114">
        <v>8.8179999999999996</v>
      </c>
      <c r="F114">
        <v>10.413</v>
      </c>
      <c r="G114">
        <v>2.2559999999999998</v>
      </c>
      <c r="H114">
        <v>21.7</v>
      </c>
      <c r="I114">
        <v>27</v>
      </c>
      <c r="J114">
        <v>281.16300000000001</v>
      </c>
    </row>
    <row r="115" spans="1:10" x14ac:dyDescent="0.3">
      <c r="A115" t="s">
        <v>21</v>
      </c>
      <c r="B115" t="s">
        <v>227</v>
      </c>
      <c r="C115">
        <v>3.1539999999999999</v>
      </c>
      <c r="E115">
        <v>12.009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1.3720000000000001</v>
      </c>
      <c r="E116">
        <v>0.66</v>
      </c>
      <c r="F116">
        <v>0.67300000000000004</v>
      </c>
      <c r="G116">
        <v>1.9E-2</v>
      </c>
      <c r="H116">
        <v>2.8</v>
      </c>
      <c r="I116">
        <v>81</v>
      </c>
      <c r="J116">
        <v>54.503</v>
      </c>
    </row>
    <row r="117" spans="1:10" x14ac:dyDescent="0.3">
      <c r="A117" t="s">
        <v>21</v>
      </c>
      <c r="B117" t="s">
        <v>228</v>
      </c>
      <c r="C117">
        <v>1.4039999999999999</v>
      </c>
      <c r="E117">
        <v>0.68600000000000005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0.33200000000000002</v>
      </c>
      <c r="E118">
        <v>0.112</v>
      </c>
      <c r="F118">
        <v>0.115</v>
      </c>
      <c r="G118">
        <v>4.0000000000000001E-3</v>
      </c>
      <c r="H118">
        <v>3.7</v>
      </c>
      <c r="I118">
        <v>243</v>
      </c>
      <c r="J118">
        <v>27.866</v>
      </c>
    </row>
    <row r="119" spans="1:10" x14ac:dyDescent="0.3">
      <c r="A119" t="s">
        <v>21</v>
      </c>
      <c r="B119" t="s">
        <v>229</v>
      </c>
      <c r="C119">
        <v>0.34799999999999998</v>
      </c>
      <c r="E119">
        <v>0.11799999999999999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0.11799999999999999</v>
      </c>
      <c r="E120">
        <v>0.03</v>
      </c>
      <c r="F120">
        <v>2.8000000000000001E-2</v>
      </c>
      <c r="G120">
        <v>3.0000000000000001E-3</v>
      </c>
      <c r="H120">
        <v>12.5</v>
      </c>
      <c r="I120">
        <v>729</v>
      </c>
      <c r="J120">
        <v>20.111000000000001</v>
      </c>
    </row>
    <row r="121" spans="1:10" x14ac:dyDescent="0.3">
      <c r="A121" t="s">
        <v>21</v>
      </c>
      <c r="B121" t="s">
        <v>230</v>
      </c>
      <c r="C121">
        <v>0.107</v>
      </c>
      <c r="E121">
        <v>2.5000000000000001E-2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6.3E-2</v>
      </c>
      <c r="E122">
        <v>4.0000000000000001E-3</v>
      </c>
      <c r="F122">
        <v>4.0000000000000001E-3</v>
      </c>
      <c r="G122">
        <v>0</v>
      </c>
      <c r="H122">
        <v>1.1000000000000001</v>
      </c>
      <c r="I122">
        <v>2187</v>
      </c>
      <c r="J122">
        <v>8.6769999999999996</v>
      </c>
    </row>
    <row r="123" spans="1:10" x14ac:dyDescent="0.3">
      <c r="A123" t="s">
        <v>21</v>
      </c>
      <c r="B123" t="s">
        <v>231</v>
      </c>
      <c r="C123">
        <v>6.3E-2</v>
      </c>
      <c r="E123">
        <v>4.0000000000000001E-3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4.8000000000000001E-2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5.1999999999999998E-2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5.1999999999999998E-2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0.05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7.1999999999999995E-2</v>
      </c>
      <c r="E128">
        <v>8.9999999999999993E-3</v>
      </c>
      <c r="F128">
        <v>8.9999999999999993E-3</v>
      </c>
      <c r="G128">
        <v>0</v>
      </c>
      <c r="H128">
        <v>0</v>
      </c>
      <c r="I128">
        <v>59049</v>
      </c>
      <c r="J128">
        <v>550.45399999999995</v>
      </c>
    </row>
    <row r="129" spans="1:10" x14ac:dyDescent="0.3">
      <c r="A129" t="s">
        <v>21</v>
      </c>
      <c r="B129" t="s">
        <v>234</v>
      </c>
      <c r="C129">
        <v>5.0999999999999997E-2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4.3999999999999997E-2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4.4999999999999998E-2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5.8000000000000003E-2</v>
      </c>
      <c r="E132">
        <v>1E-3</v>
      </c>
      <c r="F132">
        <v>1E-3</v>
      </c>
      <c r="G132">
        <v>0</v>
      </c>
      <c r="H132">
        <v>0</v>
      </c>
      <c r="I132">
        <v>177147</v>
      </c>
      <c r="J132">
        <v>171.74199999999999</v>
      </c>
    </row>
    <row r="133" spans="1:10" x14ac:dyDescent="0.3">
      <c r="A133" t="s">
        <v>21</v>
      </c>
      <c r="B133" t="s">
        <v>235</v>
      </c>
      <c r="C133">
        <v>5.0999999999999997E-2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3.8069999999999999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3.7530000000000001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3.5950000000000002</v>
      </c>
      <c r="D136" t="s">
        <v>65</v>
      </c>
      <c r="E136">
        <v>257.39999999999998</v>
      </c>
      <c r="F136">
        <v>145.24299999999999</v>
      </c>
      <c r="G136">
        <v>158.61500000000001</v>
      </c>
      <c r="H136">
        <v>109.2</v>
      </c>
      <c r="I136">
        <v>3</v>
      </c>
      <c r="J136">
        <v>435.72800000000001</v>
      </c>
    </row>
    <row r="137" spans="1:10" x14ac:dyDescent="0.3">
      <c r="A137" t="s">
        <v>21</v>
      </c>
      <c r="B137" t="s">
        <v>273</v>
      </c>
      <c r="C137">
        <v>3.39</v>
      </c>
      <c r="E137">
        <v>33.085000000000001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2.3359999999999999</v>
      </c>
      <c r="E138">
        <v>2.2229999999999999</v>
      </c>
      <c r="F138">
        <v>2.5209999999999999</v>
      </c>
      <c r="G138">
        <v>0.42199999999999999</v>
      </c>
      <c r="H138">
        <v>16.7</v>
      </c>
      <c r="I138">
        <v>9</v>
      </c>
      <c r="J138">
        <v>22.692</v>
      </c>
    </row>
    <row r="139" spans="1:10" x14ac:dyDescent="0.3">
      <c r="A139" t="s">
        <v>21</v>
      </c>
      <c r="B139" t="s">
        <v>274</v>
      </c>
      <c r="C139">
        <v>2.4929999999999999</v>
      </c>
      <c r="E139">
        <v>2.82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0.85</v>
      </c>
      <c r="E140">
        <v>0.33200000000000002</v>
      </c>
      <c r="F140">
        <v>0.32300000000000001</v>
      </c>
      <c r="G140">
        <v>1.2999999999999999E-2</v>
      </c>
      <c r="H140">
        <v>4</v>
      </c>
      <c r="I140">
        <v>27</v>
      </c>
      <c r="J140">
        <v>8.7100000000000009</v>
      </c>
    </row>
    <row r="141" spans="1:10" x14ac:dyDescent="0.3">
      <c r="A141" t="s">
        <v>21</v>
      </c>
      <c r="B141" t="s">
        <v>275</v>
      </c>
      <c r="C141">
        <v>0.81299999999999994</v>
      </c>
      <c r="E141">
        <v>0.314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0.247</v>
      </c>
      <c r="E142">
        <v>0.08</v>
      </c>
      <c r="F142">
        <v>7.8E-2</v>
      </c>
      <c r="G142">
        <v>2E-3</v>
      </c>
      <c r="H142">
        <v>3.1</v>
      </c>
      <c r="I142">
        <v>81</v>
      </c>
      <c r="J142">
        <v>6.32</v>
      </c>
    </row>
    <row r="143" spans="1:10" x14ac:dyDescent="0.3">
      <c r="A143" t="s">
        <v>21</v>
      </c>
      <c r="B143" t="s">
        <v>276</v>
      </c>
      <c r="C143">
        <v>0.23799999999999999</v>
      </c>
      <c r="E143">
        <v>7.5999999999999998E-2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0.126</v>
      </c>
      <c r="E144">
        <v>3.3000000000000002E-2</v>
      </c>
      <c r="F144">
        <v>3.2000000000000001E-2</v>
      </c>
      <c r="G144">
        <v>2E-3</v>
      </c>
      <c r="H144">
        <v>5.0999999999999996</v>
      </c>
      <c r="I144">
        <v>243</v>
      </c>
      <c r="J144">
        <v>7.7779999999999996</v>
      </c>
    </row>
    <row r="145" spans="1:10" x14ac:dyDescent="0.3">
      <c r="A145" t="s">
        <v>21</v>
      </c>
      <c r="B145" t="s">
        <v>277</v>
      </c>
      <c r="C145">
        <v>0.12</v>
      </c>
      <c r="E145">
        <v>3.1E-2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7.0000000000000007E-2</v>
      </c>
      <c r="E146">
        <v>8.0000000000000002E-3</v>
      </c>
      <c r="F146">
        <v>0.01</v>
      </c>
      <c r="G146">
        <v>3.0000000000000001E-3</v>
      </c>
      <c r="H146">
        <v>26.5</v>
      </c>
      <c r="I146">
        <v>729</v>
      </c>
      <c r="J146">
        <v>7.2359999999999998</v>
      </c>
    </row>
    <row r="147" spans="1:10" x14ac:dyDescent="0.3">
      <c r="A147" t="s">
        <v>21</v>
      </c>
      <c r="B147" t="s">
        <v>278</v>
      </c>
      <c r="C147">
        <v>7.6999999999999999E-2</v>
      </c>
      <c r="E147">
        <v>1.2E-2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5.2999999999999999E-2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4.2000000000000003E-2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4.8000000000000001E-2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4.9000000000000002E-2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3.8359999999999999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3.8029999999999999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5.0999999999999997E-2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4.9000000000000002E-2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4.9000000000000002E-2</v>
      </c>
      <c r="E156" t="s">
        <v>19</v>
      </c>
      <c r="F156">
        <v>5.0000000000000001E-3</v>
      </c>
      <c r="G156">
        <v>0</v>
      </c>
      <c r="H156">
        <v>0</v>
      </c>
      <c r="I156">
        <v>59049</v>
      </c>
      <c r="J156">
        <v>316.84100000000001</v>
      </c>
    </row>
    <row r="157" spans="1:10" x14ac:dyDescent="0.3">
      <c r="A157" t="s">
        <v>21</v>
      </c>
      <c r="B157" t="s">
        <v>282</v>
      </c>
      <c r="C157">
        <v>6.5000000000000002E-2</v>
      </c>
      <c r="E157">
        <v>5.0000000000000001E-3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0.05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4.7E-2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3.7759999999999998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3.8039999999999998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3.7109999999999999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3.8029999999999999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3.5430000000000001</v>
      </c>
      <c r="D164" t="s">
        <v>65</v>
      </c>
      <c r="E164">
        <v>117.62</v>
      </c>
      <c r="F164">
        <v>62.878</v>
      </c>
      <c r="G164">
        <v>77.418000000000006</v>
      </c>
      <c r="H164">
        <v>123.1</v>
      </c>
      <c r="I164">
        <v>9</v>
      </c>
      <c r="J164">
        <v>565.90099999999995</v>
      </c>
    </row>
    <row r="165" spans="1:10" x14ac:dyDescent="0.3">
      <c r="A165" t="s">
        <v>21</v>
      </c>
      <c r="B165" t="s">
        <v>322</v>
      </c>
      <c r="C165">
        <v>3.0209999999999999</v>
      </c>
      <c r="E165">
        <v>8.1349999999999998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1.788</v>
      </c>
      <c r="E166">
        <v>1.087</v>
      </c>
      <c r="F166">
        <v>1.218</v>
      </c>
      <c r="G166">
        <v>0.184</v>
      </c>
      <c r="H166">
        <v>15.1</v>
      </c>
      <c r="I166">
        <v>27</v>
      </c>
      <c r="J166">
        <v>32.875999999999998</v>
      </c>
    </row>
    <row r="167" spans="1:10" x14ac:dyDescent="0.3">
      <c r="A167" t="s">
        <v>21</v>
      </c>
      <c r="B167" t="s">
        <v>323</v>
      </c>
      <c r="C167">
        <v>1.962</v>
      </c>
      <c r="E167">
        <v>1.3480000000000001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0.57299999999999995</v>
      </c>
      <c r="E168">
        <v>0.20599999999999999</v>
      </c>
      <c r="F168">
        <v>0.20499999999999999</v>
      </c>
      <c r="G168">
        <v>1E-3</v>
      </c>
      <c r="H168">
        <v>0.7</v>
      </c>
      <c r="I168">
        <v>81</v>
      </c>
      <c r="J168">
        <v>16.629000000000001</v>
      </c>
    </row>
    <row r="169" spans="1:10" x14ac:dyDescent="0.3">
      <c r="A169" t="s">
        <v>21</v>
      </c>
      <c r="B169" t="s">
        <v>324</v>
      </c>
      <c r="C169">
        <v>0.56799999999999995</v>
      </c>
      <c r="E169">
        <v>0.20399999999999999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0.17699999999999999</v>
      </c>
      <c r="E170">
        <v>5.2999999999999999E-2</v>
      </c>
      <c r="F170">
        <v>5.8999999999999997E-2</v>
      </c>
      <c r="G170">
        <v>8.9999999999999993E-3</v>
      </c>
      <c r="H170">
        <v>14.7</v>
      </c>
      <c r="I170">
        <v>243</v>
      </c>
      <c r="J170">
        <v>14.433999999999999</v>
      </c>
    </row>
    <row r="171" spans="1:10" x14ac:dyDescent="0.3">
      <c r="A171" t="s">
        <v>21</v>
      </c>
      <c r="B171" t="s">
        <v>325</v>
      </c>
      <c r="C171">
        <v>0.20899999999999999</v>
      </c>
      <c r="E171">
        <v>6.6000000000000003E-2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8.1000000000000003E-2</v>
      </c>
      <c r="E172">
        <v>1.4E-2</v>
      </c>
      <c r="F172">
        <v>1.2999999999999999E-2</v>
      </c>
      <c r="G172">
        <v>1E-3</v>
      </c>
      <c r="H172">
        <v>4.5999999999999996</v>
      </c>
      <c r="I172">
        <v>729</v>
      </c>
      <c r="J172">
        <v>9.6170000000000009</v>
      </c>
    </row>
    <row r="173" spans="1:10" x14ac:dyDescent="0.3">
      <c r="A173" t="s">
        <v>21</v>
      </c>
      <c r="B173" t="s">
        <v>326</v>
      </c>
      <c r="C173">
        <v>7.9000000000000001E-2</v>
      </c>
      <c r="E173">
        <v>1.2999999999999999E-2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3.4910000000000001</v>
      </c>
      <c r="D174" t="s">
        <v>65</v>
      </c>
      <c r="E174">
        <v>68.480999999999995</v>
      </c>
      <c r="F174">
        <v>61.436999999999998</v>
      </c>
      <c r="G174">
        <v>9.9610000000000003</v>
      </c>
      <c r="H174">
        <v>16.2</v>
      </c>
      <c r="I174">
        <v>3</v>
      </c>
      <c r="J174">
        <v>184.31100000000001</v>
      </c>
    </row>
    <row r="175" spans="1:10" x14ac:dyDescent="0.3">
      <c r="A175" t="s">
        <v>21</v>
      </c>
      <c r="B175" t="s">
        <v>165</v>
      </c>
      <c r="C175">
        <v>3.464</v>
      </c>
      <c r="E175">
        <v>54.393000000000001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5.5E-2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5.3999999999999999E-2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5.0999999999999997E-2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0.05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4.5999999999999999E-2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4.4999999999999998E-2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5.1999999999999998E-2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4.5999999999999999E-2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4.4999999999999998E-2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3.698</v>
      </c>
      <c r="D186" t="s">
        <v>65</v>
      </c>
      <c r="E186" t="s">
        <v>19</v>
      </c>
      <c r="F186">
        <v>2307.5740000000001</v>
      </c>
      <c r="G186">
        <v>0</v>
      </c>
      <c r="H186">
        <v>0</v>
      </c>
      <c r="I186">
        <v>1</v>
      </c>
      <c r="J186">
        <v>2307.5740000000001</v>
      </c>
    </row>
    <row r="187" spans="1:10" x14ac:dyDescent="0.3">
      <c r="A187" t="s">
        <v>21</v>
      </c>
      <c r="B187" t="s">
        <v>368</v>
      </c>
      <c r="C187">
        <v>3.6589999999999998</v>
      </c>
      <c r="D187" t="s">
        <v>65</v>
      </c>
      <c r="E187">
        <v>2307.5740000000001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3.5419999999999998</v>
      </c>
      <c r="D188" t="s">
        <v>65</v>
      </c>
      <c r="E188">
        <v>114.801</v>
      </c>
      <c r="F188">
        <v>180.57</v>
      </c>
      <c r="G188">
        <v>93.010999999999996</v>
      </c>
      <c r="H188">
        <v>51.5</v>
      </c>
      <c r="I188">
        <v>3</v>
      </c>
      <c r="J188">
        <v>541.71100000000001</v>
      </c>
    </row>
    <row r="189" spans="1:10" x14ac:dyDescent="0.3">
      <c r="A189" t="s">
        <v>21</v>
      </c>
      <c r="B189" t="s">
        <v>369</v>
      </c>
      <c r="C189">
        <v>3.593</v>
      </c>
      <c r="D189" t="s">
        <v>65</v>
      </c>
      <c r="E189">
        <v>246.339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2.4359999999999999</v>
      </c>
      <c r="E190">
        <v>2.58</v>
      </c>
      <c r="F190">
        <v>3.9319999999999999</v>
      </c>
      <c r="G190">
        <v>1.911</v>
      </c>
      <c r="H190">
        <v>48.6</v>
      </c>
      <c r="I190">
        <v>9</v>
      </c>
      <c r="J190">
        <v>35.386000000000003</v>
      </c>
    </row>
    <row r="191" spans="1:10" x14ac:dyDescent="0.3">
      <c r="A191" t="s">
        <v>21</v>
      </c>
      <c r="B191" t="s">
        <v>370</v>
      </c>
      <c r="C191">
        <v>2.8380000000000001</v>
      </c>
      <c r="E191">
        <v>5.2830000000000004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0.98499999999999999</v>
      </c>
      <c r="E192">
        <v>0.40200000000000002</v>
      </c>
      <c r="F192">
        <v>0.42699999999999999</v>
      </c>
      <c r="G192">
        <v>3.5000000000000003E-2</v>
      </c>
      <c r="H192">
        <v>8.1999999999999993</v>
      </c>
      <c r="I192">
        <v>27</v>
      </c>
      <c r="J192">
        <v>11.538</v>
      </c>
    </row>
    <row r="193" spans="1:10" x14ac:dyDescent="0.3">
      <c r="A193" t="s">
        <v>21</v>
      </c>
      <c r="B193" t="s">
        <v>371</v>
      </c>
      <c r="C193">
        <v>1.071</v>
      </c>
      <c r="E193">
        <v>0.45200000000000001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0.24199999999999999</v>
      </c>
      <c r="E194">
        <v>7.8E-2</v>
      </c>
      <c r="F194">
        <v>7.9000000000000001E-2</v>
      </c>
      <c r="G194">
        <v>2E-3</v>
      </c>
      <c r="H194">
        <v>2</v>
      </c>
      <c r="I194">
        <v>81</v>
      </c>
      <c r="J194">
        <v>6.41</v>
      </c>
    </row>
    <row r="195" spans="1:10" x14ac:dyDescent="0.3">
      <c r="A195" t="s">
        <v>21</v>
      </c>
      <c r="B195" t="s">
        <v>372</v>
      </c>
      <c r="C195">
        <v>0.248</v>
      </c>
      <c r="E195">
        <v>0.08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2.4180000000000001</v>
      </c>
      <c r="E196">
        <v>2.5129999999999999</v>
      </c>
      <c r="F196">
        <v>2.004</v>
      </c>
      <c r="G196">
        <v>0.72</v>
      </c>
      <c r="H196">
        <v>35.9</v>
      </c>
      <c r="I196">
        <v>9</v>
      </c>
      <c r="J196">
        <v>18.033999999999999</v>
      </c>
    </row>
    <row r="197" spans="1:10" x14ac:dyDescent="0.3">
      <c r="A197" t="s">
        <v>21</v>
      </c>
      <c r="B197" t="s">
        <v>166</v>
      </c>
      <c r="C197">
        <v>2.0430000000000001</v>
      </c>
      <c r="E197">
        <v>1.4950000000000001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0.10299999999999999</v>
      </c>
      <c r="E198">
        <v>2.4E-2</v>
      </c>
      <c r="F198">
        <v>2.7E-2</v>
      </c>
      <c r="G198">
        <v>6.0000000000000001E-3</v>
      </c>
      <c r="H198">
        <v>20.100000000000001</v>
      </c>
      <c r="I198">
        <v>243</v>
      </c>
      <c r="J198">
        <v>6.6710000000000003</v>
      </c>
    </row>
    <row r="199" spans="1:10" x14ac:dyDescent="0.3">
      <c r="A199" t="s">
        <v>21</v>
      </c>
      <c r="B199" t="s">
        <v>373</v>
      </c>
      <c r="C199">
        <v>0.122</v>
      </c>
      <c r="E199">
        <v>3.1E-2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5.8000000000000003E-2</v>
      </c>
      <c r="E200">
        <v>1E-3</v>
      </c>
      <c r="F200">
        <v>1E-3</v>
      </c>
      <c r="G200">
        <v>0</v>
      </c>
      <c r="H200">
        <v>29</v>
      </c>
      <c r="I200">
        <v>729</v>
      </c>
      <c r="J200">
        <v>0.48399999999999999</v>
      </c>
    </row>
    <row r="201" spans="1:10" x14ac:dyDescent="0.3">
      <c r="A201" t="s">
        <v>21</v>
      </c>
      <c r="B201" t="s">
        <v>374</v>
      </c>
      <c r="C201">
        <v>5.8000000000000003E-2</v>
      </c>
      <c r="E201">
        <v>1E-3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4.7E-2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4.7E-2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4.8000000000000001E-2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4.5999999999999999E-2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4.2999999999999997E-2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4.4999999999999998E-2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4.3999999999999997E-2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4.1000000000000002E-2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3.68</v>
      </c>
      <c r="D212" t="s">
        <v>65</v>
      </c>
      <c r="E212">
        <v>103516.933</v>
      </c>
      <c r="F212">
        <v>103516.933</v>
      </c>
      <c r="G212">
        <v>0</v>
      </c>
      <c r="H212">
        <v>0</v>
      </c>
      <c r="I212">
        <v>1</v>
      </c>
      <c r="J212">
        <v>103516.933</v>
      </c>
    </row>
    <row r="213" spans="1:10" x14ac:dyDescent="0.3">
      <c r="A213" t="s">
        <v>21</v>
      </c>
      <c r="B213" t="s">
        <v>416</v>
      </c>
      <c r="C213">
        <v>3.7050000000000001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3.2509999999999999</v>
      </c>
      <c r="E214">
        <v>17.047999999999998</v>
      </c>
      <c r="F214">
        <v>18.25</v>
      </c>
      <c r="G214">
        <v>1.7</v>
      </c>
      <c r="H214">
        <v>9.3000000000000007</v>
      </c>
      <c r="I214">
        <v>3</v>
      </c>
      <c r="J214">
        <v>54.750999999999998</v>
      </c>
    </row>
    <row r="215" spans="1:10" x14ac:dyDescent="0.3">
      <c r="A215" t="s">
        <v>21</v>
      </c>
      <c r="B215" t="s">
        <v>417</v>
      </c>
      <c r="C215">
        <v>3.2829999999999999</v>
      </c>
      <c r="E215">
        <v>19.452999999999999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1.627</v>
      </c>
      <c r="E216">
        <v>0.89700000000000002</v>
      </c>
      <c r="F216">
        <v>0.876</v>
      </c>
      <c r="G216">
        <v>0.03</v>
      </c>
      <c r="H216">
        <v>3.4</v>
      </c>
      <c r="I216">
        <v>9</v>
      </c>
      <c r="J216">
        <v>7.8819999999999997</v>
      </c>
    </row>
    <row r="217" spans="1:10" x14ac:dyDescent="0.3">
      <c r="A217" t="s">
        <v>21</v>
      </c>
      <c r="B217" t="s">
        <v>418</v>
      </c>
      <c r="C217">
        <v>1.587</v>
      </c>
      <c r="E217">
        <v>0.85499999999999998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0.58299999999999996</v>
      </c>
      <c r="E218">
        <v>0.21</v>
      </c>
      <c r="F218">
        <v>0.19400000000000001</v>
      </c>
      <c r="G218">
        <v>2.4E-2</v>
      </c>
      <c r="H218">
        <v>12.2</v>
      </c>
      <c r="I218">
        <v>27</v>
      </c>
      <c r="J218">
        <v>5.23</v>
      </c>
    </row>
    <row r="219" spans="1:10" x14ac:dyDescent="0.3">
      <c r="A219" t="s">
        <v>21</v>
      </c>
      <c r="B219" t="s">
        <v>167</v>
      </c>
      <c r="C219">
        <v>0.501</v>
      </c>
      <c r="E219">
        <v>0.17699999999999999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0.46300000000000002</v>
      </c>
      <c r="E220">
        <v>0.16200000000000001</v>
      </c>
      <c r="F220">
        <v>0.16</v>
      </c>
      <c r="G220">
        <v>3.0000000000000001E-3</v>
      </c>
      <c r="H220">
        <v>2.1</v>
      </c>
      <c r="I220">
        <v>27</v>
      </c>
      <c r="J220">
        <v>4.3070000000000004</v>
      </c>
    </row>
    <row r="221" spans="1:10" x14ac:dyDescent="0.3">
      <c r="A221" t="s">
        <v>21</v>
      </c>
      <c r="B221" t="s">
        <v>419</v>
      </c>
      <c r="C221">
        <v>0.45100000000000001</v>
      </c>
      <c r="E221">
        <v>0.157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0.14199999999999999</v>
      </c>
      <c r="E222">
        <v>0.04</v>
      </c>
      <c r="F222">
        <v>0.04</v>
      </c>
      <c r="G222">
        <v>1E-3</v>
      </c>
      <c r="H222">
        <v>2.1</v>
      </c>
      <c r="I222">
        <v>81</v>
      </c>
      <c r="J222">
        <v>3.2669999999999999</v>
      </c>
    </row>
    <row r="223" spans="1:10" x14ac:dyDescent="0.3">
      <c r="A223" t="s">
        <v>21</v>
      </c>
      <c r="B223" t="s">
        <v>420</v>
      </c>
      <c r="C223">
        <v>0.14499999999999999</v>
      </c>
      <c r="E223">
        <v>4.1000000000000002E-2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7.5999999999999998E-2</v>
      </c>
      <c r="E224">
        <v>1.0999999999999999E-2</v>
      </c>
      <c r="F224">
        <v>1.0999999999999999E-2</v>
      </c>
      <c r="G224">
        <v>1E-3</v>
      </c>
      <c r="H224">
        <v>5.5</v>
      </c>
      <c r="I224">
        <v>243</v>
      </c>
      <c r="J224">
        <v>2.653</v>
      </c>
    </row>
    <row r="225" spans="1:10" x14ac:dyDescent="0.3">
      <c r="A225" t="s">
        <v>21</v>
      </c>
      <c r="B225" t="s">
        <v>421</v>
      </c>
      <c r="C225">
        <v>7.4999999999999997E-2</v>
      </c>
      <c r="E225">
        <v>0.01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5.0999999999999997E-2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5.2999999999999999E-2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4.5999999999999999E-2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0.05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5.1999999999999998E-2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5.1999999999999998E-2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4.5999999999999999E-2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4.9000000000000002E-2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4.4999999999999998E-2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4.8000000000000001E-2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4.5999999999999999E-2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4.5999999999999999E-2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0.16500000000000001</v>
      </c>
      <c r="E238">
        <v>4.9000000000000002E-2</v>
      </c>
      <c r="F238">
        <v>4.7E-2</v>
      </c>
      <c r="G238">
        <v>2E-3</v>
      </c>
      <c r="H238">
        <v>4.3</v>
      </c>
      <c r="I238">
        <v>81</v>
      </c>
      <c r="J238">
        <v>3.8380000000000001</v>
      </c>
    </row>
    <row r="239" spans="1:10" x14ac:dyDescent="0.3">
      <c r="A239" t="s">
        <v>21</v>
      </c>
      <c r="B239" t="s">
        <v>168</v>
      </c>
      <c r="C239">
        <v>0.158</v>
      </c>
      <c r="E239">
        <v>4.5999999999999999E-2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7.6999999999999999E-2</v>
      </c>
      <c r="E240">
        <v>1.2E-2</v>
      </c>
      <c r="F240">
        <v>1.0999999999999999E-2</v>
      </c>
      <c r="G240">
        <v>2E-3</v>
      </c>
      <c r="H240">
        <v>15</v>
      </c>
      <c r="I240">
        <v>243</v>
      </c>
      <c r="J240">
        <v>2.589</v>
      </c>
    </row>
    <row r="241" spans="1:10" x14ac:dyDescent="0.3">
      <c r="A241" t="s">
        <v>21</v>
      </c>
      <c r="B241" t="s">
        <v>169</v>
      </c>
      <c r="C241">
        <v>7.2999999999999995E-2</v>
      </c>
      <c r="E241">
        <v>0.01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0.06</v>
      </c>
      <c r="E242">
        <v>2E-3</v>
      </c>
      <c r="F242">
        <v>2E-3</v>
      </c>
      <c r="G242">
        <v>0</v>
      </c>
      <c r="H242">
        <v>0</v>
      </c>
      <c r="I242">
        <v>729</v>
      </c>
      <c r="J242">
        <v>1.738</v>
      </c>
    </row>
    <row r="243" spans="1:10" x14ac:dyDescent="0.3">
      <c r="A243" t="s">
        <v>21</v>
      </c>
      <c r="B243" t="s">
        <v>170</v>
      </c>
      <c r="C243">
        <v>5.0999999999999997E-2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3.7999999999999999E-2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4.5999999999999999E-2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4.3999999999999997E-2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4.4999999999999998E-2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4.3999999999999997E-2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4.5999999999999999E-2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4.2999999999999997E-2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4.2999999999999997E-2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3.8039999999999998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3.7970000000000002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3.6</v>
      </c>
      <c r="D256" t="s">
        <v>65</v>
      </c>
      <c r="E256">
        <v>283.77199999999999</v>
      </c>
      <c r="F256">
        <v>283.77199999999999</v>
      </c>
      <c r="G256">
        <v>0</v>
      </c>
      <c r="H256">
        <v>0</v>
      </c>
      <c r="I256">
        <v>3</v>
      </c>
      <c r="J256">
        <v>851.31600000000003</v>
      </c>
    </row>
    <row r="257" spans="1:10" x14ac:dyDescent="0.3">
      <c r="A257" t="s">
        <v>21</v>
      </c>
      <c r="B257" t="s">
        <v>213</v>
      </c>
      <c r="C257">
        <v>3.7559999999999998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3.032</v>
      </c>
      <c r="E258">
        <v>8.3710000000000004</v>
      </c>
      <c r="F258">
        <v>9.5570000000000004</v>
      </c>
      <c r="G258">
        <v>1.677</v>
      </c>
      <c r="H258">
        <v>17.5</v>
      </c>
      <c r="I258">
        <v>9</v>
      </c>
      <c r="J258">
        <v>86.010999999999996</v>
      </c>
    </row>
    <row r="259" spans="1:10" x14ac:dyDescent="0.3">
      <c r="A259" t="s">
        <v>21</v>
      </c>
      <c r="B259" t="s">
        <v>214</v>
      </c>
      <c r="C259">
        <v>3.1190000000000002</v>
      </c>
      <c r="E259">
        <v>10.742000000000001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0.98199999999999998</v>
      </c>
      <c r="E260">
        <v>0.40100000000000002</v>
      </c>
      <c r="F260">
        <v>0.47299999999999998</v>
      </c>
      <c r="G260">
        <v>0.10299999999999999</v>
      </c>
      <c r="H260">
        <v>21.7</v>
      </c>
      <c r="I260">
        <v>27</v>
      </c>
      <c r="J260">
        <v>12.78</v>
      </c>
    </row>
    <row r="261" spans="1:10" x14ac:dyDescent="0.3">
      <c r="A261" t="s">
        <v>21</v>
      </c>
      <c r="B261" t="s">
        <v>215</v>
      </c>
      <c r="C261">
        <v>1.218</v>
      </c>
      <c r="E261">
        <v>0.54600000000000004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0.30099999999999999</v>
      </c>
      <c r="E262">
        <v>0.1</v>
      </c>
      <c r="F262">
        <v>9.8000000000000004E-2</v>
      </c>
      <c r="G262">
        <v>4.0000000000000001E-3</v>
      </c>
      <c r="H262">
        <v>3.7</v>
      </c>
      <c r="I262">
        <v>81</v>
      </c>
      <c r="J262">
        <v>7.9</v>
      </c>
    </row>
    <row r="263" spans="1:10" x14ac:dyDescent="0.3">
      <c r="A263" t="s">
        <v>21</v>
      </c>
      <c r="B263" t="s">
        <v>216</v>
      </c>
      <c r="C263">
        <v>0.28699999999999998</v>
      </c>
      <c r="E263">
        <v>9.5000000000000001E-2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9.8000000000000004E-2</v>
      </c>
      <c r="E264">
        <v>2.1000000000000001E-2</v>
      </c>
      <c r="F264">
        <v>2.3E-2</v>
      </c>
      <c r="G264">
        <v>3.0000000000000001E-3</v>
      </c>
      <c r="H264">
        <v>12</v>
      </c>
      <c r="I264">
        <v>243</v>
      </c>
      <c r="J264">
        <v>5.6319999999999997</v>
      </c>
    </row>
    <row r="265" spans="1:10" x14ac:dyDescent="0.3">
      <c r="A265" t="s">
        <v>21</v>
      </c>
      <c r="B265" t="s">
        <v>217</v>
      </c>
      <c r="C265">
        <v>0.107</v>
      </c>
      <c r="E265">
        <v>2.5000000000000001E-2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6.0999999999999999E-2</v>
      </c>
      <c r="E266">
        <v>3.0000000000000001E-3</v>
      </c>
      <c r="F266">
        <v>4.0000000000000001E-3</v>
      </c>
      <c r="G266">
        <v>1E-3</v>
      </c>
      <c r="H266">
        <v>38</v>
      </c>
      <c r="I266">
        <v>729</v>
      </c>
      <c r="J266">
        <v>2.6459999999999999</v>
      </c>
    </row>
    <row r="267" spans="1:10" x14ac:dyDescent="0.3">
      <c r="A267" t="s">
        <v>21</v>
      </c>
      <c r="B267" t="s">
        <v>218</v>
      </c>
      <c r="C267">
        <v>6.4000000000000001E-2</v>
      </c>
      <c r="E267">
        <v>5.0000000000000001E-3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4.7E-2</v>
      </c>
      <c r="D268" t="s">
        <v>65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4.2999999999999997E-2</v>
      </c>
      <c r="D269" t="s">
        <v>65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5.1999999999999998E-2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5.1999999999999998E-2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4.7E-2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4.4999999999999998E-2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4.7E-2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4.8000000000000001E-2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4.4999999999999998E-2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4.4999999999999998E-2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3.8319999999999999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3.7669999999999999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3.6230000000000002</v>
      </c>
      <c r="D280" t="s">
        <v>65</v>
      </c>
      <c r="E280">
        <v>501.20600000000002</v>
      </c>
      <c r="F280">
        <v>323.584</v>
      </c>
      <c r="G280">
        <v>251.19499999999999</v>
      </c>
      <c r="H280">
        <v>77.599999999999994</v>
      </c>
      <c r="I280">
        <v>3</v>
      </c>
      <c r="J280">
        <v>970.75099999999998</v>
      </c>
    </row>
    <row r="281" spans="1:10" x14ac:dyDescent="0.3">
      <c r="A281" t="s">
        <v>21</v>
      </c>
      <c r="B281" t="s">
        <v>261</v>
      </c>
      <c r="C281">
        <v>3.56</v>
      </c>
      <c r="D281" t="s">
        <v>65</v>
      </c>
      <c r="E281">
        <v>145.96199999999999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2.129</v>
      </c>
      <c r="E282">
        <v>1.671</v>
      </c>
      <c r="F282">
        <v>2.129</v>
      </c>
      <c r="G282">
        <v>0.64800000000000002</v>
      </c>
      <c r="H282">
        <v>30.4</v>
      </c>
      <c r="I282">
        <v>9</v>
      </c>
      <c r="J282">
        <v>19.161000000000001</v>
      </c>
    </row>
    <row r="283" spans="1:10" x14ac:dyDescent="0.3">
      <c r="A283" t="s">
        <v>21</v>
      </c>
      <c r="B283" t="s">
        <v>262</v>
      </c>
      <c r="C283">
        <v>2.4369999999999998</v>
      </c>
      <c r="E283">
        <v>2.5870000000000002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0.52600000000000002</v>
      </c>
      <c r="E284">
        <v>0.187</v>
      </c>
      <c r="F284">
        <v>0.22</v>
      </c>
      <c r="G284">
        <v>4.5999999999999999E-2</v>
      </c>
      <c r="H284">
        <v>21</v>
      </c>
      <c r="I284">
        <v>27</v>
      </c>
      <c r="J284">
        <v>5.9320000000000004</v>
      </c>
    </row>
    <row r="285" spans="1:10" x14ac:dyDescent="0.3">
      <c r="A285" t="s">
        <v>21</v>
      </c>
      <c r="B285" t="s">
        <v>263</v>
      </c>
      <c r="C285">
        <v>0.68</v>
      </c>
      <c r="E285">
        <v>0.252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0.17699999999999999</v>
      </c>
      <c r="E286">
        <v>5.3999999999999999E-2</v>
      </c>
      <c r="F286">
        <v>5.5E-2</v>
      </c>
      <c r="G286">
        <v>2E-3</v>
      </c>
      <c r="H286">
        <v>4.4000000000000004</v>
      </c>
      <c r="I286">
        <v>81</v>
      </c>
      <c r="J286">
        <v>4.4720000000000004</v>
      </c>
    </row>
    <row r="287" spans="1:10" x14ac:dyDescent="0.3">
      <c r="A287" t="s">
        <v>21</v>
      </c>
      <c r="B287" t="s">
        <v>264</v>
      </c>
      <c r="C287">
        <v>0.186</v>
      </c>
      <c r="E287">
        <v>5.7000000000000002E-2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7.6999999999999999E-2</v>
      </c>
      <c r="E288">
        <v>1.2E-2</v>
      </c>
      <c r="F288">
        <v>1.4999999999999999E-2</v>
      </c>
      <c r="G288">
        <v>5.0000000000000001E-3</v>
      </c>
      <c r="H288">
        <v>31</v>
      </c>
      <c r="I288">
        <v>243</v>
      </c>
      <c r="J288">
        <v>3.605</v>
      </c>
    </row>
    <row r="289" spans="1:10" x14ac:dyDescent="0.3">
      <c r="A289" t="s">
        <v>21</v>
      </c>
      <c r="B289" t="s">
        <v>265</v>
      </c>
      <c r="C289">
        <v>9.0999999999999998E-2</v>
      </c>
      <c r="E289">
        <v>1.7999999999999999E-2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5.2999999999999999E-2</v>
      </c>
      <c r="E290" t="s">
        <v>19</v>
      </c>
      <c r="F290">
        <v>3.0000000000000001E-3</v>
      </c>
      <c r="G290">
        <v>0</v>
      </c>
      <c r="H290">
        <v>0</v>
      </c>
      <c r="I290">
        <v>729</v>
      </c>
      <c r="J290">
        <v>2.0329999999999999</v>
      </c>
    </row>
    <row r="291" spans="1:10" x14ac:dyDescent="0.3">
      <c r="A291" t="s">
        <v>21</v>
      </c>
      <c r="B291" t="s">
        <v>266</v>
      </c>
      <c r="C291">
        <v>6.0999999999999999E-2</v>
      </c>
      <c r="E291">
        <v>3.0000000000000001E-3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0.05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4.7E-2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5.8000000000000003E-2</v>
      </c>
      <c r="E294">
        <v>0</v>
      </c>
      <c r="F294">
        <v>0</v>
      </c>
      <c r="G294">
        <v>0</v>
      </c>
      <c r="H294">
        <v>0</v>
      </c>
      <c r="I294">
        <v>6561</v>
      </c>
      <c r="J294">
        <v>2.1520000000000001</v>
      </c>
    </row>
    <row r="295" spans="1:10" x14ac:dyDescent="0.3">
      <c r="A295" t="s">
        <v>21</v>
      </c>
      <c r="B295" t="s">
        <v>268</v>
      </c>
      <c r="C295">
        <v>0.05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0.05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4.9000000000000002E-2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4.8000000000000001E-2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4.9000000000000002E-2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3.895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3.8479999999999999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1.988</v>
      </c>
      <c r="E304">
        <v>1.393</v>
      </c>
      <c r="F304">
        <v>1.44</v>
      </c>
      <c r="G304">
        <v>6.6000000000000003E-2</v>
      </c>
      <c r="H304">
        <v>4.5999999999999996</v>
      </c>
      <c r="I304">
        <v>3</v>
      </c>
      <c r="J304">
        <v>4.32</v>
      </c>
    </row>
    <row r="305" spans="1:10" x14ac:dyDescent="0.3">
      <c r="A305" t="s">
        <v>21</v>
      </c>
      <c r="B305" t="s">
        <v>309</v>
      </c>
      <c r="C305">
        <v>2.0390000000000001</v>
      </c>
      <c r="E305">
        <v>1.4870000000000001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0.54700000000000004</v>
      </c>
      <c r="E306">
        <v>0.19600000000000001</v>
      </c>
      <c r="F306">
        <v>0.193</v>
      </c>
      <c r="G306">
        <v>3.0000000000000001E-3</v>
      </c>
      <c r="H306">
        <v>1.6</v>
      </c>
      <c r="I306">
        <v>9</v>
      </c>
      <c r="J306">
        <v>1.74</v>
      </c>
    </row>
    <row r="307" spans="1:10" x14ac:dyDescent="0.3">
      <c r="A307" t="s">
        <v>21</v>
      </c>
      <c r="B307" t="s">
        <v>310</v>
      </c>
      <c r="C307">
        <v>0.53600000000000003</v>
      </c>
      <c r="E307">
        <v>0.191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0.14000000000000001</v>
      </c>
      <c r="E308">
        <v>3.9E-2</v>
      </c>
      <c r="F308">
        <v>4.2999999999999997E-2</v>
      </c>
      <c r="G308">
        <v>6.0000000000000001E-3</v>
      </c>
      <c r="H308">
        <v>13.8</v>
      </c>
      <c r="I308">
        <v>27</v>
      </c>
      <c r="J308">
        <v>1.1579999999999999</v>
      </c>
    </row>
    <row r="309" spans="1:10" x14ac:dyDescent="0.3">
      <c r="A309" t="s">
        <v>21</v>
      </c>
      <c r="B309" t="s">
        <v>311</v>
      </c>
      <c r="C309">
        <v>0.161</v>
      </c>
      <c r="E309">
        <v>4.7E-2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7.0999999999999994E-2</v>
      </c>
      <c r="E310">
        <v>8.9999999999999993E-3</v>
      </c>
      <c r="F310">
        <v>8.9999999999999993E-3</v>
      </c>
      <c r="G310">
        <v>1E-3</v>
      </c>
      <c r="H310">
        <v>10.7</v>
      </c>
      <c r="I310">
        <v>81</v>
      </c>
      <c r="J310">
        <v>0.76700000000000002</v>
      </c>
    </row>
    <row r="311" spans="1:10" x14ac:dyDescent="0.3">
      <c r="A311" t="s">
        <v>21</v>
      </c>
      <c r="B311" t="s">
        <v>312</v>
      </c>
      <c r="C311">
        <v>7.3999999999999996E-2</v>
      </c>
      <c r="E311">
        <v>0.01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0.24</v>
      </c>
      <c r="E312">
        <v>7.6999999999999999E-2</v>
      </c>
      <c r="F312">
        <v>7.6999999999999999E-2</v>
      </c>
      <c r="G312">
        <v>0</v>
      </c>
      <c r="H312">
        <v>0</v>
      </c>
      <c r="I312">
        <v>243</v>
      </c>
      <c r="J312">
        <v>18.800999999999998</v>
      </c>
    </row>
    <row r="313" spans="1:10" x14ac:dyDescent="0.3">
      <c r="A313" t="s">
        <v>21</v>
      </c>
      <c r="B313" t="s">
        <v>313</v>
      </c>
      <c r="C313">
        <v>5.5E-2</v>
      </c>
      <c r="E313" t="s">
        <v>19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0.05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4.8000000000000001E-2</v>
      </c>
      <c r="D315" t="s">
        <v>65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4.4999999999999998E-2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4.4999999999999998E-2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0.06</v>
      </c>
      <c r="E318">
        <v>2E-3</v>
      </c>
      <c r="F318">
        <v>2E-3</v>
      </c>
      <c r="G318">
        <v>0</v>
      </c>
      <c r="H318">
        <v>11.9</v>
      </c>
      <c r="I318">
        <v>6561</v>
      </c>
      <c r="J318">
        <v>11.448</v>
      </c>
    </row>
    <row r="319" spans="1:10" x14ac:dyDescent="0.3">
      <c r="A319" t="s">
        <v>21</v>
      </c>
      <c r="B319" t="s">
        <v>316</v>
      </c>
      <c r="C319">
        <v>5.8999999999999997E-2</v>
      </c>
      <c r="E319">
        <v>2E-3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5.8999999999999997E-2</v>
      </c>
      <c r="E320">
        <v>1E-3</v>
      </c>
      <c r="F320">
        <v>1E-3</v>
      </c>
      <c r="G320">
        <v>0</v>
      </c>
      <c r="H320">
        <v>0</v>
      </c>
      <c r="I320">
        <v>19683</v>
      </c>
      <c r="J320">
        <v>25.434000000000001</v>
      </c>
    </row>
    <row r="321" spans="1:10" x14ac:dyDescent="0.3">
      <c r="A321" t="s">
        <v>21</v>
      </c>
      <c r="B321" t="s">
        <v>317</v>
      </c>
      <c r="C321">
        <v>4.4999999999999998E-2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5.8000000000000003E-2</v>
      </c>
      <c r="E322">
        <v>0</v>
      </c>
      <c r="F322">
        <v>0</v>
      </c>
      <c r="G322">
        <v>0</v>
      </c>
      <c r="H322">
        <v>0</v>
      </c>
      <c r="I322">
        <v>59049</v>
      </c>
      <c r="J322">
        <v>5.5060000000000002</v>
      </c>
    </row>
    <row r="323" spans="1:10" x14ac:dyDescent="0.3">
      <c r="A323" t="s">
        <v>21</v>
      </c>
      <c r="B323" t="s">
        <v>318</v>
      </c>
      <c r="C323">
        <v>5.2999999999999999E-2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4.3999999999999997E-2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4.9000000000000002E-2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2.633</v>
      </c>
      <c r="E326">
        <v>3.5619999999999998</v>
      </c>
      <c r="F326">
        <v>3.5670000000000002</v>
      </c>
      <c r="G326">
        <v>7.0000000000000001E-3</v>
      </c>
      <c r="H326">
        <v>0.2</v>
      </c>
      <c r="I326">
        <v>1</v>
      </c>
      <c r="J326">
        <v>3.5670000000000002</v>
      </c>
    </row>
    <row r="327" spans="1:10" x14ac:dyDescent="0.3">
      <c r="A327" t="s">
        <v>21</v>
      </c>
      <c r="B327" t="s">
        <v>356</v>
      </c>
      <c r="C327">
        <v>2.6349999999999998</v>
      </c>
      <c r="E327">
        <v>3.5720000000000001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0.67800000000000005</v>
      </c>
      <c r="E328">
        <v>0.251</v>
      </c>
      <c r="F328">
        <v>0.22</v>
      </c>
      <c r="G328">
        <v>4.3999999999999997E-2</v>
      </c>
      <c r="H328">
        <v>20</v>
      </c>
      <c r="I328">
        <v>3</v>
      </c>
      <c r="J328">
        <v>0.66100000000000003</v>
      </c>
    </row>
    <row r="329" spans="1:10" x14ac:dyDescent="0.3">
      <c r="A329" t="s">
        <v>21</v>
      </c>
      <c r="B329" t="s">
        <v>357</v>
      </c>
      <c r="C329">
        <v>0.53100000000000003</v>
      </c>
      <c r="E329">
        <v>0.189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0.16500000000000001</v>
      </c>
      <c r="E330">
        <v>4.9000000000000002E-2</v>
      </c>
      <c r="F330">
        <v>4.7E-2</v>
      </c>
      <c r="G330">
        <v>2E-3</v>
      </c>
      <c r="H330">
        <v>3.7</v>
      </c>
      <c r="I330">
        <v>9</v>
      </c>
      <c r="J330">
        <v>0.42699999999999999</v>
      </c>
    </row>
    <row r="331" spans="1:10" x14ac:dyDescent="0.3">
      <c r="A331" t="s">
        <v>21</v>
      </c>
      <c r="B331" t="s">
        <v>358</v>
      </c>
      <c r="C331">
        <v>0.159</v>
      </c>
      <c r="E331">
        <v>4.5999999999999999E-2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7.9000000000000001E-2</v>
      </c>
      <c r="E332">
        <v>1.2999999999999999E-2</v>
      </c>
      <c r="F332">
        <v>1.0999999999999999E-2</v>
      </c>
      <c r="G332">
        <v>3.0000000000000001E-3</v>
      </c>
      <c r="H332">
        <v>28.2</v>
      </c>
      <c r="I332">
        <v>27</v>
      </c>
      <c r="J332">
        <v>0.28599999999999998</v>
      </c>
    </row>
    <row r="333" spans="1:10" x14ac:dyDescent="0.3">
      <c r="A333" t="s">
        <v>21</v>
      </c>
      <c r="B333" t="s">
        <v>359</v>
      </c>
      <c r="C333">
        <v>7.0999999999999994E-2</v>
      </c>
      <c r="E333">
        <v>8.0000000000000002E-3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7.0999999999999994E-2</v>
      </c>
      <c r="E334">
        <v>8.9999999999999993E-3</v>
      </c>
      <c r="F334">
        <v>8.9999999999999993E-3</v>
      </c>
      <c r="G334">
        <v>0</v>
      </c>
      <c r="H334">
        <v>0</v>
      </c>
      <c r="I334">
        <v>81</v>
      </c>
      <c r="J334">
        <v>0.69599999999999995</v>
      </c>
    </row>
    <row r="335" spans="1:10" x14ac:dyDescent="0.3">
      <c r="A335" t="s">
        <v>21</v>
      </c>
      <c r="B335" t="s">
        <v>360</v>
      </c>
      <c r="C335">
        <v>5.7000000000000002E-2</v>
      </c>
      <c r="E335" t="s">
        <v>19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5.3999999999999999E-2</v>
      </c>
      <c r="E336" t="s">
        <v>19</v>
      </c>
      <c r="F336" t="s">
        <v>19</v>
      </c>
      <c r="G336" t="s">
        <v>19</v>
      </c>
      <c r="H336" t="s">
        <v>19</v>
      </c>
      <c r="I336">
        <v>243</v>
      </c>
      <c r="J336" t="s">
        <v>19</v>
      </c>
    </row>
    <row r="337" spans="1:10" x14ac:dyDescent="0.3">
      <c r="A337" t="s">
        <v>21</v>
      </c>
      <c r="B337" t="s">
        <v>361</v>
      </c>
      <c r="C337">
        <v>4.9000000000000002E-2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4.3999999999999997E-2</v>
      </c>
      <c r="D338" t="s">
        <v>65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362</v>
      </c>
      <c r="C339">
        <v>4.4999999999999998E-2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4.4999999999999998E-2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4.2999999999999997E-2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4.9000000000000002E-2</v>
      </c>
      <c r="D342" t="s">
        <v>65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4.4999999999999998E-2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4.5999999999999999E-2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4.4999999999999998E-2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4.7E-2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4.3999999999999997E-2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4.7E-2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4.3999999999999997E-2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4.8000000000000001E-2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5.5E-2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5.2999999999999999E-2</v>
      </c>
      <c r="E352" t="s">
        <v>19</v>
      </c>
      <c r="F352">
        <v>1.2E-2</v>
      </c>
      <c r="G352">
        <v>0</v>
      </c>
      <c r="H352">
        <v>0</v>
      </c>
      <c r="I352">
        <v>3</v>
      </c>
      <c r="J352">
        <v>3.5000000000000003E-2</v>
      </c>
    </row>
    <row r="353" spans="1:10" x14ac:dyDescent="0.3">
      <c r="A353" t="s">
        <v>21</v>
      </c>
      <c r="B353" t="s">
        <v>405</v>
      </c>
      <c r="C353">
        <v>7.6999999999999999E-2</v>
      </c>
      <c r="E353">
        <v>1.2E-2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4.4999999999999998E-2</v>
      </c>
      <c r="D354" t="s">
        <v>65</v>
      </c>
      <c r="E354" t="s">
        <v>19</v>
      </c>
      <c r="F354">
        <v>5.0000000000000001E-3</v>
      </c>
      <c r="G354">
        <v>0</v>
      </c>
      <c r="H354">
        <v>0</v>
      </c>
      <c r="I354">
        <v>9</v>
      </c>
      <c r="J354">
        <v>4.2000000000000003E-2</v>
      </c>
    </row>
    <row r="355" spans="1:10" x14ac:dyDescent="0.3">
      <c r="A355" t="s">
        <v>21</v>
      </c>
      <c r="B355" t="s">
        <v>406</v>
      </c>
      <c r="C355">
        <v>6.4000000000000001E-2</v>
      </c>
      <c r="E355">
        <v>5.0000000000000001E-3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4.3999999999999997E-2</v>
      </c>
      <c r="D356" t="s">
        <v>65</v>
      </c>
      <c r="E356" t="s">
        <v>19</v>
      </c>
      <c r="F356" t="s">
        <v>19</v>
      </c>
      <c r="G356" t="s">
        <v>19</v>
      </c>
      <c r="H356" t="s">
        <v>19</v>
      </c>
      <c r="I356">
        <v>27</v>
      </c>
      <c r="J356" t="s">
        <v>19</v>
      </c>
    </row>
    <row r="357" spans="1:10" x14ac:dyDescent="0.3">
      <c r="A357" t="s">
        <v>21</v>
      </c>
      <c r="B357" t="s">
        <v>407</v>
      </c>
      <c r="C357">
        <v>5.1999999999999998E-2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4.4999999999999998E-2</v>
      </c>
      <c r="D358" t="s">
        <v>65</v>
      </c>
      <c r="E358" t="s">
        <v>19</v>
      </c>
      <c r="F358">
        <v>0</v>
      </c>
      <c r="G358">
        <v>0</v>
      </c>
      <c r="H358">
        <v>0</v>
      </c>
      <c r="I358">
        <v>81</v>
      </c>
      <c r="J358">
        <v>8.0000000000000002E-3</v>
      </c>
    </row>
    <row r="359" spans="1:10" x14ac:dyDescent="0.3">
      <c r="A359" t="s">
        <v>21</v>
      </c>
      <c r="B359" t="s">
        <v>408</v>
      </c>
      <c r="C359">
        <v>5.8000000000000003E-2</v>
      </c>
      <c r="E359">
        <v>0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4.4999999999999998E-2</v>
      </c>
      <c r="D360" t="s">
        <v>65</v>
      </c>
      <c r="E360" t="s">
        <v>19</v>
      </c>
      <c r="F360" t="s">
        <v>19</v>
      </c>
      <c r="G360" t="s">
        <v>19</v>
      </c>
      <c r="H360" t="s">
        <v>19</v>
      </c>
      <c r="I360">
        <v>243</v>
      </c>
      <c r="J360" t="s">
        <v>19</v>
      </c>
    </row>
    <row r="361" spans="1:10" x14ac:dyDescent="0.3">
      <c r="A361" t="s">
        <v>21</v>
      </c>
      <c r="B361" t="s">
        <v>409</v>
      </c>
      <c r="C361">
        <v>5.2999999999999999E-2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4.7E-2</v>
      </c>
      <c r="D362" t="s">
        <v>65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4.5999999999999999E-2</v>
      </c>
      <c r="D363" t="s">
        <v>65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4.3999999999999997E-2</v>
      </c>
      <c r="D364" t="s">
        <v>65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5.2999999999999999E-2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4.4999999999999998E-2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4.7E-2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4.7E-2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4.9000000000000002E-2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4.5999999999999999E-2</v>
      </c>
      <c r="D370" t="s">
        <v>65</v>
      </c>
      <c r="E370" t="s">
        <v>19</v>
      </c>
      <c r="F370">
        <v>0.02</v>
      </c>
      <c r="G370">
        <v>0</v>
      </c>
      <c r="H370">
        <v>0</v>
      </c>
      <c r="I370">
        <v>59049</v>
      </c>
      <c r="J370">
        <v>1178.942</v>
      </c>
    </row>
    <row r="371" spans="1:10" x14ac:dyDescent="0.3">
      <c r="A371" t="s">
        <v>21</v>
      </c>
      <c r="B371" t="s">
        <v>414</v>
      </c>
      <c r="C371">
        <v>9.5000000000000001E-2</v>
      </c>
      <c r="E371">
        <v>0.02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4.8000000000000001E-2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5.5E-2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0.29699999999999999</v>
      </c>
      <c r="E374">
        <v>9.9000000000000005E-2</v>
      </c>
      <c r="F374">
        <v>0.1</v>
      </c>
      <c r="G374">
        <v>2E-3</v>
      </c>
      <c r="H374">
        <v>1.6</v>
      </c>
      <c r="I374">
        <v>1</v>
      </c>
      <c r="J374">
        <v>0.1</v>
      </c>
    </row>
    <row r="375" spans="1:10" x14ac:dyDescent="0.3">
      <c r="A375" t="s">
        <v>21</v>
      </c>
      <c r="B375" t="s">
        <v>128</v>
      </c>
      <c r="C375">
        <v>0.30299999999999999</v>
      </c>
      <c r="E375">
        <v>0.10100000000000001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9.9000000000000005E-2</v>
      </c>
      <c r="E376">
        <v>2.1999999999999999E-2</v>
      </c>
      <c r="F376">
        <v>1.9E-2</v>
      </c>
      <c r="G376">
        <v>3.0000000000000001E-3</v>
      </c>
      <c r="H376">
        <v>17.100000000000001</v>
      </c>
      <c r="I376">
        <v>3</v>
      </c>
      <c r="J376">
        <v>5.8000000000000003E-2</v>
      </c>
    </row>
    <row r="377" spans="1:10" x14ac:dyDescent="0.3">
      <c r="A377" t="s">
        <v>21</v>
      </c>
      <c r="B377" t="s">
        <v>129</v>
      </c>
      <c r="C377">
        <v>8.7999999999999995E-2</v>
      </c>
      <c r="E377">
        <v>1.7000000000000001E-2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6.4000000000000001E-2</v>
      </c>
      <c r="E378">
        <v>4.0000000000000001E-3</v>
      </c>
      <c r="F378">
        <v>4.0000000000000001E-3</v>
      </c>
      <c r="G378">
        <v>1E-3</v>
      </c>
      <c r="H378">
        <v>21.3</v>
      </c>
      <c r="I378">
        <v>9</v>
      </c>
      <c r="J378">
        <v>3.5000000000000003E-2</v>
      </c>
    </row>
    <row r="379" spans="1:10" x14ac:dyDescent="0.3">
      <c r="A379" t="s">
        <v>21</v>
      </c>
      <c r="B379" t="s">
        <v>130</v>
      </c>
      <c r="C379">
        <v>6.2E-2</v>
      </c>
      <c r="E379">
        <v>3.0000000000000001E-3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5.0999999999999997E-2</v>
      </c>
      <c r="E380" t="s">
        <v>19</v>
      </c>
      <c r="F380" t="s">
        <v>19</v>
      </c>
      <c r="G380" t="s">
        <v>19</v>
      </c>
      <c r="H380" t="s">
        <v>19</v>
      </c>
      <c r="I380">
        <v>27</v>
      </c>
      <c r="J380" t="s">
        <v>19</v>
      </c>
    </row>
    <row r="381" spans="1:10" x14ac:dyDescent="0.3">
      <c r="A381" t="s">
        <v>21</v>
      </c>
      <c r="B381" t="s">
        <v>131</v>
      </c>
      <c r="C381">
        <v>0.05</v>
      </c>
      <c r="E381" t="s">
        <v>19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4.8000000000000001E-2</v>
      </c>
      <c r="D382" t="s">
        <v>65</v>
      </c>
      <c r="E382" t="s">
        <v>19</v>
      </c>
      <c r="F382" t="s">
        <v>19</v>
      </c>
      <c r="G382" t="s">
        <v>19</v>
      </c>
      <c r="H382" t="s">
        <v>19</v>
      </c>
      <c r="I382">
        <v>81</v>
      </c>
      <c r="J382" t="s">
        <v>19</v>
      </c>
    </row>
    <row r="383" spans="1:10" x14ac:dyDescent="0.3">
      <c r="A383" t="s">
        <v>21</v>
      </c>
      <c r="B383" t="s">
        <v>132</v>
      </c>
      <c r="C383">
        <v>4.8000000000000001E-2</v>
      </c>
      <c r="D383" t="s">
        <v>65</v>
      </c>
      <c r="E383" t="s">
        <v>19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4.7E-2</v>
      </c>
      <c r="D384" t="s">
        <v>65</v>
      </c>
      <c r="E384" t="s">
        <v>19</v>
      </c>
      <c r="F384" t="s">
        <v>19</v>
      </c>
      <c r="G384" t="s">
        <v>19</v>
      </c>
      <c r="H384" t="s">
        <v>19</v>
      </c>
      <c r="I384">
        <v>243</v>
      </c>
      <c r="J384" t="s">
        <v>19</v>
      </c>
    </row>
    <row r="385" spans="1:10" x14ac:dyDescent="0.3">
      <c r="A385" t="s">
        <v>21</v>
      </c>
      <c r="B385" t="s">
        <v>133</v>
      </c>
      <c r="C385">
        <v>4.5999999999999999E-2</v>
      </c>
      <c r="D385" t="s">
        <v>65</v>
      </c>
      <c r="E385" t="s">
        <v>19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4.3999999999999997E-2</v>
      </c>
      <c r="D386" t="s">
        <v>65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5.7000000000000002E-2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4.5999999999999999E-2</v>
      </c>
      <c r="D388" t="s">
        <v>65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4.4999999999999998E-2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4.4999999999999998E-2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4.9000000000000002E-2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5.0999999999999997E-2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4.9000000000000002E-2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4.4999999999999998E-2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4.3999999999999997E-2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6.3E-2</v>
      </c>
      <c r="E396">
        <v>4.0000000000000001E-3</v>
      </c>
      <c r="F396">
        <v>4.0000000000000001E-3</v>
      </c>
      <c r="G396">
        <v>0</v>
      </c>
      <c r="H396">
        <v>0</v>
      </c>
      <c r="I396">
        <v>177147</v>
      </c>
      <c r="J396">
        <v>751.54899999999998</v>
      </c>
    </row>
    <row r="397" spans="1:10" x14ac:dyDescent="0.3">
      <c r="A397" t="s">
        <v>21</v>
      </c>
      <c r="B397" t="s">
        <v>139</v>
      </c>
      <c r="C397">
        <v>5.2999999999999999E-2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1380.6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536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97" priority="16" operator="greaterThan">
      <formula>20</formula>
    </cfRule>
  </conditionalFormatting>
  <conditionalFormatting sqref="R6:AC6">
    <cfRule type="cellIs" dxfId="96" priority="15" operator="greaterThan">
      <formula>20</formula>
    </cfRule>
  </conditionalFormatting>
  <conditionalFormatting sqref="D9:O9">
    <cfRule type="cellIs" dxfId="95" priority="14" operator="greaterThan">
      <formula>20</formula>
    </cfRule>
  </conditionalFormatting>
  <conditionalFormatting sqref="R9:AC9">
    <cfRule type="cellIs" dxfId="94" priority="13" operator="greaterThan">
      <formula>20</formula>
    </cfRule>
  </conditionalFormatting>
  <conditionalFormatting sqref="D12:O12">
    <cfRule type="cellIs" dxfId="93" priority="12" operator="greaterThan">
      <formula>20</formula>
    </cfRule>
  </conditionalFormatting>
  <conditionalFormatting sqref="R12:AC12">
    <cfRule type="cellIs" dxfId="92" priority="11" operator="greaterThan">
      <formula>20</formula>
    </cfRule>
  </conditionalFormatting>
  <conditionalFormatting sqref="D15:O15">
    <cfRule type="cellIs" dxfId="91" priority="10" operator="greaterThan">
      <formula>20</formula>
    </cfRule>
  </conditionalFormatting>
  <conditionalFormatting sqref="R15:AC15">
    <cfRule type="cellIs" dxfId="90" priority="9" operator="greaterThan">
      <formula>20</formula>
    </cfRule>
  </conditionalFormatting>
  <conditionalFormatting sqref="D18:O18">
    <cfRule type="cellIs" dxfId="89" priority="8" operator="greaterThan">
      <formula>20</formula>
    </cfRule>
  </conditionalFormatting>
  <conditionalFormatting sqref="R18:AC18">
    <cfRule type="cellIs" dxfId="88" priority="7" operator="greaterThan">
      <formula>20</formula>
    </cfRule>
  </conditionalFormatting>
  <conditionalFormatting sqref="D21:O21">
    <cfRule type="cellIs" dxfId="87" priority="6" operator="greaterThan">
      <formula>20</formula>
    </cfRule>
  </conditionalFormatting>
  <conditionalFormatting sqref="R21:AC21">
    <cfRule type="cellIs" dxfId="86" priority="5" operator="greaterThan">
      <formula>20</formula>
    </cfRule>
  </conditionalFormatting>
  <conditionalFormatting sqref="D24:O24">
    <cfRule type="cellIs" dxfId="85" priority="4" operator="greaterThan">
      <formula>20</formula>
    </cfRule>
  </conditionalFormatting>
  <conditionalFormatting sqref="R24:AC24">
    <cfRule type="cellIs" dxfId="84" priority="3" operator="greaterThan">
      <formula>20</formula>
    </cfRule>
  </conditionalFormatting>
  <conditionalFormatting sqref="D27:O27">
    <cfRule type="cellIs" dxfId="83" priority="2" operator="greaterThan">
      <formula>20</formula>
    </cfRule>
  </conditionalFormatting>
  <conditionalFormatting sqref="R27:AC27">
    <cfRule type="cellIs" dxfId="82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402"/>
  <sheetViews>
    <sheetView workbookViewId="0">
      <selection activeCell="D4" sqref="D4:O5"/>
    </sheetView>
  </sheetViews>
  <sheetFormatPr defaultRowHeight="14" x14ac:dyDescent="0.3"/>
  <cols>
    <col min="2" max="2" width="8.69921875" customWidth="1"/>
    <col min="3" max="3" width="12.8984375" bestFit="1" customWidth="1"/>
    <col min="16" max="16" width="7.69921875" customWidth="1"/>
    <col min="17" max="17" width="14.699218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27.7</v>
      </c>
      <c r="C4" s="1" t="s">
        <v>432</v>
      </c>
      <c r="D4">
        <v>4.99E-2</v>
      </c>
      <c r="E4">
        <v>4.7399999999999998E-2</v>
      </c>
      <c r="F4">
        <v>4.8300000000000003E-2</v>
      </c>
      <c r="G4">
        <v>4.8800000000000003E-2</v>
      </c>
      <c r="H4">
        <v>5.0299999999999997E-2</v>
      </c>
      <c r="I4">
        <v>4.7800000000000002E-2</v>
      </c>
      <c r="J4">
        <v>4.8399999999999999E-2</v>
      </c>
      <c r="K4">
        <v>4.9099999999999998E-2</v>
      </c>
      <c r="L4">
        <v>4.8500000000000001E-2</v>
      </c>
      <c r="M4">
        <v>4.9500000000000002E-2</v>
      </c>
      <c r="N4">
        <v>4.8000000000000001E-2</v>
      </c>
      <c r="O4">
        <v>4.7300000000000002E-2</v>
      </c>
      <c r="Q4" s="1" t="s">
        <v>439</v>
      </c>
      <c r="R4">
        <v>3.4855999999999998</v>
      </c>
      <c r="S4">
        <v>3.3121</v>
      </c>
      <c r="T4">
        <v>2.3536000000000001</v>
      </c>
      <c r="U4">
        <v>2.3006000000000002</v>
      </c>
      <c r="V4">
        <v>1.4569000000000001</v>
      </c>
      <c r="W4">
        <v>0.69779999999999998</v>
      </c>
      <c r="X4">
        <v>0.18290000000000001</v>
      </c>
      <c r="Y4">
        <v>9.5899999999999999E-2</v>
      </c>
      <c r="Z4">
        <v>6.4100000000000004E-2</v>
      </c>
      <c r="AA4">
        <v>5.2900000000000003E-2</v>
      </c>
      <c r="AB4">
        <v>5.1799999999999999E-2</v>
      </c>
      <c r="AC4">
        <v>5.33E-2</v>
      </c>
    </row>
    <row r="5" spans="1:29" x14ac:dyDescent="0.3">
      <c r="C5" s="1"/>
      <c r="D5">
        <v>4.87E-2</v>
      </c>
      <c r="E5">
        <v>4.9500000000000002E-2</v>
      </c>
      <c r="F5">
        <v>6.0100000000000001E-2</v>
      </c>
      <c r="G5">
        <v>4.7399999999999998E-2</v>
      </c>
      <c r="H5">
        <v>4.7500000000000001E-2</v>
      </c>
      <c r="I5">
        <v>4.6800000000000001E-2</v>
      </c>
      <c r="J5">
        <v>4.6300000000000001E-2</v>
      </c>
      <c r="K5">
        <v>4.6800000000000001E-2</v>
      </c>
      <c r="L5">
        <v>4.6300000000000001E-2</v>
      </c>
      <c r="M5">
        <v>4.6100000000000002E-2</v>
      </c>
      <c r="N5">
        <v>0.05</v>
      </c>
      <c r="O5">
        <v>4.5900000000000003E-2</v>
      </c>
      <c r="R5">
        <v>3.3165</v>
      </c>
      <c r="S5">
        <v>3.0663</v>
      </c>
      <c r="T5">
        <v>2.7911000000000001</v>
      </c>
      <c r="U5">
        <v>2.0026000000000002</v>
      </c>
      <c r="V5">
        <v>1.5762</v>
      </c>
      <c r="W5">
        <v>0.69240000000000002</v>
      </c>
      <c r="X5">
        <v>0.32400000000000001</v>
      </c>
      <c r="Y5">
        <v>0.1462</v>
      </c>
      <c r="Z5">
        <v>7.85E-2</v>
      </c>
      <c r="AA5">
        <v>5.8299999999999998E-2</v>
      </c>
      <c r="AB5">
        <v>5.1900000000000002E-2</v>
      </c>
      <c r="AC5">
        <v>4.9200000000000001E-2</v>
      </c>
    </row>
    <row r="6" spans="1:29" s="10" customFormat="1" x14ac:dyDescent="0.3">
      <c r="C6" s="11" t="s">
        <v>518</v>
      </c>
      <c r="D6" s="10">
        <f>_xlfn.STDEV.S(D4:D5)/AVERAGE(D4:D5)*100</f>
        <v>1.7211524085676611</v>
      </c>
      <c r="E6" s="10">
        <f t="shared" ref="E6:O6" si="0">_xlfn.STDEV.S(E4:E5)/AVERAGE(E4:E5)*100</f>
        <v>3.0648591135020706</v>
      </c>
      <c r="F6" s="10">
        <f t="shared" si="0"/>
        <v>15.394575678969243</v>
      </c>
      <c r="G6" s="10">
        <f>_xlfn.STDEV.S(G4:G5)/AVERAGE(G4:G5)*100</f>
        <v>2.0581070554286285</v>
      </c>
      <c r="H6" s="10">
        <f t="shared" si="0"/>
        <v>4.0488731847082429</v>
      </c>
      <c r="I6" s="10">
        <f t="shared" si="0"/>
        <v>1.4949403407749431</v>
      </c>
      <c r="J6" s="10">
        <f t="shared" si="0"/>
        <v>3.1360596420100277</v>
      </c>
      <c r="K6" s="10">
        <f t="shared" si="0"/>
        <v>3.3917530692993885</v>
      </c>
      <c r="L6" s="10">
        <f t="shared" si="0"/>
        <v>3.2819302080388293</v>
      </c>
      <c r="M6" s="10">
        <f t="shared" si="0"/>
        <v>5.0296298243394597</v>
      </c>
      <c r="N6" s="10">
        <f t="shared" si="0"/>
        <v>2.8861501272920331</v>
      </c>
      <c r="O6" s="10">
        <f t="shared" si="0"/>
        <v>2.1243551366119431</v>
      </c>
      <c r="Q6" s="11" t="s">
        <v>518</v>
      </c>
      <c r="R6" s="10">
        <f>_xlfn.STDEV.S(R4:R5)/AVERAGE(R4:R5)*100</f>
        <v>3.5157306331469713</v>
      </c>
      <c r="S6" s="10">
        <f t="shared" ref="S6:AC6" si="1">_xlfn.STDEV.S(S4:S5)/AVERAGE(S4:S5)*100</f>
        <v>5.4498572311442803</v>
      </c>
      <c r="T6" s="10">
        <f t="shared" si="1"/>
        <v>12.02632677392713</v>
      </c>
      <c r="U6" s="10">
        <f t="shared" si="1"/>
        <v>9.7935406578170277</v>
      </c>
      <c r="V6" s="10">
        <f t="shared" si="1"/>
        <v>5.5624832017114558</v>
      </c>
      <c r="W6" s="10">
        <f t="shared" si="1"/>
        <v>0.54932766773231589</v>
      </c>
      <c r="X6" s="10">
        <f t="shared" si="1"/>
        <v>39.365857891269236</v>
      </c>
      <c r="Y6" s="10">
        <f t="shared" si="1"/>
        <v>29.382462696144891</v>
      </c>
      <c r="Z6" s="10">
        <f t="shared" si="1"/>
        <v>14.280978469966865</v>
      </c>
      <c r="AA6" s="10">
        <f t="shared" si="1"/>
        <v>6.8675838460563909</v>
      </c>
      <c r="AB6" s="10">
        <f t="shared" si="1"/>
        <v>0.13637546406684045</v>
      </c>
      <c r="AC6" s="10">
        <f t="shared" si="1"/>
        <v>5.6568542494923788</v>
      </c>
    </row>
    <row r="7" spans="1:29" x14ac:dyDescent="0.3">
      <c r="C7" s="1" t="s">
        <v>552</v>
      </c>
      <c r="D7">
        <v>3.4651999999999998</v>
      </c>
      <c r="E7">
        <v>2.4672999999999998</v>
      </c>
      <c r="F7">
        <v>1.0295000000000001</v>
      </c>
      <c r="G7">
        <v>0.23630000000000001</v>
      </c>
      <c r="H7">
        <v>9.7000000000000003E-2</v>
      </c>
      <c r="I7">
        <v>6.2399999999999997E-2</v>
      </c>
      <c r="J7">
        <v>4.9099999999999998E-2</v>
      </c>
      <c r="K7">
        <v>4.7199999999999999E-2</v>
      </c>
      <c r="L7">
        <v>4.7100000000000003E-2</v>
      </c>
      <c r="M7">
        <v>4.9500000000000002E-2</v>
      </c>
      <c r="N7">
        <v>4.87E-2</v>
      </c>
      <c r="O7">
        <v>4.5999999999999999E-2</v>
      </c>
      <c r="Q7" s="1" t="s">
        <v>559</v>
      </c>
      <c r="R7">
        <v>3.637</v>
      </c>
      <c r="S7">
        <v>3.5941000000000001</v>
      </c>
      <c r="T7">
        <v>3.3128000000000002</v>
      </c>
      <c r="U7">
        <v>1.7695000000000001</v>
      </c>
      <c r="V7">
        <v>0.49259999999999998</v>
      </c>
      <c r="W7">
        <v>0.1482</v>
      </c>
      <c r="X7">
        <v>9.6000000000000002E-2</v>
      </c>
      <c r="Y7">
        <v>5.6300000000000003E-2</v>
      </c>
      <c r="Z7">
        <v>5.5300000000000002E-2</v>
      </c>
      <c r="AA7">
        <v>5.1799999999999999E-2</v>
      </c>
      <c r="AB7">
        <v>5.5599999999999997E-2</v>
      </c>
      <c r="AC7">
        <v>5.4100000000000002E-2</v>
      </c>
    </row>
    <row r="8" spans="1:29" x14ac:dyDescent="0.3">
      <c r="C8" s="1"/>
      <c r="D8">
        <v>3.4617</v>
      </c>
      <c r="E8">
        <v>2.6678000000000002</v>
      </c>
      <c r="F8">
        <v>1.0548999999999999</v>
      </c>
      <c r="G8">
        <v>0.25159999999999999</v>
      </c>
      <c r="H8">
        <v>0.1008</v>
      </c>
      <c r="I8">
        <v>6.1400000000000003E-2</v>
      </c>
      <c r="J8">
        <v>4.9799999999999997E-2</v>
      </c>
      <c r="K8">
        <v>4.7199999999999999E-2</v>
      </c>
      <c r="L8">
        <v>4.7E-2</v>
      </c>
      <c r="M8">
        <v>4.7399999999999998E-2</v>
      </c>
      <c r="N8">
        <v>4.7699999999999999E-2</v>
      </c>
      <c r="O8">
        <v>4.4999999999999998E-2</v>
      </c>
      <c r="R8">
        <v>3.7715999999999998</v>
      </c>
      <c r="S8">
        <v>3.6352000000000002</v>
      </c>
      <c r="T8">
        <v>3.3767999999999998</v>
      </c>
      <c r="U8">
        <v>1.6603000000000001</v>
      </c>
      <c r="V8">
        <v>0.60219999999999996</v>
      </c>
      <c r="W8">
        <v>0.2132</v>
      </c>
      <c r="X8">
        <v>7.5200000000000003E-2</v>
      </c>
      <c r="Y8">
        <v>5.5599999999999997E-2</v>
      </c>
      <c r="Z8">
        <v>5.1999999999999998E-2</v>
      </c>
      <c r="AA8">
        <v>5.1499999999999997E-2</v>
      </c>
      <c r="AB8">
        <v>5.5899999999999998E-2</v>
      </c>
      <c r="AC8">
        <v>5.1799999999999999E-2</v>
      </c>
    </row>
    <row r="9" spans="1:29" s="10" customFormat="1" x14ac:dyDescent="0.3">
      <c r="C9" s="11" t="s">
        <v>518</v>
      </c>
      <c r="D9" s="10">
        <f>_xlfn.STDEV.S(D7:D8)/AVERAGE(D7:D8)*100</f>
        <v>7.1456892236146069E-2</v>
      </c>
      <c r="E9" s="10">
        <f t="shared" ref="E9:O9" si="2">_xlfn.STDEV.S(E7:E8)/AVERAGE(E7:E8)*100</f>
        <v>5.5217974188585632</v>
      </c>
      <c r="F9" s="10">
        <f t="shared" si="2"/>
        <v>1.723326831907332</v>
      </c>
      <c r="G9" s="10">
        <f>_xlfn.STDEV.S(G7:G8)/AVERAGE(G7:G8)*100</f>
        <v>4.4348160492536026</v>
      </c>
      <c r="H9" s="10">
        <f t="shared" si="2"/>
        <v>2.716891575843154</v>
      </c>
      <c r="I9" s="10">
        <f t="shared" si="2"/>
        <v>1.142337287861944</v>
      </c>
      <c r="J9" s="10">
        <f t="shared" si="2"/>
        <v>1.0009600542580037</v>
      </c>
      <c r="K9" s="10">
        <f t="shared" si="2"/>
        <v>0</v>
      </c>
      <c r="L9" s="10">
        <f t="shared" si="2"/>
        <v>0.15028837007153406</v>
      </c>
      <c r="M9" s="10">
        <f t="shared" si="2"/>
        <v>3.0648591135020706</v>
      </c>
      <c r="N9" s="10">
        <f t="shared" si="2"/>
        <v>1.4670265169845398</v>
      </c>
      <c r="O9" s="10">
        <f t="shared" si="2"/>
        <v>1.5540808377726334</v>
      </c>
      <c r="Q9" s="11" t="s">
        <v>518</v>
      </c>
      <c r="R9" s="10">
        <f>_xlfn.STDEV.S(R7:R8)/AVERAGE(R7:R8)*100</f>
        <v>2.5693537982266332</v>
      </c>
      <c r="S9" s="10">
        <f t="shared" ref="S9:AC9" si="3">_xlfn.STDEV.S(S7:S8)/AVERAGE(S7:S8)*100</f>
        <v>0.8040083744419847</v>
      </c>
      <c r="T9" s="10">
        <f t="shared" si="3"/>
        <v>1.3529907317609053</v>
      </c>
      <c r="U9" s="10">
        <f t="shared" si="3"/>
        <v>4.5026567441583154</v>
      </c>
      <c r="V9" s="10">
        <f t="shared" si="3"/>
        <v>14.157636685795689</v>
      </c>
      <c r="W9" s="10">
        <f t="shared" si="3"/>
        <v>25.435495726134828</v>
      </c>
      <c r="X9" s="10">
        <f t="shared" si="3"/>
        <v>17.182033935373941</v>
      </c>
      <c r="Y9" s="10">
        <f t="shared" si="3"/>
        <v>0.88467336341481251</v>
      </c>
      <c r="Z9" s="10">
        <f t="shared" si="3"/>
        <v>4.3493986540831493</v>
      </c>
      <c r="AA9" s="10">
        <f t="shared" si="3"/>
        <v>0.41071061830777422</v>
      </c>
      <c r="AB9" s="10">
        <f t="shared" si="3"/>
        <v>0.38050589122146267</v>
      </c>
      <c r="AC9" s="10">
        <f t="shared" si="3"/>
        <v>3.0714742147857637</v>
      </c>
    </row>
    <row r="10" spans="1:29" x14ac:dyDescent="0.3">
      <c r="C10" s="1" t="s">
        <v>553</v>
      </c>
      <c r="D10">
        <v>4.6699999999999998E-2</v>
      </c>
      <c r="E10">
        <v>4.6100000000000002E-2</v>
      </c>
      <c r="F10">
        <v>4.6199999999999998E-2</v>
      </c>
      <c r="G10">
        <v>4.4299999999999999E-2</v>
      </c>
      <c r="H10">
        <v>4.3299999999999998E-2</v>
      </c>
      <c r="I10">
        <v>4.3299999999999998E-2</v>
      </c>
      <c r="J10">
        <v>4.8399999999999999E-2</v>
      </c>
      <c r="K10">
        <v>4.3900000000000002E-2</v>
      </c>
      <c r="L10">
        <v>4.4600000000000001E-2</v>
      </c>
      <c r="M10">
        <v>4.3799999999999999E-2</v>
      </c>
      <c r="N10">
        <v>4.4200000000000003E-2</v>
      </c>
      <c r="O10">
        <v>4.24E-2</v>
      </c>
      <c r="Q10" s="1" t="s">
        <v>560</v>
      </c>
      <c r="R10">
        <v>3.4375</v>
      </c>
      <c r="S10">
        <v>3.4826999999999999</v>
      </c>
      <c r="T10">
        <v>2.2978999999999998</v>
      </c>
      <c r="U10">
        <v>0.49469999999999997</v>
      </c>
      <c r="V10">
        <v>0.14380000000000001</v>
      </c>
      <c r="W10">
        <v>8.3299999999999999E-2</v>
      </c>
      <c r="X10">
        <v>5.2999999999999999E-2</v>
      </c>
      <c r="Y10">
        <v>4.7899999999999998E-2</v>
      </c>
      <c r="Z10">
        <v>4.7800000000000002E-2</v>
      </c>
      <c r="AA10">
        <v>4.6600000000000003E-2</v>
      </c>
      <c r="AB10">
        <v>4.9500000000000002E-2</v>
      </c>
      <c r="AC10">
        <v>4.9599999999999998E-2</v>
      </c>
    </row>
    <row r="11" spans="1:29" x14ac:dyDescent="0.3">
      <c r="C11" s="1"/>
      <c r="D11">
        <v>4.7E-2</v>
      </c>
      <c r="E11">
        <v>4.65E-2</v>
      </c>
      <c r="F11">
        <v>4.6100000000000002E-2</v>
      </c>
      <c r="G11">
        <v>4.5999999999999999E-2</v>
      </c>
      <c r="H11">
        <v>4.4200000000000003E-2</v>
      </c>
      <c r="I11">
        <v>4.3999999999999997E-2</v>
      </c>
      <c r="J11">
        <v>4.2999999999999997E-2</v>
      </c>
      <c r="K11">
        <v>4.36E-2</v>
      </c>
      <c r="L11">
        <v>4.3299999999999998E-2</v>
      </c>
      <c r="M11">
        <v>4.2799999999999998E-2</v>
      </c>
      <c r="N11">
        <v>4.2299999999999997E-2</v>
      </c>
      <c r="O11">
        <v>4.4600000000000001E-2</v>
      </c>
      <c r="R11">
        <v>3.6036999999999999</v>
      </c>
      <c r="S11">
        <v>3.2012999999999998</v>
      </c>
      <c r="T11">
        <v>2.0750999999999999</v>
      </c>
      <c r="U11">
        <v>0.57489999999999997</v>
      </c>
      <c r="V11">
        <v>0.14580000000000001</v>
      </c>
      <c r="W11">
        <v>7.9299999999999995E-2</v>
      </c>
      <c r="X11">
        <v>5.1900000000000002E-2</v>
      </c>
      <c r="Y11">
        <v>4.8099999999999997E-2</v>
      </c>
      <c r="Z11">
        <v>4.6199999999999998E-2</v>
      </c>
      <c r="AA11">
        <v>4.9099999999999998E-2</v>
      </c>
      <c r="AB11">
        <v>4.7199999999999999E-2</v>
      </c>
      <c r="AC11">
        <v>0.1953</v>
      </c>
    </row>
    <row r="12" spans="1:29" s="10" customFormat="1" x14ac:dyDescent="0.3">
      <c r="C12" s="11" t="s">
        <v>518</v>
      </c>
      <c r="D12" s="10">
        <f>_xlfn.STDEV.S(D10:D11)/AVERAGE(D10:D11)*100</f>
        <v>0.45278982786758887</v>
      </c>
      <c r="E12" s="10">
        <f t="shared" ref="E12:O12" si="4">_xlfn.STDEV.S(E10:E11)/AVERAGE(E10:E11)*100</f>
        <v>0.61089138763416262</v>
      </c>
      <c r="F12" s="10">
        <f t="shared" si="4"/>
        <v>0.15321923752687297</v>
      </c>
      <c r="G12" s="10">
        <f>_xlfn.STDEV.S(G10:G11)/AVERAGE(G10:G11)*100</f>
        <v>2.6624175592848971</v>
      </c>
      <c r="H12" s="10">
        <f t="shared" si="4"/>
        <v>1.4546196641551918</v>
      </c>
      <c r="I12" s="10">
        <f t="shared" si="4"/>
        <v>1.1339627647894222</v>
      </c>
      <c r="J12" s="10">
        <f t="shared" si="4"/>
        <v>8.3553098871058165</v>
      </c>
      <c r="K12" s="10">
        <f t="shared" si="4"/>
        <v>0.48487322138506384</v>
      </c>
      <c r="L12" s="10">
        <f t="shared" si="4"/>
        <v>2.0915558942946837</v>
      </c>
      <c r="M12" s="10">
        <f t="shared" si="4"/>
        <v>1.6330410650959544</v>
      </c>
      <c r="N12" s="10">
        <f t="shared" si="4"/>
        <v>3.1063650502992939</v>
      </c>
      <c r="O12" s="10">
        <f t="shared" si="4"/>
        <v>3.576172226690586</v>
      </c>
      <c r="Q12" s="11" t="s">
        <v>518</v>
      </c>
      <c r="R12" s="10">
        <f>_xlfn.STDEV.S(R10:R11)/AVERAGE(R10:R11)*100</f>
        <v>3.3380999554963395</v>
      </c>
      <c r="S12" s="10">
        <f t="shared" ref="S12:AC12" si="5">_xlfn.STDEV.S(S10:S11)/AVERAGE(S10:S11)*100</f>
        <v>5.9539152670824231</v>
      </c>
      <c r="T12" s="10">
        <f t="shared" si="5"/>
        <v>7.2052774227469811</v>
      </c>
      <c r="U12" s="10">
        <f t="shared" si="5"/>
        <v>10.603957339409334</v>
      </c>
      <c r="V12" s="10">
        <f t="shared" si="5"/>
        <v>0.97666682484329848</v>
      </c>
      <c r="W12" s="10">
        <f t="shared" si="5"/>
        <v>3.4790001534393515</v>
      </c>
      <c r="X12" s="10">
        <f t="shared" si="5"/>
        <v>1.4829694171691137</v>
      </c>
      <c r="Y12" s="10">
        <f t="shared" si="5"/>
        <v>0.29462782549439298</v>
      </c>
      <c r="Z12" s="10">
        <f t="shared" si="5"/>
        <v>2.4071720210605938</v>
      </c>
      <c r="AA12" s="10">
        <f t="shared" si="5"/>
        <v>3.694392796167953</v>
      </c>
      <c r="AB12" s="10">
        <f t="shared" si="5"/>
        <v>3.3636930645895791</v>
      </c>
      <c r="AC12" s="10">
        <f t="shared" si="5"/>
        <v>84.136756242449977</v>
      </c>
    </row>
    <row r="13" spans="1:29" x14ac:dyDescent="0.3">
      <c r="C13" s="1" t="s">
        <v>554</v>
      </c>
      <c r="D13">
        <v>0.1699</v>
      </c>
      <c r="E13">
        <v>6.9599999999999995E-2</v>
      </c>
      <c r="F13">
        <v>5.7299999999999997E-2</v>
      </c>
      <c r="G13">
        <v>5.7000000000000002E-2</v>
      </c>
      <c r="H13">
        <v>5.7500000000000002E-2</v>
      </c>
      <c r="I13">
        <v>5.7000000000000002E-2</v>
      </c>
      <c r="J13">
        <v>4.7600000000000003E-2</v>
      </c>
      <c r="K13">
        <v>4.7199999999999999E-2</v>
      </c>
      <c r="L13">
        <v>4.9399999999999999E-2</v>
      </c>
      <c r="M13">
        <v>5.4300000000000001E-2</v>
      </c>
      <c r="N13">
        <v>6.5299999999999997E-2</v>
      </c>
      <c r="O13">
        <v>6.4000000000000001E-2</v>
      </c>
      <c r="Q13" s="1" t="s">
        <v>561</v>
      </c>
      <c r="R13">
        <v>3.4251</v>
      </c>
      <c r="S13">
        <v>3.1352000000000002</v>
      </c>
      <c r="T13">
        <v>2.3111999999999999</v>
      </c>
      <c r="U13">
        <v>0.84840000000000004</v>
      </c>
      <c r="V13">
        <v>0.20549999999999999</v>
      </c>
      <c r="W13">
        <v>9.0800000000000006E-2</v>
      </c>
      <c r="X13">
        <v>6.25E-2</v>
      </c>
      <c r="Y13">
        <v>5.1999999999999998E-2</v>
      </c>
      <c r="Z13">
        <v>5.0799999999999998E-2</v>
      </c>
      <c r="AA13">
        <v>4.8899999999999999E-2</v>
      </c>
      <c r="AB13">
        <v>5.5800000000000002E-2</v>
      </c>
      <c r="AC13">
        <v>9.1700000000000004E-2</v>
      </c>
    </row>
    <row r="14" spans="1:29" x14ac:dyDescent="0.3">
      <c r="C14" s="1"/>
      <c r="D14">
        <v>0.19170000000000001</v>
      </c>
      <c r="E14">
        <v>7.8200000000000006E-2</v>
      </c>
      <c r="F14">
        <v>6.0199999999999997E-2</v>
      </c>
      <c r="G14">
        <v>5.9299999999999999E-2</v>
      </c>
      <c r="H14">
        <v>5.74E-2</v>
      </c>
      <c r="I14">
        <v>5.8700000000000002E-2</v>
      </c>
      <c r="J14">
        <v>5.0900000000000001E-2</v>
      </c>
      <c r="K14">
        <v>4.8399999999999999E-2</v>
      </c>
      <c r="L14">
        <v>5.0500000000000003E-2</v>
      </c>
      <c r="M14">
        <v>5.2499999999999998E-2</v>
      </c>
      <c r="N14">
        <v>6.2199999999999998E-2</v>
      </c>
      <c r="O14">
        <v>0.1515</v>
      </c>
      <c r="R14">
        <v>3.4672999999999998</v>
      </c>
      <c r="S14">
        <v>3.3</v>
      </c>
      <c r="T14">
        <v>2.5428999999999999</v>
      </c>
      <c r="U14">
        <v>0.79369999999999996</v>
      </c>
      <c r="V14">
        <v>0.24060000000000001</v>
      </c>
      <c r="W14">
        <v>0.10639999999999999</v>
      </c>
      <c r="X14">
        <v>8.3799999999999999E-2</v>
      </c>
      <c r="Y14">
        <v>5.45E-2</v>
      </c>
      <c r="Z14">
        <v>7.8100000000000003E-2</v>
      </c>
      <c r="AA14">
        <v>4.9599999999999998E-2</v>
      </c>
      <c r="AB14">
        <v>5.6099999999999997E-2</v>
      </c>
      <c r="AC14">
        <v>6.3E-2</v>
      </c>
    </row>
    <row r="15" spans="1:29" s="10" customFormat="1" x14ac:dyDescent="0.3">
      <c r="C15" s="11" t="s">
        <v>518</v>
      </c>
      <c r="D15" s="10">
        <f>_xlfn.STDEV.S(D13:D14)/AVERAGE(D13:D14)*100</f>
        <v>8.525955658112137</v>
      </c>
      <c r="E15" s="10">
        <f t="shared" ref="E15:O15" si="6">_xlfn.STDEV.S(E13:E14)/AVERAGE(E13:E14)*100</f>
        <v>8.228847521250767</v>
      </c>
      <c r="F15" s="10">
        <f t="shared" si="6"/>
        <v>3.4903994305378516</v>
      </c>
      <c r="G15" s="10">
        <f>_xlfn.STDEV.S(G13:G14)/AVERAGE(G13:G14)*100</f>
        <v>2.7968110003939071</v>
      </c>
      <c r="H15" s="10">
        <f t="shared" si="6"/>
        <v>0.12308212031097783</v>
      </c>
      <c r="I15" s="10">
        <f t="shared" si="6"/>
        <v>2.0779283111791376</v>
      </c>
      <c r="J15" s="10">
        <f t="shared" si="6"/>
        <v>4.7379743714022435</v>
      </c>
      <c r="K15" s="10">
        <f t="shared" si="6"/>
        <v>1.7751634674139267</v>
      </c>
      <c r="L15" s="10">
        <f t="shared" si="6"/>
        <v>1.5571921107211311</v>
      </c>
      <c r="M15" s="10">
        <f t="shared" si="6"/>
        <v>2.3835060039996021</v>
      </c>
      <c r="N15" s="10">
        <f t="shared" si="6"/>
        <v>3.4384800340051709</v>
      </c>
      <c r="O15" s="10">
        <f t="shared" si="6"/>
        <v>57.421664365496916</v>
      </c>
      <c r="Q15" s="11" t="s">
        <v>518</v>
      </c>
      <c r="R15" s="10">
        <f>_xlfn.STDEV.S(R13:R14)/AVERAGE(R13:R14)*100</f>
        <v>0.86587853769578538</v>
      </c>
      <c r="S15" s="10">
        <f t="shared" ref="S15:AC15" si="7">_xlfn.STDEV.S(S13:S14)/AVERAGE(S13:S14)*100</f>
        <v>3.6216806793741534</v>
      </c>
      <c r="T15" s="10">
        <f t="shared" si="7"/>
        <v>6.7504435920530304</v>
      </c>
      <c r="U15" s="10">
        <f t="shared" si="7"/>
        <v>4.7108873918645884</v>
      </c>
      <c r="V15" s="10">
        <f t="shared" si="7"/>
        <v>11.127302407374057</v>
      </c>
      <c r="W15" s="10">
        <f t="shared" si="7"/>
        <v>11.187490655689791</v>
      </c>
      <c r="X15" s="10">
        <f t="shared" si="7"/>
        <v>20.589712152116903</v>
      </c>
      <c r="Y15" s="10">
        <f t="shared" si="7"/>
        <v>3.3197501464157191</v>
      </c>
      <c r="Z15" s="10">
        <f t="shared" si="7"/>
        <v>29.951924168181055</v>
      </c>
      <c r="AA15" s="10">
        <f t="shared" si="7"/>
        <v>1.0050248666610817</v>
      </c>
      <c r="AB15" s="10">
        <f t="shared" si="7"/>
        <v>0.37914572717776684</v>
      </c>
      <c r="AC15" s="10">
        <f t="shared" si="7"/>
        <v>26.236541202396811</v>
      </c>
    </row>
    <row r="16" spans="1:29" x14ac:dyDescent="0.3">
      <c r="C16" s="1" t="s">
        <v>555</v>
      </c>
      <c r="D16">
        <v>2.6535000000000002</v>
      </c>
      <c r="E16">
        <v>0.59699999999999998</v>
      </c>
      <c r="F16">
        <v>0.15909999999999999</v>
      </c>
      <c r="G16">
        <v>6.6500000000000004E-2</v>
      </c>
      <c r="H16">
        <v>5.2400000000000002E-2</v>
      </c>
      <c r="I16">
        <v>5.0799999999999998E-2</v>
      </c>
      <c r="J16">
        <v>4.6899999999999997E-2</v>
      </c>
      <c r="K16">
        <v>4.5499999999999999E-2</v>
      </c>
      <c r="L16">
        <v>4.53E-2</v>
      </c>
      <c r="M16">
        <v>4.4499999999999998E-2</v>
      </c>
      <c r="N16">
        <v>4.5600000000000002E-2</v>
      </c>
      <c r="O16">
        <v>4.9299999999999997E-2</v>
      </c>
      <c r="Q16" s="1" t="s">
        <v>562</v>
      </c>
      <c r="R16">
        <v>4.7300000000000002E-2</v>
      </c>
      <c r="S16">
        <v>4.5499999999999999E-2</v>
      </c>
      <c r="T16">
        <v>4.7300000000000002E-2</v>
      </c>
      <c r="U16">
        <v>4.7199999999999999E-2</v>
      </c>
      <c r="V16">
        <v>4.6899999999999997E-2</v>
      </c>
      <c r="W16">
        <v>4.7500000000000001E-2</v>
      </c>
      <c r="X16">
        <v>4.7399999999999998E-2</v>
      </c>
      <c r="Y16">
        <v>4.7399999999999998E-2</v>
      </c>
      <c r="Z16">
        <v>4.87E-2</v>
      </c>
      <c r="AA16">
        <v>4.82E-2</v>
      </c>
      <c r="AB16">
        <v>4.8500000000000001E-2</v>
      </c>
      <c r="AC16">
        <v>4.8599999999999997E-2</v>
      </c>
    </row>
    <row r="17" spans="1:29" x14ac:dyDescent="0.3">
      <c r="D17">
        <v>2.3275999999999999</v>
      </c>
      <c r="E17">
        <v>0.56430000000000002</v>
      </c>
      <c r="F17">
        <v>0.16250000000000001</v>
      </c>
      <c r="G17">
        <v>6.9599999999999995E-2</v>
      </c>
      <c r="H17">
        <v>5.1700000000000003E-2</v>
      </c>
      <c r="I17">
        <v>4.7899999999999998E-2</v>
      </c>
      <c r="J17">
        <v>5.5500000000000001E-2</v>
      </c>
      <c r="K17">
        <v>4.5400000000000003E-2</v>
      </c>
      <c r="L17">
        <v>4.6699999999999998E-2</v>
      </c>
      <c r="M17">
        <v>4.4400000000000002E-2</v>
      </c>
      <c r="N17">
        <v>4.4600000000000001E-2</v>
      </c>
      <c r="O17">
        <v>4.48E-2</v>
      </c>
      <c r="R17">
        <v>4.6699999999999998E-2</v>
      </c>
      <c r="S17">
        <v>4.5600000000000002E-2</v>
      </c>
      <c r="T17">
        <v>5.6899999999999999E-2</v>
      </c>
      <c r="U17">
        <v>4.53E-2</v>
      </c>
      <c r="V17">
        <v>4.6899999999999997E-2</v>
      </c>
      <c r="W17">
        <v>4.7699999999999999E-2</v>
      </c>
      <c r="X17">
        <v>4.8099999999999997E-2</v>
      </c>
      <c r="Y17">
        <v>4.8399999999999999E-2</v>
      </c>
      <c r="Z17">
        <v>4.8300000000000003E-2</v>
      </c>
      <c r="AA17">
        <v>4.7600000000000003E-2</v>
      </c>
      <c r="AB17">
        <v>4.9700000000000001E-2</v>
      </c>
      <c r="AC17">
        <v>4.6300000000000001E-2</v>
      </c>
    </row>
    <row r="18" spans="1:29" s="10" customFormat="1" x14ac:dyDescent="0.3">
      <c r="C18" s="11" t="s">
        <v>518</v>
      </c>
      <c r="D18" s="10">
        <f>_xlfn.STDEV.S(D16:D17)/AVERAGE(D16:D17)*100</f>
        <v>9.2528196578545323</v>
      </c>
      <c r="E18" s="10">
        <f t="shared" ref="E18:O18" si="8">_xlfn.STDEV.S(E16:E17)/AVERAGE(E16:E17)*100</f>
        <v>3.9821565047446952</v>
      </c>
      <c r="F18" s="10">
        <f t="shared" si="8"/>
        <v>1.4951262786282782</v>
      </c>
      <c r="G18" s="10">
        <f>_xlfn.STDEV.S(G16:G17)/AVERAGE(G16:G17)*100</f>
        <v>3.2212064976903627</v>
      </c>
      <c r="H18" s="10">
        <f t="shared" si="8"/>
        <v>0.95096012839689292</v>
      </c>
      <c r="I18" s="10">
        <f t="shared" si="8"/>
        <v>4.1552374173069655</v>
      </c>
      <c r="J18" s="10">
        <f t="shared" si="8"/>
        <v>11.877184215242796</v>
      </c>
      <c r="K18" s="10">
        <f t="shared" si="8"/>
        <v>0.1555790497660107</v>
      </c>
      <c r="L18" s="10">
        <f t="shared" si="8"/>
        <v>2.1520641166547074</v>
      </c>
      <c r="M18" s="10">
        <f t="shared" si="8"/>
        <v>0.1590791408743574</v>
      </c>
      <c r="N18" s="10">
        <f t="shared" si="8"/>
        <v>1.5678642598371355</v>
      </c>
      <c r="O18" s="10">
        <f t="shared" si="8"/>
        <v>6.7629766532188356</v>
      </c>
      <c r="Q18" s="11" t="s">
        <v>518</v>
      </c>
      <c r="R18" s="10">
        <f>_xlfn.STDEV.S(R16:R17)/AVERAGE(R16:R17)*100</f>
        <v>0.90268950789772517</v>
      </c>
      <c r="S18" s="10">
        <f t="shared" ref="S18:AC18" si="9">_xlfn.STDEV.S(S16:S17)/AVERAGE(S16:S17)*100</f>
        <v>0.15523749312548141</v>
      </c>
      <c r="T18" s="10">
        <f t="shared" si="9"/>
        <v>13.029222839521793</v>
      </c>
      <c r="U18" s="10">
        <f t="shared" si="9"/>
        <v>2.9048711010906803</v>
      </c>
      <c r="V18" s="10">
        <f t="shared" si="9"/>
        <v>0</v>
      </c>
      <c r="W18" s="10">
        <f t="shared" si="9"/>
        <v>0.29710368957417777</v>
      </c>
      <c r="X18" s="10">
        <f t="shared" si="9"/>
        <v>1.0365963284410109</v>
      </c>
      <c r="Y18" s="10">
        <f t="shared" si="9"/>
        <v>1.4762145745021884</v>
      </c>
      <c r="Z18" s="10">
        <f t="shared" si="9"/>
        <v>0.5831808504631284</v>
      </c>
      <c r="AA18" s="10">
        <f t="shared" si="9"/>
        <v>0.88572874470130669</v>
      </c>
      <c r="AB18" s="10">
        <f t="shared" si="9"/>
        <v>1.7281632126758797</v>
      </c>
      <c r="AC18" s="10">
        <f t="shared" si="9"/>
        <v>3.4274933545396347</v>
      </c>
    </row>
    <row r="19" spans="1:29" x14ac:dyDescent="0.3">
      <c r="C19" s="1" t="s">
        <v>556</v>
      </c>
      <c r="D19">
        <v>3.5880999999999998</v>
      </c>
      <c r="E19">
        <v>3.4367999999999999</v>
      </c>
      <c r="F19">
        <v>3.4460999999999999</v>
      </c>
      <c r="G19">
        <v>3.2221000000000002</v>
      </c>
      <c r="H19">
        <v>2.0768</v>
      </c>
      <c r="I19">
        <v>0.51570000000000005</v>
      </c>
      <c r="J19">
        <v>0.24740000000000001</v>
      </c>
      <c r="K19">
        <v>0.1008</v>
      </c>
      <c r="L19">
        <v>6.4299999999999996E-2</v>
      </c>
      <c r="M19">
        <v>5.2499999999999998E-2</v>
      </c>
      <c r="N19">
        <v>5.0999999999999997E-2</v>
      </c>
      <c r="O19">
        <v>5.0299999999999997E-2</v>
      </c>
      <c r="Q19" s="1" t="s">
        <v>563</v>
      </c>
      <c r="R19">
        <v>0.2329</v>
      </c>
      <c r="S19">
        <v>7.4899999999999994E-2</v>
      </c>
      <c r="T19">
        <v>6.2899999999999998E-2</v>
      </c>
      <c r="U19">
        <v>4.9099999999999998E-2</v>
      </c>
      <c r="V19">
        <v>5.2200000000000003E-2</v>
      </c>
      <c r="W19">
        <v>5.9400000000000001E-2</v>
      </c>
      <c r="X19">
        <v>5.1999999999999998E-2</v>
      </c>
      <c r="Y19">
        <v>4.8599999999999997E-2</v>
      </c>
      <c r="Z19">
        <v>5.0299999999999997E-2</v>
      </c>
      <c r="AA19">
        <v>5.3600000000000002E-2</v>
      </c>
      <c r="AB19">
        <v>5.7099999999999998E-2</v>
      </c>
      <c r="AC19">
        <v>5.1400000000000001E-2</v>
      </c>
    </row>
    <row r="20" spans="1:29" x14ac:dyDescent="0.3">
      <c r="C20" s="1"/>
      <c r="D20">
        <v>3.5912999999999999</v>
      </c>
      <c r="E20">
        <v>3.5312999999999999</v>
      </c>
      <c r="F20">
        <v>3.4438</v>
      </c>
      <c r="G20">
        <v>3.3380999999999998</v>
      </c>
      <c r="H20">
        <v>2.1597</v>
      </c>
      <c r="I20">
        <v>0.52070000000000005</v>
      </c>
      <c r="J20">
        <v>0.26500000000000001</v>
      </c>
      <c r="K20">
        <v>0.1061</v>
      </c>
      <c r="L20">
        <v>7.2300000000000003E-2</v>
      </c>
      <c r="M20">
        <v>5.2499999999999998E-2</v>
      </c>
      <c r="N20">
        <v>5.3199999999999997E-2</v>
      </c>
      <c r="O20">
        <v>6.3799999999999996E-2</v>
      </c>
      <c r="R20">
        <v>0.24329999999999999</v>
      </c>
      <c r="S20">
        <v>7.9200000000000007E-2</v>
      </c>
      <c r="T20">
        <v>6.3E-2</v>
      </c>
      <c r="U20">
        <v>5.2999999999999999E-2</v>
      </c>
      <c r="V20">
        <v>5.2699999999999997E-2</v>
      </c>
      <c r="W20">
        <v>5.3400000000000003E-2</v>
      </c>
      <c r="X20">
        <v>6.2399999999999997E-2</v>
      </c>
      <c r="Y20">
        <v>4.9099999999999998E-2</v>
      </c>
      <c r="Z20">
        <v>6.4399999999999999E-2</v>
      </c>
      <c r="AA20">
        <v>4.9599999999999998E-2</v>
      </c>
      <c r="AB20">
        <v>5.21E-2</v>
      </c>
      <c r="AC20">
        <v>5.7099999999999998E-2</v>
      </c>
    </row>
    <row r="21" spans="1:29" s="10" customFormat="1" x14ac:dyDescent="0.3">
      <c r="C21" s="11" t="s">
        <v>518</v>
      </c>
      <c r="D21" s="10">
        <f>_xlfn.STDEV.S(D19:D20)/AVERAGE(D19:D20)*100</f>
        <v>6.3034284196367862E-2</v>
      </c>
      <c r="E21" s="10">
        <f t="shared" ref="E21:O21" si="10">_xlfn.STDEV.S(E19:E20)/AVERAGE(E19:E20)*100</f>
        <v>1.917928583749624</v>
      </c>
      <c r="F21" s="10">
        <f t="shared" si="10"/>
        <v>4.7209555921828683E-2</v>
      </c>
      <c r="G21" s="10">
        <f>_xlfn.STDEV.S(G19:G20)/AVERAGE(G19:G20)*100</f>
        <v>2.5006672545848994</v>
      </c>
      <c r="H21" s="10">
        <f t="shared" si="10"/>
        <v>2.7673387069687139</v>
      </c>
      <c r="I21" s="10">
        <f t="shared" si="10"/>
        <v>0.68227207756324604</v>
      </c>
      <c r="J21" s="10">
        <f t="shared" si="10"/>
        <v>4.8575641486663699</v>
      </c>
      <c r="K21" s="10">
        <f t="shared" si="10"/>
        <v>3.6226833642230076</v>
      </c>
      <c r="L21" s="10">
        <f t="shared" si="10"/>
        <v>8.2823634692421457</v>
      </c>
      <c r="M21" s="10">
        <f t="shared" si="10"/>
        <v>0</v>
      </c>
      <c r="N21" s="10">
        <f t="shared" si="10"/>
        <v>2.985863567390413</v>
      </c>
      <c r="O21" s="10">
        <f t="shared" si="10"/>
        <v>16.732588161294291</v>
      </c>
      <c r="Q21" s="11" t="s">
        <v>518</v>
      </c>
      <c r="R21" s="10">
        <f>_xlfn.STDEV.S(R19:R20)/AVERAGE(R19:R20)*100</f>
        <v>3.0885806486098653</v>
      </c>
      <c r="S21" s="10">
        <f t="shared" ref="S21:AC21" si="11">_xlfn.STDEV.S(S19:S20)/AVERAGE(S19:S20)*100</f>
        <v>3.946215651008647</v>
      </c>
      <c r="T21" s="10">
        <f t="shared" si="11"/>
        <v>0.11232832107808859</v>
      </c>
      <c r="U21" s="10">
        <f t="shared" si="11"/>
        <v>5.401991080563243</v>
      </c>
      <c r="V21" s="10">
        <f t="shared" si="11"/>
        <v>0.67407700780413571</v>
      </c>
      <c r="W21" s="10">
        <f t="shared" si="11"/>
        <v>7.5224125658143324</v>
      </c>
      <c r="X21" s="10">
        <f t="shared" si="11"/>
        <v>12.856486930664499</v>
      </c>
      <c r="Y21" s="10">
        <f t="shared" si="11"/>
        <v>0.72375310254508518</v>
      </c>
      <c r="Z21" s="10">
        <f t="shared" si="11"/>
        <v>17.384839781569898</v>
      </c>
      <c r="AA21" s="10">
        <f t="shared" si="11"/>
        <v>5.4814479161747922</v>
      </c>
      <c r="AB21" s="10">
        <f t="shared" si="11"/>
        <v>6.4753368240526301</v>
      </c>
      <c r="AC21" s="10">
        <f t="shared" si="11"/>
        <v>7.429509037351739</v>
      </c>
    </row>
    <row r="22" spans="1:29" x14ac:dyDescent="0.3">
      <c r="C22" s="1" t="s">
        <v>557</v>
      </c>
      <c r="D22">
        <v>3.5912000000000002</v>
      </c>
      <c r="E22">
        <v>3.399</v>
      </c>
      <c r="F22">
        <v>3.1596000000000002</v>
      </c>
      <c r="G22">
        <v>1.6781999999999999</v>
      </c>
      <c r="H22">
        <v>0.48359999999999997</v>
      </c>
      <c r="I22">
        <v>0.1424</v>
      </c>
      <c r="J22">
        <v>0.11260000000000001</v>
      </c>
      <c r="K22">
        <v>5.5800000000000002E-2</v>
      </c>
      <c r="L22">
        <v>6.2700000000000006E-2</v>
      </c>
      <c r="M22">
        <v>6.9500000000000006E-2</v>
      </c>
      <c r="N22">
        <v>5.4199999999999998E-2</v>
      </c>
      <c r="O22">
        <v>5.7000000000000002E-2</v>
      </c>
      <c r="Q22" s="1" t="s">
        <v>564</v>
      </c>
      <c r="R22">
        <v>2.2881</v>
      </c>
      <c r="S22">
        <v>0.60499999999999998</v>
      </c>
      <c r="T22">
        <v>0.17399999999999999</v>
      </c>
      <c r="U22">
        <v>7.6399999999999996E-2</v>
      </c>
      <c r="V22">
        <v>5.74E-2</v>
      </c>
      <c r="W22">
        <v>5.1299999999999998E-2</v>
      </c>
      <c r="X22">
        <v>5.4300000000000001E-2</v>
      </c>
      <c r="Y22">
        <v>4.99E-2</v>
      </c>
      <c r="Z22">
        <v>5.74E-2</v>
      </c>
      <c r="AA22">
        <v>4.5600000000000002E-2</v>
      </c>
      <c r="AB22">
        <v>5.3499999999999999E-2</v>
      </c>
      <c r="AC22">
        <v>4.7399999999999998E-2</v>
      </c>
    </row>
    <row r="23" spans="1:29" x14ac:dyDescent="0.3">
      <c r="C23" s="1"/>
      <c r="D23">
        <v>3.4398</v>
      </c>
      <c r="E23">
        <v>3.4203000000000001</v>
      </c>
      <c r="F23">
        <v>3.1086</v>
      </c>
      <c r="G23">
        <v>1.7609999999999999</v>
      </c>
      <c r="H23">
        <v>0.47149999999999997</v>
      </c>
      <c r="I23">
        <v>0.14249999999999999</v>
      </c>
      <c r="J23">
        <v>7.3800000000000004E-2</v>
      </c>
      <c r="K23">
        <v>5.2699999999999997E-2</v>
      </c>
      <c r="L23">
        <v>5.7299999999999997E-2</v>
      </c>
      <c r="M23">
        <v>4.6100000000000002E-2</v>
      </c>
      <c r="N23">
        <v>5.67E-2</v>
      </c>
      <c r="O23">
        <v>4.5999999999999999E-2</v>
      </c>
      <c r="R23">
        <v>2.5672999999999999</v>
      </c>
      <c r="S23">
        <v>0.62050000000000005</v>
      </c>
      <c r="T23">
        <v>0.19370000000000001</v>
      </c>
      <c r="U23">
        <v>7.2700000000000001E-2</v>
      </c>
      <c r="V23">
        <v>5.4600000000000003E-2</v>
      </c>
      <c r="W23">
        <v>4.7399999999999998E-2</v>
      </c>
      <c r="X23">
        <v>4.5499999999999999E-2</v>
      </c>
      <c r="Y23">
        <v>4.4699999999999997E-2</v>
      </c>
      <c r="Z23">
        <v>4.5900000000000003E-2</v>
      </c>
      <c r="AA23">
        <v>4.4400000000000002E-2</v>
      </c>
      <c r="AB23">
        <v>4.3799999999999999E-2</v>
      </c>
      <c r="AC23">
        <v>4.5100000000000001E-2</v>
      </c>
    </row>
    <row r="24" spans="1:29" s="10" customFormat="1" x14ac:dyDescent="0.3">
      <c r="C24" s="11" t="s">
        <v>518</v>
      </c>
      <c r="D24" s="10">
        <f>_xlfn.STDEV.S(D22:D23)/AVERAGE(D22:D23)*100</f>
        <v>3.0452557721986468</v>
      </c>
      <c r="E24" s="10">
        <f t="shared" ref="E24:O24" si="12">_xlfn.STDEV.S(E22:E23)/AVERAGE(E22:E23)*100</f>
        <v>0.44172787351410053</v>
      </c>
      <c r="F24" s="10">
        <f t="shared" si="12"/>
        <v>1.1506475811401689</v>
      </c>
      <c r="G24" s="10">
        <f>_xlfn.STDEV.S(G22:G23)/AVERAGE(G22:G23)*100</f>
        <v>3.4047709631452734</v>
      </c>
      <c r="H24" s="10">
        <f t="shared" si="12"/>
        <v>1.7916431896884566</v>
      </c>
      <c r="I24" s="10">
        <f t="shared" si="12"/>
        <v>4.9638945678235846E-2</v>
      </c>
      <c r="J24" s="10">
        <f t="shared" si="12"/>
        <v>29.437492607336925</v>
      </c>
      <c r="K24" s="10">
        <f t="shared" si="12"/>
        <v>4.0406101782088495</v>
      </c>
      <c r="L24" s="10">
        <f t="shared" si="12"/>
        <v>6.3639610306789383</v>
      </c>
      <c r="M24" s="10">
        <f t="shared" si="12"/>
        <v>28.626814324853367</v>
      </c>
      <c r="N24" s="10">
        <f t="shared" si="12"/>
        <v>3.1880377871350229</v>
      </c>
      <c r="O24" s="10">
        <f t="shared" si="12"/>
        <v>15.103251636994083</v>
      </c>
      <c r="Q24" s="11" t="s">
        <v>518</v>
      </c>
      <c r="R24" s="10">
        <f>_xlfn.STDEV.S(R22:R23)/AVERAGE(R22:R23)*100</f>
        <v>8.1321503195322329</v>
      </c>
      <c r="S24" s="10">
        <f t="shared" ref="S24:AC24" si="13">_xlfn.STDEV.S(S22:S23)/AVERAGE(S22:S23)*100</f>
        <v>1.7886830042254647</v>
      </c>
      <c r="T24" s="10">
        <f t="shared" si="13"/>
        <v>7.5768308889719886</v>
      </c>
      <c r="U24" s="10">
        <f t="shared" si="13"/>
        <v>3.5094501547823231</v>
      </c>
      <c r="V24" s="10">
        <f t="shared" si="13"/>
        <v>3.5355339059327342</v>
      </c>
      <c r="W24" s="10">
        <f t="shared" si="13"/>
        <v>5.5880779060335071</v>
      </c>
      <c r="X24" s="10">
        <f t="shared" si="13"/>
        <v>12.470019387658557</v>
      </c>
      <c r="Y24" s="10">
        <f t="shared" si="13"/>
        <v>7.7736897720297042</v>
      </c>
      <c r="Z24" s="10">
        <f t="shared" si="13"/>
        <v>15.743907035131183</v>
      </c>
      <c r="AA24" s="10">
        <f t="shared" si="13"/>
        <v>1.8856180831641267</v>
      </c>
      <c r="AB24" s="10">
        <f t="shared" si="13"/>
        <v>14.098531916771861</v>
      </c>
      <c r="AC24" s="10">
        <f t="shared" si="13"/>
        <v>3.5164229118466088</v>
      </c>
    </row>
    <row r="25" spans="1:29" x14ac:dyDescent="0.3">
      <c r="C25" s="1" t="s">
        <v>558</v>
      </c>
      <c r="D25">
        <v>3.4803999999999999</v>
      </c>
      <c r="E25">
        <v>3.4125000000000001</v>
      </c>
      <c r="F25">
        <v>3.3561999999999999</v>
      </c>
      <c r="G25">
        <v>2.5634999999999999</v>
      </c>
      <c r="H25">
        <v>0.90129999999999999</v>
      </c>
      <c r="I25">
        <v>0.2283</v>
      </c>
      <c r="J25">
        <v>0.1004</v>
      </c>
      <c r="K25">
        <v>5.9900000000000002E-2</v>
      </c>
      <c r="L25">
        <v>5.4199999999999998E-2</v>
      </c>
      <c r="M25">
        <v>4.9399999999999999E-2</v>
      </c>
      <c r="N25">
        <v>4.9299999999999997E-2</v>
      </c>
      <c r="O25">
        <v>4.7399999999999998E-2</v>
      </c>
      <c r="Q25" s="1" t="s">
        <v>565</v>
      </c>
      <c r="R25">
        <v>3.7189999999999999</v>
      </c>
      <c r="S25">
        <v>3.3805000000000001</v>
      </c>
      <c r="T25">
        <v>3.4554999999999998</v>
      </c>
      <c r="U25">
        <v>2.4693000000000001</v>
      </c>
      <c r="V25">
        <v>0.94679999999999997</v>
      </c>
      <c r="W25">
        <v>0.2437</v>
      </c>
      <c r="X25">
        <v>0.13189999999999999</v>
      </c>
      <c r="Y25">
        <v>7.3800000000000004E-2</v>
      </c>
      <c r="Z25">
        <v>5.4600000000000003E-2</v>
      </c>
      <c r="AA25">
        <v>4.8800000000000003E-2</v>
      </c>
      <c r="AB25">
        <v>5.11E-2</v>
      </c>
      <c r="AC25">
        <v>4.7699999999999999E-2</v>
      </c>
    </row>
    <row r="26" spans="1:29" x14ac:dyDescent="0.3">
      <c r="C26" s="1"/>
      <c r="D26">
        <v>3.5259</v>
      </c>
      <c r="E26">
        <v>3.4824999999999999</v>
      </c>
      <c r="F26">
        <v>3.3875999999999999</v>
      </c>
      <c r="G26">
        <v>2.4823</v>
      </c>
      <c r="H26">
        <v>0.87870000000000004</v>
      </c>
      <c r="I26">
        <v>0.19800000000000001</v>
      </c>
      <c r="J26">
        <v>8.7900000000000006E-2</v>
      </c>
      <c r="K26">
        <v>5.9200000000000003E-2</v>
      </c>
      <c r="L26">
        <v>5.9400000000000001E-2</v>
      </c>
      <c r="M26">
        <v>4.7899999999999998E-2</v>
      </c>
      <c r="N26">
        <v>5.9400000000000001E-2</v>
      </c>
      <c r="O26">
        <v>4.7699999999999999E-2</v>
      </c>
      <c r="R26">
        <v>3.7513999999999998</v>
      </c>
      <c r="S26">
        <v>3.8050999999999999</v>
      </c>
      <c r="T26">
        <v>3.5659000000000001</v>
      </c>
      <c r="U26">
        <v>2.7795000000000001</v>
      </c>
      <c r="V26">
        <v>1.1108</v>
      </c>
      <c r="W26">
        <v>0.26129999999999998</v>
      </c>
      <c r="X26">
        <v>8.7900000000000006E-2</v>
      </c>
      <c r="Y26">
        <v>5.6300000000000003E-2</v>
      </c>
      <c r="Z26">
        <v>5.4300000000000001E-2</v>
      </c>
      <c r="AA26">
        <v>4.9200000000000001E-2</v>
      </c>
      <c r="AB26">
        <v>4.9599999999999998E-2</v>
      </c>
      <c r="AC26">
        <v>4.8500000000000001E-2</v>
      </c>
    </row>
    <row r="27" spans="1:29" s="10" customFormat="1" x14ac:dyDescent="0.3">
      <c r="C27" s="11" t="s">
        <v>518</v>
      </c>
      <c r="D27" s="10">
        <f>_xlfn.STDEV.S(D25:D26)/AVERAGE(D25:D26)*100</f>
        <v>0.91841224452244352</v>
      </c>
      <c r="E27" s="10">
        <f t="shared" ref="E27:O27" si="14">_xlfn.STDEV.S(E25:E26)/AVERAGE(E25:E26)*100</f>
        <v>1.4357498095158294</v>
      </c>
      <c r="F27" s="10">
        <f t="shared" si="14"/>
        <v>0.65847602032259722</v>
      </c>
      <c r="G27" s="10">
        <f>_xlfn.STDEV.S(G25:G26)/AVERAGE(G25:G26)*100</f>
        <v>2.275836166013224</v>
      </c>
      <c r="H27" s="10">
        <f t="shared" si="14"/>
        <v>1.7955745230130271</v>
      </c>
      <c r="I27" s="10">
        <f t="shared" si="14"/>
        <v>10.051764236430863</v>
      </c>
      <c r="J27" s="10">
        <f t="shared" si="14"/>
        <v>9.3880348006711003</v>
      </c>
      <c r="K27" s="10">
        <f t="shared" si="14"/>
        <v>0.83119185026126408</v>
      </c>
      <c r="L27" s="10">
        <f t="shared" si="14"/>
        <v>6.4735127855106507</v>
      </c>
      <c r="M27" s="10">
        <f t="shared" si="14"/>
        <v>2.1801853479544135</v>
      </c>
      <c r="N27" s="10">
        <f t="shared" si="14"/>
        <v>13.140346807698497</v>
      </c>
      <c r="O27" s="10">
        <f t="shared" si="14"/>
        <v>0.44612415216817131</v>
      </c>
      <c r="Q27" s="11" t="s">
        <v>518</v>
      </c>
      <c r="R27" s="10">
        <f>_xlfn.STDEV.S(R25:R26)/AVERAGE(R25:R26)*100</f>
        <v>0.61336099032030766</v>
      </c>
      <c r="S27" s="10">
        <f t="shared" ref="S27:AC27" si="15">_xlfn.STDEV.S(S25:S26)/AVERAGE(S25:S26)*100</f>
        <v>8.3566449368684026</v>
      </c>
      <c r="T27" s="10">
        <f t="shared" si="15"/>
        <v>2.22361889774105</v>
      </c>
      <c r="U27" s="10">
        <f t="shared" si="15"/>
        <v>8.3578922239013522</v>
      </c>
      <c r="V27" s="10">
        <f t="shared" si="15"/>
        <v>11.271919917825993</v>
      </c>
      <c r="W27" s="10">
        <f t="shared" si="15"/>
        <v>4.9287442965874142</v>
      </c>
      <c r="X27" s="10">
        <f t="shared" si="15"/>
        <v>28.31000761802369</v>
      </c>
      <c r="Y27" s="10">
        <f t="shared" si="15"/>
        <v>19.022857295564339</v>
      </c>
      <c r="Z27" s="10">
        <f t="shared" si="15"/>
        <v>0.38959051305044151</v>
      </c>
      <c r="AA27" s="10">
        <f t="shared" si="15"/>
        <v>0.57723002545840263</v>
      </c>
      <c r="AB27" s="10">
        <f t="shared" si="15"/>
        <v>2.1065743232965688</v>
      </c>
      <c r="AC27" s="10">
        <f t="shared" si="15"/>
        <v>1.1760611745306435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452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124.35299999999999</v>
      </c>
      <c r="D32" t="s">
        <v>20</v>
      </c>
      <c r="E32">
        <v>3.4860000000000002</v>
      </c>
      <c r="F32">
        <v>3.4009999999999998</v>
      </c>
      <c r="G32">
        <v>0.12</v>
      </c>
      <c r="H32">
        <v>3.5</v>
      </c>
    </row>
    <row r="33" spans="1:8" x14ac:dyDescent="0.3">
      <c r="A33" t="s">
        <v>21</v>
      </c>
      <c r="B33" t="s">
        <v>21</v>
      </c>
      <c r="C33">
        <v>66.98</v>
      </c>
      <c r="D33" t="s">
        <v>22</v>
      </c>
      <c r="E33">
        <v>3.3170000000000002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65.980999999999995</v>
      </c>
      <c r="D34" t="s">
        <v>24</v>
      </c>
      <c r="E34">
        <v>3.3119999999999998</v>
      </c>
      <c r="F34">
        <v>3.1890000000000001</v>
      </c>
      <c r="G34">
        <v>0.17399999999999999</v>
      </c>
      <c r="H34">
        <v>5.4</v>
      </c>
    </row>
    <row r="35" spans="1:8" x14ac:dyDescent="0.3">
      <c r="A35" t="s">
        <v>21</v>
      </c>
      <c r="B35" t="s">
        <v>21</v>
      </c>
      <c r="C35">
        <v>30.565999999999999</v>
      </c>
      <c r="D35" t="s">
        <v>25</v>
      </c>
      <c r="E35">
        <v>3.0659999999999998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5.6040000000000001</v>
      </c>
      <c r="D36" t="s">
        <v>27</v>
      </c>
      <c r="E36">
        <v>2.3540000000000001</v>
      </c>
      <c r="F36">
        <v>2.5720000000000001</v>
      </c>
      <c r="G36">
        <v>0.309</v>
      </c>
      <c r="H36">
        <v>12</v>
      </c>
    </row>
    <row r="37" spans="1:8" x14ac:dyDescent="0.3">
      <c r="A37" t="s">
        <v>21</v>
      </c>
      <c r="B37" t="s">
        <v>21</v>
      </c>
      <c r="C37">
        <v>14.715</v>
      </c>
      <c r="D37" t="s">
        <v>28</v>
      </c>
      <c r="E37">
        <v>2.7909999999999999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5.048</v>
      </c>
      <c r="D38" t="s">
        <v>30</v>
      </c>
      <c r="E38">
        <v>2.3010000000000002</v>
      </c>
      <c r="F38">
        <v>2.1520000000000001</v>
      </c>
      <c r="G38">
        <v>0.21099999999999999</v>
      </c>
      <c r="H38">
        <v>9.8000000000000007</v>
      </c>
    </row>
    <row r="39" spans="1:8" x14ac:dyDescent="0.3">
      <c r="A39" t="s">
        <v>21</v>
      </c>
      <c r="B39" t="s">
        <v>21</v>
      </c>
      <c r="C39">
        <v>2.9159999999999999</v>
      </c>
      <c r="D39" t="s">
        <v>31</v>
      </c>
      <c r="E39">
        <v>2.0030000000000001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1.2110000000000001</v>
      </c>
      <c r="D40" t="s">
        <v>33</v>
      </c>
      <c r="E40">
        <v>1.4570000000000001</v>
      </c>
      <c r="F40">
        <v>1.5169999999999999</v>
      </c>
      <c r="G40">
        <v>8.4000000000000005E-2</v>
      </c>
      <c r="H40">
        <v>5.6</v>
      </c>
    </row>
    <row r="41" spans="1:8" x14ac:dyDescent="0.3">
      <c r="A41" t="s">
        <v>21</v>
      </c>
      <c r="B41" t="s">
        <v>21</v>
      </c>
      <c r="C41">
        <v>1.4530000000000001</v>
      </c>
      <c r="D41" t="s">
        <v>34</v>
      </c>
      <c r="E41">
        <v>1.5760000000000001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0.38700000000000001</v>
      </c>
      <c r="D42" t="s">
        <v>36</v>
      </c>
      <c r="E42">
        <v>0.69799999999999995</v>
      </c>
      <c r="F42">
        <v>0.69499999999999995</v>
      </c>
      <c r="G42">
        <v>4.0000000000000001E-3</v>
      </c>
      <c r="H42">
        <v>0.5</v>
      </c>
    </row>
    <row r="43" spans="1:8" x14ac:dyDescent="0.3">
      <c r="A43" t="s">
        <v>21</v>
      </c>
      <c r="B43" t="s">
        <v>21</v>
      </c>
      <c r="C43">
        <v>0.38300000000000001</v>
      </c>
      <c r="D43" t="s">
        <v>37</v>
      </c>
      <c r="E43">
        <v>0.69199999999999995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0.107</v>
      </c>
      <c r="D44" t="s">
        <v>39</v>
      </c>
      <c r="E44">
        <v>0.183</v>
      </c>
      <c r="F44">
        <v>0.253</v>
      </c>
      <c r="G44">
        <v>0.1</v>
      </c>
      <c r="H44">
        <v>39.4</v>
      </c>
    </row>
    <row r="45" spans="1:8" x14ac:dyDescent="0.3">
      <c r="A45" t="s">
        <v>21</v>
      </c>
      <c r="B45" t="s">
        <v>21</v>
      </c>
      <c r="C45">
        <v>0.18099999999999999</v>
      </c>
      <c r="D45" t="s">
        <v>40</v>
      </c>
      <c r="E45">
        <v>0.32400000000000001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4.9000000000000002E-2</v>
      </c>
      <c r="D46" t="s">
        <v>42</v>
      </c>
      <c r="E46">
        <v>9.6000000000000002E-2</v>
      </c>
      <c r="F46">
        <v>0.121</v>
      </c>
      <c r="G46">
        <v>3.5999999999999997E-2</v>
      </c>
      <c r="H46">
        <v>29.4</v>
      </c>
    </row>
    <row r="47" spans="1:8" x14ac:dyDescent="0.3">
      <c r="A47" t="s">
        <v>21</v>
      </c>
      <c r="B47" t="s">
        <v>21</v>
      </c>
      <c r="C47">
        <v>8.5000000000000006E-2</v>
      </c>
      <c r="D47" t="s">
        <v>43</v>
      </c>
      <c r="E47">
        <v>0.14599999999999999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5.0000000000000001E-3</v>
      </c>
      <c r="D48" t="s">
        <v>45</v>
      </c>
      <c r="E48">
        <v>6.4000000000000001E-2</v>
      </c>
      <c r="F48">
        <v>7.0999999999999994E-2</v>
      </c>
      <c r="G48">
        <v>0.01</v>
      </c>
      <c r="H48">
        <v>14.3</v>
      </c>
    </row>
    <row r="49" spans="1:10" x14ac:dyDescent="0.3">
      <c r="A49" t="s">
        <v>21</v>
      </c>
      <c r="B49" t="s">
        <v>21</v>
      </c>
      <c r="C49">
        <v>3.1E-2</v>
      </c>
      <c r="D49" t="s">
        <v>46</v>
      </c>
      <c r="E49">
        <v>7.9000000000000001E-2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5.2999999999999999E-2</v>
      </c>
      <c r="F50">
        <v>5.6000000000000001E-2</v>
      </c>
      <c r="G50">
        <v>4.0000000000000001E-3</v>
      </c>
      <c r="H50">
        <v>6.9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5.8000000000000003E-2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5.1999999999999998E-2</v>
      </c>
      <c r="F52">
        <v>5.1999999999999998E-2</v>
      </c>
      <c r="G52">
        <v>0</v>
      </c>
      <c r="H52">
        <v>0.1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5.1999999999999998E-2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5.2999999999999999E-2</v>
      </c>
      <c r="F54">
        <v>5.0999999999999997E-2</v>
      </c>
      <c r="G54">
        <v>3.0000000000000001E-3</v>
      </c>
      <c r="H54">
        <v>5.7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4.9000000000000002E-2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5.0999999999999997E-2</v>
      </c>
      <c r="D57" t="s">
        <v>59</v>
      </c>
    </row>
    <row r="58" spans="1:10" x14ac:dyDescent="0.3">
      <c r="A58" t="s">
        <v>60</v>
      </c>
      <c r="B58" t="s">
        <v>61</v>
      </c>
      <c r="C58">
        <v>3.4009999999999998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453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454</v>
      </c>
      <c r="J61" t="s">
        <v>455</v>
      </c>
    </row>
    <row r="62" spans="1:10" x14ac:dyDescent="0.3">
      <c r="A62">
        <v>1</v>
      </c>
      <c r="B62" t="s">
        <v>92</v>
      </c>
      <c r="C62">
        <v>3.4649999999999999</v>
      </c>
      <c r="D62" t="s">
        <v>65</v>
      </c>
      <c r="E62">
        <v>114.878</v>
      </c>
      <c r="F62">
        <v>114.11</v>
      </c>
      <c r="G62">
        <v>1.0860000000000001</v>
      </c>
      <c r="H62">
        <v>1</v>
      </c>
      <c r="I62">
        <v>1</v>
      </c>
      <c r="J62">
        <v>114.11</v>
      </c>
    </row>
    <row r="63" spans="1:10" x14ac:dyDescent="0.3">
      <c r="A63" t="s">
        <v>21</v>
      </c>
      <c r="B63" t="s">
        <v>116</v>
      </c>
      <c r="C63">
        <v>3.4620000000000002</v>
      </c>
      <c r="D63" t="s">
        <v>65</v>
      </c>
      <c r="E63">
        <v>113.342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2.4670000000000001</v>
      </c>
      <c r="E64">
        <v>7.0679999999999996</v>
      </c>
      <c r="F64">
        <v>9.0220000000000002</v>
      </c>
      <c r="G64">
        <v>2.7629999999999999</v>
      </c>
      <c r="H64">
        <v>30.6</v>
      </c>
      <c r="I64">
        <v>3</v>
      </c>
      <c r="J64">
        <v>27.067</v>
      </c>
    </row>
    <row r="65" spans="1:10" x14ac:dyDescent="0.3">
      <c r="A65" t="s">
        <v>21</v>
      </c>
      <c r="B65" t="s">
        <v>117</v>
      </c>
      <c r="C65">
        <v>2.6680000000000001</v>
      </c>
      <c r="E65">
        <v>10.977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1.03</v>
      </c>
      <c r="E66">
        <v>0.64400000000000002</v>
      </c>
      <c r="F66">
        <v>0.65600000000000003</v>
      </c>
      <c r="G66">
        <v>1.7000000000000001E-2</v>
      </c>
      <c r="H66">
        <v>2.6</v>
      </c>
      <c r="I66">
        <v>9</v>
      </c>
      <c r="J66">
        <v>5.9080000000000004</v>
      </c>
    </row>
    <row r="67" spans="1:10" x14ac:dyDescent="0.3">
      <c r="A67" t="s">
        <v>21</v>
      </c>
      <c r="B67" t="s">
        <v>118</v>
      </c>
      <c r="C67">
        <v>1.0549999999999999</v>
      </c>
      <c r="E67">
        <v>0.66900000000000004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0.23599999999999999</v>
      </c>
      <c r="E68">
        <v>0.13600000000000001</v>
      </c>
      <c r="F68">
        <v>0.14000000000000001</v>
      </c>
      <c r="G68">
        <v>6.0000000000000001E-3</v>
      </c>
      <c r="H68">
        <v>4</v>
      </c>
      <c r="I68">
        <v>27</v>
      </c>
      <c r="J68">
        <v>3.7759999999999998</v>
      </c>
    </row>
    <row r="69" spans="1:10" x14ac:dyDescent="0.3">
      <c r="A69" t="s">
        <v>21</v>
      </c>
      <c r="B69" t="s">
        <v>119</v>
      </c>
      <c r="C69">
        <v>0.252</v>
      </c>
      <c r="E69">
        <v>0.14399999999999999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9.7000000000000003E-2</v>
      </c>
      <c r="E70">
        <v>0.05</v>
      </c>
      <c r="F70">
        <v>5.0999999999999997E-2</v>
      </c>
      <c r="G70">
        <v>2E-3</v>
      </c>
      <c r="H70">
        <v>4.4000000000000004</v>
      </c>
      <c r="I70">
        <v>81</v>
      </c>
      <c r="J70">
        <v>4.1539999999999999</v>
      </c>
    </row>
    <row r="71" spans="1:10" x14ac:dyDescent="0.3">
      <c r="A71" t="s">
        <v>21</v>
      </c>
      <c r="B71" t="s">
        <v>120</v>
      </c>
      <c r="C71">
        <v>0.10100000000000001</v>
      </c>
      <c r="E71">
        <v>5.2999999999999999E-2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6.2E-2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6.0999999999999999E-2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4.9000000000000002E-2</v>
      </c>
      <c r="D74" t="s">
        <v>65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0.05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4.7E-2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4.7E-2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3.4380000000000002</v>
      </c>
      <c r="D80" t="s">
        <v>65</v>
      </c>
      <c r="E80">
        <v>103.38</v>
      </c>
      <c r="F80">
        <v>152.98500000000001</v>
      </c>
      <c r="G80">
        <v>70.152000000000001</v>
      </c>
      <c r="H80">
        <v>45.9</v>
      </c>
      <c r="I80">
        <v>1</v>
      </c>
      <c r="J80">
        <v>152.98500000000001</v>
      </c>
    </row>
    <row r="81" spans="1:10" x14ac:dyDescent="0.3">
      <c r="A81" t="s">
        <v>21</v>
      </c>
      <c r="B81" t="s">
        <v>176</v>
      </c>
      <c r="C81">
        <v>3.6040000000000001</v>
      </c>
      <c r="D81" t="s">
        <v>65</v>
      </c>
      <c r="E81">
        <v>202.59100000000001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3.4830000000000001</v>
      </c>
      <c r="D82" t="s">
        <v>65</v>
      </c>
      <c r="E82">
        <v>122.949</v>
      </c>
      <c r="F82">
        <v>84.421999999999997</v>
      </c>
      <c r="G82">
        <v>54.484999999999999</v>
      </c>
      <c r="H82">
        <v>64.5</v>
      </c>
      <c r="I82">
        <v>3</v>
      </c>
      <c r="J82">
        <v>253.267</v>
      </c>
    </row>
    <row r="83" spans="1:10" x14ac:dyDescent="0.3">
      <c r="A83" t="s">
        <v>21</v>
      </c>
      <c r="B83" t="s">
        <v>177</v>
      </c>
      <c r="C83">
        <v>3.2010000000000001</v>
      </c>
      <c r="E83">
        <v>45.895000000000003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2.298</v>
      </c>
      <c r="E84">
        <v>5.0209999999999999</v>
      </c>
      <c r="F84">
        <v>4.1680000000000001</v>
      </c>
      <c r="G84">
        <v>1.2070000000000001</v>
      </c>
      <c r="H84">
        <v>29</v>
      </c>
      <c r="I84">
        <v>9</v>
      </c>
      <c r="J84">
        <v>37.511000000000003</v>
      </c>
    </row>
    <row r="85" spans="1:10" x14ac:dyDescent="0.3">
      <c r="A85" t="s">
        <v>21</v>
      </c>
      <c r="B85" t="s">
        <v>178</v>
      </c>
      <c r="C85">
        <v>2.0750000000000002</v>
      </c>
      <c r="E85">
        <v>3.3149999999999999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0.05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4.7E-2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0.495</v>
      </c>
      <c r="E88">
        <v>0.26900000000000002</v>
      </c>
      <c r="F88">
        <v>0.29099999999999998</v>
      </c>
      <c r="G88">
        <v>3.1E-2</v>
      </c>
      <c r="H88">
        <v>10.7</v>
      </c>
      <c r="I88">
        <v>27</v>
      </c>
      <c r="J88">
        <v>7.851</v>
      </c>
    </row>
    <row r="89" spans="1:10" x14ac:dyDescent="0.3">
      <c r="A89" t="s">
        <v>21</v>
      </c>
      <c r="B89" t="s">
        <v>179</v>
      </c>
      <c r="C89">
        <v>0.57499999999999996</v>
      </c>
      <c r="E89">
        <v>0.313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0.14399999999999999</v>
      </c>
      <c r="E90">
        <v>8.4000000000000005E-2</v>
      </c>
      <c r="F90">
        <v>8.4000000000000005E-2</v>
      </c>
      <c r="G90">
        <v>1E-3</v>
      </c>
      <c r="H90">
        <v>1.1000000000000001</v>
      </c>
      <c r="I90">
        <v>81</v>
      </c>
      <c r="J90">
        <v>6.8170000000000002</v>
      </c>
    </row>
    <row r="91" spans="1:10" x14ac:dyDescent="0.3">
      <c r="A91" t="s">
        <v>21</v>
      </c>
      <c r="B91" t="s">
        <v>180</v>
      </c>
      <c r="C91">
        <v>0.14599999999999999</v>
      </c>
      <c r="E91">
        <v>8.5000000000000006E-2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8.3000000000000004E-2</v>
      </c>
      <c r="E92">
        <v>3.6999999999999998E-2</v>
      </c>
      <c r="F92">
        <v>3.4000000000000002E-2</v>
      </c>
      <c r="G92">
        <v>3.0000000000000001E-3</v>
      </c>
      <c r="H92">
        <v>9.1999999999999993</v>
      </c>
      <c r="I92">
        <v>243</v>
      </c>
      <c r="J92">
        <v>8.359</v>
      </c>
    </row>
    <row r="93" spans="1:10" x14ac:dyDescent="0.3">
      <c r="A93" t="s">
        <v>21</v>
      </c>
      <c r="B93" t="s">
        <v>181</v>
      </c>
      <c r="C93">
        <v>7.9000000000000001E-2</v>
      </c>
      <c r="E93">
        <v>3.2000000000000001E-2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5.2999999999999999E-2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5.1999999999999998E-2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4.8000000000000001E-2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4.8000000000000001E-2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4.8000000000000001E-2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4.5999999999999999E-2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4.9000000000000002E-2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0.05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0.05</v>
      </c>
      <c r="D104" t="s">
        <v>65</v>
      </c>
      <c r="E104" t="s">
        <v>19</v>
      </c>
      <c r="F104">
        <v>0.114</v>
      </c>
      <c r="G104">
        <v>0</v>
      </c>
      <c r="H104">
        <v>0</v>
      </c>
      <c r="I104">
        <v>177147</v>
      </c>
      <c r="J104">
        <v>20161.263999999999</v>
      </c>
    </row>
    <row r="105" spans="1:10" x14ac:dyDescent="0.3">
      <c r="A105" t="s">
        <v>21</v>
      </c>
      <c r="B105" t="s">
        <v>187</v>
      </c>
      <c r="C105">
        <v>0.19500000000000001</v>
      </c>
      <c r="E105">
        <v>0.114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3.4249999999999998</v>
      </c>
      <c r="D106" t="s">
        <v>65</v>
      </c>
      <c r="E106">
        <v>98.69</v>
      </c>
      <c r="F106">
        <v>107.251</v>
      </c>
      <c r="G106">
        <v>12.106999999999999</v>
      </c>
      <c r="H106">
        <v>11.3</v>
      </c>
      <c r="I106">
        <v>1</v>
      </c>
      <c r="J106">
        <v>107.251</v>
      </c>
    </row>
    <row r="107" spans="1:10" x14ac:dyDescent="0.3">
      <c r="A107" t="s">
        <v>21</v>
      </c>
      <c r="B107" t="s">
        <v>224</v>
      </c>
      <c r="C107">
        <v>3.4670000000000001</v>
      </c>
      <c r="D107" t="s">
        <v>65</v>
      </c>
      <c r="E107">
        <v>115.81100000000001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4.9000000000000002E-2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4.8000000000000001E-2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3.1349999999999998</v>
      </c>
      <c r="E110">
        <v>37.442999999999998</v>
      </c>
      <c r="F110">
        <v>50.384</v>
      </c>
      <c r="G110">
        <v>18.302</v>
      </c>
      <c r="H110">
        <v>36.299999999999997</v>
      </c>
      <c r="I110">
        <v>3</v>
      </c>
      <c r="J110">
        <v>151.15299999999999</v>
      </c>
    </row>
    <row r="111" spans="1:10" x14ac:dyDescent="0.3">
      <c r="A111" t="s">
        <v>21</v>
      </c>
      <c r="B111" t="s">
        <v>225</v>
      </c>
      <c r="C111">
        <v>3.3</v>
      </c>
      <c r="E111">
        <v>63.326000000000001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2.3109999999999999</v>
      </c>
      <c r="E112">
        <v>5.1529999999999996</v>
      </c>
      <c r="F112">
        <v>6.7290000000000001</v>
      </c>
      <c r="G112">
        <v>2.2280000000000002</v>
      </c>
      <c r="H112">
        <v>33.1</v>
      </c>
      <c r="I112">
        <v>9</v>
      </c>
      <c r="J112">
        <v>60.557000000000002</v>
      </c>
    </row>
    <row r="113" spans="1:10" x14ac:dyDescent="0.3">
      <c r="A113" t="s">
        <v>21</v>
      </c>
      <c r="B113" t="s">
        <v>226</v>
      </c>
      <c r="C113">
        <v>2.5430000000000001</v>
      </c>
      <c r="E113">
        <v>8.3040000000000003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0.84799999999999998</v>
      </c>
      <c r="E114">
        <v>0.49099999999999999</v>
      </c>
      <c r="F114">
        <v>0.47099999999999997</v>
      </c>
      <c r="G114">
        <v>2.8000000000000001E-2</v>
      </c>
      <c r="H114">
        <v>6</v>
      </c>
      <c r="I114">
        <v>27</v>
      </c>
      <c r="J114">
        <v>12.715999999999999</v>
      </c>
    </row>
    <row r="115" spans="1:10" x14ac:dyDescent="0.3">
      <c r="A115" t="s">
        <v>21</v>
      </c>
      <c r="B115" t="s">
        <v>227</v>
      </c>
      <c r="C115">
        <v>0.79400000000000004</v>
      </c>
      <c r="E115">
        <v>0.45100000000000001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0.20499999999999999</v>
      </c>
      <c r="E116">
        <v>0.11899999999999999</v>
      </c>
      <c r="F116">
        <v>0.129</v>
      </c>
      <c r="G116">
        <v>1.2999999999999999E-2</v>
      </c>
      <c r="H116">
        <v>10.3</v>
      </c>
      <c r="I116">
        <v>81</v>
      </c>
      <c r="J116">
        <v>10.43</v>
      </c>
    </row>
    <row r="117" spans="1:10" x14ac:dyDescent="0.3">
      <c r="A117" t="s">
        <v>21</v>
      </c>
      <c r="B117" t="s">
        <v>228</v>
      </c>
      <c r="C117">
        <v>0.24099999999999999</v>
      </c>
      <c r="E117">
        <v>0.13800000000000001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9.0999999999999998E-2</v>
      </c>
      <c r="E118">
        <v>4.3999999999999997E-2</v>
      </c>
      <c r="F118">
        <v>5.0999999999999997E-2</v>
      </c>
      <c r="G118">
        <v>8.9999999999999993E-3</v>
      </c>
      <c r="H118">
        <v>18.5</v>
      </c>
      <c r="I118">
        <v>243</v>
      </c>
      <c r="J118">
        <v>12.334</v>
      </c>
    </row>
    <row r="119" spans="1:10" x14ac:dyDescent="0.3">
      <c r="A119" t="s">
        <v>21</v>
      </c>
      <c r="B119" t="s">
        <v>229</v>
      </c>
      <c r="C119">
        <v>0.106</v>
      </c>
      <c r="E119">
        <v>5.7000000000000002E-2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6.3E-2</v>
      </c>
      <c r="E120" t="s">
        <v>19</v>
      </c>
      <c r="F120">
        <v>3.6999999999999998E-2</v>
      </c>
      <c r="G120">
        <v>0</v>
      </c>
      <c r="H120">
        <v>0</v>
      </c>
      <c r="I120">
        <v>729</v>
      </c>
      <c r="J120">
        <v>27.088999999999999</v>
      </c>
    </row>
    <row r="121" spans="1:10" x14ac:dyDescent="0.3">
      <c r="A121" t="s">
        <v>21</v>
      </c>
      <c r="B121" t="s">
        <v>230</v>
      </c>
      <c r="C121">
        <v>8.4000000000000005E-2</v>
      </c>
      <c r="E121">
        <v>3.6999999999999998E-2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5.1999999999999998E-2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5.5E-2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5.0999999999999997E-2</v>
      </c>
      <c r="D124" t="s">
        <v>65</v>
      </c>
      <c r="E124" t="s">
        <v>19</v>
      </c>
      <c r="F124">
        <v>3.1E-2</v>
      </c>
      <c r="G124">
        <v>0</v>
      </c>
      <c r="H124">
        <v>0</v>
      </c>
      <c r="I124">
        <v>6561</v>
      </c>
      <c r="J124">
        <v>201.70500000000001</v>
      </c>
    </row>
    <row r="125" spans="1:10" x14ac:dyDescent="0.3">
      <c r="A125" t="s">
        <v>21</v>
      </c>
      <c r="B125" t="s">
        <v>232</v>
      </c>
      <c r="C125">
        <v>7.8E-2</v>
      </c>
      <c r="E125">
        <v>3.1E-2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4.9000000000000002E-2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0.05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5.6000000000000001E-2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5.6000000000000001E-2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4.5999999999999999E-2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4.4999999999999998E-2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9.1999999999999998E-2</v>
      </c>
      <c r="E132">
        <v>4.4999999999999998E-2</v>
      </c>
      <c r="F132">
        <v>4.4999999999999998E-2</v>
      </c>
      <c r="G132">
        <v>0</v>
      </c>
      <c r="H132">
        <v>0</v>
      </c>
      <c r="I132">
        <v>177147</v>
      </c>
      <c r="J132">
        <v>7960.4350000000004</v>
      </c>
    </row>
    <row r="133" spans="1:10" x14ac:dyDescent="0.3">
      <c r="A133" t="s">
        <v>21</v>
      </c>
      <c r="B133" t="s">
        <v>235</v>
      </c>
      <c r="C133">
        <v>6.3E-2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4.7E-2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4.7E-2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4.4999999999999998E-2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4.5999999999999999E-2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4.7E-2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5.7000000000000002E-2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4.7E-2</v>
      </c>
      <c r="D140" t="s">
        <v>65</v>
      </c>
      <c r="E140" t="s">
        <v>19</v>
      </c>
      <c r="F140" t="s">
        <v>19</v>
      </c>
      <c r="G140" t="s">
        <v>19</v>
      </c>
      <c r="H140" t="s">
        <v>19</v>
      </c>
      <c r="I140">
        <v>27</v>
      </c>
      <c r="J140" t="s">
        <v>19</v>
      </c>
    </row>
    <row r="141" spans="1:10" x14ac:dyDescent="0.3">
      <c r="A141" t="s">
        <v>21</v>
      </c>
      <c r="B141" t="s">
        <v>275</v>
      </c>
      <c r="C141">
        <v>4.4999999999999998E-2</v>
      </c>
      <c r="D141" t="s">
        <v>65</v>
      </c>
      <c r="E141" t="s">
        <v>19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4.7E-2</v>
      </c>
      <c r="D142" t="s">
        <v>65</v>
      </c>
      <c r="E142" t="s">
        <v>19</v>
      </c>
      <c r="F142" t="s">
        <v>19</v>
      </c>
      <c r="G142" t="s">
        <v>19</v>
      </c>
      <c r="H142" t="s">
        <v>19</v>
      </c>
      <c r="I142">
        <v>81</v>
      </c>
      <c r="J142" t="s">
        <v>19</v>
      </c>
    </row>
    <row r="143" spans="1:10" x14ac:dyDescent="0.3">
      <c r="A143" t="s">
        <v>21</v>
      </c>
      <c r="B143" t="s">
        <v>276</v>
      </c>
      <c r="C143">
        <v>4.7E-2</v>
      </c>
      <c r="D143" t="s">
        <v>65</v>
      </c>
      <c r="E143" t="s">
        <v>19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4.8000000000000001E-2</v>
      </c>
      <c r="D144" t="s">
        <v>65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4.8000000000000001E-2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4.7E-2</v>
      </c>
      <c r="D146" t="s">
        <v>65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4.8000000000000001E-2</v>
      </c>
      <c r="D147" t="s">
        <v>65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4.7E-2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4.8000000000000001E-2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4.9000000000000002E-2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4.8000000000000001E-2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4.7E-2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4.7E-2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4.8000000000000001E-2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4.8000000000000001E-2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4.9000000000000002E-2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0.05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4.9000000000000002E-2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4.5999999999999999E-2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0.23300000000000001</v>
      </c>
      <c r="E160">
        <v>0.13400000000000001</v>
      </c>
      <c r="F160">
        <v>0.13700000000000001</v>
      </c>
      <c r="G160">
        <v>4.0000000000000001E-3</v>
      </c>
      <c r="H160">
        <v>2.8</v>
      </c>
      <c r="I160">
        <v>1</v>
      </c>
      <c r="J160">
        <v>0.13700000000000001</v>
      </c>
    </row>
    <row r="161" spans="1:10" x14ac:dyDescent="0.3">
      <c r="A161" t="s">
        <v>21</v>
      </c>
      <c r="B161" t="s">
        <v>320</v>
      </c>
      <c r="C161">
        <v>0.24299999999999999</v>
      </c>
      <c r="E161">
        <v>0.14000000000000001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7.4999999999999997E-2</v>
      </c>
      <c r="E162">
        <v>2.7E-2</v>
      </c>
      <c r="F162">
        <v>2.9000000000000001E-2</v>
      </c>
      <c r="G162">
        <v>4.0000000000000001E-3</v>
      </c>
      <c r="H162">
        <v>12.9</v>
      </c>
      <c r="I162">
        <v>3</v>
      </c>
      <c r="J162">
        <v>8.7999999999999995E-2</v>
      </c>
    </row>
    <row r="163" spans="1:10" x14ac:dyDescent="0.3">
      <c r="A163" t="s">
        <v>21</v>
      </c>
      <c r="B163" t="s">
        <v>321</v>
      </c>
      <c r="C163">
        <v>7.9000000000000001E-2</v>
      </c>
      <c r="E163">
        <v>3.2000000000000001E-2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6.3E-2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6.3E-2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4.9000000000000002E-2</v>
      </c>
      <c r="D166" t="s">
        <v>65</v>
      </c>
      <c r="E166" t="s">
        <v>19</v>
      </c>
      <c r="F166" t="s">
        <v>19</v>
      </c>
      <c r="G166" t="s">
        <v>19</v>
      </c>
      <c r="H166" t="s">
        <v>19</v>
      </c>
      <c r="I166">
        <v>27</v>
      </c>
      <c r="J166" t="s">
        <v>19</v>
      </c>
    </row>
    <row r="167" spans="1:10" x14ac:dyDescent="0.3">
      <c r="A167" t="s">
        <v>21</v>
      </c>
      <c r="B167" t="s">
        <v>323</v>
      </c>
      <c r="C167">
        <v>5.2999999999999999E-2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5.1999999999999998E-2</v>
      </c>
      <c r="E168" t="s">
        <v>19</v>
      </c>
      <c r="F168" t="s">
        <v>19</v>
      </c>
      <c r="G168" t="s">
        <v>19</v>
      </c>
      <c r="H168" t="s">
        <v>19</v>
      </c>
      <c r="I168">
        <v>81</v>
      </c>
      <c r="J168" t="s">
        <v>19</v>
      </c>
    </row>
    <row r="169" spans="1:10" x14ac:dyDescent="0.3">
      <c r="A169" t="s">
        <v>21</v>
      </c>
      <c r="B169" t="s">
        <v>324</v>
      </c>
      <c r="C169">
        <v>5.2999999999999999E-2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5.8999999999999997E-2</v>
      </c>
      <c r="E170" t="s">
        <v>19</v>
      </c>
      <c r="F170" t="s">
        <v>19</v>
      </c>
      <c r="G170" t="s">
        <v>19</v>
      </c>
      <c r="H170" t="s">
        <v>19</v>
      </c>
      <c r="I170">
        <v>243</v>
      </c>
      <c r="J170" t="s">
        <v>19</v>
      </c>
    </row>
    <row r="171" spans="1:10" x14ac:dyDescent="0.3">
      <c r="A171" t="s">
        <v>21</v>
      </c>
      <c r="B171" t="s">
        <v>325</v>
      </c>
      <c r="C171">
        <v>5.2999999999999999E-2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5.1999999999999998E-2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6.2E-2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4.5999999999999999E-2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4.7E-2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4.9000000000000002E-2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4.9000000000000002E-2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0.05</v>
      </c>
      <c r="D178" t="s">
        <v>65</v>
      </c>
      <c r="E178" t="s">
        <v>19</v>
      </c>
      <c r="F178">
        <v>6.0000000000000001E-3</v>
      </c>
      <c r="G178">
        <v>0</v>
      </c>
      <c r="H178">
        <v>0</v>
      </c>
      <c r="I178">
        <v>6561</v>
      </c>
      <c r="J178">
        <v>39.923000000000002</v>
      </c>
    </row>
    <row r="179" spans="1:10" x14ac:dyDescent="0.3">
      <c r="A179" t="s">
        <v>21</v>
      </c>
      <c r="B179" t="s">
        <v>328</v>
      </c>
      <c r="C179">
        <v>6.4000000000000001E-2</v>
      </c>
      <c r="E179">
        <v>6.0000000000000001E-3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5.3999999999999999E-2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0.05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5.7000000000000002E-2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5.1999999999999998E-2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5.0999999999999997E-2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5.7000000000000002E-2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2.2879999999999998</v>
      </c>
      <c r="E186">
        <v>4.9269999999999996</v>
      </c>
      <c r="F186">
        <v>6.8419999999999996</v>
      </c>
      <c r="G186">
        <v>2.7090000000000001</v>
      </c>
      <c r="H186">
        <v>39.6</v>
      </c>
      <c r="I186">
        <v>1</v>
      </c>
      <c r="J186">
        <v>6.8419999999999996</v>
      </c>
    </row>
    <row r="187" spans="1:10" x14ac:dyDescent="0.3">
      <c r="A187" t="s">
        <v>21</v>
      </c>
      <c r="B187" t="s">
        <v>368</v>
      </c>
      <c r="C187">
        <v>2.5670000000000002</v>
      </c>
      <c r="E187">
        <v>8.7579999999999991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0.60499999999999998</v>
      </c>
      <c r="E188">
        <v>0.33</v>
      </c>
      <c r="F188">
        <v>0.33500000000000002</v>
      </c>
      <c r="G188">
        <v>6.0000000000000001E-3</v>
      </c>
      <c r="H188">
        <v>1.9</v>
      </c>
      <c r="I188">
        <v>3</v>
      </c>
      <c r="J188">
        <v>1.004</v>
      </c>
    </row>
    <row r="189" spans="1:10" x14ac:dyDescent="0.3">
      <c r="A189" t="s">
        <v>21</v>
      </c>
      <c r="B189" t="s">
        <v>369</v>
      </c>
      <c r="C189">
        <v>0.621</v>
      </c>
      <c r="E189">
        <v>0.33900000000000002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0.17399999999999999</v>
      </c>
      <c r="E190">
        <v>0.10199999999999999</v>
      </c>
      <c r="F190">
        <v>0.107</v>
      </c>
      <c r="G190">
        <v>8.0000000000000002E-3</v>
      </c>
      <c r="H190">
        <v>7.4</v>
      </c>
      <c r="I190">
        <v>9</v>
      </c>
      <c r="J190">
        <v>0.96599999999999997</v>
      </c>
    </row>
    <row r="191" spans="1:10" x14ac:dyDescent="0.3">
      <c r="A191" t="s">
        <v>21</v>
      </c>
      <c r="B191" t="s">
        <v>370</v>
      </c>
      <c r="C191">
        <v>0.19400000000000001</v>
      </c>
      <c r="E191">
        <v>0.113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7.5999999999999998E-2</v>
      </c>
      <c r="E192">
        <v>2.9000000000000001E-2</v>
      </c>
      <c r="F192">
        <v>2.5999999999999999E-2</v>
      </c>
      <c r="G192">
        <v>4.0000000000000001E-3</v>
      </c>
      <c r="H192">
        <v>13.6</v>
      </c>
      <c r="I192">
        <v>27</v>
      </c>
      <c r="J192">
        <v>0.70499999999999996</v>
      </c>
    </row>
    <row r="193" spans="1:10" x14ac:dyDescent="0.3">
      <c r="A193" t="s">
        <v>21</v>
      </c>
      <c r="B193" t="s">
        <v>371</v>
      </c>
      <c r="C193">
        <v>7.2999999999999995E-2</v>
      </c>
      <c r="E193">
        <v>2.4E-2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5.7000000000000002E-2</v>
      </c>
      <c r="E194" t="s">
        <v>19</v>
      </c>
      <c r="F194" t="s">
        <v>19</v>
      </c>
      <c r="G194" t="s">
        <v>19</v>
      </c>
      <c r="H194" t="s">
        <v>19</v>
      </c>
      <c r="I194">
        <v>81</v>
      </c>
      <c r="J194" t="s">
        <v>19</v>
      </c>
    </row>
    <row r="195" spans="1:10" x14ac:dyDescent="0.3">
      <c r="A195" t="s">
        <v>21</v>
      </c>
      <c r="B195" t="s">
        <v>372</v>
      </c>
      <c r="C195">
        <v>5.5E-2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4.5999999999999999E-2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4.5999999999999999E-2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5.0999999999999997E-2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4.7E-2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5.3999999999999999E-2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4.4999999999999998E-2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0.05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4.4999999999999998E-2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5.7000000000000002E-2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4.5999999999999999E-2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4.5999999999999999E-2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4.3999999999999997E-2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5.2999999999999999E-2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4.3999999999999997E-2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4.4999999999999998E-2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3.7189999999999999</v>
      </c>
      <c r="D212" t="s">
        <v>65</v>
      </c>
      <c r="E212">
        <v>345.202</v>
      </c>
      <c r="F212">
        <v>375.49599999999998</v>
      </c>
      <c r="G212">
        <v>42.843000000000004</v>
      </c>
      <c r="H212">
        <v>11.4</v>
      </c>
      <c r="I212">
        <v>1</v>
      </c>
      <c r="J212">
        <v>375.49599999999998</v>
      </c>
    </row>
    <row r="213" spans="1:10" x14ac:dyDescent="0.3">
      <c r="A213" t="s">
        <v>21</v>
      </c>
      <c r="B213" t="s">
        <v>416</v>
      </c>
      <c r="C213">
        <v>3.7509999999999999</v>
      </c>
      <c r="D213" t="s">
        <v>65</v>
      </c>
      <c r="E213">
        <v>405.79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3.3809999999999998</v>
      </c>
      <c r="E214">
        <v>83.831000000000003</v>
      </c>
      <c r="F214">
        <v>310.73200000000003</v>
      </c>
      <c r="G214">
        <v>320.88600000000002</v>
      </c>
      <c r="H214">
        <v>103.3</v>
      </c>
      <c r="I214">
        <v>3</v>
      </c>
      <c r="J214">
        <v>932.19500000000005</v>
      </c>
    </row>
    <row r="215" spans="1:10" x14ac:dyDescent="0.3">
      <c r="A215" t="s">
        <v>21</v>
      </c>
      <c r="B215" t="s">
        <v>417</v>
      </c>
      <c r="C215">
        <v>3.8050000000000002</v>
      </c>
      <c r="D215" t="s">
        <v>65</v>
      </c>
      <c r="E215">
        <v>537.63300000000004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3.4550000000000001</v>
      </c>
      <c r="D216" t="s">
        <v>65</v>
      </c>
      <c r="E216">
        <v>110.682</v>
      </c>
      <c r="F216">
        <v>141.489</v>
      </c>
      <c r="G216">
        <v>43.567999999999998</v>
      </c>
      <c r="H216">
        <v>30.8</v>
      </c>
      <c r="I216">
        <v>9</v>
      </c>
      <c r="J216">
        <v>1273.4010000000001</v>
      </c>
    </row>
    <row r="217" spans="1:10" x14ac:dyDescent="0.3">
      <c r="A217" t="s">
        <v>21</v>
      </c>
      <c r="B217" t="s">
        <v>418</v>
      </c>
      <c r="C217">
        <v>3.5659999999999998</v>
      </c>
      <c r="D217" t="s">
        <v>65</v>
      </c>
      <c r="E217">
        <v>172.29599999999999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4.3999999999999997E-2</v>
      </c>
      <c r="D218" t="s">
        <v>65</v>
      </c>
      <c r="E218" t="s">
        <v>19</v>
      </c>
      <c r="F218" t="s">
        <v>19</v>
      </c>
      <c r="G218" t="s">
        <v>19</v>
      </c>
      <c r="H218" t="s">
        <v>19</v>
      </c>
      <c r="I218">
        <v>27</v>
      </c>
      <c r="J218" t="s">
        <v>19</v>
      </c>
    </row>
    <row r="219" spans="1:10" x14ac:dyDescent="0.3">
      <c r="A219" t="s">
        <v>21</v>
      </c>
      <c r="B219" t="s">
        <v>167</v>
      </c>
      <c r="C219">
        <v>4.5999999999999999E-2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2.4689999999999999</v>
      </c>
      <c r="E220">
        <v>7.0979999999999999</v>
      </c>
      <c r="F220">
        <v>10.701000000000001</v>
      </c>
      <c r="G220">
        <v>5.0949999999999998</v>
      </c>
      <c r="H220">
        <v>47.6</v>
      </c>
      <c r="I220">
        <v>27</v>
      </c>
      <c r="J220">
        <v>288.92099999999999</v>
      </c>
    </row>
    <row r="221" spans="1:10" x14ac:dyDescent="0.3">
      <c r="A221" t="s">
        <v>21</v>
      </c>
      <c r="B221" t="s">
        <v>419</v>
      </c>
      <c r="C221">
        <v>2.78</v>
      </c>
      <c r="E221">
        <v>14.303000000000001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0.94699999999999995</v>
      </c>
      <c r="E222">
        <v>0.56999999999999995</v>
      </c>
      <c r="F222">
        <v>0.64800000000000002</v>
      </c>
      <c r="G222">
        <v>0.111</v>
      </c>
      <c r="H222">
        <v>17.100000000000001</v>
      </c>
      <c r="I222">
        <v>81</v>
      </c>
      <c r="J222">
        <v>52.48</v>
      </c>
    </row>
    <row r="223" spans="1:10" x14ac:dyDescent="0.3">
      <c r="A223" t="s">
        <v>21</v>
      </c>
      <c r="B223" t="s">
        <v>420</v>
      </c>
      <c r="C223">
        <v>1.111</v>
      </c>
      <c r="E223">
        <v>0.72599999999999998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0.24399999999999999</v>
      </c>
      <c r="E224">
        <v>0.14000000000000001</v>
      </c>
      <c r="F224">
        <v>0.14399999999999999</v>
      </c>
      <c r="G224">
        <v>6.0000000000000001E-3</v>
      </c>
      <c r="H224">
        <v>4.5</v>
      </c>
      <c r="I224">
        <v>243</v>
      </c>
      <c r="J224">
        <v>35.066000000000003</v>
      </c>
    </row>
    <row r="225" spans="1:10" x14ac:dyDescent="0.3">
      <c r="A225" t="s">
        <v>21</v>
      </c>
      <c r="B225" t="s">
        <v>421</v>
      </c>
      <c r="C225">
        <v>0.26100000000000001</v>
      </c>
      <c r="E225">
        <v>0.14899999999999999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0.13200000000000001</v>
      </c>
      <c r="E226">
        <v>7.5999999999999998E-2</v>
      </c>
      <c r="F226">
        <v>5.8999999999999997E-2</v>
      </c>
      <c r="G226">
        <v>2.4E-2</v>
      </c>
      <c r="H226">
        <v>41.6</v>
      </c>
      <c r="I226">
        <v>729</v>
      </c>
      <c r="J226">
        <v>42.685000000000002</v>
      </c>
    </row>
    <row r="227" spans="1:10" x14ac:dyDescent="0.3">
      <c r="A227" t="s">
        <v>21</v>
      </c>
      <c r="B227" t="s">
        <v>422</v>
      </c>
      <c r="C227">
        <v>8.7999999999999995E-2</v>
      </c>
      <c r="E227">
        <v>4.1000000000000002E-2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7.3999999999999996E-2</v>
      </c>
      <c r="E228">
        <v>2.5000000000000001E-2</v>
      </c>
      <c r="F228">
        <v>2.5000000000000001E-2</v>
      </c>
      <c r="G228">
        <v>0</v>
      </c>
      <c r="H228">
        <v>0</v>
      </c>
      <c r="I228">
        <v>2187</v>
      </c>
      <c r="J228">
        <v>55.048999999999999</v>
      </c>
    </row>
    <row r="229" spans="1:10" x14ac:dyDescent="0.3">
      <c r="A229" t="s">
        <v>21</v>
      </c>
      <c r="B229" t="s">
        <v>423</v>
      </c>
      <c r="C229">
        <v>5.6000000000000001E-2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5.5E-2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5.3999999999999999E-2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4.9000000000000002E-2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4.9000000000000002E-2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5.0999999999999997E-2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0.05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4.8000000000000001E-2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4.9000000000000002E-2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4.2999999999999997E-2</v>
      </c>
      <c r="D238" t="s">
        <v>65</v>
      </c>
      <c r="E238" t="s">
        <v>19</v>
      </c>
      <c r="F238" t="s">
        <v>19</v>
      </c>
      <c r="G238" t="s">
        <v>19</v>
      </c>
      <c r="H238" t="s">
        <v>19</v>
      </c>
      <c r="I238">
        <v>81</v>
      </c>
      <c r="J238" t="s">
        <v>19</v>
      </c>
    </row>
    <row r="239" spans="1:10" x14ac:dyDescent="0.3">
      <c r="A239" t="s">
        <v>21</v>
      </c>
      <c r="B239" t="s">
        <v>168</v>
      </c>
      <c r="C239">
        <v>4.3999999999999997E-2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4.2999999999999997E-2</v>
      </c>
      <c r="D240" t="s">
        <v>65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4.3999999999999997E-2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4.8000000000000001E-2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4.2999999999999997E-2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4.3999999999999997E-2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4.3999999999999997E-2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4.4999999999999998E-2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4.2999999999999997E-2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4.3999999999999997E-2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4.3999999999999997E-2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4.2000000000000003E-2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4.2000000000000003E-2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4.4999999999999998E-2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0.17</v>
      </c>
      <c r="E254">
        <v>9.9000000000000005E-2</v>
      </c>
      <c r="F254">
        <v>0.106</v>
      </c>
      <c r="G254">
        <v>8.9999999999999993E-3</v>
      </c>
      <c r="H254">
        <v>8.3000000000000007</v>
      </c>
      <c r="I254">
        <v>1</v>
      </c>
      <c r="J254">
        <v>0.106</v>
      </c>
    </row>
    <row r="255" spans="1:10" x14ac:dyDescent="0.3">
      <c r="A255" t="s">
        <v>21</v>
      </c>
      <c r="B255" t="s">
        <v>212</v>
      </c>
      <c r="C255">
        <v>0.192</v>
      </c>
      <c r="E255">
        <v>0.112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7.0000000000000007E-2</v>
      </c>
      <c r="E256">
        <v>1.9E-2</v>
      </c>
      <c r="F256">
        <v>2.5000000000000001E-2</v>
      </c>
      <c r="G256">
        <v>8.9999999999999993E-3</v>
      </c>
      <c r="H256">
        <v>34.9</v>
      </c>
      <c r="I256">
        <v>3</v>
      </c>
      <c r="J256">
        <v>7.3999999999999996E-2</v>
      </c>
    </row>
    <row r="257" spans="1:10" x14ac:dyDescent="0.3">
      <c r="A257" t="s">
        <v>21</v>
      </c>
      <c r="B257" t="s">
        <v>213</v>
      </c>
      <c r="C257">
        <v>7.8E-2</v>
      </c>
      <c r="E257">
        <v>3.1E-2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5.7000000000000002E-2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0.06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5.7000000000000002E-2</v>
      </c>
      <c r="E260" t="s">
        <v>19</v>
      </c>
      <c r="F260" t="s">
        <v>19</v>
      </c>
      <c r="G260" t="s">
        <v>19</v>
      </c>
      <c r="H260" t="s">
        <v>19</v>
      </c>
      <c r="I260">
        <v>27</v>
      </c>
      <c r="J260" t="s">
        <v>19</v>
      </c>
    </row>
    <row r="261" spans="1:10" x14ac:dyDescent="0.3">
      <c r="A261" t="s">
        <v>21</v>
      </c>
      <c r="B261" t="s">
        <v>215</v>
      </c>
      <c r="C261">
        <v>5.8999999999999997E-2</v>
      </c>
      <c r="E261" t="s">
        <v>19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5.8000000000000003E-2</v>
      </c>
      <c r="E262" t="s">
        <v>19</v>
      </c>
      <c r="F262" t="s">
        <v>19</v>
      </c>
      <c r="G262" t="s">
        <v>19</v>
      </c>
      <c r="H262" t="s">
        <v>19</v>
      </c>
      <c r="I262">
        <v>81</v>
      </c>
      <c r="J262" t="s">
        <v>19</v>
      </c>
    </row>
    <row r="263" spans="1:10" x14ac:dyDescent="0.3">
      <c r="A263" t="s">
        <v>21</v>
      </c>
      <c r="B263" t="s">
        <v>216</v>
      </c>
      <c r="C263">
        <v>5.7000000000000002E-2</v>
      </c>
      <c r="E263" t="s">
        <v>19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5.7000000000000002E-2</v>
      </c>
      <c r="E264" t="s">
        <v>19</v>
      </c>
      <c r="F264" t="s">
        <v>19</v>
      </c>
      <c r="G264" t="s">
        <v>19</v>
      </c>
      <c r="H264" t="s">
        <v>19</v>
      </c>
      <c r="I264">
        <v>243</v>
      </c>
      <c r="J264" t="s">
        <v>19</v>
      </c>
    </row>
    <row r="265" spans="1:10" x14ac:dyDescent="0.3">
      <c r="A265" t="s">
        <v>21</v>
      </c>
      <c r="B265" t="s">
        <v>217</v>
      </c>
      <c r="C265">
        <v>5.8999999999999997E-2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4.8000000000000001E-2</v>
      </c>
      <c r="D266" t="s">
        <v>65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5.0999999999999997E-2</v>
      </c>
      <c r="D267" t="s">
        <v>65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4.7E-2</v>
      </c>
      <c r="D268" t="s">
        <v>65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4.8000000000000001E-2</v>
      </c>
      <c r="D269" t="s">
        <v>65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4.9000000000000002E-2</v>
      </c>
      <c r="D270" t="s">
        <v>65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5.0999999999999997E-2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5.3999999999999999E-2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5.1999999999999998E-2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6.5000000000000002E-2</v>
      </c>
      <c r="E274">
        <v>8.9999999999999993E-3</v>
      </c>
      <c r="F274">
        <v>8.9999999999999993E-3</v>
      </c>
      <c r="G274">
        <v>0</v>
      </c>
      <c r="H274">
        <v>0</v>
      </c>
      <c r="I274">
        <v>59049</v>
      </c>
      <c r="J274">
        <v>543.76599999999996</v>
      </c>
    </row>
    <row r="275" spans="1:10" x14ac:dyDescent="0.3">
      <c r="A275" t="s">
        <v>21</v>
      </c>
      <c r="B275" t="s">
        <v>222</v>
      </c>
      <c r="C275">
        <v>6.2E-2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6.4000000000000001E-2</v>
      </c>
      <c r="E276">
        <v>4.0000000000000001E-3</v>
      </c>
      <c r="F276">
        <v>4.5999999999999999E-2</v>
      </c>
      <c r="G276">
        <v>5.8999999999999997E-2</v>
      </c>
      <c r="H276">
        <v>128.6</v>
      </c>
      <c r="I276">
        <v>177147</v>
      </c>
      <c r="J276">
        <v>8196.5730000000003</v>
      </c>
    </row>
    <row r="277" spans="1:10" x14ac:dyDescent="0.3">
      <c r="A277" t="s">
        <v>21</v>
      </c>
      <c r="B277" t="s">
        <v>223</v>
      </c>
      <c r="C277">
        <v>0.152</v>
      </c>
      <c r="E277">
        <v>8.7999999999999995E-2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2.6539999999999999</v>
      </c>
      <c r="E278">
        <v>10.622</v>
      </c>
      <c r="F278">
        <v>7.9720000000000004</v>
      </c>
      <c r="G278">
        <v>3.7480000000000002</v>
      </c>
      <c r="H278">
        <v>47</v>
      </c>
      <c r="I278">
        <v>1</v>
      </c>
      <c r="J278">
        <v>7.9720000000000004</v>
      </c>
    </row>
    <row r="279" spans="1:10" x14ac:dyDescent="0.3">
      <c r="A279" t="s">
        <v>21</v>
      </c>
      <c r="B279" t="s">
        <v>260</v>
      </c>
      <c r="C279">
        <v>2.3279999999999998</v>
      </c>
      <c r="E279">
        <v>5.3220000000000001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0.59699999999999998</v>
      </c>
      <c r="E280">
        <v>0.32600000000000001</v>
      </c>
      <c r="F280">
        <v>0.316</v>
      </c>
      <c r="G280">
        <v>1.2999999999999999E-2</v>
      </c>
      <c r="H280">
        <v>4.2</v>
      </c>
      <c r="I280">
        <v>3</v>
      </c>
      <c r="J280">
        <v>0.94899999999999995</v>
      </c>
    </row>
    <row r="281" spans="1:10" x14ac:dyDescent="0.3">
      <c r="A281" t="s">
        <v>21</v>
      </c>
      <c r="B281" t="s">
        <v>261</v>
      </c>
      <c r="C281">
        <v>0.56399999999999995</v>
      </c>
      <c r="E281">
        <v>0.307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0.159</v>
      </c>
      <c r="E282">
        <v>9.2999999999999999E-2</v>
      </c>
      <c r="F282">
        <v>9.4E-2</v>
      </c>
      <c r="G282">
        <v>1E-3</v>
      </c>
      <c r="H282">
        <v>1.5</v>
      </c>
      <c r="I282">
        <v>9</v>
      </c>
      <c r="J282">
        <v>0.84599999999999997</v>
      </c>
    </row>
    <row r="283" spans="1:10" x14ac:dyDescent="0.3">
      <c r="A283" t="s">
        <v>21</v>
      </c>
      <c r="B283" t="s">
        <v>262</v>
      </c>
      <c r="C283">
        <v>0.16300000000000001</v>
      </c>
      <c r="E283">
        <v>9.5000000000000001E-2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6.7000000000000004E-2</v>
      </c>
      <c r="E284">
        <v>1.2E-2</v>
      </c>
      <c r="F284">
        <v>1.6E-2</v>
      </c>
      <c r="G284">
        <v>4.0000000000000001E-3</v>
      </c>
      <c r="H284">
        <v>28.5</v>
      </c>
      <c r="I284">
        <v>27</v>
      </c>
      <c r="J284">
        <v>0.41899999999999998</v>
      </c>
    </row>
    <row r="285" spans="1:10" x14ac:dyDescent="0.3">
      <c r="A285" t="s">
        <v>21</v>
      </c>
      <c r="B285" t="s">
        <v>263</v>
      </c>
      <c r="C285">
        <v>7.0000000000000007E-2</v>
      </c>
      <c r="E285">
        <v>1.9E-2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5.1999999999999998E-2</v>
      </c>
      <c r="E286" t="s">
        <v>19</v>
      </c>
      <c r="F286" t="s">
        <v>19</v>
      </c>
      <c r="G286" t="s">
        <v>19</v>
      </c>
      <c r="H286" t="s">
        <v>19</v>
      </c>
      <c r="I286">
        <v>81</v>
      </c>
      <c r="J286" t="s">
        <v>19</v>
      </c>
    </row>
    <row r="287" spans="1:10" x14ac:dyDescent="0.3">
      <c r="A287" t="s">
        <v>21</v>
      </c>
      <c r="B287" t="s">
        <v>264</v>
      </c>
      <c r="C287">
        <v>5.1999999999999998E-2</v>
      </c>
      <c r="E287" t="s">
        <v>19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5.0999999999999997E-2</v>
      </c>
      <c r="D288" t="s">
        <v>65</v>
      </c>
      <c r="E288" t="s">
        <v>19</v>
      </c>
      <c r="F288" t="s">
        <v>19</v>
      </c>
      <c r="G288" t="s">
        <v>19</v>
      </c>
      <c r="H288" t="s">
        <v>19</v>
      </c>
      <c r="I288">
        <v>243</v>
      </c>
      <c r="J288" t="s">
        <v>19</v>
      </c>
    </row>
    <row r="289" spans="1:10" x14ac:dyDescent="0.3">
      <c r="A289" t="s">
        <v>21</v>
      </c>
      <c r="B289" t="s">
        <v>265</v>
      </c>
      <c r="C289">
        <v>4.8000000000000001E-2</v>
      </c>
      <c r="D289" t="s">
        <v>65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4.7E-2</v>
      </c>
      <c r="D290" t="s">
        <v>65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5.6000000000000001E-2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4.4999999999999998E-2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4.4999999999999998E-2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4.4999999999999998E-2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4.7E-2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4.3999999999999997E-2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4.3999999999999997E-2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4.5999999999999999E-2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4.4999999999999998E-2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4.9000000000000002E-2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4.4999999999999998E-2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3.5880000000000001</v>
      </c>
      <c r="D302" t="s">
        <v>65</v>
      </c>
      <c r="E302">
        <v>189.358</v>
      </c>
      <c r="F302">
        <v>190.672</v>
      </c>
      <c r="G302">
        <v>1.857</v>
      </c>
      <c r="H302">
        <v>1</v>
      </c>
      <c r="I302">
        <v>1</v>
      </c>
      <c r="J302">
        <v>190.672</v>
      </c>
    </row>
    <row r="303" spans="1:10" x14ac:dyDescent="0.3">
      <c r="A303" t="s">
        <v>21</v>
      </c>
      <c r="B303" t="s">
        <v>308</v>
      </c>
      <c r="C303">
        <v>3.5910000000000002</v>
      </c>
      <c r="D303" t="s">
        <v>65</v>
      </c>
      <c r="E303">
        <v>191.98500000000001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3.4369999999999998</v>
      </c>
      <c r="D304" t="s">
        <v>65</v>
      </c>
      <c r="E304">
        <v>103.108</v>
      </c>
      <c r="F304">
        <v>126.19499999999999</v>
      </c>
      <c r="G304">
        <v>32.65</v>
      </c>
      <c r="H304">
        <v>25.9</v>
      </c>
      <c r="I304">
        <v>3</v>
      </c>
      <c r="J304">
        <v>378.58499999999998</v>
      </c>
    </row>
    <row r="305" spans="1:10" x14ac:dyDescent="0.3">
      <c r="A305" t="s">
        <v>21</v>
      </c>
      <c r="B305" t="s">
        <v>309</v>
      </c>
      <c r="C305">
        <v>3.5310000000000001</v>
      </c>
      <c r="D305" t="s">
        <v>65</v>
      </c>
      <c r="E305">
        <v>149.28200000000001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3.4460000000000002</v>
      </c>
      <c r="D306" t="s">
        <v>65</v>
      </c>
      <c r="E306">
        <v>106.79300000000001</v>
      </c>
      <c r="F306">
        <v>106.33</v>
      </c>
      <c r="G306">
        <v>0.65500000000000003</v>
      </c>
      <c r="H306">
        <v>0.6</v>
      </c>
      <c r="I306">
        <v>9</v>
      </c>
      <c r="J306">
        <v>956.971</v>
      </c>
    </row>
    <row r="307" spans="1:10" x14ac:dyDescent="0.3">
      <c r="A307" t="s">
        <v>21</v>
      </c>
      <c r="B307" t="s">
        <v>310</v>
      </c>
      <c r="C307">
        <v>3.444</v>
      </c>
      <c r="D307" t="s">
        <v>65</v>
      </c>
      <c r="E307">
        <v>105.867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3.222</v>
      </c>
      <c r="E308">
        <v>49.026000000000003</v>
      </c>
      <c r="F308">
        <v>60.593000000000004</v>
      </c>
      <c r="G308">
        <v>16.359000000000002</v>
      </c>
      <c r="H308">
        <v>27</v>
      </c>
      <c r="I308">
        <v>27</v>
      </c>
      <c r="J308">
        <v>1636.0239999999999</v>
      </c>
    </row>
    <row r="309" spans="1:10" x14ac:dyDescent="0.3">
      <c r="A309" t="s">
        <v>21</v>
      </c>
      <c r="B309" t="s">
        <v>311</v>
      </c>
      <c r="C309">
        <v>3.3380000000000001</v>
      </c>
      <c r="E309">
        <v>72.161000000000001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2.077</v>
      </c>
      <c r="E310">
        <v>3.3250000000000002</v>
      </c>
      <c r="F310">
        <v>3.5950000000000002</v>
      </c>
      <c r="G310">
        <v>0.38200000000000001</v>
      </c>
      <c r="H310">
        <v>10.6</v>
      </c>
      <c r="I310">
        <v>81</v>
      </c>
      <c r="J310">
        <v>291.16500000000002</v>
      </c>
    </row>
    <row r="311" spans="1:10" x14ac:dyDescent="0.3">
      <c r="A311" t="s">
        <v>21</v>
      </c>
      <c r="B311" t="s">
        <v>312</v>
      </c>
      <c r="C311">
        <v>2.16</v>
      </c>
      <c r="E311">
        <v>3.8650000000000002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0.51600000000000001</v>
      </c>
      <c r="E312">
        <v>0.28000000000000003</v>
      </c>
      <c r="F312">
        <v>0.28100000000000003</v>
      </c>
      <c r="G312">
        <v>2E-3</v>
      </c>
      <c r="H312">
        <v>0.7</v>
      </c>
      <c r="I312">
        <v>243</v>
      </c>
      <c r="J312">
        <v>68.373999999999995</v>
      </c>
    </row>
    <row r="313" spans="1:10" x14ac:dyDescent="0.3">
      <c r="A313" t="s">
        <v>21</v>
      </c>
      <c r="B313" t="s">
        <v>313</v>
      </c>
      <c r="C313">
        <v>0.52100000000000002</v>
      </c>
      <c r="E313">
        <v>0.28299999999999997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0.247</v>
      </c>
      <c r="E314">
        <v>0.14199999999999999</v>
      </c>
      <c r="F314">
        <v>0.14599999999999999</v>
      </c>
      <c r="G314">
        <v>6.0000000000000001E-3</v>
      </c>
      <c r="H314">
        <v>4.4000000000000004</v>
      </c>
      <c r="I314">
        <v>729</v>
      </c>
      <c r="J314">
        <v>106.596</v>
      </c>
    </row>
    <row r="315" spans="1:10" x14ac:dyDescent="0.3">
      <c r="A315" t="s">
        <v>21</v>
      </c>
      <c r="B315" t="s">
        <v>314</v>
      </c>
      <c r="C315">
        <v>0.26500000000000001</v>
      </c>
      <c r="E315">
        <v>0.151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0.10100000000000001</v>
      </c>
      <c r="E316">
        <v>5.2999999999999999E-2</v>
      </c>
      <c r="F316">
        <v>5.5E-2</v>
      </c>
      <c r="G316">
        <v>3.0000000000000001E-3</v>
      </c>
      <c r="H316">
        <v>5.5</v>
      </c>
      <c r="I316">
        <v>2187</v>
      </c>
      <c r="J316">
        <v>120.358</v>
      </c>
    </row>
    <row r="317" spans="1:10" x14ac:dyDescent="0.3">
      <c r="A317" t="s">
        <v>21</v>
      </c>
      <c r="B317" t="s">
        <v>315</v>
      </c>
      <c r="C317">
        <v>0.106</v>
      </c>
      <c r="E317">
        <v>5.7000000000000002E-2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6.4000000000000001E-2</v>
      </c>
      <c r="E318">
        <v>6.0000000000000001E-3</v>
      </c>
      <c r="F318">
        <v>1.4E-2</v>
      </c>
      <c r="G318">
        <v>1.2E-2</v>
      </c>
      <c r="H318">
        <v>85.6</v>
      </c>
      <c r="I318">
        <v>6561</v>
      </c>
      <c r="J318">
        <v>94.025000000000006</v>
      </c>
    </row>
    <row r="319" spans="1:10" x14ac:dyDescent="0.3">
      <c r="A319" t="s">
        <v>21</v>
      </c>
      <c r="B319" t="s">
        <v>316</v>
      </c>
      <c r="C319">
        <v>7.1999999999999995E-2</v>
      </c>
      <c r="E319">
        <v>2.3E-2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5.1999999999999998E-2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5.1999999999999998E-2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5.0999999999999997E-2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5.2999999999999999E-2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0.05</v>
      </c>
      <c r="D324" t="s">
        <v>65</v>
      </c>
      <c r="E324" t="s">
        <v>19</v>
      </c>
      <c r="F324">
        <v>3.0000000000000001E-3</v>
      </c>
      <c r="G324">
        <v>0</v>
      </c>
      <c r="H324">
        <v>0</v>
      </c>
      <c r="I324">
        <v>177147</v>
      </c>
      <c r="J324">
        <v>522.25</v>
      </c>
    </row>
    <row r="325" spans="1:10" x14ac:dyDescent="0.3">
      <c r="A325" t="s">
        <v>21</v>
      </c>
      <c r="B325" t="s">
        <v>319</v>
      </c>
      <c r="C325">
        <v>6.4000000000000001E-2</v>
      </c>
      <c r="E325">
        <v>3.0000000000000001E-3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3.5910000000000002</v>
      </c>
      <c r="D326" t="s">
        <v>65</v>
      </c>
      <c r="E326">
        <v>191.90199999999999</v>
      </c>
      <c r="F326">
        <v>148.09100000000001</v>
      </c>
      <c r="G326">
        <v>61.957999999999998</v>
      </c>
      <c r="H326">
        <v>41.8</v>
      </c>
      <c r="I326">
        <v>1</v>
      </c>
      <c r="J326">
        <v>148.09100000000001</v>
      </c>
    </row>
    <row r="327" spans="1:10" x14ac:dyDescent="0.3">
      <c r="A327" t="s">
        <v>21</v>
      </c>
      <c r="B327" t="s">
        <v>356</v>
      </c>
      <c r="C327">
        <v>3.44</v>
      </c>
      <c r="D327" t="s">
        <v>65</v>
      </c>
      <c r="E327">
        <v>104.28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3.399</v>
      </c>
      <c r="E328">
        <v>89.638000000000005</v>
      </c>
      <c r="F328">
        <v>93.292000000000002</v>
      </c>
      <c r="G328">
        <v>5.1660000000000004</v>
      </c>
      <c r="H328">
        <v>5.5</v>
      </c>
      <c r="I328">
        <v>3</v>
      </c>
      <c r="J328">
        <v>279.875</v>
      </c>
    </row>
    <row r="329" spans="1:10" x14ac:dyDescent="0.3">
      <c r="A329" t="s">
        <v>21</v>
      </c>
      <c r="B329" t="s">
        <v>357</v>
      </c>
      <c r="C329">
        <v>3.42</v>
      </c>
      <c r="D329" t="s">
        <v>65</v>
      </c>
      <c r="E329">
        <v>96.944999999999993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3.16</v>
      </c>
      <c r="E330">
        <v>40.322000000000003</v>
      </c>
      <c r="F330">
        <v>37.453000000000003</v>
      </c>
      <c r="G330">
        <v>4.0570000000000004</v>
      </c>
      <c r="H330">
        <v>10.8</v>
      </c>
      <c r="I330">
        <v>9</v>
      </c>
      <c r="J330">
        <v>337.08</v>
      </c>
    </row>
    <row r="331" spans="1:10" x14ac:dyDescent="0.3">
      <c r="A331" t="s">
        <v>21</v>
      </c>
      <c r="B331" t="s">
        <v>358</v>
      </c>
      <c r="C331">
        <v>3.109</v>
      </c>
      <c r="E331">
        <v>34.585000000000001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1.6779999999999999</v>
      </c>
      <c r="E332">
        <v>1.704</v>
      </c>
      <c r="F332">
        <v>1.825</v>
      </c>
      <c r="G332">
        <v>0.17</v>
      </c>
      <c r="H332">
        <v>9.3000000000000007</v>
      </c>
      <c r="I332">
        <v>27</v>
      </c>
      <c r="J332">
        <v>49.264000000000003</v>
      </c>
    </row>
    <row r="333" spans="1:10" x14ac:dyDescent="0.3">
      <c r="A333" t="s">
        <v>21</v>
      </c>
      <c r="B333" t="s">
        <v>359</v>
      </c>
      <c r="C333">
        <v>1.7609999999999999</v>
      </c>
      <c r="E333">
        <v>1.9450000000000001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0.48399999999999999</v>
      </c>
      <c r="E334">
        <v>0.26300000000000001</v>
      </c>
      <c r="F334">
        <v>0.26</v>
      </c>
      <c r="G334">
        <v>5.0000000000000001E-3</v>
      </c>
      <c r="H334">
        <v>1.7</v>
      </c>
      <c r="I334">
        <v>81</v>
      </c>
      <c r="J334">
        <v>21.024000000000001</v>
      </c>
    </row>
    <row r="335" spans="1:10" x14ac:dyDescent="0.3">
      <c r="A335" t="s">
        <v>21</v>
      </c>
      <c r="B335" t="s">
        <v>360</v>
      </c>
      <c r="C335">
        <v>0.47099999999999997</v>
      </c>
      <c r="E335">
        <v>0.25600000000000001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0.14199999999999999</v>
      </c>
      <c r="E336">
        <v>8.3000000000000004E-2</v>
      </c>
      <c r="F336">
        <v>8.3000000000000004E-2</v>
      </c>
      <c r="G336">
        <v>0</v>
      </c>
      <c r="H336">
        <v>0.1</v>
      </c>
      <c r="I336">
        <v>243</v>
      </c>
      <c r="J336">
        <v>20.088000000000001</v>
      </c>
    </row>
    <row r="337" spans="1:10" x14ac:dyDescent="0.3">
      <c r="A337" t="s">
        <v>21</v>
      </c>
      <c r="B337" t="s">
        <v>361</v>
      </c>
      <c r="C337">
        <v>0.14199999999999999</v>
      </c>
      <c r="E337">
        <v>8.3000000000000004E-2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0.113</v>
      </c>
      <c r="E338">
        <v>6.2E-2</v>
      </c>
      <c r="F338">
        <v>4.3999999999999997E-2</v>
      </c>
      <c r="G338">
        <v>2.5999999999999999E-2</v>
      </c>
      <c r="H338">
        <v>59.9</v>
      </c>
      <c r="I338">
        <v>729</v>
      </c>
      <c r="J338">
        <v>31.837</v>
      </c>
    </row>
    <row r="339" spans="1:10" x14ac:dyDescent="0.3">
      <c r="A339" t="s">
        <v>21</v>
      </c>
      <c r="B339" t="s">
        <v>362</v>
      </c>
      <c r="C339">
        <v>7.3999999999999996E-2</v>
      </c>
      <c r="E339">
        <v>2.5000000000000001E-2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5.6000000000000001E-2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5.2999999999999999E-2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6.3E-2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5.7000000000000002E-2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7.0000000000000007E-2</v>
      </c>
      <c r="E344">
        <v>1.7999999999999999E-2</v>
      </c>
      <c r="F344">
        <v>1.7999999999999999E-2</v>
      </c>
      <c r="G344">
        <v>0</v>
      </c>
      <c r="H344">
        <v>0</v>
      </c>
      <c r="I344">
        <v>19683</v>
      </c>
      <c r="J344">
        <v>363.58499999999998</v>
      </c>
    </row>
    <row r="345" spans="1:10" x14ac:dyDescent="0.3">
      <c r="A345" t="s">
        <v>21</v>
      </c>
      <c r="B345" t="s">
        <v>365</v>
      </c>
      <c r="C345">
        <v>4.5999999999999999E-2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5.3999999999999999E-2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5.7000000000000002E-2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5.7000000000000002E-2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4.5999999999999999E-2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3.48</v>
      </c>
      <c r="D350" t="s">
        <v>65</v>
      </c>
      <c r="E350">
        <v>121.85</v>
      </c>
      <c r="F350">
        <v>133.94300000000001</v>
      </c>
      <c r="G350">
        <v>17.103000000000002</v>
      </c>
      <c r="H350">
        <v>12.8</v>
      </c>
      <c r="I350">
        <v>1</v>
      </c>
      <c r="J350">
        <v>133.94300000000001</v>
      </c>
    </row>
    <row r="351" spans="1:10" x14ac:dyDescent="0.3">
      <c r="A351" t="s">
        <v>21</v>
      </c>
      <c r="B351" t="s">
        <v>404</v>
      </c>
      <c r="C351">
        <v>3.5259999999999998</v>
      </c>
      <c r="D351" t="s">
        <v>65</v>
      </c>
      <c r="E351">
        <v>146.03700000000001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3.4129999999999998</v>
      </c>
      <c r="D352" t="s">
        <v>65</v>
      </c>
      <c r="E352">
        <v>94.188000000000002</v>
      </c>
      <c r="F352">
        <v>108.52</v>
      </c>
      <c r="G352">
        <v>20.27</v>
      </c>
      <c r="H352">
        <v>18.7</v>
      </c>
      <c r="I352">
        <v>3</v>
      </c>
      <c r="J352">
        <v>325.56099999999998</v>
      </c>
    </row>
    <row r="353" spans="1:10" x14ac:dyDescent="0.3">
      <c r="A353" t="s">
        <v>21</v>
      </c>
      <c r="B353" t="s">
        <v>405</v>
      </c>
      <c r="C353">
        <v>3.4820000000000002</v>
      </c>
      <c r="D353" t="s">
        <v>65</v>
      </c>
      <c r="E353">
        <v>122.85299999999999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3.3559999999999999</v>
      </c>
      <c r="E354">
        <v>76.884</v>
      </c>
      <c r="F354">
        <v>81.444000000000003</v>
      </c>
      <c r="G354">
        <v>6.4489999999999998</v>
      </c>
      <c r="H354">
        <v>7.9</v>
      </c>
      <c r="I354">
        <v>9</v>
      </c>
      <c r="J354">
        <v>732.99300000000005</v>
      </c>
    </row>
    <row r="355" spans="1:10" x14ac:dyDescent="0.3">
      <c r="A355" t="s">
        <v>21</v>
      </c>
      <c r="B355" t="s">
        <v>406</v>
      </c>
      <c r="C355">
        <v>3.3879999999999999</v>
      </c>
      <c r="E355">
        <v>86.004000000000005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2.5630000000000002</v>
      </c>
      <c r="E356">
        <v>8.6850000000000005</v>
      </c>
      <c r="F356">
        <v>7.99</v>
      </c>
      <c r="G356">
        <v>0.98299999999999998</v>
      </c>
      <c r="H356">
        <v>12.3</v>
      </c>
      <c r="I356">
        <v>27</v>
      </c>
      <c r="J356">
        <v>215.727</v>
      </c>
    </row>
    <row r="357" spans="1:10" x14ac:dyDescent="0.3">
      <c r="A357" t="s">
        <v>21</v>
      </c>
      <c r="B357" t="s">
        <v>407</v>
      </c>
      <c r="C357">
        <v>2.4820000000000002</v>
      </c>
      <c r="E357">
        <v>7.2949999999999999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0.90100000000000002</v>
      </c>
      <c r="E358">
        <v>0.53200000000000003</v>
      </c>
      <c r="F358">
        <v>0.52300000000000002</v>
      </c>
      <c r="G358">
        <v>1.2999999999999999E-2</v>
      </c>
      <c r="H358">
        <v>2.4</v>
      </c>
      <c r="I358">
        <v>81</v>
      </c>
      <c r="J358">
        <v>42.372999999999998</v>
      </c>
    </row>
    <row r="359" spans="1:10" x14ac:dyDescent="0.3">
      <c r="A359" t="s">
        <v>21</v>
      </c>
      <c r="B359" t="s">
        <v>408</v>
      </c>
      <c r="C359">
        <v>0.879</v>
      </c>
      <c r="E359">
        <v>0.51400000000000001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0.22800000000000001</v>
      </c>
      <c r="E360">
        <v>0.13200000000000001</v>
      </c>
      <c r="F360">
        <v>0.123</v>
      </c>
      <c r="G360">
        <v>1.2E-2</v>
      </c>
      <c r="H360">
        <v>9.4</v>
      </c>
      <c r="I360">
        <v>243</v>
      </c>
      <c r="J360">
        <v>30.004999999999999</v>
      </c>
    </row>
    <row r="361" spans="1:10" x14ac:dyDescent="0.3">
      <c r="A361" t="s">
        <v>21</v>
      </c>
      <c r="B361" t="s">
        <v>409</v>
      </c>
      <c r="C361">
        <v>0.19800000000000001</v>
      </c>
      <c r="E361">
        <v>0.115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0.1</v>
      </c>
      <c r="E362">
        <v>5.2999999999999999E-2</v>
      </c>
      <c r="F362">
        <v>4.7E-2</v>
      </c>
      <c r="G362">
        <v>8.0000000000000002E-3</v>
      </c>
      <c r="H362">
        <v>16.899999999999999</v>
      </c>
      <c r="I362">
        <v>729</v>
      </c>
      <c r="J362">
        <v>34.219000000000001</v>
      </c>
    </row>
    <row r="363" spans="1:10" x14ac:dyDescent="0.3">
      <c r="A363" t="s">
        <v>21</v>
      </c>
      <c r="B363" t="s">
        <v>410</v>
      </c>
      <c r="C363">
        <v>8.7999999999999995E-2</v>
      </c>
      <c r="E363">
        <v>4.1000000000000002E-2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0.06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5.8999999999999997E-2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5.3999999999999999E-2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5.8999999999999997E-2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4.9000000000000002E-2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4.8000000000000001E-2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4.9000000000000002E-2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5.8999999999999997E-2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4.7E-2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4.8000000000000001E-2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3.637</v>
      </c>
      <c r="D374" t="s">
        <v>65</v>
      </c>
      <c r="E374">
        <v>234.81800000000001</v>
      </c>
      <c r="F374">
        <v>342.49700000000001</v>
      </c>
      <c r="G374">
        <v>152.28100000000001</v>
      </c>
      <c r="H374">
        <v>44.5</v>
      </c>
      <c r="I374">
        <v>1</v>
      </c>
      <c r="J374">
        <v>342.49700000000001</v>
      </c>
    </row>
    <row r="375" spans="1:10" x14ac:dyDescent="0.3">
      <c r="A375" t="s">
        <v>21</v>
      </c>
      <c r="B375" t="s">
        <v>128</v>
      </c>
      <c r="C375">
        <v>3.7719999999999998</v>
      </c>
      <c r="D375" t="s">
        <v>65</v>
      </c>
      <c r="E375">
        <v>450.17599999999999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3.5939999999999999</v>
      </c>
      <c r="D376" t="s">
        <v>65</v>
      </c>
      <c r="E376">
        <v>194.31899999999999</v>
      </c>
      <c r="F376">
        <v>213.62100000000001</v>
      </c>
      <c r="G376">
        <v>27.297000000000001</v>
      </c>
      <c r="H376">
        <v>12.8</v>
      </c>
      <c r="I376">
        <v>3</v>
      </c>
      <c r="J376">
        <v>640.86400000000003</v>
      </c>
    </row>
    <row r="377" spans="1:10" x14ac:dyDescent="0.3">
      <c r="A377" t="s">
        <v>21</v>
      </c>
      <c r="B377" t="s">
        <v>129</v>
      </c>
      <c r="C377">
        <v>3.6349999999999998</v>
      </c>
      <c r="D377" t="s">
        <v>65</v>
      </c>
      <c r="E377">
        <v>232.923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3.3130000000000002</v>
      </c>
      <c r="E378">
        <v>66.138999999999996</v>
      </c>
      <c r="F378">
        <v>74.432000000000002</v>
      </c>
      <c r="G378">
        <v>11.728</v>
      </c>
      <c r="H378">
        <v>15.8</v>
      </c>
      <c r="I378">
        <v>9</v>
      </c>
      <c r="J378">
        <v>669.88699999999994</v>
      </c>
    </row>
    <row r="379" spans="1:10" x14ac:dyDescent="0.3">
      <c r="A379" t="s">
        <v>21</v>
      </c>
      <c r="B379" t="s">
        <v>130</v>
      </c>
      <c r="C379">
        <v>3.3769999999999998</v>
      </c>
      <c r="E379">
        <v>82.724999999999994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1.77</v>
      </c>
      <c r="E380">
        <v>1.972</v>
      </c>
      <c r="F380">
        <v>1.8140000000000001</v>
      </c>
      <c r="G380">
        <v>0.223</v>
      </c>
      <c r="H380">
        <v>12.3</v>
      </c>
      <c r="I380">
        <v>27</v>
      </c>
      <c r="J380">
        <v>48.988</v>
      </c>
    </row>
    <row r="381" spans="1:10" x14ac:dyDescent="0.3">
      <c r="A381" t="s">
        <v>21</v>
      </c>
      <c r="B381" t="s">
        <v>131</v>
      </c>
      <c r="C381">
        <v>1.66</v>
      </c>
      <c r="E381">
        <v>1.657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0.49299999999999999</v>
      </c>
      <c r="E382">
        <v>0.26800000000000002</v>
      </c>
      <c r="F382">
        <v>0.29799999999999999</v>
      </c>
      <c r="G382">
        <v>4.2999999999999997E-2</v>
      </c>
      <c r="H382">
        <v>14.5</v>
      </c>
      <c r="I382">
        <v>81</v>
      </c>
      <c r="J382">
        <v>24.143999999999998</v>
      </c>
    </row>
    <row r="383" spans="1:10" x14ac:dyDescent="0.3">
      <c r="A383" t="s">
        <v>21</v>
      </c>
      <c r="B383" t="s">
        <v>132</v>
      </c>
      <c r="C383">
        <v>0.60199999999999998</v>
      </c>
      <c r="E383">
        <v>0.32900000000000001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0.14799999999999999</v>
      </c>
      <c r="E384">
        <v>8.5999999999999993E-2</v>
      </c>
      <c r="F384">
        <v>0.105</v>
      </c>
      <c r="G384">
        <v>2.5999999999999999E-2</v>
      </c>
      <c r="H384">
        <v>25.1</v>
      </c>
      <c r="I384">
        <v>243</v>
      </c>
      <c r="J384">
        <v>25.501000000000001</v>
      </c>
    </row>
    <row r="385" spans="1:10" x14ac:dyDescent="0.3">
      <c r="A385" t="s">
        <v>21</v>
      </c>
      <c r="B385" t="s">
        <v>133</v>
      </c>
      <c r="C385">
        <v>0.21299999999999999</v>
      </c>
      <c r="E385">
        <v>0.124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9.6000000000000002E-2</v>
      </c>
      <c r="E386">
        <v>4.9000000000000002E-2</v>
      </c>
      <c r="F386">
        <v>3.7999999999999999E-2</v>
      </c>
      <c r="G386">
        <v>1.4999999999999999E-2</v>
      </c>
      <c r="H386">
        <v>40.5</v>
      </c>
      <c r="I386">
        <v>729</v>
      </c>
      <c r="J386">
        <v>27.658000000000001</v>
      </c>
    </row>
    <row r="387" spans="1:10" x14ac:dyDescent="0.3">
      <c r="A387" t="s">
        <v>21</v>
      </c>
      <c r="B387" t="s">
        <v>134</v>
      </c>
      <c r="C387">
        <v>7.4999999999999997E-2</v>
      </c>
      <c r="E387">
        <v>2.7E-2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5.6000000000000001E-2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5.6000000000000001E-2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5.5E-2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5.1999999999999998E-2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5.1999999999999998E-2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5.0999999999999997E-2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5.6000000000000001E-2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5.6000000000000001E-2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5.3999999999999999E-2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5.1999999999999998E-2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456</v>
      </c>
      <c r="C400">
        <v>659.11</v>
      </c>
      <c r="D400" t="s">
        <v>457</v>
      </c>
    </row>
    <row r="401" spans="1:1" x14ac:dyDescent="0.3">
      <c r="A401" t="s">
        <v>63</v>
      </c>
    </row>
    <row r="402" spans="1:1" x14ac:dyDescent="0.3">
      <c r="A402" t="s">
        <v>551</v>
      </c>
    </row>
  </sheetData>
  <conditionalFormatting sqref="D4:AC5 D8:AC8 D7:P7 R7:AC7 D11:AC11 D10:P10 R10:AC10 D14:AC14 D13:P13 R13:AC13 D17:AC17 D16:P16 R16:AC16 D20:AC20 D19:P19 R19:AC19 D23:AC23 D22:P22 R22:AC22 D26:AC26 D25:P25 R25:AC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81" priority="16" operator="greaterThan">
      <formula>20</formula>
    </cfRule>
  </conditionalFormatting>
  <conditionalFormatting sqref="R6:AC6">
    <cfRule type="cellIs" dxfId="80" priority="15" operator="greaterThan">
      <formula>20</formula>
    </cfRule>
  </conditionalFormatting>
  <conditionalFormatting sqref="D9:O9">
    <cfRule type="cellIs" dxfId="79" priority="14" operator="greaterThan">
      <formula>20</formula>
    </cfRule>
  </conditionalFormatting>
  <conditionalFormatting sqref="R9:AC9">
    <cfRule type="cellIs" dxfId="78" priority="13" operator="greaterThan">
      <formula>20</formula>
    </cfRule>
  </conditionalFormatting>
  <conditionalFormatting sqref="D12:O12">
    <cfRule type="cellIs" dxfId="77" priority="12" operator="greaterThan">
      <formula>20</formula>
    </cfRule>
  </conditionalFormatting>
  <conditionalFormatting sqref="R12:AC12">
    <cfRule type="cellIs" dxfId="76" priority="11" operator="greaterThan">
      <formula>20</formula>
    </cfRule>
  </conditionalFormatting>
  <conditionalFormatting sqref="D15:O15">
    <cfRule type="cellIs" dxfId="75" priority="10" operator="greaterThan">
      <formula>20</formula>
    </cfRule>
  </conditionalFormatting>
  <conditionalFormatting sqref="R15:AC15">
    <cfRule type="cellIs" dxfId="74" priority="9" operator="greaterThan">
      <formula>20</formula>
    </cfRule>
  </conditionalFormatting>
  <conditionalFormatting sqref="D18:O18">
    <cfRule type="cellIs" dxfId="73" priority="8" operator="greaterThan">
      <formula>20</formula>
    </cfRule>
  </conditionalFormatting>
  <conditionalFormatting sqref="R18:AC18">
    <cfRule type="cellIs" dxfId="72" priority="7" operator="greaterThan">
      <formula>20</formula>
    </cfRule>
  </conditionalFormatting>
  <conditionalFormatting sqref="D21:O21">
    <cfRule type="cellIs" dxfId="71" priority="6" operator="greaterThan">
      <formula>20</formula>
    </cfRule>
  </conditionalFormatting>
  <conditionalFormatting sqref="R21:AC21">
    <cfRule type="cellIs" dxfId="70" priority="5" operator="greaterThan">
      <formula>20</formula>
    </cfRule>
  </conditionalFormatting>
  <conditionalFormatting sqref="D24:O24">
    <cfRule type="cellIs" dxfId="69" priority="4" operator="greaterThan">
      <formula>20</formula>
    </cfRule>
  </conditionalFormatting>
  <conditionalFormatting sqref="R24:AC24">
    <cfRule type="cellIs" dxfId="68" priority="3" operator="greaterThan">
      <formula>20</formula>
    </cfRule>
  </conditionalFormatting>
  <conditionalFormatting sqref="D27:O27">
    <cfRule type="cellIs" dxfId="67" priority="2" operator="greaterThan">
      <formula>20</formula>
    </cfRule>
  </conditionalFormatting>
  <conditionalFormatting sqref="R27:AC27">
    <cfRule type="cellIs" dxfId="66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Plasma dilution</vt:lpstr>
      <vt:lpstr>20200601 gB1 ecto_Plate 1</vt:lpstr>
      <vt:lpstr>20200602 gB1 ecto_Plate 2</vt:lpstr>
      <vt:lpstr>20200604 gB1 ecto_Plate 3</vt:lpstr>
      <vt:lpstr>20200604 gB1 ecto_Plate 4</vt:lpstr>
      <vt:lpstr>20200604 gB1 ecto_Plate 5</vt:lpstr>
      <vt:lpstr>20200606 gB1 ecto_Plate 6</vt:lpstr>
      <vt:lpstr>20200606 gB1 ecto_Plate 7</vt:lpstr>
      <vt:lpstr>20200608 gB1 ecto_Plate 8</vt:lpstr>
      <vt:lpstr>20200608 gB1 ecto_Plate 9</vt:lpstr>
      <vt:lpstr>20200610 gB1 ecto_Plate 10</vt:lpstr>
      <vt:lpstr>20200612 gB1 ecto_Plate 11</vt:lpstr>
      <vt:lpstr>20200612 gB1 ecto_Plate 12</vt:lpstr>
      <vt:lpstr>20200619 gB1 ecto_Plate 13</vt:lpstr>
      <vt:lpstr>20200619 gB1 ecto_Plate 14</vt:lpstr>
      <vt:lpstr>20200721 gB1 ecto_plate 15</vt:lpstr>
      <vt:lpstr>SB cutoff</vt:lpstr>
      <vt:lpstr>ED50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2020-06-02T21:10:33Z</dcterms:created>
  <dcterms:modified xsi:type="dcterms:W3CDTF">2022-10-24T16:08:42Z</dcterms:modified>
</cp:coreProperties>
</file>